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tables/table4.xml" ContentType="application/vnd.openxmlformats-officedocument.spreadsheetml.table+xml"/>
  <Override PartName="/xl/queryTables/queryTable1.xml" ContentType="application/vnd.openxmlformats-officedocument.spreadsheetml.queryTable+xml"/>
  <Override PartName="/xl/tables/table5.xml" ContentType="application/vnd.openxmlformats-officedocument.spreadsheetml.table+xml"/>
  <Override PartName="/xl/queryTables/queryTable2.xml" ContentType="application/vnd.openxmlformats-officedocument.spreadsheetml.queryTable+xml"/>
  <Override PartName="/xl/tables/table6.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https://d.docs.live.net/5085a6bf2e85f5cc/Documents/"/>
    </mc:Choice>
  </mc:AlternateContent>
  <xr:revisionPtr revIDLastSave="5437" documentId="8_{49229BFC-DDAF-42C9-8EEB-EF5DAD5F926B}" xr6:coauthVersionLast="47" xr6:coauthVersionMax="47" xr10:uidLastSave="{01BE5969-4B29-46B4-8D6F-1021990CBA88}"/>
  <bookViews>
    <workbookView xWindow="-120" yWindow="-120" windowWidth="29040" windowHeight="16440" firstSheet="3" activeTab="4" xr2:uid="{00000000-000D-0000-FFFF-FFFF00000000}"/>
  </bookViews>
  <sheets>
    <sheet name="Detail1" sheetId="14" state="hidden" r:id="rId1"/>
    <sheet name="Detail2" sheetId="15" state="hidden" r:id="rId2"/>
    <sheet name="Detail3" sheetId="16" state="hidden" r:id="rId3"/>
    <sheet name="Income Sources" sheetId="9" r:id="rId4"/>
    <sheet name="Geographically" sheetId="10" r:id="rId5"/>
    <sheet name="Sales Process" sheetId="11" r:id="rId6"/>
    <sheet name="Project Status" sheetId="12" r:id="rId7"/>
    <sheet name="Pivottables" sheetId="13" r:id="rId8"/>
    <sheet name="Data Tables" sheetId="20" r:id="rId9"/>
    <sheet name="Map" sheetId="18" r:id="rId10"/>
    <sheet name="Dataset" sheetId="1" r:id="rId11"/>
  </sheets>
  <definedNames>
    <definedName name="ExternalData_1" localSheetId="9" hidden="1">Map!$A$1:$D$31</definedName>
    <definedName name="ExternalData_2" localSheetId="8" hidden="1">'Data Tables'!$A$1:$K$3116</definedName>
    <definedName name="Slicer_Year">#N/A</definedName>
    <definedName name="Slicer_Year1">#N/A</definedName>
    <definedName name="Slicer_Year2">#N/A</definedName>
  </definedNames>
  <calcPr calcId="191029"/>
  <pivotCaches>
    <pivotCache cacheId="0" r:id="rId12"/>
    <pivotCache cacheId="1" r:id="rId13"/>
    <pivotCache cacheId="2"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W56" i="13" l="1"/>
  <c r="W57" i="13"/>
  <c r="W55" i="13"/>
  <c r="Q68" i="13"/>
  <c r="Q67" i="13"/>
  <c r="Q62" i="13"/>
  <c r="Q61" i="13"/>
  <c r="Q56" i="13"/>
  <c r="Q55" i="13"/>
  <c r="P68" i="13"/>
  <c r="P67" i="13"/>
  <c r="P62" i="13"/>
  <c r="P61" i="13"/>
  <c r="P55" i="13"/>
  <c r="P56" i="13"/>
  <c r="P31" i="13"/>
  <c r="AE56" i="13"/>
  <c r="W58" i="13" l="1"/>
  <c r="N68" i="13"/>
  <c r="O68" i="13"/>
  <c r="N67" i="13"/>
  <c r="O67" i="13"/>
  <c r="N62" i="13"/>
  <c r="O62" i="13"/>
  <c r="O61" i="13"/>
  <c r="N61" i="13"/>
  <c r="O56" i="13"/>
  <c r="O55" i="13"/>
  <c r="N56" i="13"/>
  <c r="N55" i="13"/>
  <c r="Y31" i="13"/>
  <c r="Z31" i="13" s="1"/>
  <c r="I32" i="13"/>
  <c r="J32" i="13"/>
  <c r="I33" i="13"/>
  <c r="J33" i="13"/>
  <c r="I34" i="13"/>
  <c r="J34" i="13"/>
  <c r="I35" i="13"/>
  <c r="J35" i="13"/>
  <c r="I36" i="13"/>
  <c r="J36" i="13"/>
  <c r="J31" i="13"/>
  <c r="I31" i="13"/>
  <c r="E43" i="13"/>
  <c r="E44" i="13"/>
  <c r="C45" i="13"/>
  <c r="C46" i="13"/>
  <c r="C47" i="13"/>
  <c r="D42" i="13"/>
  <c r="AO9" i="13"/>
  <c r="AP9" i="13"/>
  <c r="AP8" i="13"/>
  <c r="AO8" i="13"/>
  <c r="AC8" i="13"/>
  <c r="N9" i="13"/>
  <c r="N10" i="13"/>
  <c r="N11" i="13"/>
  <c r="N12" i="13"/>
  <c r="N13" i="13"/>
  <c r="N8" i="13"/>
  <c r="M9" i="13"/>
  <c r="M10" i="13"/>
  <c r="M11" i="13"/>
  <c r="M12" i="13"/>
  <c r="M13" i="13"/>
  <c r="M8" i="13"/>
  <c r="J9" i="13"/>
  <c r="J10" i="13"/>
  <c r="J11" i="13"/>
  <c r="J12" i="13"/>
  <c r="J13" i="13"/>
  <c r="J8" i="13"/>
  <c r="F34" i="13"/>
  <c r="E55" i="13"/>
  <c r="H56" i="13"/>
  <c r="T8" i="13"/>
  <c r="AH8" i="13"/>
  <c r="H55" i="13" l="1"/>
  <c r="E60" i="13"/>
  <c r="F55" i="13"/>
  <c r="F60" i="13" s="1"/>
  <c r="W32" i="13"/>
  <c r="X32" i="13"/>
  <c r="Y32" i="13"/>
  <c r="V32" i="13"/>
  <c r="D44" i="13"/>
  <c r="C44" i="13"/>
  <c r="D43" i="13"/>
  <c r="C43" i="13"/>
  <c r="E42" i="13"/>
  <c r="F42" i="13"/>
  <c r="F47" i="13"/>
  <c r="E47" i="13"/>
  <c r="C42" i="13"/>
  <c r="F46" i="13"/>
  <c r="E46" i="13"/>
  <c r="D47" i="13"/>
  <c r="F45" i="13"/>
  <c r="E45" i="13"/>
  <c r="D46" i="13"/>
  <c r="F44" i="13"/>
  <c r="D45" i="13"/>
  <c r="F43" i="13"/>
  <c r="S32" i="13"/>
  <c r="O31" i="13"/>
  <c r="R32" i="13" s="1"/>
  <c r="U8" i="13"/>
  <c r="L12" i="13"/>
  <c r="L10" i="13"/>
  <c r="L8" i="13"/>
  <c r="L9" i="13"/>
  <c r="L13" i="13"/>
  <c r="L11" i="13"/>
  <c r="K13" i="13"/>
  <c r="K8" i="13"/>
  <c r="K12" i="13"/>
  <c r="K11" i="13"/>
  <c r="K10" i="13"/>
  <c r="K9"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6484F31-6A2B-421C-BACD-247AA94848AF}" keepAlive="1" name="Query - Data Tables" description="Connection to the 'Data Tables' query in the workbook." type="5" refreshedVersion="0" background="1" saveData="1">
    <dbPr connection="Provider=Microsoft.Mashup.OleDb.1;Data Source=$Workbook$;Location=&quot;Data Tables&quot;;Extended Properties=&quot;&quot;" command="SELECT * FROM [Data Tables]"/>
  </connection>
  <connection id="2" xr16:uid="{2381F6BB-3917-4A9F-B941-D6B8EFF72F5E}" keepAlive="1" name="Query - Data Tables (2)" description="Connection to the 'Data Tables (2)' query in the workbook." type="5" refreshedVersion="8" background="1" saveData="1">
    <dbPr connection="Provider=Microsoft.Mashup.OleDb.1;Data Source=$Workbook$;Location=&quot;Data Tables (2)&quot;;Extended Properties=&quot;&quot;" command="SELECT * FROM [Data Tables (2)]"/>
  </connection>
  <connection id="3" xr16:uid="{D0A1CFD9-1A9E-42E8-A012-6BFD0B6D215D}" keepAlive="1" name="Query - Map" description="Connection to the 'Map' query in the workbook." type="5" refreshedVersion="8" background="1" saveData="1">
    <dbPr connection="Provider=Microsoft.Mashup.OleDb.1;Data Source=$Workbook$;Location=Map;Extended Properties=&quot;&quot;" command="SELECT * FROM [Map]"/>
  </connection>
</connections>
</file>

<file path=xl/sharedStrings.xml><?xml version="1.0" encoding="utf-8"?>
<sst xmlns="http://schemas.openxmlformats.org/spreadsheetml/2006/main" count="29388" uniqueCount="117">
  <si>
    <t>Jan</t>
  </si>
  <si>
    <t>Feb</t>
  </si>
  <si>
    <t>Mar</t>
  </si>
  <si>
    <t>Apr</t>
  </si>
  <si>
    <t>May</t>
  </si>
  <si>
    <t>Jun</t>
  </si>
  <si>
    <t>Jul</t>
  </si>
  <si>
    <t>Aug</t>
  </si>
  <si>
    <t>Sep</t>
  </si>
  <si>
    <t>Oct</t>
  </si>
  <si>
    <t>Nov</t>
  </si>
  <si>
    <t>Dec</t>
  </si>
  <si>
    <t>Usage fees</t>
  </si>
  <si>
    <t>Renting</t>
  </si>
  <si>
    <t>Licensing</t>
  </si>
  <si>
    <t>Advertising</t>
  </si>
  <si>
    <t>Year</t>
  </si>
  <si>
    <t>Month</t>
  </si>
  <si>
    <t>Income sources</t>
  </si>
  <si>
    <t>Income Breakdowns</t>
  </si>
  <si>
    <t>Counts</t>
  </si>
  <si>
    <t>Income</t>
  </si>
  <si>
    <t>Target Income</t>
  </si>
  <si>
    <t>Youtube Channel</t>
  </si>
  <si>
    <t>Google Ad</t>
  </si>
  <si>
    <t>Company Website</t>
  </si>
  <si>
    <t>Facebook Page</t>
  </si>
  <si>
    <t>Television Ad</t>
  </si>
  <si>
    <t xml:space="preserve">New </t>
  </si>
  <si>
    <t>Renewal</t>
  </si>
  <si>
    <t>Prime</t>
  </si>
  <si>
    <t>Premium</t>
  </si>
  <si>
    <t>Asset sale</t>
  </si>
  <si>
    <t>Offices</t>
  </si>
  <si>
    <t>Lands</t>
  </si>
  <si>
    <t>Equipments</t>
  </si>
  <si>
    <t>Software Metered License</t>
  </si>
  <si>
    <t>Floating License</t>
  </si>
  <si>
    <t>Subscription</t>
  </si>
  <si>
    <t>operating profit</t>
  </si>
  <si>
    <t>B2B</t>
  </si>
  <si>
    <t>Marketing Strategies</t>
  </si>
  <si>
    <t>B2C</t>
  </si>
  <si>
    <t>Row Labels</t>
  </si>
  <si>
    <t>Grand Total</t>
  </si>
  <si>
    <t>Sum of Income</t>
  </si>
  <si>
    <t>Sum of Income2</t>
  </si>
  <si>
    <t>X</t>
  </si>
  <si>
    <t>Y</t>
  </si>
  <si>
    <t>Amount</t>
  </si>
  <si>
    <t>Max</t>
  </si>
  <si>
    <t>Non-max</t>
  </si>
  <si>
    <t>Sum of Target Income</t>
  </si>
  <si>
    <t>Target</t>
  </si>
  <si>
    <t>Details for Sum of Income2 - Month: Jan</t>
  </si>
  <si>
    <t>Sum of Counts</t>
  </si>
  <si>
    <t>Sum of Counts2</t>
  </si>
  <si>
    <t>Count</t>
  </si>
  <si>
    <t>Count %</t>
  </si>
  <si>
    <t>Avg.  Income by Month</t>
  </si>
  <si>
    <t>Sum of operating profit</t>
  </si>
  <si>
    <t>Operating Profits</t>
  </si>
  <si>
    <t>Details for Sum of Income2 - Marketing Strategies: B2C</t>
  </si>
  <si>
    <t>Details for Sum of Income - Income sources: Asset sale</t>
  </si>
  <si>
    <t>Country</t>
  </si>
  <si>
    <t>Egypt</t>
  </si>
  <si>
    <t>USA</t>
  </si>
  <si>
    <t>Russia</t>
  </si>
  <si>
    <t>United Kingdom</t>
  </si>
  <si>
    <t>Brazil</t>
  </si>
  <si>
    <t>Canada</t>
  </si>
  <si>
    <t>Sum of Amount</t>
  </si>
  <si>
    <t>Sum of Amount2</t>
  </si>
  <si>
    <t>Total Sales</t>
  </si>
  <si>
    <t>Sum of Target</t>
  </si>
  <si>
    <t>Remaining Percentage</t>
  </si>
  <si>
    <t>Actual</t>
  </si>
  <si>
    <t>Highest Country</t>
  </si>
  <si>
    <t>Non-Highest</t>
  </si>
  <si>
    <t>Payroll Taxes</t>
  </si>
  <si>
    <t>Property Taxes</t>
  </si>
  <si>
    <t>Excise Taxes</t>
  </si>
  <si>
    <t>Total Taxes</t>
  </si>
  <si>
    <t>Order Number</t>
  </si>
  <si>
    <t>POS</t>
  </si>
  <si>
    <t>Payment Method</t>
  </si>
  <si>
    <t>Assembly Stage</t>
  </si>
  <si>
    <t>Registration Status</t>
  </si>
  <si>
    <t>Sale Status</t>
  </si>
  <si>
    <t>Delivery Type</t>
  </si>
  <si>
    <t>Website</t>
  </si>
  <si>
    <t>Credit Card</t>
  </si>
  <si>
    <t>Order assembled</t>
  </si>
  <si>
    <t>Register Customer info</t>
  </si>
  <si>
    <t>Paid</t>
  </si>
  <si>
    <t>Shipment</t>
  </si>
  <si>
    <t>Download</t>
  </si>
  <si>
    <t>Non-Registered Customer info</t>
  </si>
  <si>
    <t>Branches</t>
  </si>
  <si>
    <t>Refunded</t>
  </si>
  <si>
    <t>Cash on Delivery</t>
  </si>
  <si>
    <t>Cancelld</t>
  </si>
  <si>
    <t xml:space="preserve">Branch </t>
  </si>
  <si>
    <t>AD01-9361</t>
  </si>
  <si>
    <t>AD01-9362</t>
  </si>
  <si>
    <t>AD01-9364</t>
  </si>
  <si>
    <t>AD01-9363</t>
  </si>
  <si>
    <t>AD01-9365</t>
  </si>
  <si>
    <t>Label</t>
  </si>
  <si>
    <t>Count of POS</t>
  </si>
  <si>
    <t>Count of Payment Method</t>
  </si>
  <si>
    <t>Count of Registration Status</t>
  </si>
  <si>
    <t>Line</t>
  </si>
  <si>
    <t>Empty Circle</t>
  </si>
  <si>
    <t>Circle</t>
  </si>
  <si>
    <t>Count of Delivery Type</t>
  </si>
  <si>
    <t>Count of Sale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</si>
</sst>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quot;£&quot;* #,##0.00_-;_-&quot;£&quot;* &quot;-&quot;??_-;_-@_-"/>
    <numFmt numFmtId="164" formatCode="_(* #,##0.00_);_(* \(#,##0.00\);_(* &quot;-&quot;??_);_(@_)"/>
    <numFmt numFmtId="165" formatCode="_(* #,##0_);_(* \(#,##0\);_(* &quot;-&quot;??_);_(@_)"/>
    <numFmt numFmtId="166" formatCode="0.0%"/>
    <numFmt numFmtId="167" formatCode="0.000%"/>
    <numFmt numFmtId="168" formatCode="_-[$$-409]* #,##0_ ;_-[$$-409]* \-#,##0\ ;_-[$$-409]* &quot;-&quot;??_ ;_-@_ "/>
  </numFmts>
  <fonts count="13" x14ac:knownFonts="1">
    <font>
      <sz val="11"/>
      <color theme="1"/>
      <name val="Calibri"/>
      <family val="2"/>
      <scheme val="minor"/>
    </font>
    <font>
      <sz val="11"/>
      <color theme="1"/>
      <name val="Calibri"/>
      <family val="2"/>
      <scheme val="minor"/>
    </font>
    <font>
      <b/>
      <sz val="11"/>
      <color theme="0"/>
      <name val="Arial"/>
      <family val="2"/>
    </font>
    <font>
      <sz val="8"/>
      <name val="Calibri"/>
      <family val="2"/>
      <scheme val="minor"/>
    </font>
    <font>
      <b/>
      <sz val="11"/>
      <color theme="1"/>
      <name val="Calibri"/>
      <family val="2"/>
      <scheme val="minor"/>
    </font>
    <font>
      <sz val="11"/>
      <color theme="2"/>
      <name val="Calibri"/>
      <family val="2"/>
      <scheme val="minor"/>
    </font>
    <font>
      <b/>
      <sz val="11"/>
      <color theme="2"/>
      <name val="Calibri"/>
      <family val="2"/>
      <scheme val="minor"/>
    </font>
    <font>
      <sz val="16"/>
      <color rgb="FFC240D8"/>
      <name val="Calibri"/>
      <family val="2"/>
      <scheme val="minor"/>
    </font>
    <font>
      <sz val="16"/>
      <color rgb="FF5A097C"/>
      <name val="Calibri"/>
      <family val="2"/>
      <scheme val="minor"/>
    </font>
    <font>
      <sz val="16"/>
      <color rgb="FF0F11A7"/>
      <name val="Calibri"/>
      <family val="2"/>
      <scheme val="minor"/>
    </font>
    <font>
      <sz val="16"/>
      <color rgb="FF296EFC"/>
      <name val="Calibri"/>
      <family val="2"/>
      <scheme val="minor"/>
    </font>
    <font>
      <sz val="11"/>
      <color theme="0"/>
      <name val="Calibri"/>
      <family val="2"/>
      <scheme val="minor"/>
    </font>
    <font>
      <sz val="11"/>
      <color theme="2"/>
      <name val="Aptos Narrow"/>
      <family val="2"/>
    </font>
  </fonts>
  <fills count="6">
    <fill>
      <patternFill patternType="none"/>
    </fill>
    <fill>
      <patternFill patternType="gray125"/>
    </fill>
    <fill>
      <patternFill patternType="solid">
        <fgColor rgb="FF5A2BCB"/>
        <bgColor indexed="64"/>
      </patternFill>
    </fill>
    <fill>
      <patternFill patternType="solid">
        <fgColor theme="1"/>
        <bgColor indexed="64"/>
      </patternFill>
    </fill>
    <fill>
      <patternFill patternType="solid">
        <fgColor theme="1"/>
        <bgColor theme="0" tint="-0.14999847407452621"/>
      </patternFill>
    </fill>
    <fill>
      <patternFill patternType="solid">
        <fgColor rgb="FF25225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theme="0" tint="-0.34998626667073579"/>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104">
    <xf numFmtId="0" fontId="0" fillId="0" borderId="0" xfId="0"/>
    <xf numFmtId="0" fontId="0" fillId="0" borderId="0" xfId="0" applyAlignment="1">
      <alignment horizontal="center" vertical="center"/>
    </xf>
    <xf numFmtId="0" fontId="0" fillId="0" borderId="0" xfId="0" applyAlignment="1">
      <alignment horizontal="left"/>
    </xf>
    <xf numFmtId="165" fontId="0" fillId="0" borderId="0" xfId="0" applyNumberFormat="1"/>
    <xf numFmtId="165" fontId="0" fillId="0" borderId="0" xfId="0" applyNumberFormat="1" applyAlignment="1">
      <alignment horizontal="center" vertical="center"/>
    </xf>
    <xf numFmtId="0" fontId="0" fillId="0" borderId="0" xfId="0" applyAlignment="1">
      <alignment horizontal="left" vertical="center"/>
    </xf>
    <xf numFmtId="165" fontId="0" fillId="0" borderId="0" xfId="1" applyNumberFormat="1" applyFont="1" applyFill="1" applyBorder="1" applyAlignment="1">
      <alignment horizontal="center" vertical="center"/>
    </xf>
    <xf numFmtId="165" fontId="0" fillId="0" borderId="0" xfId="1" applyNumberFormat="1" applyFont="1" applyFill="1" applyBorder="1"/>
    <xf numFmtId="0" fontId="2" fillId="2" borderId="0" xfId="0" applyFont="1" applyFill="1" applyAlignment="1">
      <alignment horizontal="center" vertical="center"/>
    </xf>
    <xf numFmtId="0" fontId="0" fillId="3" borderId="0" xfId="0" applyFill="1"/>
    <xf numFmtId="0" fontId="4" fillId="0" borderId="0" xfId="0" applyFont="1"/>
    <xf numFmtId="0" fontId="5" fillId="3" borderId="1" xfId="0" applyFont="1" applyFill="1" applyBorder="1"/>
    <xf numFmtId="0" fontId="5" fillId="3" borderId="13" xfId="0" applyFont="1" applyFill="1" applyBorder="1"/>
    <xf numFmtId="0" fontId="5" fillId="3" borderId="14" xfId="0" applyFont="1" applyFill="1" applyBorder="1"/>
    <xf numFmtId="0" fontId="5" fillId="3" borderId="15" xfId="0" applyFont="1" applyFill="1" applyBorder="1"/>
    <xf numFmtId="0" fontId="5" fillId="3" borderId="0" xfId="0" applyFont="1" applyFill="1"/>
    <xf numFmtId="0" fontId="5" fillId="3" borderId="9" xfId="0" applyFont="1" applyFill="1" applyBorder="1"/>
    <xf numFmtId="0" fontId="5" fillId="3" borderId="2"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10" xfId="0" applyFont="1" applyFill="1" applyBorder="1" applyAlignment="1">
      <alignment horizontal="center" vertical="center"/>
    </xf>
    <xf numFmtId="0" fontId="5" fillId="3" borderId="10" xfId="0" applyFont="1" applyFill="1" applyBorder="1" applyAlignment="1">
      <alignment horizontal="left"/>
    </xf>
    <xf numFmtId="165" fontId="5" fillId="3" borderId="2" xfId="0" applyNumberFormat="1" applyFont="1" applyFill="1" applyBorder="1"/>
    <xf numFmtId="165" fontId="5" fillId="3" borderId="3" xfId="0" applyNumberFormat="1" applyFont="1" applyFill="1" applyBorder="1"/>
    <xf numFmtId="10" fontId="5" fillId="3" borderId="4" xfId="0" applyNumberFormat="1" applyFont="1" applyFill="1" applyBorder="1"/>
    <xf numFmtId="0" fontId="5" fillId="3" borderId="8" xfId="0" applyFont="1" applyFill="1" applyBorder="1"/>
    <xf numFmtId="0" fontId="5" fillId="3" borderId="9" xfId="0" applyFont="1" applyFill="1" applyBorder="1" applyAlignment="1">
      <alignment horizontal="left"/>
    </xf>
    <xf numFmtId="0" fontId="5" fillId="3" borderId="0" xfId="0" applyFont="1" applyFill="1" applyAlignment="1">
      <alignment horizontal="center" vertical="center"/>
    </xf>
    <xf numFmtId="165" fontId="5" fillId="3" borderId="0" xfId="1" applyNumberFormat="1" applyFont="1" applyFill="1" applyBorder="1"/>
    <xf numFmtId="9" fontId="5" fillId="3" borderId="9" xfId="2" applyFont="1" applyFill="1" applyBorder="1"/>
    <xf numFmtId="9" fontId="5" fillId="3" borderId="5" xfId="2" applyFont="1" applyFill="1" applyBorder="1"/>
    <xf numFmtId="9" fontId="5" fillId="3" borderId="7" xfId="2" applyFont="1" applyFill="1" applyBorder="1"/>
    <xf numFmtId="165" fontId="5" fillId="3" borderId="4" xfId="0" applyNumberFormat="1" applyFont="1" applyFill="1" applyBorder="1"/>
    <xf numFmtId="165" fontId="5" fillId="3" borderId="12" xfId="0" applyNumberFormat="1" applyFont="1" applyFill="1" applyBorder="1"/>
    <xf numFmtId="165" fontId="5" fillId="3" borderId="10" xfId="0" applyNumberFormat="1" applyFont="1" applyFill="1" applyBorder="1"/>
    <xf numFmtId="165" fontId="5" fillId="3" borderId="12" xfId="1" applyNumberFormat="1" applyFont="1" applyFill="1" applyBorder="1"/>
    <xf numFmtId="165" fontId="5" fillId="3" borderId="3" xfId="1" applyNumberFormat="1" applyFont="1" applyFill="1" applyBorder="1"/>
    <xf numFmtId="10" fontId="5" fillId="3" borderId="4" xfId="2" applyNumberFormat="1" applyFont="1" applyFill="1" applyBorder="1"/>
    <xf numFmtId="0" fontId="5" fillId="3" borderId="1" xfId="0" applyFont="1" applyFill="1" applyBorder="1" applyAlignment="1">
      <alignment horizontal="left"/>
    </xf>
    <xf numFmtId="9" fontId="5" fillId="3" borderId="4" xfId="0" applyNumberFormat="1" applyFont="1" applyFill="1" applyBorder="1"/>
    <xf numFmtId="0" fontId="5" fillId="3" borderId="2" xfId="0" applyFont="1" applyFill="1" applyBorder="1"/>
    <xf numFmtId="9" fontId="5" fillId="3" borderId="4" xfId="2" applyFont="1" applyFill="1" applyBorder="1"/>
    <xf numFmtId="0" fontId="5" fillId="3" borderId="11" xfId="0" applyFont="1" applyFill="1" applyBorder="1" applyAlignment="1">
      <alignment horizontal="left"/>
    </xf>
    <xf numFmtId="165" fontId="5" fillId="3" borderId="8" xfId="0" applyNumberFormat="1" applyFont="1" applyFill="1" applyBorder="1"/>
    <xf numFmtId="10" fontId="5" fillId="3" borderId="9" xfId="0" applyNumberFormat="1" applyFont="1" applyFill="1" applyBorder="1"/>
    <xf numFmtId="165" fontId="5" fillId="3" borderId="9" xfId="0" applyNumberFormat="1" applyFont="1" applyFill="1" applyBorder="1"/>
    <xf numFmtId="165" fontId="5" fillId="3" borderId="11" xfId="0" applyNumberFormat="1" applyFont="1" applyFill="1" applyBorder="1"/>
    <xf numFmtId="0" fontId="5" fillId="3" borderId="12" xfId="0" applyFont="1" applyFill="1" applyBorder="1" applyAlignment="1">
      <alignment horizontal="left"/>
    </xf>
    <xf numFmtId="0" fontId="5" fillId="3" borderId="5" xfId="0" applyFont="1" applyFill="1" applyBorder="1" applyAlignment="1">
      <alignment horizontal="center" vertical="center"/>
    </xf>
    <xf numFmtId="165" fontId="5" fillId="3" borderId="6" xfId="1" applyNumberFormat="1" applyFont="1" applyFill="1" applyBorder="1"/>
    <xf numFmtId="10" fontId="5" fillId="3" borderId="7" xfId="2" applyNumberFormat="1" applyFont="1" applyFill="1" applyBorder="1"/>
    <xf numFmtId="0" fontId="5" fillId="3" borderId="10" xfId="0" applyFont="1" applyFill="1" applyBorder="1" applyAlignment="1">
      <alignment horizontal="left" indent="1"/>
    </xf>
    <xf numFmtId="9" fontId="5" fillId="3" borderId="9" xfId="0" applyNumberFormat="1" applyFont="1" applyFill="1" applyBorder="1"/>
    <xf numFmtId="165" fontId="5" fillId="3" borderId="5" xfId="0" applyNumberFormat="1" applyFont="1" applyFill="1" applyBorder="1"/>
    <xf numFmtId="10" fontId="5" fillId="3" borderId="7" xfId="0" applyNumberFormat="1" applyFont="1" applyFill="1" applyBorder="1"/>
    <xf numFmtId="0" fontId="5" fillId="3" borderId="11" xfId="0" applyFont="1" applyFill="1" applyBorder="1" applyAlignment="1">
      <alignment horizontal="left" indent="1"/>
    </xf>
    <xf numFmtId="0" fontId="5" fillId="3" borderId="6" xfId="0" applyFont="1" applyFill="1" applyBorder="1" applyAlignment="1">
      <alignment horizontal="center" vertical="center"/>
    </xf>
    <xf numFmtId="0" fontId="5" fillId="3" borderId="6" xfId="0" applyFont="1" applyFill="1" applyBorder="1"/>
    <xf numFmtId="0" fontId="5" fillId="3" borderId="12" xfId="0" applyFont="1" applyFill="1" applyBorder="1" applyAlignment="1">
      <alignment horizontal="left" indent="1"/>
    </xf>
    <xf numFmtId="165" fontId="5" fillId="3" borderId="6" xfId="0" applyNumberFormat="1" applyFont="1" applyFill="1" applyBorder="1"/>
    <xf numFmtId="0" fontId="5" fillId="3" borderId="1" xfId="0" applyFont="1" applyFill="1" applyBorder="1" applyAlignment="1">
      <alignment horizontal="left" indent="1"/>
    </xf>
    <xf numFmtId="165" fontId="5" fillId="3" borderId="7" xfId="0" applyNumberFormat="1" applyFont="1" applyFill="1" applyBorder="1"/>
    <xf numFmtId="0" fontId="5" fillId="3" borderId="5" xfId="0" applyFont="1" applyFill="1" applyBorder="1"/>
    <xf numFmtId="0" fontId="6" fillId="4" borderId="16" xfId="0" applyFont="1" applyFill="1" applyBorder="1"/>
    <xf numFmtId="0" fontId="5" fillId="3" borderId="0" xfId="0" applyFont="1" applyFill="1" applyAlignment="1">
      <alignment horizontal="center"/>
    </xf>
    <xf numFmtId="9" fontId="5" fillId="3" borderId="0" xfId="0" applyNumberFormat="1" applyFont="1" applyFill="1" applyAlignment="1">
      <alignment horizontal="center"/>
    </xf>
    <xf numFmtId="9" fontId="5" fillId="3" borderId="0" xfId="2" applyFont="1" applyFill="1" applyAlignment="1">
      <alignment horizontal="center"/>
    </xf>
    <xf numFmtId="0" fontId="5" fillId="3" borderId="2" xfId="0" applyFont="1" applyFill="1" applyBorder="1" applyAlignment="1">
      <alignment horizontal="center"/>
    </xf>
    <xf numFmtId="0" fontId="5" fillId="3" borderId="4" xfId="0" applyFont="1" applyFill="1" applyBorder="1" applyAlignment="1">
      <alignment horizontal="center"/>
    </xf>
    <xf numFmtId="0" fontId="5" fillId="3" borderId="1" xfId="0" applyFont="1" applyFill="1" applyBorder="1" applyAlignment="1">
      <alignment horizontal="center"/>
    </xf>
    <xf numFmtId="0" fontId="5" fillId="3" borderId="15" xfId="0" applyFont="1" applyFill="1" applyBorder="1" applyAlignment="1">
      <alignment horizontal="center"/>
    </xf>
    <xf numFmtId="9" fontId="5" fillId="3" borderId="4" xfId="2" applyFont="1" applyFill="1" applyBorder="1" applyAlignment="1">
      <alignment horizontal="center"/>
    </xf>
    <xf numFmtId="0" fontId="5" fillId="3" borderId="13" xfId="0" applyFont="1" applyFill="1" applyBorder="1" applyAlignment="1">
      <alignment horizontal="center"/>
    </xf>
    <xf numFmtId="0" fontId="5" fillId="3" borderId="10" xfId="0" applyFont="1" applyFill="1" applyBorder="1" applyAlignment="1">
      <alignment horizontal="center"/>
    </xf>
    <xf numFmtId="10" fontId="5" fillId="3" borderId="4" xfId="0" applyNumberFormat="1" applyFont="1" applyFill="1" applyBorder="1" applyAlignment="1">
      <alignment horizontal="center"/>
    </xf>
    <xf numFmtId="0" fontId="5" fillId="3" borderId="11" xfId="0" applyFont="1" applyFill="1" applyBorder="1" applyAlignment="1">
      <alignment horizontal="center"/>
    </xf>
    <xf numFmtId="10" fontId="5" fillId="3" borderId="9" xfId="0" applyNumberFormat="1" applyFont="1" applyFill="1" applyBorder="1" applyAlignment="1">
      <alignment horizontal="center"/>
    </xf>
    <xf numFmtId="0" fontId="5" fillId="3" borderId="12" xfId="0" applyFont="1" applyFill="1" applyBorder="1" applyAlignment="1">
      <alignment horizontal="center"/>
    </xf>
    <xf numFmtId="10" fontId="5" fillId="3" borderId="7" xfId="0" applyNumberFormat="1" applyFont="1" applyFill="1" applyBorder="1" applyAlignment="1">
      <alignment horizontal="center"/>
    </xf>
    <xf numFmtId="0" fontId="0" fillId="5" borderId="0" xfId="0" applyFill="1"/>
    <xf numFmtId="165" fontId="5" fillId="3" borderId="2" xfId="0" applyNumberFormat="1" applyFont="1" applyFill="1" applyBorder="1" applyAlignment="1">
      <alignment horizontal="center"/>
    </xf>
    <xf numFmtId="165" fontId="5" fillId="3" borderId="8" xfId="0" applyNumberFormat="1" applyFont="1" applyFill="1" applyBorder="1" applyAlignment="1">
      <alignment horizontal="center"/>
    </xf>
    <xf numFmtId="165" fontId="5" fillId="3" borderId="0" xfId="1" applyNumberFormat="1" applyFont="1" applyFill="1"/>
    <xf numFmtId="0" fontId="7" fillId="3" borderId="0" xfId="0" applyFont="1" applyFill="1"/>
    <xf numFmtId="0" fontId="8" fillId="3" borderId="0" xfId="0" applyFont="1" applyFill="1"/>
    <xf numFmtId="0" fontId="9" fillId="3" borderId="0" xfId="0" applyFont="1" applyFill="1"/>
    <xf numFmtId="0" fontId="10" fillId="3" borderId="0" xfId="0" applyFont="1" applyFill="1"/>
    <xf numFmtId="10" fontId="5" fillId="3" borderId="0" xfId="0" applyNumberFormat="1" applyFont="1" applyFill="1"/>
    <xf numFmtId="166" fontId="5" fillId="3" borderId="0" xfId="0" applyNumberFormat="1" applyFont="1" applyFill="1"/>
    <xf numFmtId="167" fontId="5" fillId="3" borderId="0" xfId="0" applyNumberFormat="1" applyFont="1" applyFill="1"/>
    <xf numFmtId="168" fontId="5" fillId="3" borderId="13" xfId="0" applyNumberFormat="1" applyFont="1" applyFill="1" applyBorder="1"/>
    <xf numFmtId="168" fontId="5" fillId="3" borderId="15" xfId="0" applyNumberFormat="1" applyFont="1" applyFill="1" applyBorder="1"/>
    <xf numFmtId="168" fontId="5" fillId="3" borderId="0" xfId="0" applyNumberFormat="1" applyFont="1" applyFill="1"/>
    <xf numFmtId="168" fontId="5" fillId="3" borderId="0" xfId="1" applyNumberFormat="1" applyFont="1" applyFill="1"/>
    <xf numFmtId="168" fontId="5" fillId="3" borderId="12" xfId="3" applyNumberFormat="1" applyFont="1" applyFill="1" applyBorder="1"/>
    <xf numFmtId="0" fontId="11" fillId="3" borderId="0" xfId="0" applyFont="1" applyFill="1"/>
    <xf numFmtId="165" fontId="11" fillId="3" borderId="0" xfId="0" applyNumberFormat="1" applyFont="1" applyFill="1"/>
    <xf numFmtId="0" fontId="5" fillId="3" borderId="5" xfId="0" applyFont="1" applyFill="1" applyBorder="1" applyAlignment="1">
      <alignment horizontal="center"/>
    </xf>
    <xf numFmtId="0" fontId="11" fillId="3" borderId="0" xfId="0" applyFont="1" applyFill="1" applyAlignment="1">
      <alignment horizontal="left"/>
    </xf>
    <xf numFmtId="0" fontId="12" fillId="3" borderId="0" xfId="0" applyFont="1" applyFill="1" applyAlignment="1">
      <alignment horizontal="center"/>
    </xf>
    <xf numFmtId="10" fontId="11" fillId="3" borderId="0" xfId="0" applyNumberFormat="1" applyFont="1" applyFill="1"/>
    <xf numFmtId="9" fontId="11" fillId="3" borderId="0" xfId="0" applyNumberFormat="1" applyFont="1" applyFill="1"/>
    <xf numFmtId="9" fontId="5" fillId="3" borderId="0" xfId="2" applyFont="1" applyFill="1"/>
    <xf numFmtId="165" fontId="5" fillId="3" borderId="0" xfId="0" applyNumberFormat="1" applyFont="1" applyFill="1" applyBorder="1"/>
  </cellXfs>
  <cellStyles count="4">
    <cellStyle name="Comma" xfId="1" builtinId="3"/>
    <cellStyle name="Currency" xfId="3" builtinId="4"/>
    <cellStyle name="Normal" xfId="0" builtinId="0"/>
    <cellStyle name="Percent" xfId="2" builtinId="5"/>
  </cellStyles>
  <dxfs count="711">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font>
        <color theme="2"/>
      </font>
    </dxf>
    <dxf>
      <font>
        <color theme="2"/>
      </font>
    </dxf>
    <dxf>
      <font>
        <color theme="2"/>
      </font>
    </dxf>
    <dxf>
      <fill>
        <patternFill>
          <bgColor theme="1"/>
        </patternFill>
      </fill>
    </dxf>
    <dxf>
      <fill>
        <patternFill>
          <bgColor theme="1"/>
        </patternFill>
      </fill>
    </dxf>
    <dxf>
      <numFmt numFmtId="168" formatCode="_-[$$-409]* #,##0_ ;_-[$$-409]* \-#,##0\ ;_-[$$-409]* &quot;-&quot;??_ ;_-@_ "/>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font>
        <color theme="2"/>
      </font>
    </dxf>
    <dxf>
      <font>
        <color theme="2"/>
      </font>
    </dxf>
    <dxf>
      <font>
        <color theme="2"/>
      </font>
    </dxf>
    <dxf>
      <fill>
        <patternFill>
          <bgColor theme="1"/>
        </patternFill>
      </fill>
    </dxf>
    <dxf>
      <fill>
        <patternFill>
          <bgColor theme="1"/>
        </patternFill>
      </fill>
    </dxf>
    <dxf>
      <numFmt numFmtId="168" formatCode="_-[$$-409]* #,##0_ ;_-[$$-409]* \-#,##0\ ;_-[$$-409]* &quot;-&quot;??_ ;_-@_ "/>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border outline="0">
        <top style="thin">
          <color theme="6"/>
        </top>
      </border>
    </dxf>
    <dxf>
      <font>
        <strike val="0"/>
        <outline val="0"/>
        <shadow val="0"/>
        <u val="none"/>
        <vertAlign val="baseline"/>
        <sz val="11"/>
        <color theme="1"/>
        <name val="Calibri"/>
        <family val="2"/>
        <scheme val="minor"/>
      </font>
    </dxf>
    <dxf>
      <border outline="0">
        <bottom style="thin">
          <color theme="6"/>
        </bottom>
      </border>
    </dxf>
    <dxf>
      <font>
        <b/>
        <i val="0"/>
        <strike val="0"/>
        <condense val="0"/>
        <extend val="0"/>
        <outline val="0"/>
        <shadow val="0"/>
        <u val="none"/>
        <vertAlign val="baseline"/>
        <sz val="11"/>
        <color theme="0"/>
        <name val="Arial"/>
        <family val="2"/>
        <scheme val="none"/>
      </font>
      <fill>
        <patternFill patternType="solid">
          <fgColor indexed="64"/>
          <bgColor rgb="FF5A2BCB"/>
        </patternFill>
      </fill>
      <alignment horizontal="center" vertical="center" textRotation="0" wrapText="0" indent="0" justifyLastLine="0" shrinkToFit="0" readingOrder="0"/>
    </dxf>
    <dxf>
      <numFmt numFmtId="0" formatCode="Genera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3" formatCode="0%"/>
    </dxf>
    <dxf>
      <numFmt numFmtId="14" formatCode="0.00%"/>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65" formatCode="_(* #,##0_);_(* \(#,##0\);_(* &quot;-&quot;??_);_(@_)"/>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65" formatCode="_(* #,##0_);_(* \(#,##0\);_(* &quot;-&quot;??_);_(@_)"/>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68" formatCode="_-[$$-409]* #,##0_ ;_-[$$-409]* \-#,##0\ ;_-[$$-409]* &quot;-&quot;??_ ;_-@_ "/>
    </dxf>
    <dxf>
      <fill>
        <patternFill>
          <bgColor theme="1"/>
        </patternFill>
      </fill>
    </dxf>
    <dxf>
      <fill>
        <patternFill>
          <bgColor theme="1"/>
        </patternFill>
      </fill>
    </dxf>
    <dxf>
      <font>
        <color theme="2"/>
      </font>
    </dxf>
    <dxf>
      <font>
        <color theme="2"/>
      </font>
    </dxf>
    <dxf>
      <font>
        <color theme="2"/>
      </font>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alignment horizontal="center"/>
    </dxf>
    <dxf>
      <alignment horizontal="center"/>
    </dxf>
    <dxf>
      <alignment horizontal="center"/>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65" formatCode="_(* #,##0_);_(* \(#,##0\);_(* &quot;-&quot;??_);_(@_)"/>
    </dxf>
    <dxf>
      <alignment horizontal="center"/>
    </dxf>
    <dxf>
      <alignment horizontal="center"/>
    </dxf>
    <dxf>
      <alignment horizontal="center"/>
    </dxf>
    <dxf>
      <alignment horizontal="center"/>
    </dxf>
    <dxf>
      <alignment horizontal="center"/>
    </dxf>
    <dxf>
      <alignment horizontal="cent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ont>
        <color theme="1"/>
      </font>
    </dxf>
    <dxf>
      <font>
        <color theme="1"/>
      </font>
    </dxf>
    <dxf>
      <fill>
        <patternFill patternType="none">
          <bgColor auto="1"/>
        </patternFill>
      </fill>
    </dxf>
    <dxf>
      <fill>
        <patternFill patternType="none">
          <bgColor auto="1"/>
        </patternFill>
      </fill>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65" formatCode="_(* #,##0_);_(* \(#,##0\);_(* &quot;-&quot;??_);_(@_)"/>
    </dxf>
    <dxf>
      <font>
        <color theme="0"/>
      </font>
    </dxf>
    <dxf>
      <font>
        <color theme="0"/>
      </font>
    </dxf>
    <dxf>
      <fill>
        <patternFill>
          <bgColor theme="1"/>
        </patternFill>
      </fill>
    </dxf>
    <dxf>
      <fill>
        <patternFill>
          <bgColor theme="1"/>
        </patternFill>
      </fill>
    </dxf>
    <dxf>
      <numFmt numFmtId="165" formatCode="_(* #,##0_);_(* \(#,##0\);_(* &quot;-&quot;??_);_(@_)"/>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65" formatCode="_(* #,##0_);_(* \(#,##0\);_(* &quot;-&quot;??_);_(@_)"/>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65" formatCode="_(* #,##0_);_(* \(#,##0\);_(* &quot;-&quot;??_);_(@_)"/>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65" formatCode="_(* #,##0_);_(* \(#,##0\);_(* &quot;-&quot;??_);_(@_)"/>
    </dxf>
    <dxf>
      <font>
        <color theme="0"/>
      </font>
    </dxf>
    <dxf>
      <font>
        <color theme="0"/>
      </font>
    </dxf>
    <dxf>
      <fill>
        <patternFill>
          <bgColor theme="1"/>
        </patternFill>
      </fill>
    </dxf>
    <dxf>
      <fill>
        <patternFill>
          <bgColor theme="1"/>
        </patternFill>
      </fill>
    </dxf>
    <dxf>
      <numFmt numFmtId="0" formatCode="General"/>
    </dxf>
    <dxf>
      <numFmt numFmtId="13" formatCode="0%"/>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65" formatCode="_(* #,##0_);_(* \(#,##0\);_(* &quot;-&quot;??_);_(@_)"/>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fill>
        <patternFill patternType="solid">
          <fgColor auto="1"/>
          <bgColor theme="3" tint="-0.24994659260841701"/>
        </patternFill>
      </fill>
      <border diagonalUp="0" diagonalDown="0">
        <left/>
        <right/>
        <top/>
        <bottom/>
        <vertical/>
        <horizontal/>
      </border>
    </dxf>
    <dxf>
      <font>
        <color theme="1"/>
      </font>
      <fill>
        <patternFill patternType="solid">
          <fgColor auto="1"/>
          <bgColor theme="1"/>
        </patternFill>
      </fill>
      <border diagonalUp="0" diagonalDown="0">
        <left/>
        <right/>
        <top/>
        <bottom/>
        <vertical/>
        <horizontal/>
      </border>
    </dxf>
    <dxf>
      <border>
        <top style="thin">
          <color theme="6" tint="0.79998168889431442"/>
        </top>
        <bottom style="thin">
          <color theme="6" tint="0.79998168889431442"/>
        </bottom>
      </border>
    </dxf>
    <dxf>
      <border>
        <top style="thin">
          <color theme="6" tint="0.79998168889431442"/>
        </top>
        <bottom style="thin">
          <color theme="6" tint="0.79998168889431442"/>
        </bottom>
      </border>
    </dxf>
    <dxf>
      <fill>
        <patternFill patternType="solid">
          <fgColor theme="6" tint="0.79998168889431442"/>
          <bgColor theme="6" tint="0.79998168889431442"/>
        </patternFill>
      </fill>
      <border>
        <bottom style="thin">
          <color theme="6"/>
        </bottom>
      </border>
    </dxf>
    <dxf>
      <font>
        <color theme="0"/>
      </font>
      <fill>
        <patternFill patternType="solid">
          <fgColor theme="6" tint="0.39997558519241921"/>
          <bgColor theme="6" tint="0.39997558519241921"/>
        </patternFill>
      </fill>
      <border>
        <bottom style="thin">
          <color theme="6" tint="0.79998168889431442"/>
        </bottom>
        <horizontal style="thin">
          <color theme="6" tint="0.39997558519241921"/>
        </horizontal>
      </border>
    </dxf>
    <dxf>
      <border>
        <bottom style="thin">
          <color theme="6" tint="0.59999389629810485"/>
        </bottom>
      </border>
    </dxf>
    <dxf>
      <font>
        <b/>
        <color theme="1"/>
      </font>
      <fill>
        <patternFill patternType="solid">
          <fgColor theme="0" tint="-0.14999847407452621"/>
          <bgColor theme="0" tint="-0.14999847407452621"/>
        </patternFill>
      </fill>
    </dxf>
    <dxf>
      <font>
        <b/>
        <color theme="0"/>
      </font>
      <fill>
        <patternFill patternType="solid">
          <fgColor theme="6" tint="0.39997558519241921"/>
          <bgColor theme="6" tint="0.39997558519241921"/>
        </patternFill>
      </fill>
    </dxf>
    <dxf>
      <font>
        <b/>
        <color theme="0"/>
      </font>
    </dxf>
    <dxf>
      <border>
        <left style="thin">
          <color theme="6" tint="-0.249977111117893"/>
        </left>
        <right style="thin">
          <color theme="6" tint="-0.249977111117893"/>
        </right>
      </border>
    </dxf>
    <dxf>
      <border>
        <top style="thin">
          <color theme="6" tint="-0.249977111117893"/>
        </top>
        <bottom style="thin">
          <color theme="6" tint="-0.249977111117893"/>
        </bottom>
        <horizontal style="thin">
          <color theme="6" tint="-0.249977111117893"/>
        </horizontal>
      </border>
    </dxf>
    <dxf>
      <font>
        <b/>
        <color theme="1"/>
      </font>
      <border>
        <top style="double">
          <color theme="6" tint="-0.249977111117893"/>
        </top>
      </border>
    </dxf>
    <dxf>
      <font>
        <color theme="0"/>
      </font>
      <fill>
        <patternFill patternType="solid">
          <fgColor rgb="FF8989BC"/>
          <bgColor theme="6" tint="-0.249977111117893"/>
        </patternFill>
      </fill>
      <border>
        <horizontal style="thin">
          <color theme="6" tint="-0.249977111117893"/>
        </horizontal>
      </border>
    </dxf>
    <dxf>
      <font>
        <color theme="1"/>
      </font>
      <border>
        <horizontal style="thin">
          <color theme="6" tint="0.79998168889431442"/>
        </horizontal>
      </border>
    </dxf>
  </dxfs>
  <tableStyles count="2" defaultTableStyle="TableStyleMedium2" defaultPivotStyle="PivotStyleLight16">
    <tableStyle name="PivotStyleMedium4 2" table="0" count="13" xr9:uid="{FB926C91-FE76-4EA3-9571-7594AA2C6406}">
      <tableStyleElement type="wholeTable" dxfId="710"/>
      <tableStyleElement type="headerRow" dxfId="709"/>
      <tableStyleElement type="totalRow" dxfId="708"/>
      <tableStyleElement type="firstRowStripe" dxfId="707"/>
      <tableStyleElement type="firstColumnStripe" dxfId="706"/>
      <tableStyleElement type="firstHeaderCell" dxfId="705"/>
      <tableStyleElement type="firstSubtotalRow" dxfId="704"/>
      <tableStyleElement type="secondSubtotalRow" dxfId="703"/>
      <tableStyleElement type="firstColumnSubheading" dxfId="702"/>
      <tableStyleElement type="firstRowSubheading" dxfId="701"/>
      <tableStyleElement type="secondRowSubheading" dxfId="700"/>
      <tableStyleElement type="pageFieldLabels" dxfId="699"/>
      <tableStyleElement type="pageFieldValues" dxfId="698"/>
    </tableStyle>
    <tableStyle name="SlicerStyleDark3 2" pivot="0" table="0" count="10" xr9:uid="{121FABF3-A958-D640-8CBA-0DEC14FEA7B5}">
      <tableStyleElement type="wholeTable" dxfId="697"/>
      <tableStyleElement type="headerRow" dxfId="696"/>
    </tableStyle>
  </tableStyles>
  <colors>
    <mruColors>
      <color rgb="FFFF6C8F"/>
      <color rgb="FFC23FD8"/>
      <color rgb="FF194AFE"/>
      <color rgb="FF00F1DF"/>
      <color rgb="FF9947F7"/>
      <color rgb="FF175545"/>
      <color rgb="FF5063F3"/>
      <color rgb="FFC240D8"/>
      <color rgb="FF296EFC"/>
      <color rgb="FF0F11A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0"/>
            <color rgb="FF0B1231"/>
            <name val="Avenir Next LT Pro"/>
            <family val="2"/>
            <scheme val="none"/>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b val="0"/>
            <i val="0"/>
            <sz val="10"/>
            <color rgb="FF0B1231"/>
            <name val="Athiti Light"/>
            <charset val="222"/>
            <scheme val="none"/>
          </font>
          <fill>
            <patternFill patternType="solid">
              <fgColor auto="1"/>
              <bgColor theme="0"/>
            </patternFill>
          </fill>
          <border diagonalUp="0" diagonalDown="0">
            <left/>
            <right/>
            <top/>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val="0"/>
            <i val="0"/>
            <sz val="10"/>
            <color rgb="FF0B1231"/>
            <name val="Avenir Next LT Pro"/>
            <family val="2"/>
            <scheme val="none"/>
          </font>
          <fill>
            <patternFill patternType="solid">
              <fgColor theme="6"/>
              <bgColor theme="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val="0"/>
            <i val="0"/>
            <sz val="10"/>
            <color theme="0"/>
            <name val="Avenir Next LT Pro"/>
            <family val="2"/>
            <scheme val="none"/>
          </font>
          <fill>
            <gradientFill degree="90">
              <stop position="0">
                <color rgb="FF080E26"/>
              </stop>
              <stop position="1">
                <color rgb="FF080E26"/>
              </stop>
            </gradient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theme" Target="theme/theme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17/10/relationships/person" Target="persons/person.xml"/><Relationship Id="rId27"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Dashboard.xlsx]Pivottables!PivotTable5</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81000">
                <a:srgbClr val="C240D8"/>
              </a:gs>
              <a:gs pos="27000">
                <a:srgbClr val="9BF8F2"/>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542209401017519"/>
          <c:y val="8.8838228856039508E-2"/>
          <c:w val="0.40218019175102698"/>
          <c:h val="0.82232354228792104"/>
        </c:manualLayout>
      </c:layout>
      <c:barChart>
        <c:barDir val="bar"/>
        <c:grouping val="clustered"/>
        <c:varyColors val="0"/>
        <c:ser>
          <c:idx val="0"/>
          <c:order val="0"/>
          <c:tx>
            <c:strRef>
              <c:f>Pivottables!$AF$7</c:f>
              <c:strCache>
                <c:ptCount val="1"/>
                <c:pt idx="0">
                  <c:v>Total</c:v>
                </c:pt>
              </c:strCache>
            </c:strRef>
          </c:tx>
          <c:spPr>
            <a:gradFill flip="none" rotWithShape="1">
              <a:gsLst>
                <a:gs pos="81000">
                  <a:srgbClr val="C240D8"/>
                </a:gs>
                <a:gs pos="27000">
                  <a:srgbClr val="9BF8F2"/>
                </a:gs>
              </a:gsLst>
              <a:lin ang="0" scaled="1"/>
              <a:tileRect/>
            </a:gradFill>
            <a:ln>
              <a:noFill/>
            </a:ln>
            <a:effectLst/>
          </c:spPr>
          <c:invertIfNegative val="0"/>
          <c:cat>
            <c:strRef>
              <c:f>Pivottables!$AE$8:$AE$20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Pivottables!$AF$8:$AF$20</c:f>
              <c:numCache>
                <c:formatCode>_(* #,##0_);_(* \(#,##0\);_(* "-"??_);_(@_)</c:formatCode>
                <c:ptCount val="12"/>
                <c:pt idx="0">
                  <c:v>13376.960000000003</c:v>
                </c:pt>
                <c:pt idx="1">
                  <c:v>13376.960000000003</c:v>
                </c:pt>
                <c:pt idx="2">
                  <c:v>13376.960000000003</c:v>
                </c:pt>
                <c:pt idx="3">
                  <c:v>13376.960000000003</c:v>
                </c:pt>
                <c:pt idx="4">
                  <c:v>13376.960000000003</c:v>
                </c:pt>
                <c:pt idx="5">
                  <c:v>13376.960000000003</c:v>
                </c:pt>
                <c:pt idx="6">
                  <c:v>13376.960000000003</c:v>
                </c:pt>
                <c:pt idx="7">
                  <c:v>13376.960000000003</c:v>
                </c:pt>
                <c:pt idx="8">
                  <c:v>13376.960000000003</c:v>
                </c:pt>
                <c:pt idx="9">
                  <c:v>13376.960000000003</c:v>
                </c:pt>
                <c:pt idx="10">
                  <c:v>13376.960000000003</c:v>
                </c:pt>
                <c:pt idx="11">
                  <c:v>13376.960000000003</c:v>
                </c:pt>
              </c:numCache>
            </c:numRef>
          </c:val>
          <c:extLst>
            <c:ext xmlns:c16="http://schemas.microsoft.com/office/drawing/2014/chart" uri="{C3380CC4-5D6E-409C-BE32-E72D297353CC}">
              <c16:uniqueId val="{00000000-31EE-447E-BDF1-108FCD315298}"/>
            </c:ext>
          </c:extLst>
        </c:ser>
        <c:dLbls>
          <c:showLegendKey val="0"/>
          <c:showVal val="0"/>
          <c:showCatName val="0"/>
          <c:showSerName val="0"/>
          <c:showPercent val="0"/>
          <c:showBubbleSize val="0"/>
        </c:dLbls>
        <c:gapWidth val="230"/>
        <c:axId val="1383190927"/>
        <c:axId val="1383189007"/>
      </c:barChart>
      <c:catAx>
        <c:axId val="1383190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3189007"/>
        <c:crosses val="autoZero"/>
        <c:auto val="1"/>
        <c:lblAlgn val="ctr"/>
        <c:lblOffset val="100"/>
        <c:noMultiLvlLbl val="0"/>
      </c:catAx>
      <c:valAx>
        <c:axId val="1383189007"/>
        <c:scaling>
          <c:orientation val="minMax"/>
        </c:scaling>
        <c:delete val="1"/>
        <c:axPos val="b"/>
        <c:numFmt formatCode="_(* #,##0_);_(* \(#,##0\);_(* &quot;-&quot;??_);_(@_)" sourceLinked="1"/>
        <c:majorTickMark val="none"/>
        <c:minorTickMark val="none"/>
        <c:tickLblPos val="nextTo"/>
        <c:crossAx val="13831909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Dashboard.xlsx]Pivottables!PivotTable6</c:name>
    <c:fmtId val="50"/>
  </c:pivotSource>
  <c:chart>
    <c:autoTitleDeleted val="0"/>
    <c:pivotFmts>
      <c:pivotFmt>
        <c:idx val="0"/>
        <c:spPr>
          <a:solidFill>
            <a:srgbClr val="194AFE"/>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94AFE"/>
          </a:solidFill>
          <a:ln w="19050">
            <a:solidFill>
              <a:schemeClr val="lt1"/>
            </a:solidFill>
          </a:ln>
          <a:effectLst/>
        </c:spPr>
      </c:pivotFmt>
      <c:pivotFmt>
        <c:idx val="3"/>
        <c:spPr>
          <a:solidFill>
            <a:srgbClr val="9BF8F2"/>
          </a:solidFill>
          <a:ln w="19050">
            <a:solidFill>
              <a:schemeClr val="lt1"/>
            </a:solidFill>
          </a:ln>
          <a:effectLst/>
        </c:spPr>
      </c:pivotFmt>
      <c:pivotFmt>
        <c:idx val="4"/>
        <c:spPr>
          <a:solidFill>
            <a:srgbClr val="9BF8F2"/>
          </a:solidFill>
          <a:ln w="19050">
            <a:solidFill>
              <a:schemeClr val="lt1"/>
            </a:solidFill>
          </a:ln>
          <a:effectLst/>
        </c:spPr>
      </c:pivotFmt>
      <c:pivotFmt>
        <c:idx val="5"/>
        <c:spPr>
          <a:solidFill>
            <a:srgbClr val="194AFE"/>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94AFE"/>
          </a:solidFill>
          <a:ln w="19050">
            <a:solidFill>
              <a:schemeClr val="lt1"/>
            </a:solidFill>
          </a:ln>
          <a:effectLst/>
        </c:spPr>
      </c:pivotFmt>
      <c:pivotFmt>
        <c:idx val="7"/>
        <c:spPr>
          <a:solidFill>
            <a:srgbClr val="9BF8F2"/>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194AFE"/>
          </a:solidFill>
          <a:ln w="19050">
            <a:solidFill>
              <a:schemeClr val="lt1"/>
            </a:solidFill>
          </a:ln>
          <a:effectLst/>
        </c:spPr>
      </c:pivotFmt>
      <c:pivotFmt>
        <c:idx val="10"/>
        <c:spPr>
          <a:solidFill>
            <a:srgbClr val="9BF8F2"/>
          </a:solidFill>
          <a:ln w="19050">
            <a:solidFill>
              <a:schemeClr val="lt1"/>
            </a:solidFill>
          </a:ln>
          <a:effectLst/>
        </c:spPr>
      </c:pivotFmt>
      <c:pivotFmt>
        <c:idx val="11"/>
        <c:spPr>
          <a:solidFill>
            <a:srgbClr val="194AFE"/>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194AFE"/>
          </a:solidFill>
          <a:ln w="19050">
            <a:solidFill>
              <a:schemeClr val="tx1"/>
            </a:solidFill>
          </a:ln>
          <a:effectLst/>
        </c:spPr>
      </c:pivotFmt>
      <c:pivotFmt>
        <c:idx val="13"/>
        <c:spPr>
          <a:solidFill>
            <a:srgbClr val="9BF8F2"/>
          </a:solidFill>
          <a:ln w="19050">
            <a:solidFill>
              <a:schemeClr val="tx1"/>
            </a:solidFill>
          </a:ln>
          <a:effectLst/>
        </c:spPr>
      </c:pivotFmt>
      <c:pivotFmt>
        <c:idx val="14"/>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194AFE"/>
          </a:solidFill>
          <a:ln w="19050">
            <a:solidFill>
              <a:schemeClr val="tx1"/>
            </a:solidFill>
          </a:ln>
          <a:effectLst/>
        </c:spPr>
      </c:pivotFmt>
      <c:pivotFmt>
        <c:idx val="16"/>
        <c:spPr>
          <a:solidFill>
            <a:srgbClr val="9BF8F2"/>
          </a:solidFill>
          <a:ln w="19050">
            <a:solidFill>
              <a:schemeClr val="tx1"/>
            </a:solidFill>
          </a:ln>
          <a:effectLst/>
        </c:spPr>
      </c:pivotFmt>
    </c:pivotFmts>
    <c:plotArea>
      <c:layout/>
      <c:doughnutChart>
        <c:varyColors val="1"/>
        <c:ser>
          <c:idx val="0"/>
          <c:order val="0"/>
          <c:tx>
            <c:strRef>
              <c:f>Pivottables!$AK$7</c:f>
              <c:strCache>
                <c:ptCount val="1"/>
                <c:pt idx="0">
                  <c:v>Sum of Income</c:v>
                </c:pt>
              </c:strCache>
            </c:strRef>
          </c:tx>
          <c:spPr>
            <a:solidFill>
              <a:srgbClr val="194AFE"/>
            </a:solidFill>
            <a:ln>
              <a:solidFill>
                <a:schemeClr val="tx1"/>
              </a:solidFill>
            </a:ln>
          </c:spPr>
          <c:dPt>
            <c:idx val="0"/>
            <c:bubble3D val="0"/>
            <c:spPr>
              <a:solidFill>
                <a:srgbClr val="194AFE"/>
              </a:solidFill>
              <a:ln w="19050">
                <a:solidFill>
                  <a:schemeClr val="tx1"/>
                </a:solidFill>
              </a:ln>
              <a:effectLst/>
            </c:spPr>
            <c:extLst>
              <c:ext xmlns:c16="http://schemas.microsoft.com/office/drawing/2014/chart" uri="{C3380CC4-5D6E-409C-BE32-E72D297353CC}">
                <c16:uniqueId val="{00000001-0A60-45E8-9EE3-B422489F2A51}"/>
              </c:ext>
            </c:extLst>
          </c:dPt>
          <c:dPt>
            <c:idx val="1"/>
            <c:bubble3D val="0"/>
            <c:spPr>
              <a:solidFill>
                <a:srgbClr val="9BF8F2"/>
              </a:solidFill>
              <a:ln w="19050">
                <a:solidFill>
                  <a:schemeClr val="tx1"/>
                </a:solidFill>
              </a:ln>
              <a:effectLst/>
            </c:spPr>
            <c:extLst>
              <c:ext xmlns:c16="http://schemas.microsoft.com/office/drawing/2014/chart" uri="{C3380CC4-5D6E-409C-BE32-E72D297353CC}">
                <c16:uniqueId val="{00000003-0A60-45E8-9EE3-B422489F2A51}"/>
              </c:ext>
            </c:extLst>
          </c:dPt>
          <c:cat>
            <c:strRef>
              <c:f>Pivottables!$AJ$8:$AJ$10</c:f>
              <c:strCache>
                <c:ptCount val="2"/>
                <c:pt idx="0">
                  <c:v>B2B</c:v>
                </c:pt>
                <c:pt idx="1">
                  <c:v>B2C</c:v>
                </c:pt>
              </c:strCache>
            </c:strRef>
          </c:cat>
          <c:val>
            <c:numRef>
              <c:f>Pivottables!$AK$8:$AK$10</c:f>
              <c:numCache>
                <c:formatCode>_(* #,##0_);_(* \(#,##0\);_(* "-"??_);_(@_)</c:formatCode>
                <c:ptCount val="2"/>
                <c:pt idx="0">
                  <c:v>432460.49999999994</c:v>
                </c:pt>
                <c:pt idx="1">
                  <c:v>370157.09999999992</c:v>
                </c:pt>
              </c:numCache>
            </c:numRef>
          </c:val>
          <c:extLst>
            <c:ext xmlns:c16="http://schemas.microsoft.com/office/drawing/2014/chart" uri="{C3380CC4-5D6E-409C-BE32-E72D297353CC}">
              <c16:uniqueId val="{00000004-0A60-45E8-9EE3-B422489F2A51}"/>
            </c:ext>
          </c:extLst>
        </c:ser>
        <c:ser>
          <c:idx val="1"/>
          <c:order val="1"/>
          <c:tx>
            <c:strRef>
              <c:f>Pivottables!$AL$7</c:f>
              <c:strCache>
                <c:ptCount val="1"/>
                <c:pt idx="0">
                  <c:v>Sum of Income2</c:v>
                </c:pt>
              </c:strCache>
            </c:strRef>
          </c:tx>
          <c:spPr>
            <a:ln>
              <a:solidFill>
                <a:schemeClr val="tx1"/>
              </a:solidFill>
            </a:ln>
          </c:spPr>
          <c:dPt>
            <c:idx val="0"/>
            <c:bubble3D val="0"/>
            <c:spPr>
              <a:solidFill>
                <a:srgbClr val="194AFE"/>
              </a:solidFill>
              <a:ln w="19050">
                <a:solidFill>
                  <a:schemeClr val="tx1"/>
                </a:solidFill>
              </a:ln>
              <a:effectLst/>
            </c:spPr>
            <c:extLst>
              <c:ext xmlns:c16="http://schemas.microsoft.com/office/drawing/2014/chart" uri="{C3380CC4-5D6E-409C-BE32-E72D297353CC}">
                <c16:uniqueId val="{00000006-0A60-45E8-9EE3-B422489F2A51}"/>
              </c:ext>
            </c:extLst>
          </c:dPt>
          <c:dPt>
            <c:idx val="1"/>
            <c:bubble3D val="0"/>
            <c:spPr>
              <a:solidFill>
                <a:srgbClr val="9BF8F2"/>
              </a:solidFill>
              <a:ln w="19050">
                <a:solidFill>
                  <a:schemeClr val="tx1"/>
                </a:solidFill>
              </a:ln>
              <a:effectLst/>
            </c:spPr>
            <c:extLst>
              <c:ext xmlns:c16="http://schemas.microsoft.com/office/drawing/2014/chart" uri="{C3380CC4-5D6E-409C-BE32-E72D297353CC}">
                <c16:uniqueId val="{00000008-0A60-45E8-9EE3-B422489F2A51}"/>
              </c:ext>
            </c:extLst>
          </c:dPt>
          <c:cat>
            <c:strRef>
              <c:f>Pivottables!$AJ$8:$AJ$10</c:f>
              <c:strCache>
                <c:ptCount val="2"/>
                <c:pt idx="0">
                  <c:v>B2B</c:v>
                </c:pt>
                <c:pt idx="1">
                  <c:v>B2C</c:v>
                </c:pt>
              </c:strCache>
            </c:strRef>
          </c:cat>
          <c:val>
            <c:numRef>
              <c:f>Pivottables!$AL$8:$AL$10</c:f>
              <c:numCache>
                <c:formatCode>0.00%</c:formatCode>
                <c:ptCount val="2"/>
                <c:pt idx="0">
                  <c:v>0.53881263007439661</c:v>
                </c:pt>
                <c:pt idx="1">
                  <c:v>0.46118736992560339</c:v>
                </c:pt>
              </c:numCache>
            </c:numRef>
          </c:val>
          <c:extLst>
            <c:ext xmlns:c16="http://schemas.microsoft.com/office/drawing/2014/chart" uri="{C3380CC4-5D6E-409C-BE32-E72D297353CC}">
              <c16:uniqueId val="{00000009-0A60-45E8-9EE3-B422489F2A5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Series1</c:v>
          </c:tx>
          <c:spPr>
            <a:gradFill>
              <a:gsLst>
                <a:gs pos="41000">
                  <a:srgbClr val="9947F7"/>
                </a:gs>
                <a:gs pos="0">
                  <a:srgbClr val="DC25FA"/>
                </a:gs>
              </a:gsLst>
              <a:lin ang="5400000" scaled="1"/>
            </a:gradFill>
            <a:ln w="95250">
              <a:solidFill>
                <a:schemeClr val="tx1"/>
              </a:solidFill>
            </a:ln>
          </c:spPr>
          <c:dPt>
            <c:idx val="0"/>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1-A97B-496D-94AA-E2DAF05F4D68}"/>
              </c:ext>
            </c:extLst>
          </c:dPt>
          <c:dPt>
            <c:idx val="1"/>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3-A97B-496D-94AA-E2DAF05F4D68}"/>
              </c:ext>
            </c:extLst>
          </c:dPt>
          <c:dPt>
            <c:idx val="2"/>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5-A97B-496D-94AA-E2DAF05F4D68}"/>
              </c:ext>
            </c:extLst>
          </c:dPt>
          <c:dPt>
            <c:idx val="3"/>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7-A97B-496D-94AA-E2DAF05F4D68}"/>
              </c:ext>
            </c:extLst>
          </c:dPt>
          <c:dPt>
            <c:idx val="4"/>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9-A97B-496D-94AA-E2DAF05F4D68}"/>
              </c:ext>
            </c:extLst>
          </c:dPt>
          <c:dPt>
            <c:idx val="5"/>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B-A97B-496D-94AA-E2DAF05F4D68}"/>
              </c:ext>
            </c:extLst>
          </c:dPt>
          <c:dPt>
            <c:idx val="6"/>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D-A97B-496D-94AA-E2DAF05F4D68}"/>
              </c:ext>
            </c:extLst>
          </c:dPt>
          <c:dPt>
            <c:idx val="7"/>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F-A97B-496D-94AA-E2DAF05F4D68}"/>
              </c:ext>
            </c:extLst>
          </c:dPt>
          <c:dPt>
            <c:idx val="8"/>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1-A97B-496D-94AA-E2DAF05F4D68}"/>
              </c:ext>
            </c:extLst>
          </c:dPt>
          <c:dPt>
            <c:idx val="9"/>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3-A97B-496D-94AA-E2DAF05F4D68}"/>
              </c:ext>
            </c:extLst>
          </c:dPt>
          <c:dPt>
            <c:idx val="10"/>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5-A97B-496D-94AA-E2DAF05F4D68}"/>
              </c:ext>
            </c:extLst>
          </c:dPt>
          <c:dPt>
            <c:idx val="11"/>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7-A97B-496D-94AA-E2DAF05F4D68}"/>
              </c:ext>
            </c:extLst>
          </c:dPt>
          <c:dPt>
            <c:idx val="12"/>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9-A97B-496D-94AA-E2DAF05F4D68}"/>
              </c:ext>
            </c:extLst>
          </c:dPt>
          <c:dPt>
            <c:idx val="13"/>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B-A97B-496D-94AA-E2DAF05F4D68}"/>
              </c:ext>
            </c:extLst>
          </c:dPt>
          <c:dPt>
            <c:idx val="14"/>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D-A97B-496D-94AA-E2DAF05F4D68}"/>
              </c:ext>
            </c:extLst>
          </c:dPt>
          <c:dPt>
            <c:idx val="15"/>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F-A97B-496D-94AA-E2DAF05F4D68}"/>
              </c:ext>
            </c:extLst>
          </c:dPt>
          <c:dPt>
            <c:idx val="16"/>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1-A97B-496D-94AA-E2DAF05F4D68}"/>
              </c:ext>
            </c:extLst>
          </c:dPt>
          <c:dPt>
            <c:idx val="17"/>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3-A97B-496D-94AA-E2DAF05F4D68}"/>
              </c:ext>
            </c:extLst>
          </c:dPt>
          <c:dPt>
            <c:idx val="18"/>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5-A97B-496D-94AA-E2DAF05F4D68}"/>
              </c:ext>
            </c:extLst>
          </c:dPt>
          <c:dPt>
            <c:idx val="19"/>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7-A97B-496D-94AA-E2DAF05F4D68}"/>
              </c:ext>
            </c:extLst>
          </c:dPt>
          <c:dPt>
            <c:idx val="20"/>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9-A97B-496D-94AA-E2DAF05F4D68}"/>
              </c:ext>
            </c:extLst>
          </c:dPt>
          <c:dPt>
            <c:idx val="21"/>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B-A97B-496D-94AA-E2DAF05F4D68}"/>
              </c:ext>
            </c:extLst>
          </c:dPt>
          <c:dPt>
            <c:idx val="22"/>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D-A97B-496D-94AA-E2DAF05F4D68}"/>
              </c:ext>
            </c:extLst>
          </c:dPt>
          <c:dPt>
            <c:idx val="23"/>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F-A97B-496D-94AA-E2DAF05F4D68}"/>
              </c:ext>
            </c:extLst>
          </c:dPt>
          <c:dPt>
            <c:idx val="24"/>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1-A97B-496D-94AA-E2DAF05F4D68}"/>
              </c:ext>
            </c:extLst>
          </c:dPt>
          <c:dPt>
            <c:idx val="25"/>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3-A97B-496D-94AA-E2DAF05F4D68}"/>
              </c:ext>
            </c:extLst>
          </c:dPt>
          <c:dPt>
            <c:idx val="26"/>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5-A97B-496D-94AA-E2DAF05F4D68}"/>
              </c:ext>
            </c:extLst>
          </c:dPt>
          <c:dPt>
            <c:idx val="27"/>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7-A97B-496D-94AA-E2DAF05F4D68}"/>
              </c:ext>
            </c:extLst>
          </c:dPt>
          <c:dPt>
            <c:idx val="28"/>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9-A97B-496D-94AA-E2DAF05F4D68}"/>
              </c:ext>
            </c:extLst>
          </c:dPt>
          <c:dPt>
            <c:idx val="29"/>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B-A97B-496D-94AA-E2DAF05F4D68}"/>
              </c:ext>
            </c:extLst>
          </c:dPt>
          <c:dPt>
            <c:idx val="30"/>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D-A97B-496D-94AA-E2DAF05F4D68}"/>
              </c:ext>
            </c:extLst>
          </c:dPt>
          <c:dPt>
            <c:idx val="31"/>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F-A97B-496D-94AA-E2DAF05F4D68}"/>
              </c:ext>
            </c:extLst>
          </c:dPt>
          <c:dPt>
            <c:idx val="32"/>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1-A97B-496D-94AA-E2DAF05F4D68}"/>
              </c:ext>
            </c:extLst>
          </c:dPt>
          <c:dPt>
            <c:idx val="33"/>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3-A97B-496D-94AA-E2DAF05F4D68}"/>
              </c:ext>
            </c:extLst>
          </c:dPt>
          <c:dPt>
            <c:idx val="34"/>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5-A97B-496D-94AA-E2DAF05F4D68}"/>
              </c:ext>
            </c:extLst>
          </c:dPt>
          <c:dPt>
            <c:idx val="35"/>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7-A97B-496D-94AA-E2DAF05F4D68}"/>
              </c:ext>
            </c:extLst>
          </c:dPt>
          <c:dPt>
            <c:idx val="36"/>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9-A97B-496D-94AA-E2DAF05F4D68}"/>
              </c:ext>
            </c:extLst>
          </c:dPt>
          <c:dPt>
            <c:idx val="37"/>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B-A97B-496D-94AA-E2DAF05F4D68}"/>
              </c:ext>
            </c:extLst>
          </c:dPt>
          <c:dPt>
            <c:idx val="38"/>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D-A97B-496D-94AA-E2DAF05F4D68}"/>
              </c:ext>
            </c:extLst>
          </c:dPt>
          <c:dPt>
            <c:idx val="39"/>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F-A97B-496D-94AA-E2DAF05F4D68}"/>
              </c:ext>
            </c:extLst>
          </c:dPt>
          <c:dPt>
            <c:idx val="40"/>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1-A97B-496D-94AA-E2DAF05F4D68}"/>
              </c:ext>
            </c:extLst>
          </c:dPt>
          <c:dPt>
            <c:idx val="41"/>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3-A97B-496D-94AA-E2DAF05F4D68}"/>
              </c:ext>
            </c:extLst>
          </c:dPt>
          <c:dPt>
            <c:idx val="42"/>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5-A97B-496D-94AA-E2DAF05F4D68}"/>
              </c:ext>
            </c:extLst>
          </c:dPt>
          <c:dPt>
            <c:idx val="43"/>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7-A97B-496D-94AA-E2DAF05F4D68}"/>
              </c:ext>
            </c:extLst>
          </c:dPt>
          <c:dPt>
            <c:idx val="44"/>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9-A97B-496D-94AA-E2DAF05F4D68}"/>
              </c:ext>
            </c:extLst>
          </c:dPt>
          <c:dPt>
            <c:idx val="45"/>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B-A97B-496D-94AA-E2DAF05F4D68}"/>
              </c:ext>
            </c:extLst>
          </c:dPt>
          <c:dPt>
            <c:idx val="46"/>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D-A97B-496D-94AA-E2DAF05F4D68}"/>
              </c:ext>
            </c:extLst>
          </c:dPt>
          <c:dPt>
            <c:idx val="47"/>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F-A97B-496D-94AA-E2DAF05F4D68}"/>
              </c:ext>
            </c:extLst>
          </c:dPt>
          <c:dPt>
            <c:idx val="48"/>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1-A97B-496D-94AA-E2DAF05F4D68}"/>
              </c:ext>
            </c:extLst>
          </c:dPt>
          <c:dPt>
            <c:idx val="49"/>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3-A97B-496D-94AA-E2DAF05F4D68}"/>
              </c:ext>
            </c:extLst>
          </c:dPt>
          <c:dPt>
            <c:idx val="50"/>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5-A97B-496D-94AA-E2DAF05F4D68}"/>
              </c:ext>
            </c:extLst>
          </c:dPt>
          <c:dPt>
            <c:idx val="51"/>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7-A97B-496D-94AA-E2DAF05F4D68}"/>
              </c:ext>
            </c:extLst>
          </c:dPt>
          <c:dPt>
            <c:idx val="52"/>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9-A97B-496D-94AA-E2DAF05F4D68}"/>
              </c:ext>
            </c:extLst>
          </c:dPt>
          <c:dPt>
            <c:idx val="53"/>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B-A97B-496D-94AA-E2DAF05F4D68}"/>
              </c:ext>
            </c:extLst>
          </c:dPt>
          <c:dPt>
            <c:idx val="54"/>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D-A97B-496D-94AA-E2DAF05F4D68}"/>
              </c:ext>
            </c:extLst>
          </c:dPt>
          <c:dPt>
            <c:idx val="55"/>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F-A97B-496D-94AA-E2DAF05F4D68}"/>
              </c:ext>
            </c:extLst>
          </c:dPt>
          <c:val>
            <c:numLit>
              <c:formatCode>General</c:formatCode>
              <c:ptCount val="5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numLit>
          </c:val>
          <c:extLst>
            <c:ext xmlns:c16="http://schemas.microsoft.com/office/drawing/2014/chart" uri="{C3380CC4-5D6E-409C-BE32-E72D297353CC}">
              <c16:uniqueId val="{00000070-A97B-496D-94AA-E2DAF05F4D68}"/>
            </c:ext>
          </c:extLst>
        </c:ser>
        <c:dLbls>
          <c:showLegendKey val="0"/>
          <c:showVal val="0"/>
          <c:showCatName val="0"/>
          <c:showSerName val="0"/>
          <c:showPercent val="0"/>
          <c:showBubbleSize val="0"/>
          <c:showLeaderLines val="1"/>
        </c:dLbls>
        <c:firstSliceAng val="0"/>
        <c:holeSize val="75"/>
      </c:doughnutChart>
      <c:doughnutChart>
        <c:varyColors val="1"/>
        <c:ser>
          <c:idx val="1"/>
          <c:order val="1"/>
          <c:tx>
            <c:v>Percentages</c:v>
          </c:tx>
          <c:dPt>
            <c:idx val="0"/>
            <c:bubble3D val="0"/>
            <c:spPr>
              <a:solidFill>
                <a:schemeClr val="accent1">
                  <a:alpha val="0"/>
                </a:schemeClr>
              </a:solidFill>
              <a:ln w="19050">
                <a:noFill/>
              </a:ln>
              <a:effectLst/>
            </c:spPr>
            <c:extLst>
              <c:ext xmlns:c16="http://schemas.microsoft.com/office/drawing/2014/chart" uri="{C3380CC4-5D6E-409C-BE32-E72D297353CC}">
                <c16:uniqueId val="{00000072-A97B-496D-94AA-E2DAF05F4D68}"/>
              </c:ext>
            </c:extLst>
          </c:dPt>
          <c:dPt>
            <c:idx val="1"/>
            <c:bubble3D val="0"/>
            <c:spPr>
              <a:solidFill>
                <a:schemeClr val="tx1">
                  <a:alpha val="72000"/>
                </a:schemeClr>
              </a:solidFill>
              <a:ln w="19050">
                <a:noFill/>
              </a:ln>
              <a:effectLst/>
            </c:spPr>
            <c:extLst>
              <c:ext xmlns:c16="http://schemas.microsoft.com/office/drawing/2014/chart" uri="{C3380CC4-5D6E-409C-BE32-E72D297353CC}">
                <c16:uniqueId val="{00000074-A97B-496D-94AA-E2DAF05F4D68}"/>
              </c:ext>
            </c:extLst>
          </c:dPt>
          <c:val>
            <c:numRef>
              <c:f>Pivottables!$T$8:$U$8</c:f>
              <c:numCache>
                <c:formatCode>0%</c:formatCode>
                <c:ptCount val="2"/>
                <c:pt idx="0">
                  <c:v>0.89285714285714313</c:v>
                </c:pt>
                <c:pt idx="1">
                  <c:v>0.10714285714285687</c:v>
                </c:pt>
              </c:numCache>
            </c:numRef>
          </c:val>
          <c:extLst>
            <c:ext xmlns:c16="http://schemas.microsoft.com/office/drawing/2014/chart" uri="{C3380CC4-5D6E-409C-BE32-E72D297353CC}">
              <c16:uniqueId val="{00000075-A97B-496D-94AA-E2DAF05F4D68}"/>
            </c:ext>
          </c:extLst>
        </c:ser>
        <c:dLbls>
          <c:showLegendKey val="0"/>
          <c:showVal val="0"/>
          <c:showCatName val="0"/>
          <c:showSerName val="0"/>
          <c:showPercent val="0"/>
          <c:showBubbleSize val="0"/>
          <c:showLeaderLines val="1"/>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v>Income Sources</c:v>
          </c:tx>
          <c:spPr>
            <a:gradFill flip="none" rotWithShape="1">
              <a:gsLst>
                <a:gs pos="77000">
                  <a:srgbClr val="7417BD"/>
                </a:gs>
                <a:gs pos="40000">
                  <a:srgbClr val="100D83"/>
                </a:gs>
              </a:gsLst>
              <a:path path="circle">
                <a:fillToRect l="100000" t="100000"/>
              </a:path>
              <a:tileRect r="-100000" b="-100000"/>
            </a:gradFill>
            <a:ln w="25400">
              <a:noFill/>
            </a:ln>
            <a:effectLst>
              <a:outerShdw blurRad="152400" sx="108000" sy="108000" algn="ctr" rotWithShape="0">
                <a:srgbClr val="194AFE">
                  <a:alpha val="88000"/>
                </a:srgbClr>
              </a:outerShdw>
            </a:effectLst>
          </c:spPr>
          <c:invertIfNegative val="0"/>
          <c:dPt>
            <c:idx val="0"/>
            <c:invertIfNegative val="0"/>
            <c:bubble3D val="0"/>
            <c:spPr>
              <a:gradFill flip="none" rotWithShape="1">
                <a:gsLst>
                  <a:gs pos="77000">
                    <a:srgbClr val="7417BD"/>
                  </a:gs>
                  <a:gs pos="40000">
                    <a:srgbClr val="100D83"/>
                  </a:gs>
                </a:gsLst>
                <a:path path="circle">
                  <a:fillToRect l="100000" t="100000"/>
                </a:path>
                <a:tileRect r="-100000" b="-100000"/>
              </a:gradFill>
              <a:ln w="25400">
                <a:noFill/>
              </a:ln>
              <a:effectLst>
                <a:outerShdw blurRad="152400" sx="108000" sy="108000" algn="ctr" rotWithShape="0">
                  <a:srgbClr val="194AFE">
                    <a:alpha val="88000"/>
                  </a:srgbClr>
                </a:outerShdw>
              </a:effectLst>
            </c:spPr>
            <c:extLst>
              <c:ext xmlns:c16="http://schemas.microsoft.com/office/drawing/2014/chart" uri="{C3380CC4-5D6E-409C-BE32-E72D297353CC}">
                <c16:uniqueId val="{00000001-4296-4C74-BF62-AC475129EB37}"/>
              </c:ext>
            </c:extLst>
          </c:dPt>
          <c:dLbls>
            <c:dLbl>
              <c:idx val="0"/>
              <c:tx>
                <c:rich>
                  <a:bodyPr/>
                  <a:lstStyle/>
                  <a:p>
                    <a:fld id="{4D1BE9F4-2185-4C64-95A3-988B70E791D0}"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4296-4C74-BF62-AC475129EB37}"/>
                </c:ext>
              </c:extLst>
            </c:dLbl>
            <c:dLbl>
              <c:idx val="1"/>
              <c:tx>
                <c:rich>
                  <a:bodyPr/>
                  <a:lstStyle/>
                  <a:p>
                    <a:fld id="{B3035995-7350-4DAB-A652-EB8B83019A6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4296-4C74-BF62-AC475129EB37}"/>
                </c:ext>
              </c:extLst>
            </c:dLbl>
            <c:dLbl>
              <c:idx val="2"/>
              <c:layout>
                <c:manualLayout>
                  <c:x val="-0.11032867812826795"/>
                  <c:y val="-8.237933193729249E-3"/>
                </c:manualLayout>
              </c:layout>
              <c:tx>
                <c:rich>
                  <a:bodyPr/>
                  <a:lstStyle/>
                  <a:p>
                    <a:fld id="{F42640EE-ADEF-4C8D-A0F0-E33D19C92AA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296-4C74-BF62-AC475129EB37}"/>
                </c:ext>
              </c:extLst>
            </c:dLbl>
            <c:dLbl>
              <c:idx val="3"/>
              <c:layout>
                <c:manualLayout>
                  <c:x val="-7.9389034307975601E-2"/>
                  <c:y val="-9.036265303829432E-3"/>
                </c:manualLayout>
              </c:layout>
              <c:tx>
                <c:rich>
                  <a:bodyPr rot="0" spcFirstLastPara="1" vertOverflow="ellipsis" horzOverflow="clip" vert="horz" wrap="square" lIns="0" tIns="19050" rIns="0" bIns="19050" anchor="ctr" anchorCtr="1">
                    <a:spAutoFit/>
                  </a:bodyPr>
                  <a:lstStyle/>
                  <a:p>
                    <a:pPr>
                      <a:defRPr sz="1400" b="0" i="0" u="none" strike="noStrike" kern="1200" baseline="0">
                        <a:solidFill>
                          <a:schemeClr val="bg1"/>
                        </a:solidFill>
                        <a:latin typeface="+mn-lt"/>
                        <a:ea typeface="+mn-ea"/>
                        <a:cs typeface="+mn-cs"/>
                      </a:defRPr>
                    </a:pPr>
                    <a:fld id="{CC6E2EAF-F8C7-46BB-9868-2B0A99F529BD}" type="CELLRANGE">
                      <a:rPr lang="en-US"/>
                      <a:pPr>
                        <a:defRPr sz="1400">
                          <a:solidFill>
                            <a:schemeClr val="bg1"/>
                          </a:solidFill>
                        </a:defRPr>
                      </a:pPr>
                      <a:t>[CELLRANGE]</a:t>
                    </a:fld>
                    <a:endParaRPr lang="en-IN"/>
                  </a:p>
                </c:rich>
              </c:tx>
              <c:spPr>
                <a:noFill/>
                <a:ln>
                  <a:noFill/>
                </a:ln>
                <a:effectLst/>
              </c:spPr>
              <c:txPr>
                <a:bodyPr rot="0" spcFirstLastPara="1" vertOverflow="ellipsis" horzOverflow="clip" vert="horz" wrap="square" lIns="0" tIns="19050" rIns="0" bIns="19050" anchor="ctr" anchorCtr="1">
                  <a:spAutoFit/>
                </a:bodyPr>
                <a:lstStyle/>
                <a:p>
                  <a:pPr>
                    <a:defRPr sz="1400" b="0" i="0" u="none" strike="noStrike" kern="1200" baseline="0">
                      <a:solidFill>
                        <a:schemeClr val="bg1"/>
                      </a:solidFill>
                      <a:latin typeface="+mn-lt"/>
                      <a:ea typeface="+mn-ea"/>
                      <a:cs typeface="+mn-cs"/>
                    </a:defRPr>
                  </a:pPr>
                  <a:endParaRPr lang="en-IN"/>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1"/>
                </c:ext>
                <c:ext xmlns:c16="http://schemas.microsoft.com/office/drawing/2014/chart" uri="{C3380CC4-5D6E-409C-BE32-E72D297353CC}">
                  <c16:uniqueId val="{00000004-4296-4C74-BF62-AC475129EB37}"/>
                </c:ext>
              </c:extLst>
            </c:dLbl>
            <c:dLbl>
              <c:idx val="4"/>
              <c:layout>
                <c:manualLayout>
                  <c:x val="-0.10049184764125033"/>
                  <c:y val="-1.2530528811247426E-2"/>
                </c:manualLayout>
              </c:layout>
              <c:tx>
                <c:rich>
                  <a:bodyPr/>
                  <a:lstStyle/>
                  <a:p>
                    <a:fld id="{FB88A287-A9E2-4CDB-A5FA-F6FAFEB117E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296-4C74-BF62-AC475129EB37}"/>
                </c:ext>
              </c:extLst>
            </c:dLbl>
            <c:dLbl>
              <c:idx val="5"/>
              <c:layout>
                <c:manualLayout>
                  <c:x val="-0.10820327798229823"/>
                  <c:y val="-1.2490419484090246E-2"/>
                </c:manualLayout>
              </c:layout>
              <c:tx>
                <c:rich>
                  <a:bodyPr/>
                  <a:lstStyle/>
                  <a:p>
                    <a:fld id="{3D692480-845D-42D2-A28C-32E61E50B8A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296-4C74-BF62-AC475129EB3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Pivottables!$H$8:$H$13</c:f>
              <c:numCache>
                <c:formatCode>General</c:formatCode>
                <c:ptCount val="6"/>
                <c:pt idx="0">
                  <c:v>1</c:v>
                </c:pt>
                <c:pt idx="1">
                  <c:v>7</c:v>
                </c:pt>
                <c:pt idx="2">
                  <c:v>4</c:v>
                </c:pt>
                <c:pt idx="3">
                  <c:v>2</c:v>
                </c:pt>
                <c:pt idx="4">
                  <c:v>6</c:v>
                </c:pt>
                <c:pt idx="5">
                  <c:v>5</c:v>
                </c:pt>
              </c:numCache>
            </c:numRef>
          </c:xVal>
          <c:yVal>
            <c:numRef>
              <c:f>Pivottables!$I$8:$I$13</c:f>
              <c:numCache>
                <c:formatCode>General</c:formatCode>
                <c:ptCount val="6"/>
                <c:pt idx="0">
                  <c:v>3</c:v>
                </c:pt>
                <c:pt idx="1">
                  <c:v>2</c:v>
                </c:pt>
                <c:pt idx="2">
                  <c:v>1</c:v>
                </c:pt>
                <c:pt idx="3">
                  <c:v>8</c:v>
                </c:pt>
                <c:pt idx="4">
                  <c:v>6</c:v>
                </c:pt>
                <c:pt idx="5">
                  <c:v>9</c:v>
                </c:pt>
              </c:numCache>
            </c:numRef>
          </c:yVal>
          <c:bubbleSize>
            <c:numRef>
              <c:f>Pivottables!$J$8:$J$13</c:f>
              <c:numCache>
                <c:formatCode>General</c:formatCode>
                <c:ptCount val="6"/>
                <c:pt idx="0">
                  <c:v>222098.39999999991</c:v>
                </c:pt>
                <c:pt idx="1">
                  <c:v>79200</c:v>
                </c:pt>
                <c:pt idx="2">
                  <c:v>150927.59999999998</c:v>
                </c:pt>
                <c:pt idx="3">
                  <c:v>58526.399999999987</c:v>
                </c:pt>
                <c:pt idx="4">
                  <c:v>123865.20000000003</c:v>
                </c:pt>
                <c:pt idx="5">
                  <c:v>168000</c:v>
                </c:pt>
              </c:numCache>
            </c:numRef>
          </c:bubbleSize>
          <c:bubble3D val="0"/>
          <c:extLst>
            <c:ext xmlns:c15="http://schemas.microsoft.com/office/drawing/2012/chart" uri="{02D57815-91ED-43cb-92C2-25804820EDAC}">
              <c15:datalabelsRange>
                <c15:f>Pivottables!$L$8:$L$13</c15:f>
                <c15:dlblRangeCache>
                  <c:ptCount val="6"/>
                  <c:pt idx="0">
                    <c:v>  </c:v>
                  </c:pt>
                  <c:pt idx="1">
                    <c:v> 79,200 </c:v>
                  </c:pt>
                  <c:pt idx="2">
                    <c:v> 150,928 </c:v>
                  </c:pt>
                  <c:pt idx="3">
                    <c:v> 58,526 </c:v>
                  </c:pt>
                  <c:pt idx="4">
                    <c:v> 123,865 </c:v>
                  </c:pt>
                  <c:pt idx="5">
                    <c:v> 168,000 </c:v>
                  </c:pt>
                </c15:dlblRangeCache>
              </c15:datalabelsRange>
            </c:ext>
            <c:ext xmlns:c16="http://schemas.microsoft.com/office/drawing/2014/chart" uri="{C3380CC4-5D6E-409C-BE32-E72D297353CC}">
              <c16:uniqueId val="{00000007-4296-4C74-BF62-AC475129EB37}"/>
            </c:ext>
          </c:extLst>
        </c:ser>
        <c:ser>
          <c:idx val="1"/>
          <c:order val="1"/>
          <c:tx>
            <c:v>Max</c:v>
          </c:tx>
          <c:spPr>
            <a:gradFill>
              <a:gsLst>
                <a:gs pos="20000">
                  <a:srgbClr val="100D83"/>
                </a:gs>
                <a:gs pos="82000">
                  <a:srgbClr val="DD115E"/>
                </a:gs>
              </a:gsLst>
              <a:path path="circle">
                <a:fillToRect l="100000" t="100000"/>
              </a:path>
            </a:gradFill>
            <a:ln w="25400">
              <a:noFill/>
            </a:ln>
            <a:effectLst>
              <a:outerShdw blurRad="152400" sx="105000" sy="105000" algn="ctr" rotWithShape="0">
                <a:srgbClr val="DD115E">
                  <a:alpha val="88000"/>
                </a:srgbClr>
              </a:outerShdw>
            </a:effectLst>
          </c:spPr>
          <c:invertIfNegative val="0"/>
          <c:dLbls>
            <c:dLbl>
              <c:idx val="0"/>
              <c:layout>
                <c:manualLayout>
                  <c:x val="-0.12627317987780998"/>
                  <c:y val="-6.2051450261285356E-3"/>
                </c:manualLayout>
              </c:layout>
              <c:tx>
                <c:rich>
                  <a:bodyPr/>
                  <a:lstStyle/>
                  <a:p>
                    <a:fld id="{E57D9755-1459-4717-B20C-A2DFC504C83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296-4C74-BF62-AC475129EB37}"/>
                </c:ext>
              </c:extLst>
            </c:dLbl>
            <c:dLbl>
              <c:idx val="1"/>
              <c:tx>
                <c:rich>
                  <a:bodyPr/>
                  <a:lstStyle/>
                  <a:p>
                    <a:fld id="{3B5FB9A4-F7AC-4A1D-9FE5-13ED055BF373}"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296-4C74-BF62-AC475129EB37}"/>
                </c:ext>
              </c:extLst>
            </c:dLbl>
            <c:dLbl>
              <c:idx val="2"/>
              <c:tx>
                <c:rich>
                  <a:bodyPr/>
                  <a:lstStyle/>
                  <a:p>
                    <a:fld id="{F84EC1F3-6357-4A53-9D23-DBE6CA548319}"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296-4C74-BF62-AC475129EB37}"/>
                </c:ext>
              </c:extLst>
            </c:dLbl>
            <c:dLbl>
              <c:idx val="3"/>
              <c:tx>
                <c:rich>
                  <a:bodyPr/>
                  <a:lstStyle/>
                  <a:p>
                    <a:fld id="{613D7ABF-3E9A-4794-B338-E55295FF8BF8}"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4296-4C74-BF62-AC475129EB37}"/>
                </c:ext>
              </c:extLst>
            </c:dLbl>
            <c:dLbl>
              <c:idx val="4"/>
              <c:tx>
                <c:rich>
                  <a:bodyPr/>
                  <a:lstStyle/>
                  <a:p>
                    <a:fld id="{BB2E9B1C-ECE7-4CFE-901E-5DE94D5B821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4296-4C74-BF62-AC475129EB37}"/>
                </c:ext>
              </c:extLst>
            </c:dLbl>
            <c:dLbl>
              <c:idx val="5"/>
              <c:layout>
                <c:manualLayout>
                  <c:x val="-0.12724647285682511"/>
                  <c:y val="-8.3447060068085107E-3"/>
                </c:manualLayout>
              </c:layout>
              <c:tx>
                <c:rich>
                  <a:bodyPr/>
                  <a:lstStyle/>
                  <a:p>
                    <a:fld id="{0DDD02C1-6312-450A-ADE9-57FE15471E0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4296-4C74-BF62-AC475129EB37}"/>
                </c:ext>
              </c:extLst>
            </c:dLbl>
            <c:spPr>
              <a:noFill/>
              <a:ln>
                <a:noFill/>
              </a:ln>
              <a:effectLst/>
            </c:spPr>
            <c:txPr>
              <a:bodyPr rot="0" spcFirstLastPara="1" vertOverflow="ellipsis" horzOverflow="clip"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DataLabelsRange val="1"/>
                <c15:showLeaderLines val="0"/>
              </c:ext>
            </c:extLst>
          </c:dLbls>
          <c:xVal>
            <c:numRef>
              <c:f>Pivottables!$H$8:$H$13</c:f>
              <c:numCache>
                <c:formatCode>General</c:formatCode>
                <c:ptCount val="6"/>
                <c:pt idx="0">
                  <c:v>1</c:v>
                </c:pt>
                <c:pt idx="1">
                  <c:v>7</c:v>
                </c:pt>
                <c:pt idx="2">
                  <c:v>4</c:v>
                </c:pt>
                <c:pt idx="3">
                  <c:v>2</c:v>
                </c:pt>
                <c:pt idx="4">
                  <c:v>6</c:v>
                </c:pt>
                <c:pt idx="5">
                  <c:v>5</c:v>
                </c:pt>
              </c:numCache>
            </c:numRef>
          </c:xVal>
          <c:yVal>
            <c:numRef>
              <c:f>Pivottables!$I$8:$I$13</c:f>
              <c:numCache>
                <c:formatCode>General</c:formatCode>
                <c:ptCount val="6"/>
                <c:pt idx="0">
                  <c:v>3</c:v>
                </c:pt>
                <c:pt idx="1">
                  <c:v>2</c:v>
                </c:pt>
                <c:pt idx="2">
                  <c:v>1</c:v>
                </c:pt>
                <c:pt idx="3">
                  <c:v>8</c:v>
                </c:pt>
                <c:pt idx="4">
                  <c:v>6</c:v>
                </c:pt>
                <c:pt idx="5">
                  <c:v>9</c:v>
                </c:pt>
              </c:numCache>
            </c:numRef>
          </c:yVal>
          <c:bubbleSize>
            <c:numRef>
              <c:f>Pivottables!$K$8:$K$13</c:f>
              <c:numCache>
                <c:formatCode>_(* #,##0_);_(* \(#,##0\);_(* "-"??_);_(@_)</c:formatCode>
                <c:ptCount val="6"/>
                <c:pt idx="0">
                  <c:v>222098.39999999991</c:v>
                </c:pt>
                <c:pt idx="1">
                  <c:v>0</c:v>
                </c:pt>
                <c:pt idx="2">
                  <c:v>0</c:v>
                </c:pt>
                <c:pt idx="3">
                  <c:v>0</c:v>
                </c:pt>
                <c:pt idx="4">
                  <c:v>0</c:v>
                </c:pt>
                <c:pt idx="5">
                  <c:v>0</c:v>
                </c:pt>
              </c:numCache>
            </c:numRef>
          </c:bubbleSize>
          <c:bubble3D val="0"/>
          <c:extLst>
            <c:ext xmlns:c15="http://schemas.microsoft.com/office/drawing/2012/chart" uri="{02D57815-91ED-43cb-92C2-25804820EDAC}">
              <c15:datalabelsRange>
                <c15:f>Pivottables!$K$8:$K$13</c15:f>
                <c15:dlblRangeCache>
                  <c:ptCount val="6"/>
                  <c:pt idx="0">
                    <c:v> 222,098 </c:v>
                  </c:pt>
                  <c:pt idx="1">
                    <c:v>  </c:v>
                  </c:pt>
                  <c:pt idx="2">
                    <c:v>  </c:v>
                  </c:pt>
                  <c:pt idx="3">
                    <c:v>  </c:v>
                  </c:pt>
                  <c:pt idx="4">
                    <c:v>  </c:v>
                  </c:pt>
                  <c:pt idx="5">
                    <c:v>  </c:v>
                  </c:pt>
                </c15:dlblRangeCache>
              </c15:datalabelsRange>
            </c:ext>
            <c:ext xmlns:c16="http://schemas.microsoft.com/office/drawing/2014/chart" uri="{C3380CC4-5D6E-409C-BE32-E72D297353CC}">
              <c16:uniqueId val="{0000000E-4296-4C74-BF62-AC475129EB37}"/>
            </c:ext>
          </c:extLst>
        </c:ser>
        <c:dLbls>
          <c:showLegendKey val="0"/>
          <c:showVal val="0"/>
          <c:showCatName val="0"/>
          <c:showSerName val="0"/>
          <c:showPercent val="0"/>
          <c:showBubbleSize val="0"/>
        </c:dLbls>
        <c:bubbleScale val="70"/>
        <c:showNegBubbles val="0"/>
        <c:axId val="1101308319"/>
        <c:axId val="1101309279"/>
      </c:bubbleChart>
      <c:valAx>
        <c:axId val="1101308319"/>
        <c:scaling>
          <c:orientation val="minMax"/>
          <c:max val="10"/>
          <c:min val="0"/>
        </c:scaling>
        <c:delete val="1"/>
        <c:axPos val="b"/>
        <c:numFmt formatCode="General" sourceLinked="1"/>
        <c:majorTickMark val="none"/>
        <c:minorTickMark val="none"/>
        <c:tickLblPos val="nextTo"/>
        <c:crossAx val="1101309279"/>
        <c:crosses val="autoZero"/>
        <c:crossBetween val="midCat"/>
      </c:valAx>
      <c:valAx>
        <c:axId val="1101309279"/>
        <c:scaling>
          <c:orientation val="minMax"/>
          <c:max val="10"/>
          <c:min val="0"/>
        </c:scaling>
        <c:delete val="1"/>
        <c:axPos val="l"/>
        <c:numFmt formatCode="General" sourceLinked="1"/>
        <c:majorTickMark val="none"/>
        <c:minorTickMark val="none"/>
        <c:tickLblPos val="nextTo"/>
        <c:crossAx val="1101308319"/>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Dashboard.xlsx]Pivottables!PivotTable3</c:name>
    <c:fmtId val="38"/>
  </c:pivotSource>
  <c:chart>
    <c:autoTitleDeleted val="0"/>
    <c:pivotFmts>
      <c:pivotFmt>
        <c:idx val="0"/>
        <c:spPr>
          <a:solidFill>
            <a:schemeClr val="accent1"/>
          </a:solidFill>
          <a:ln w="12700" cap="rnd">
            <a:solidFill>
              <a:srgbClr val="194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tx1"/>
              </a:gs>
              <a:gs pos="50000">
                <a:srgbClr val="100D83"/>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tx1"/>
              </a:gs>
              <a:gs pos="50000">
                <a:srgbClr val="100D83"/>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ap="rnd">
            <a:solidFill>
              <a:srgbClr val="194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9000">
                <a:srgbClr val="194AFE"/>
              </a:gs>
              <a:gs pos="100000">
                <a:srgbClr val="100D83">
                  <a:alpha val="33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5875" cap="rnd">
            <a:solidFill>
              <a:srgbClr val="100D8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Pivottables!$Z$7</c:f>
              <c:strCache>
                <c:ptCount val="1"/>
                <c:pt idx="0">
                  <c:v>Sum of Income2</c:v>
                </c:pt>
              </c:strCache>
            </c:strRef>
          </c:tx>
          <c:spPr>
            <a:gradFill flip="none" rotWithShape="1">
              <a:gsLst>
                <a:gs pos="19000">
                  <a:srgbClr val="194AFE"/>
                </a:gs>
                <a:gs pos="100000">
                  <a:srgbClr val="100D83">
                    <a:alpha val="33000"/>
                  </a:srgbClr>
                </a:gs>
              </a:gsLst>
              <a:lin ang="5400000" scaled="1"/>
              <a:tileRect/>
            </a:gradFill>
            <a:ln>
              <a:noFill/>
            </a:ln>
            <a:effectLst/>
          </c:spPr>
          <c:cat>
            <c:strRef>
              <c:f>Pivottables!$X$8:$X$20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Pivottables!$Z$8:$Z$20</c:f>
              <c:numCache>
                <c:formatCode>_(* #,##0_);_(* \(#,##0\);_(* "-"??_);_(@_)</c:formatCode>
                <c:ptCount val="12"/>
                <c:pt idx="0">
                  <c:v>66884.800000000003</c:v>
                </c:pt>
                <c:pt idx="1">
                  <c:v>66884.800000000003</c:v>
                </c:pt>
                <c:pt idx="2">
                  <c:v>66884.800000000003</c:v>
                </c:pt>
                <c:pt idx="3">
                  <c:v>66884.800000000003</c:v>
                </c:pt>
                <c:pt idx="4">
                  <c:v>66884.800000000003</c:v>
                </c:pt>
                <c:pt idx="5">
                  <c:v>66884.800000000003</c:v>
                </c:pt>
                <c:pt idx="6">
                  <c:v>66884.800000000003</c:v>
                </c:pt>
                <c:pt idx="7">
                  <c:v>66884.800000000003</c:v>
                </c:pt>
                <c:pt idx="8">
                  <c:v>66884.800000000003</c:v>
                </c:pt>
                <c:pt idx="9">
                  <c:v>66884.800000000003</c:v>
                </c:pt>
                <c:pt idx="10">
                  <c:v>66884.800000000003</c:v>
                </c:pt>
                <c:pt idx="11">
                  <c:v>66884.800000000003</c:v>
                </c:pt>
              </c:numCache>
            </c:numRef>
          </c:val>
          <c:extLst>
            <c:ext xmlns:c16="http://schemas.microsoft.com/office/drawing/2014/chart" uri="{C3380CC4-5D6E-409C-BE32-E72D297353CC}">
              <c16:uniqueId val="{00000000-99D1-475D-9235-BD18B18EDB66}"/>
            </c:ext>
          </c:extLst>
        </c:ser>
        <c:dLbls>
          <c:showLegendKey val="0"/>
          <c:showVal val="0"/>
          <c:showCatName val="0"/>
          <c:showSerName val="0"/>
          <c:showPercent val="0"/>
          <c:showBubbleSize val="0"/>
        </c:dLbls>
        <c:axId val="1387027759"/>
        <c:axId val="1387028239"/>
      </c:areaChart>
      <c:lineChart>
        <c:grouping val="standard"/>
        <c:varyColors val="0"/>
        <c:ser>
          <c:idx val="0"/>
          <c:order val="0"/>
          <c:tx>
            <c:strRef>
              <c:f>Pivottables!$Y$7</c:f>
              <c:strCache>
                <c:ptCount val="1"/>
                <c:pt idx="0">
                  <c:v>Sum of Income</c:v>
                </c:pt>
              </c:strCache>
            </c:strRef>
          </c:tx>
          <c:spPr>
            <a:ln w="15875" cap="rnd">
              <a:solidFill>
                <a:srgbClr val="100D83"/>
              </a:solidFill>
              <a:round/>
            </a:ln>
            <a:effectLst/>
          </c:spPr>
          <c:marker>
            <c:symbol val="none"/>
          </c:marker>
          <c:cat>
            <c:strRef>
              <c:f>Pivottables!$X$8:$X$20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Pivottables!$Y$8:$Y$20</c:f>
              <c:numCache>
                <c:formatCode>_(* #,##0_);_(* \(#,##0\);_(* "-"??_);_(@_)</c:formatCode>
                <c:ptCount val="12"/>
                <c:pt idx="0">
                  <c:v>66884.800000000003</c:v>
                </c:pt>
                <c:pt idx="1">
                  <c:v>66884.800000000003</c:v>
                </c:pt>
                <c:pt idx="2">
                  <c:v>66884.800000000003</c:v>
                </c:pt>
                <c:pt idx="3">
                  <c:v>66884.800000000003</c:v>
                </c:pt>
                <c:pt idx="4">
                  <c:v>66884.800000000003</c:v>
                </c:pt>
                <c:pt idx="5">
                  <c:v>66884.800000000003</c:v>
                </c:pt>
                <c:pt idx="6">
                  <c:v>66884.800000000003</c:v>
                </c:pt>
                <c:pt idx="7">
                  <c:v>66884.800000000003</c:v>
                </c:pt>
                <c:pt idx="8">
                  <c:v>66884.800000000003</c:v>
                </c:pt>
                <c:pt idx="9">
                  <c:v>66884.800000000003</c:v>
                </c:pt>
                <c:pt idx="10">
                  <c:v>66884.800000000003</c:v>
                </c:pt>
                <c:pt idx="11">
                  <c:v>66884.800000000003</c:v>
                </c:pt>
              </c:numCache>
            </c:numRef>
          </c:val>
          <c:smooth val="0"/>
          <c:extLst>
            <c:ext xmlns:c16="http://schemas.microsoft.com/office/drawing/2014/chart" uri="{C3380CC4-5D6E-409C-BE32-E72D297353CC}">
              <c16:uniqueId val="{00000001-99D1-475D-9235-BD18B18EDB66}"/>
            </c:ext>
          </c:extLst>
        </c:ser>
        <c:dLbls>
          <c:showLegendKey val="0"/>
          <c:showVal val="0"/>
          <c:showCatName val="0"/>
          <c:showSerName val="0"/>
          <c:showPercent val="0"/>
          <c:showBubbleSize val="0"/>
        </c:dLbls>
        <c:marker val="1"/>
        <c:smooth val="0"/>
        <c:axId val="1387027759"/>
        <c:axId val="1387028239"/>
      </c:lineChart>
      <c:catAx>
        <c:axId val="1387027759"/>
        <c:scaling>
          <c:orientation val="minMax"/>
        </c:scaling>
        <c:delete val="0"/>
        <c:axPos val="b"/>
        <c:numFmt formatCode="General" sourceLinked="1"/>
        <c:majorTickMark val="none"/>
        <c:minorTickMark val="none"/>
        <c:tickLblPos val="nextTo"/>
        <c:spPr>
          <a:noFill/>
          <a:ln w="9525" cap="flat" cmpd="sng" algn="ctr">
            <a:noFill/>
            <a:round/>
          </a:ln>
          <a:effectLst>
            <a:outerShdw blurRad="50800" dist="50800" algn="ctr" rotWithShape="0">
              <a:srgbClr val="000000">
                <a:alpha val="43137"/>
              </a:srgbClr>
            </a:outerShdw>
          </a:effectLst>
        </c:spPr>
        <c:txPr>
          <a:bodyPr rot="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1387028239"/>
        <c:crosses val="autoZero"/>
        <c:auto val="1"/>
        <c:lblAlgn val="ctr"/>
        <c:lblOffset val="100"/>
        <c:noMultiLvlLbl val="0"/>
      </c:catAx>
      <c:valAx>
        <c:axId val="1387028239"/>
        <c:scaling>
          <c:orientation val="minMax"/>
        </c:scaling>
        <c:delete val="1"/>
        <c:axPos val="l"/>
        <c:numFmt formatCode="_(* #,##0_);_(* \(#,##0\);_(* &quot;-&quot;??_);_(@_)" sourceLinked="1"/>
        <c:majorTickMark val="none"/>
        <c:minorTickMark val="none"/>
        <c:tickLblPos val="nextTo"/>
        <c:crossAx val="138702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Pivottables!$H$33</c:f>
              <c:strCache>
                <c:ptCount val="1"/>
                <c:pt idx="0">
                  <c:v>Egypt</c:v>
                </c:pt>
              </c:strCache>
            </c:strRef>
          </c:tx>
          <c:spPr>
            <a:gradFill flip="none" rotWithShape="1">
              <a:gsLst>
                <a:gs pos="58000">
                  <a:srgbClr val="CC0E62"/>
                </a:gs>
                <a:gs pos="93000">
                  <a:srgbClr val="FF0000"/>
                </a:gs>
              </a:gsLst>
              <a:lin ang="2700000" scaled="1"/>
              <a:tileRect/>
            </a:gradFill>
            <a:ln>
              <a:noFill/>
            </a:ln>
            <a:effectLst/>
          </c:spPr>
          <c:invertIfNegative val="0"/>
          <c:val>
            <c:numRef>
              <c:f>Pivottables!$I$31</c:f>
              <c:numCache>
                <c:formatCode>0%</c:formatCode>
                <c:ptCount val="1"/>
                <c:pt idx="0">
                  <c:v>8.7047363864558594E-2</c:v>
                </c:pt>
              </c:numCache>
            </c:numRef>
          </c:val>
          <c:extLst>
            <c:ext xmlns:c16="http://schemas.microsoft.com/office/drawing/2014/chart" uri="{C3380CC4-5D6E-409C-BE32-E72D297353CC}">
              <c16:uniqueId val="{00000000-5C37-4102-932B-8A1DB2AB37AB}"/>
            </c:ext>
          </c:extLst>
        </c:ser>
        <c:ser>
          <c:idx val="1"/>
          <c:order val="1"/>
          <c:tx>
            <c:strRef>
              <c:f>Pivottables!$H$36</c:f>
              <c:strCache>
                <c:ptCount val="1"/>
                <c:pt idx="0">
                  <c:v>USA</c:v>
                </c:pt>
              </c:strCache>
            </c:strRef>
          </c:tx>
          <c:spPr>
            <a:gradFill>
              <a:gsLst>
                <a:gs pos="41000">
                  <a:srgbClr val="100D83"/>
                </a:gs>
                <a:gs pos="93000">
                  <a:srgbClr val="194AFE"/>
                </a:gs>
              </a:gsLst>
              <a:lin ang="2700000" scaled="1"/>
            </a:gradFill>
            <a:ln>
              <a:noFill/>
            </a:ln>
            <a:effectLst/>
          </c:spPr>
          <c:invertIfNegative val="0"/>
          <c:dPt>
            <c:idx val="0"/>
            <c:invertIfNegative val="0"/>
            <c:bubble3D val="0"/>
            <c:spPr>
              <a:gradFill>
                <a:gsLst>
                  <a:gs pos="41000">
                    <a:srgbClr val="92D050"/>
                  </a:gs>
                  <a:gs pos="93000">
                    <a:srgbClr val="00B050"/>
                  </a:gs>
                </a:gsLst>
                <a:lin ang="2700000" scaled="1"/>
              </a:gradFill>
              <a:ln>
                <a:noFill/>
              </a:ln>
              <a:effectLst/>
            </c:spPr>
            <c:extLst>
              <c:ext xmlns:c16="http://schemas.microsoft.com/office/drawing/2014/chart" uri="{C3380CC4-5D6E-409C-BE32-E72D297353CC}">
                <c16:uniqueId val="{00000002-3E22-45D3-BFD1-5E60DE326EE2}"/>
              </c:ext>
            </c:extLst>
          </c:dPt>
          <c:val>
            <c:numRef>
              <c:f>Pivottables!$I$32</c:f>
              <c:numCache>
                <c:formatCode>0%</c:formatCode>
                <c:ptCount val="1"/>
                <c:pt idx="0">
                  <c:v>8.9368884847722735E-2</c:v>
                </c:pt>
              </c:numCache>
            </c:numRef>
          </c:val>
          <c:extLst>
            <c:ext xmlns:c16="http://schemas.microsoft.com/office/drawing/2014/chart" uri="{C3380CC4-5D6E-409C-BE32-E72D297353CC}">
              <c16:uniqueId val="{00000001-5C37-4102-932B-8A1DB2AB37AB}"/>
            </c:ext>
          </c:extLst>
        </c:ser>
        <c:ser>
          <c:idx val="2"/>
          <c:order val="2"/>
          <c:tx>
            <c:strRef>
              <c:f>Pivottables!$H$34</c:f>
              <c:strCache>
                <c:ptCount val="1"/>
                <c:pt idx="0">
                  <c:v>Russia</c:v>
                </c:pt>
              </c:strCache>
            </c:strRef>
          </c:tx>
          <c:spPr>
            <a:solidFill>
              <a:schemeClr val="accent3"/>
            </a:solidFill>
            <a:ln>
              <a:noFill/>
            </a:ln>
            <a:effectLst/>
          </c:spPr>
          <c:invertIfNegative val="0"/>
          <c:dPt>
            <c:idx val="0"/>
            <c:invertIfNegative val="0"/>
            <c:bubble3D val="0"/>
            <c:spPr>
              <a:gradFill flip="none" rotWithShape="1">
                <a:gsLst>
                  <a:gs pos="43000">
                    <a:srgbClr val="D39F0B"/>
                  </a:gs>
                  <a:gs pos="100000">
                    <a:srgbClr val="FFFF00"/>
                  </a:gs>
                </a:gsLst>
                <a:lin ang="2700000" scaled="1"/>
                <a:tileRect/>
              </a:gradFill>
              <a:ln>
                <a:noFill/>
              </a:ln>
              <a:effectLst/>
            </c:spPr>
            <c:extLst>
              <c:ext xmlns:c16="http://schemas.microsoft.com/office/drawing/2014/chart" uri="{C3380CC4-5D6E-409C-BE32-E72D297353CC}">
                <c16:uniqueId val="{00000003-5C37-4102-932B-8A1DB2AB37AB}"/>
              </c:ext>
            </c:extLst>
          </c:dPt>
          <c:val>
            <c:numRef>
              <c:f>Pivottables!$I$33</c:f>
              <c:numCache>
                <c:formatCode>0%</c:formatCode>
                <c:ptCount val="1"/>
                <c:pt idx="0">
                  <c:v>0.24730002273155963</c:v>
                </c:pt>
              </c:numCache>
            </c:numRef>
          </c:val>
          <c:extLst>
            <c:ext xmlns:c16="http://schemas.microsoft.com/office/drawing/2014/chart" uri="{C3380CC4-5D6E-409C-BE32-E72D297353CC}">
              <c16:uniqueId val="{00000004-5C37-4102-932B-8A1DB2AB37AB}"/>
            </c:ext>
          </c:extLst>
        </c:ser>
        <c:ser>
          <c:idx val="3"/>
          <c:order val="3"/>
          <c:tx>
            <c:strRef>
              <c:f>Pivottables!$H$35</c:f>
              <c:strCache>
                <c:ptCount val="1"/>
                <c:pt idx="0">
                  <c:v>United Kingdom</c:v>
                </c:pt>
              </c:strCache>
            </c:strRef>
          </c:tx>
          <c:spPr>
            <a:gradFill>
              <a:gsLst>
                <a:gs pos="100000">
                  <a:srgbClr val="6FE8F5"/>
                </a:gs>
                <a:gs pos="40000">
                  <a:srgbClr val="51A7F5"/>
                </a:gs>
              </a:gsLst>
              <a:lin ang="2700000" scaled="1"/>
            </a:gradFill>
            <a:ln>
              <a:noFill/>
            </a:ln>
            <a:effectLst/>
          </c:spPr>
          <c:invertIfNegative val="0"/>
          <c:val>
            <c:numRef>
              <c:f>Pivottables!$I$34</c:f>
              <c:numCache>
                <c:formatCode>0%</c:formatCode>
                <c:ptCount val="1"/>
                <c:pt idx="0">
                  <c:v>0.26528697384903344</c:v>
                </c:pt>
              </c:numCache>
            </c:numRef>
          </c:val>
          <c:extLst>
            <c:ext xmlns:c16="http://schemas.microsoft.com/office/drawing/2014/chart" uri="{C3380CC4-5D6E-409C-BE32-E72D297353CC}">
              <c16:uniqueId val="{00000005-5C37-4102-932B-8A1DB2AB37AB}"/>
            </c:ext>
          </c:extLst>
        </c:ser>
        <c:ser>
          <c:idx val="4"/>
          <c:order val="4"/>
          <c:tx>
            <c:strRef>
              <c:f>Pivottables!$H$32</c:f>
              <c:strCache>
                <c:ptCount val="1"/>
                <c:pt idx="0">
                  <c:v>Canada</c:v>
                </c:pt>
              </c:strCache>
            </c:strRef>
          </c:tx>
          <c:spPr>
            <a:gradFill>
              <a:gsLst>
                <a:gs pos="51000">
                  <a:srgbClr val="0051C8"/>
                </a:gs>
                <a:gs pos="100000">
                  <a:srgbClr val="779FF9"/>
                </a:gs>
              </a:gsLst>
              <a:lin ang="2700000" scaled="1"/>
            </a:gradFill>
            <a:ln>
              <a:noFill/>
            </a:ln>
            <a:effectLst/>
          </c:spPr>
          <c:invertIfNegative val="0"/>
          <c:val>
            <c:numRef>
              <c:f>Pivottables!$I$35</c:f>
              <c:numCache>
                <c:formatCode>0%</c:formatCode>
                <c:ptCount val="1"/>
                <c:pt idx="0">
                  <c:v>0.15634476521200807</c:v>
                </c:pt>
              </c:numCache>
            </c:numRef>
          </c:val>
          <c:extLst>
            <c:ext xmlns:c16="http://schemas.microsoft.com/office/drawing/2014/chart" uri="{C3380CC4-5D6E-409C-BE32-E72D297353CC}">
              <c16:uniqueId val="{00000006-5C37-4102-932B-8A1DB2AB37AB}"/>
            </c:ext>
          </c:extLst>
        </c:ser>
        <c:ser>
          <c:idx val="5"/>
          <c:order val="5"/>
          <c:tx>
            <c:strRef>
              <c:f>Pivottables!$H$31</c:f>
              <c:strCache>
                <c:ptCount val="1"/>
                <c:pt idx="0">
                  <c:v>Brazil</c:v>
                </c:pt>
              </c:strCache>
            </c:strRef>
          </c:tx>
          <c:spPr>
            <a:gradFill>
              <a:gsLst>
                <a:gs pos="51000">
                  <a:srgbClr val="2912B6"/>
                </a:gs>
                <a:gs pos="100000">
                  <a:srgbClr val="51A7F5"/>
                </a:gs>
              </a:gsLst>
              <a:lin ang="2700000" scaled="1"/>
            </a:gradFill>
            <a:ln>
              <a:noFill/>
            </a:ln>
            <a:effectLst/>
          </c:spPr>
          <c:invertIfNegative val="0"/>
          <c:val>
            <c:numRef>
              <c:f>Pivottables!$I$36</c:f>
              <c:numCache>
                <c:formatCode>0%</c:formatCode>
                <c:ptCount val="1"/>
                <c:pt idx="0">
                  <c:v>0.15465198949511755</c:v>
                </c:pt>
              </c:numCache>
            </c:numRef>
          </c:val>
          <c:extLst>
            <c:ext xmlns:c16="http://schemas.microsoft.com/office/drawing/2014/chart" uri="{C3380CC4-5D6E-409C-BE32-E72D297353CC}">
              <c16:uniqueId val="{00000007-5C37-4102-932B-8A1DB2AB37AB}"/>
            </c:ext>
          </c:extLst>
        </c:ser>
        <c:dLbls>
          <c:showLegendKey val="0"/>
          <c:showVal val="0"/>
          <c:showCatName val="0"/>
          <c:showSerName val="0"/>
          <c:showPercent val="0"/>
          <c:showBubbleSize val="0"/>
        </c:dLbls>
        <c:gapWidth val="150"/>
        <c:overlap val="100"/>
        <c:axId val="1599264735"/>
        <c:axId val="1599264255"/>
      </c:barChart>
      <c:catAx>
        <c:axId val="1599264735"/>
        <c:scaling>
          <c:orientation val="minMax"/>
        </c:scaling>
        <c:delete val="1"/>
        <c:axPos val="l"/>
        <c:numFmt formatCode="General" sourceLinked="1"/>
        <c:majorTickMark val="none"/>
        <c:minorTickMark val="none"/>
        <c:tickLblPos val="nextTo"/>
        <c:crossAx val="1599264255"/>
        <c:crosses val="autoZero"/>
        <c:auto val="1"/>
        <c:lblAlgn val="ctr"/>
        <c:lblOffset val="100"/>
        <c:noMultiLvlLbl val="0"/>
      </c:catAx>
      <c:valAx>
        <c:axId val="1599264255"/>
        <c:scaling>
          <c:orientation val="minMax"/>
        </c:scaling>
        <c:delete val="1"/>
        <c:axPos val="b"/>
        <c:numFmt formatCode="0%" sourceLinked="1"/>
        <c:majorTickMark val="none"/>
        <c:minorTickMark val="none"/>
        <c:tickLblPos val="nextTo"/>
        <c:crossAx val="1599264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191919"/>
              </a:solidFill>
              <a:ln w="19050">
                <a:noFill/>
              </a:ln>
              <a:effectLst/>
            </c:spPr>
            <c:extLst>
              <c:ext xmlns:c16="http://schemas.microsoft.com/office/drawing/2014/chart" uri="{C3380CC4-5D6E-409C-BE32-E72D297353CC}">
                <c16:uniqueId val="{00000001-80C8-477D-93CD-453CA624B82A}"/>
              </c:ext>
            </c:extLst>
          </c:dPt>
          <c:dPt>
            <c:idx val="1"/>
            <c:bubble3D val="0"/>
            <c:spPr>
              <a:gradFill flip="none" rotWithShape="1">
                <a:gsLst>
                  <a:gs pos="42000">
                    <a:srgbClr val="0051C8"/>
                  </a:gs>
                  <a:gs pos="69000">
                    <a:srgbClr val="6FE8F5"/>
                  </a:gs>
                </a:gsLst>
                <a:lin ang="2700000" scaled="1"/>
                <a:tileRect/>
              </a:gradFill>
              <a:ln w="19050">
                <a:noFill/>
              </a:ln>
              <a:effectLst/>
            </c:spPr>
            <c:extLst>
              <c:ext xmlns:c16="http://schemas.microsoft.com/office/drawing/2014/chart" uri="{C3380CC4-5D6E-409C-BE32-E72D297353CC}">
                <c16:uniqueId val="{00000003-80C8-477D-93CD-453CA624B82A}"/>
              </c:ext>
            </c:extLst>
          </c:dPt>
          <c:cat>
            <c:strRef>
              <c:f>Pivottables!$O$30:$P$30</c:f>
              <c:strCache>
                <c:ptCount val="2"/>
                <c:pt idx="0">
                  <c:v>Remaining Percentage</c:v>
                </c:pt>
                <c:pt idx="1">
                  <c:v>Actual</c:v>
                </c:pt>
              </c:strCache>
            </c:strRef>
          </c:cat>
          <c:val>
            <c:numRef>
              <c:f>Pivottables!$O$31:$P$31</c:f>
              <c:numCache>
                <c:formatCode>0%</c:formatCode>
                <c:ptCount val="2"/>
                <c:pt idx="0">
                  <c:v>0.25304472396566757</c:v>
                </c:pt>
                <c:pt idx="1">
                  <c:v>0.74695527603433243</c:v>
                </c:pt>
              </c:numCache>
            </c:numRef>
          </c:val>
          <c:extLst>
            <c:ext xmlns:c16="http://schemas.microsoft.com/office/drawing/2014/chart" uri="{C3380CC4-5D6E-409C-BE32-E72D297353CC}">
              <c16:uniqueId val="{00000004-80C8-477D-93CD-453CA624B82A}"/>
            </c:ext>
          </c:extLst>
        </c:ser>
        <c:dLbls>
          <c:showLegendKey val="0"/>
          <c:showVal val="0"/>
          <c:showCatName val="0"/>
          <c:showSerName val="0"/>
          <c:showPercent val="0"/>
          <c:showBubbleSize val="0"/>
          <c:showLeaderLines val="1"/>
        </c:dLbls>
        <c:firstSliceAng val="0"/>
        <c:holeSize val="75"/>
      </c:doughnutChart>
      <c:scatterChart>
        <c:scatterStyle val="lineMarker"/>
        <c:varyColors val="0"/>
        <c:ser>
          <c:idx val="1"/>
          <c:order val="1"/>
          <c:tx>
            <c:v>Y&amp;X</c:v>
          </c:tx>
          <c:spPr>
            <a:ln w="25400" cap="rnd">
              <a:noFill/>
              <a:round/>
            </a:ln>
            <a:effectLst/>
          </c:spPr>
          <c:marker>
            <c:symbol val="circle"/>
            <c:size val="25"/>
            <c:spPr>
              <a:solidFill>
                <a:schemeClr val="tx1"/>
              </a:solidFill>
              <a:ln w="9525">
                <a:noFill/>
              </a:ln>
              <a:effectLst/>
            </c:spPr>
          </c:marker>
          <c:dPt>
            <c:idx val="0"/>
            <c:marker>
              <c:symbol val="circle"/>
              <c:size val="25"/>
              <c:spPr>
                <a:solidFill>
                  <a:srgbClr val="0051C8"/>
                </a:solidFill>
                <a:ln w="9525">
                  <a:noFill/>
                </a:ln>
                <a:effectLst/>
              </c:spPr>
            </c:marker>
            <c:bubble3D val="0"/>
            <c:extLst>
              <c:ext xmlns:c16="http://schemas.microsoft.com/office/drawing/2014/chart" uri="{C3380CC4-5D6E-409C-BE32-E72D297353CC}">
                <c16:uniqueId val="{00000005-80C8-477D-93CD-453CA624B82A}"/>
              </c:ext>
            </c:extLst>
          </c:dPt>
          <c:dPt>
            <c:idx val="1"/>
            <c:marker>
              <c:symbol val="circle"/>
              <c:size val="25"/>
              <c:spPr>
                <a:solidFill>
                  <a:srgbClr val="6FE8F5"/>
                </a:solidFill>
                <a:ln w="9525">
                  <a:noFill/>
                </a:ln>
                <a:effectLst/>
              </c:spPr>
            </c:marker>
            <c:bubble3D val="0"/>
            <c:spPr>
              <a:ln w="25400" cap="rnd">
                <a:noFill/>
                <a:round/>
              </a:ln>
              <a:effectLst/>
            </c:spPr>
            <c:extLst>
              <c:ext xmlns:c16="http://schemas.microsoft.com/office/drawing/2014/chart" uri="{C3380CC4-5D6E-409C-BE32-E72D297353CC}">
                <c16:uniqueId val="{00000007-80C8-477D-93CD-453CA624B82A}"/>
              </c:ext>
            </c:extLst>
          </c:dPt>
          <c:xVal>
            <c:numRef>
              <c:f>Pivottables!$R$31:$R$32</c:f>
              <c:numCache>
                <c:formatCode>General</c:formatCode>
                <c:ptCount val="2"/>
                <c:pt idx="0">
                  <c:v>0</c:v>
                </c:pt>
                <c:pt idx="1">
                  <c:v>0.99981701632435738</c:v>
                </c:pt>
              </c:numCache>
            </c:numRef>
          </c:xVal>
          <c:yVal>
            <c:numRef>
              <c:f>Pivottables!$S$31:$S$32</c:f>
              <c:numCache>
                <c:formatCode>General</c:formatCode>
                <c:ptCount val="2"/>
                <c:pt idx="0">
                  <c:v>1</c:v>
                </c:pt>
                <c:pt idx="1">
                  <c:v>-1.9129398010904981E-2</c:v>
                </c:pt>
              </c:numCache>
            </c:numRef>
          </c:yVal>
          <c:smooth val="0"/>
          <c:extLst>
            <c:ext xmlns:c16="http://schemas.microsoft.com/office/drawing/2014/chart" uri="{C3380CC4-5D6E-409C-BE32-E72D297353CC}">
              <c16:uniqueId val="{00000008-80C8-477D-93CD-453CA624B82A}"/>
            </c:ext>
          </c:extLst>
        </c:ser>
        <c:dLbls>
          <c:showLegendKey val="0"/>
          <c:showVal val="0"/>
          <c:showCatName val="0"/>
          <c:showSerName val="0"/>
          <c:showPercent val="0"/>
          <c:showBubbleSize val="0"/>
        </c:dLbls>
        <c:axId val="252337024"/>
        <c:axId val="786365088"/>
      </c:scatterChart>
      <c:valAx>
        <c:axId val="786365088"/>
        <c:scaling>
          <c:orientation val="minMax"/>
          <c:max val="1.1500000000000001"/>
          <c:min val="-1.1500000000000001"/>
        </c:scaling>
        <c:delete val="1"/>
        <c:axPos val="l"/>
        <c:numFmt formatCode="General" sourceLinked="1"/>
        <c:majorTickMark val="out"/>
        <c:minorTickMark val="none"/>
        <c:tickLblPos val="nextTo"/>
        <c:crossAx val="252337024"/>
        <c:crosses val="autoZero"/>
        <c:crossBetween val="midCat"/>
      </c:valAx>
      <c:valAx>
        <c:axId val="252337024"/>
        <c:scaling>
          <c:orientation val="minMax"/>
          <c:max val="1.1400000000000001"/>
          <c:min val="-1.1500000000000001"/>
        </c:scaling>
        <c:delete val="1"/>
        <c:axPos val="b"/>
        <c:numFmt formatCode="General" sourceLinked="1"/>
        <c:majorTickMark val="out"/>
        <c:minorTickMark val="none"/>
        <c:tickLblPos val="nextTo"/>
        <c:crossAx val="7863650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gradFill flip="none" rotWithShape="1">
              <a:gsLst>
                <a:gs pos="17000">
                  <a:srgbClr val="9947F7"/>
                </a:gs>
                <a:gs pos="99000">
                  <a:srgbClr val="00F1DF"/>
                </a:gs>
              </a:gsLst>
              <a:lin ang="5400000" scaled="1"/>
              <a:tileRect/>
            </a:gradFill>
            <a:ln>
              <a:noFill/>
            </a:ln>
            <a:effectLst/>
          </c:spPr>
          <c:invertIfNegative val="0"/>
          <c:val>
            <c:numRef>
              <c:f>Pivottables!$Y$31</c:f>
              <c:numCache>
                <c:formatCode>0.0%</c:formatCode>
                <c:ptCount val="1"/>
                <c:pt idx="0">
                  <c:v>0.22799999999999998</c:v>
                </c:pt>
              </c:numCache>
            </c:numRef>
          </c:val>
          <c:extLst>
            <c:ext xmlns:c16="http://schemas.microsoft.com/office/drawing/2014/chart" uri="{C3380CC4-5D6E-409C-BE32-E72D297353CC}">
              <c16:uniqueId val="{00000000-4582-4C7B-B798-F8434D7AFB26}"/>
            </c:ext>
          </c:extLst>
        </c:ser>
        <c:ser>
          <c:idx val="1"/>
          <c:order val="1"/>
          <c:spPr>
            <a:solidFill>
              <a:schemeClr val="tx1">
                <a:lumMod val="85000"/>
                <a:lumOff val="15000"/>
              </a:schemeClr>
            </a:solidFill>
            <a:ln>
              <a:noFill/>
            </a:ln>
            <a:effectLst/>
          </c:spPr>
          <c:invertIfNegative val="0"/>
          <c:val>
            <c:numRef>
              <c:f>Pivottables!$Z$31</c:f>
              <c:numCache>
                <c:formatCode>0.000%</c:formatCode>
                <c:ptCount val="1"/>
                <c:pt idx="0">
                  <c:v>0.77200000000000002</c:v>
                </c:pt>
              </c:numCache>
            </c:numRef>
          </c:val>
          <c:extLst>
            <c:ext xmlns:c16="http://schemas.microsoft.com/office/drawing/2014/chart" uri="{C3380CC4-5D6E-409C-BE32-E72D297353CC}">
              <c16:uniqueId val="{00000001-4582-4C7B-B798-F8434D7AFB26}"/>
            </c:ext>
          </c:extLst>
        </c:ser>
        <c:dLbls>
          <c:showLegendKey val="0"/>
          <c:showVal val="0"/>
          <c:showCatName val="0"/>
          <c:showSerName val="0"/>
          <c:showPercent val="0"/>
          <c:showBubbleSize val="0"/>
        </c:dLbls>
        <c:gapWidth val="150"/>
        <c:overlap val="100"/>
        <c:axId val="2101588256"/>
        <c:axId val="2101587296"/>
      </c:barChart>
      <c:catAx>
        <c:axId val="2101588256"/>
        <c:scaling>
          <c:orientation val="minMax"/>
        </c:scaling>
        <c:delete val="1"/>
        <c:axPos val="b"/>
        <c:majorTickMark val="none"/>
        <c:minorTickMark val="none"/>
        <c:tickLblPos val="nextTo"/>
        <c:crossAx val="2101587296"/>
        <c:crosses val="autoZero"/>
        <c:auto val="1"/>
        <c:lblAlgn val="ctr"/>
        <c:lblOffset val="100"/>
        <c:noMultiLvlLbl val="0"/>
      </c:catAx>
      <c:valAx>
        <c:axId val="2101587296"/>
        <c:scaling>
          <c:orientation val="minMax"/>
          <c:max val="1"/>
        </c:scaling>
        <c:delete val="1"/>
        <c:axPos val="l"/>
        <c:numFmt formatCode="0.0%" sourceLinked="1"/>
        <c:majorTickMark val="none"/>
        <c:minorTickMark val="none"/>
        <c:tickLblPos val="nextTo"/>
        <c:crossAx val="21015882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1st</c:v>
          </c:tx>
          <c:spPr>
            <a:gradFill flip="none" rotWithShape="1">
              <a:gsLst>
                <a:gs pos="20000">
                  <a:srgbClr val="C23FD8">
                    <a:lumMod val="98000"/>
                  </a:srgbClr>
                </a:gs>
                <a:gs pos="70000">
                  <a:srgbClr val="9947F7"/>
                </a:gs>
              </a:gsLst>
              <a:lin ang="10800000" scaled="1"/>
              <a:tileRect/>
            </a:gradFill>
            <a:ln w="95250">
              <a:solidFill>
                <a:schemeClr val="tx1"/>
              </a:solidFill>
            </a:ln>
          </c:spPr>
          <c:dPt>
            <c:idx val="0"/>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1-E692-433F-A9EE-2F4B1C6A60FC}"/>
              </c:ext>
            </c:extLst>
          </c:dPt>
          <c:dPt>
            <c:idx val="1"/>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3-E692-433F-A9EE-2F4B1C6A60FC}"/>
              </c:ext>
            </c:extLst>
          </c:dPt>
          <c:dPt>
            <c:idx val="2"/>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5-E692-433F-A9EE-2F4B1C6A60FC}"/>
              </c:ext>
            </c:extLst>
          </c:dPt>
          <c:dPt>
            <c:idx val="3"/>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7-E692-433F-A9EE-2F4B1C6A60FC}"/>
              </c:ext>
            </c:extLst>
          </c:dPt>
          <c:dPt>
            <c:idx val="4"/>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9-E692-433F-A9EE-2F4B1C6A60FC}"/>
              </c:ext>
            </c:extLst>
          </c:dPt>
          <c:dPt>
            <c:idx val="5"/>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B-E692-433F-A9EE-2F4B1C6A60FC}"/>
              </c:ext>
            </c:extLst>
          </c:dPt>
          <c:dPt>
            <c:idx val="6"/>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D-E692-433F-A9EE-2F4B1C6A60FC}"/>
              </c:ext>
            </c:extLst>
          </c:dPt>
          <c:dPt>
            <c:idx val="7"/>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F-E692-433F-A9EE-2F4B1C6A60FC}"/>
              </c:ext>
            </c:extLst>
          </c:dPt>
          <c:dPt>
            <c:idx val="8"/>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1-E692-433F-A9EE-2F4B1C6A60FC}"/>
              </c:ext>
            </c:extLst>
          </c:dPt>
          <c:dPt>
            <c:idx val="9"/>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3-E692-433F-A9EE-2F4B1C6A60FC}"/>
              </c:ext>
            </c:extLst>
          </c:dPt>
          <c:dPt>
            <c:idx val="10"/>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5-E692-433F-A9EE-2F4B1C6A60FC}"/>
              </c:ext>
            </c:extLst>
          </c:dPt>
          <c:dPt>
            <c:idx val="11"/>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7-E692-433F-A9EE-2F4B1C6A60FC}"/>
              </c:ext>
            </c:extLst>
          </c:dPt>
          <c:dPt>
            <c:idx val="12"/>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9-E692-433F-A9EE-2F4B1C6A60FC}"/>
              </c:ext>
            </c:extLst>
          </c:dPt>
          <c:dPt>
            <c:idx val="13"/>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B-E692-433F-A9EE-2F4B1C6A60FC}"/>
              </c:ext>
            </c:extLst>
          </c:dPt>
          <c:dPt>
            <c:idx val="14"/>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D-E692-433F-A9EE-2F4B1C6A60FC}"/>
              </c:ext>
            </c:extLst>
          </c:dPt>
          <c:dPt>
            <c:idx val="15"/>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F-E692-433F-A9EE-2F4B1C6A60FC}"/>
              </c:ext>
            </c:extLst>
          </c:dPt>
          <c:dPt>
            <c:idx val="16"/>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1-E692-433F-A9EE-2F4B1C6A60FC}"/>
              </c:ext>
            </c:extLst>
          </c:dPt>
          <c:dPt>
            <c:idx val="17"/>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3-E692-433F-A9EE-2F4B1C6A60FC}"/>
              </c:ext>
            </c:extLst>
          </c:dPt>
          <c:dPt>
            <c:idx val="18"/>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5-E692-433F-A9EE-2F4B1C6A60FC}"/>
              </c:ext>
            </c:extLst>
          </c:dPt>
          <c:dPt>
            <c:idx val="19"/>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7-E692-433F-A9EE-2F4B1C6A60FC}"/>
              </c:ext>
            </c:extLst>
          </c:dPt>
          <c:dPt>
            <c:idx val="20"/>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9-E692-433F-A9EE-2F4B1C6A60FC}"/>
              </c:ext>
            </c:extLst>
          </c:dPt>
          <c:dPt>
            <c:idx val="21"/>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B-E692-433F-A9EE-2F4B1C6A60FC}"/>
              </c:ext>
            </c:extLst>
          </c:dPt>
          <c:dPt>
            <c:idx val="22"/>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D-E692-433F-A9EE-2F4B1C6A60FC}"/>
              </c:ext>
            </c:extLst>
          </c:dPt>
          <c:dPt>
            <c:idx val="23"/>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F-E692-433F-A9EE-2F4B1C6A60FC}"/>
              </c:ext>
            </c:extLst>
          </c:dPt>
          <c:dPt>
            <c:idx val="24"/>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1-E692-433F-A9EE-2F4B1C6A60FC}"/>
              </c:ext>
            </c:extLst>
          </c:dPt>
          <c:dPt>
            <c:idx val="25"/>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3-E692-433F-A9EE-2F4B1C6A60FC}"/>
              </c:ext>
            </c:extLst>
          </c:dPt>
          <c:dPt>
            <c:idx val="26"/>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5-E692-433F-A9EE-2F4B1C6A60FC}"/>
              </c:ext>
            </c:extLst>
          </c:dPt>
          <c:dPt>
            <c:idx val="27"/>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7-E692-433F-A9EE-2F4B1C6A60FC}"/>
              </c:ext>
            </c:extLst>
          </c:dPt>
          <c:dPt>
            <c:idx val="28"/>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9-E692-433F-A9EE-2F4B1C6A60FC}"/>
              </c:ext>
            </c:extLst>
          </c:dPt>
          <c:dPt>
            <c:idx val="29"/>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B-E692-433F-A9EE-2F4B1C6A60FC}"/>
              </c:ext>
            </c:extLst>
          </c:dPt>
          <c:dPt>
            <c:idx val="30"/>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D-E692-433F-A9EE-2F4B1C6A60FC}"/>
              </c:ext>
            </c:extLst>
          </c:dPt>
          <c:dPt>
            <c:idx val="31"/>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F-E692-433F-A9EE-2F4B1C6A60FC}"/>
              </c:ext>
            </c:extLst>
          </c:dPt>
          <c:dPt>
            <c:idx val="32"/>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1-E692-433F-A9EE-2F4B1C6A60FC}"/>
              </c:ext>
            </c:extLst>
          </c:dPt>
          <c:dPt>
            <c:idx val="33"/>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3-E692-433F-A9EE-2F4B1C6A60FC}"/>
              </c:ext>
            </c:extLst>
          </c:dPt>
          <c:dPt>
            <c:idx val="34"/>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5-E692-433F-A9EE-2F4B1C6A60FC}"/>
              </c:ext>
            </c:extLst>
          </c:dPt>
          <c:dPt>
            <c:idx val="35"/>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7-E692-433F-A9EE-2F4B1C6A60FC}"/>
              </c:ext>
            </c:extLst>
          </c:dPt>
          <c:dPt>
            <c:idx val="36"/>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9-E692-433F-A9EE-2F4B1C6A60FC}"/>
              </c:ext>
            </c:extLst>
          </c:dPt>
          <c:dPt>
            <c:idx val="37"/>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B-E692-433F-A9EE-2F4B1C6A60FC}"/>
              </c:ext>
            </c:extLst>
          </c:dPt>
          <c:dPt>
            <c:idx val="38"/>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D-E692-433F-A9EE-2F4B1C6A60FC}"/>
              </c:ext>
            </c:extLst>
          </c:dPt>
          <c:dPt>
            <c:idx val="39"/>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F-E692-433F-A9EE-2F4B1C6A60FC}"/>
              </c:ext>
            </c:extLst>
          </c:dPt>
          <c:dPt>
            <c:idx val="40"/>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1-E692-433F-A9EE-2F4B1C6A60FC}"/>
              </c:ext>
            </c:extLst>
          </c:dPt>
          <c:dPt>
            <c:idx val="41"/>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3-E692-433F-A9EE-2F4B1C6A60FC}"/>
              </c:ext>
            </c:extLst>
          </c:dPt>
          <c:dPt>
            <c:idx val="42"/>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5-E692-433F-A9EE-2F4B1C6A60FC}"/>
              </c:ext>
            </c:extLst>
          </c:dPt>
          <c:dPt>
            <c:idx val="43"/>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7-E692-433F-A9EE-2F4B1C6A60FC}"/>
              </c:ext>
            </c:extLst>
          </c:dPt>
          <c:dPt>
            <c:idx val="44"/>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9-E692-433F-A9EE-2F4B1C6A60FC}"/>
              </c:ext>
            </c:extLst>
          </c:dPt>
          <c:dPt>
            <c:idx val="45"/>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B-E692-433F-A9EE-2F4B1C6A60FC}"/>
              </c:ext>
            </c:extLst>
          </c:dPt>
          <c:dPt>
            <c:idx val="46"/>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D-E692-433F-A9EE-2F4B1C6A60FC}"/>
              </c:ext>
            </c:extLst>
          </c:dPt>
          <c:dPt>
            <c:idx val="47"/>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F-E692-433F-A9EE-2F4B1C6A60FC}"/>
              </c:ext>
            </c:extLst>
          </c:dPt>
          <c:dPt>
            <c:idx val="48"/>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1-E692-433F-A9EE-2F4B1C6A60FC}"/>
              </c:ext>
            </c:extLst>
          </c:dPt>
          <c:dPt>
            <c:idx val="49"/>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3-E692-433F-A9EE-2F4B1C6A60FC}"/>
              </c:ext>
            </c:extLst>
          </c:dPt>
          <c:dPt>
            <c:idx val="50"/>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5-E692-433F-A9EE-2F4B1C6A60FC}"/>
              </c:ext>
            </c:extLst>
          </c:dPt>
          <c:dPt>
            <c:idx val="51"/>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7-E692-433F-A9EE-2F4B1C6A60FC}"/>
              </c:ext>
            </c:extLst>
          </c:dPt>
          <c:dPt>
            <c:idx val="52"/>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9-E692-433F-A9EE-2F4B1C6A60FC}"/>
              </c:ext>
            </c:extLst>
          </c:dPt>
          <c:dPt>
            <c:idx val="53"/>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B-E692-433F-A9EE-2F4B1C6A60FC}"/>
              </c:ext>
            </c:extLst>
          </c:dPt>
          <c:dPt>
            <c:idx val="54"/>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D-E692-433F-A9EE-2F4B1C6A60FC}"/>
              </c:ext>
            </c:extLst>
          </c:dPt>
          <c:dPt>
            <c:idx val="55"/>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F-E692-433F-A9EE-2F4B1C6A60FC}"/>
              </c:ext>
            </c:extLst>
          </c:dPt>
          <c:dPt>
            <c:idx val="56"/>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71-E692-433F-A9EE-2F4B1C6A60FC}"/>
              </c:ext>
            </c:extLst>
          </c:dPt>
          <c:dPt>
            <c:idx val="57"/>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73-E692-433F-A9EE-2F4B1C6A60FC}"/>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E692-433F-A9EE-2F4B1C6A60FC}"/>
            </c:ext>
          </c:extLst>
        </c:ser>
        <c:dLbls>
          <c:showLegendKey val="0"/>
          <c:showVal val="0"/>
          <c:showCatName val="0"/>
          <c:showSerName val="0"/>
          <c:showPercent val="0"/>
          <c:showBubbleSize val="0"/>
          <c:showLeaderLines val="1"/>
        </c:dLbls>
        <c:firstSliceAng val="0"/>
        <c:holeSize val="75"/>
      </c:doughnutChart>
      <c:pieChart>
        <c:varyColors val="1"/>
        <c:ser>
          <c:idx val="1"/>
          <c:order val="1"/>
          <c:tx>
            <c:v>2nd</c:v>
          </c:tx>
          <c:spPr>
            <a:ln>
              <a:noFill/>
            </a:ln>
          </c:spPr>
          <c:dPt>
            <c:idx val="0"/>
            <c:bubble3D val="0"/>
            <c:spPr>
              <a:noFill/>
              <a:ln w="19050">
                <a:noFill/>
              </a:ln>
              <a:effectLst/>
            </c:spPr>
            <c:extLst>
              <c:ext xmlns:c16="http://schemas.microsoft.com/office/drawing/2014/chart" uri="{C3380CC4-5D6E-409C-BE32-E72D297353CC}">
                <c16:uniqueId val="{00000076-E692-433F-A9EE-2F4B1C6A60FC}"/>
              </c:ext>
            </c:extLst>
          </c:dPt>
          <c:dPt>
            <c:idx val="1"/>
            <c:bubble3D val="0"/>
            <c:spPr>
              <a:solidFill>
                <a:schemeClr val="tx1">
                  <a:alpha val="71000"/>
                </a:schemeClr>
              </a:solidFill>
              <a:ln w="19050">
                <a:noFill/>
              </a:ln>
              <a:effectLst/>
            </c:spPr>
            <c:extLst>
              <c:ext xmlns:c16="http://schemas.microsoft.com/office/drawing/2014/chart" uri="{C3380CC4-5D6E-409C-BE32-E72D297353CC}">
                <c16:uniqueId val="{00000078-E692-433F-A9EE-2F4B1C6A60FC}"/>
              </c:ext>
            </c:extLst>
          </c:dPt>
          <c:val>
            <c:numRef>
              <c:f>Pivottables!$E$55:$F$55</c:f>
              <c:numCache>
                <c:formatCode>0%</c:formatCode>
                <c:ptCount val="2"/>
                <c:pt idx="0">
                  <c:v>0.72183219828862888</c:v>
                </c:pt>
                <c:pt idx="1">
                  <c:v>0.27816780171137112</c:v>
                </c:pt>
              </c:numCache>
            </c:numRef>
          </c:val>
          <c:extLst>
            <c:ext xmlns:c16="http://schemas.microsoft.com/office/drawing/2014/chart" uri="{C3380CC4-5D6E-409C-BE32-E72D297353CC}">
              <c16:uniqueId val="{00000079-E692-433F-A9EE-2F4B1C6A60FC}"/>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3rd</c:v>
          </c:tx>
          <c:spPr>
            <a:ln w="25400" cap="rnd">
              <a:noFill/>
              <a:round/>
            </a:ln>
            <a:effectLst/>
          </c:spPr>
          <c:marker>
            <c:symbol val="circle"/>
            <c:size val="50"/>
            <c:spPr>
              <a:solidFill>
                <a:srgbClr val="0070C0"/>
              </a:solidFill>
              <a:ln w="0">
                <a:noFill/>
              </a:ln>
              <a:effectLst/>
            </c:spPr>
          </c:marker>
          <c:dPt>
            <c:idx val="0"/>
            <c:marker>
              <c:symbol val="circle"/>
              <c:size val="50"/>
              <c:spPr>
                <a:solidFill>
                  <a:schemeClr val="tx1"/>
                </a:solidFill>
                <a:ln w="9525">
                  <a:gradFill>
                    <a:gsLst>
                      <a:gs pos="84000">
                        <a:schemeClr val="accent6"/>
                      </a:gs>
                      <a:gs pos="28000">
                        <a:srgbClr val="175545"/>
                      </a:gs>
                    </a:gsLst>
                    <a:lin ang="5400000" scaled="1"/>
                  </a:gradFill>
                </a:ln>
                <a:effectLst/>
              </c:spPr>
            </c:marker>
            <c:bubble3D val="0"/>
            <c:extLst>
              <c:ext xmlns:c16="http://schemas.microsoft.com/office/drawing/2014/chart" uri="{C3380CC4-5D6E-409C-BE32-E72D297353CC}">
                <c16:uniqueId val="{0000007A-E692-433F-A9EE-2F4B1C6A60FC}"/>
              </c:ext>
            </c:extLst>
          </c:dPt>
          <c:dPt>
            <c:idx val="1"/>
            <c:marker>
              <c:symbol val="circle"/>
              <c:size val="50"/>
              <c:spPr>
                <a:solidFill>
                  <a:schemeClr val="tx1"/>
                </a:solidFill>
                <a:ln w="9525">
                  <a:gradFill>
                    <a:gsLst>
                      <a:gs pos="54000">
                        <a:srgbClr val="FFC000"/>
                      </a:gs>
                      <a:gs pos="0">
                        <a:srgbClr val="FFFF00"/>
                      </a:gs>
                    </a:gsLst>
                    <a:lin ang="5400000" scaled="1"/>
                  </a:gradFill>
                </a:ln>
                <a:effectLst/>
              </c:spPr>
            </c:marker>
            <c:bubble3D val="0"/>
            <c:spPr>
              <a:ln w="25400" cap="rnd">
                <a:noFill/>
                <a:round/>
              </a:ln>
              <a:effectLst/>
            </c:spPr>
            <c:extLst>
              <c:ext xmlns:c16="http://schemas.microsoft.com/office/drawing/2014/chart" uri="{C3380CC4-5D6E-409C-BE32-E72D297353CC}">
                <c16:uniqueId val="{0000007B-E692-433F-A9EE-2F4B1C6A60FC}"/>
              </c:ext>
            </c:extLst>
          </c:dPt>
          <c:dLbls>
            <c:dLbl>
              <c:idx val="0"/>
              <c:tx>
                <c:rich>
                  <a:bodyPr/>
                  <a:lstStyle/>
                  <a:p>
                    <a:fld id="{52F611FF-2152-4DF0-8A1B-674D3E0BD85E}"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A-E692-433F-A9EE-2F4B1C6A60FC}"/>
                </c:ext>
              </c:extLst>
            </c:dLbl>
            <c:dLbl>
              <c:idx val="1"/>
              <c:tx>
                <c:rich>
                  <a:bodyPr/>
                  <a:lstStyle/>
                  <a:p>
                    <a:fld id="{1492864B-677B-4FB1-955C-FBF7B0BB6053}"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B-E692-433F-A9EE-2F4B1C6A60FC}"/>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Avenir Next LT Pro Light" panose="020B0304020202020204" pitchFamily="34" charset="0"/>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Pivottables!$E$59:$E$60</c:f>
              <c:numCache>
                <c:formatCode>General</c:formatCode>
                <c:ptCount val="2"/>
                <c:pt idx="0">
                  <c:v>0</c:v>
                </c:pt>
                <c:pt idx="1">
                  <c:v>-0.98437925540753612</c:v>
                </c:pt>
              </c:numCache>
            </c:numRef>
          </c:xVal>
          <c:yVal>
            <c:numRef>
              <c:f>Pivottables!$F$59:$F$60</c:f>
              <c:numCache>
                <c:formatCode>General</c:formatCode>
                <c:ptCount val="2"/>
                <c:pt idx="0">
                  <c:v>1</c:v>
                </c:pt>
                <c:pt idx="1">
                  <c:v>-0.17606101647810846</c:v>
                </c:pt>
              </c:numCache>
            </c:numRef>
          </c:yVal>
          <c:smooth val="0"/>
          <c:extLst>
            <c:ext xmlns:c15="http://schemas.microsoft.com/office/drawing/2012/chart" uri="{02D57815-91ED-43cb-92C2-25804820EDAC}">
              <c15:datalabelsRange>
                <c15:f>Pivottables!$H$55:$H$56</c15:f>
                <c15:dlblRangeCache>
                  <c:ptCount val="2"/>
                  <c:pt idx="0">
                    <c:v>28%</c:v>
                  </c:pt>
                  <c:pt idx="1">
                    <c:v>72%</c:v>
                  </c:pt>
                </c15:dlblRangeCache>
              </c15:datalabelsRange>
            </c:ext>
            <c:ext xmlns:c16="http://schemas.microsoft.com/office/drawing/2014/chart" uri="{C3380CC4-5D6E-409C-BE32-E72D297353CC}">
              <c16:uniqueId val="{0000007C-E692-433F-A9EE-2F4B1C6A60FC}"/>
            </c:ext>
          </c:extLst>
        </c:ser>
        <c:dLbls>
          <c:showLegendKey val="0"/>
          <c:showVal val="0"/>
          <c:showCatName val="0"/>
          <c:showSerName val="0"/>
          <c:showPercent val="0"/>
          <c:showBubbleSize val="0"/>
        </c:dLbls>
        <c:axId val="256477440"/>
        <c:axId val="256476960"/>
      </c:scatterChart>
      <c:valAx>
        <c:axId val="256476960"/>
        <c:scaling>
          <c:orientation val="minMax"/>
          <c:max val="1.1500000000000001"/>
          <c:min val="-1.1500000000000001"/>
        </c:scaling>
        <c:delete val="1"/>
        <c:axPos val="l"/>
        <c:numFmt formatCode="General" sourceLinked="1"/>
        <c:majorTickMark val="out"/>
        <c:minorTickMark val="none"/>
        <c:tickLblPos val="nextTo"/>
        <c:crossAx val="256477440"/>
        <c:crosses val="autoZero"/>
        <c:crossBetween val="midCat"/>
      </c:valAx>
      <c:valAx>
        <c:axId val="256477440"/>
        <c:scaling>
          <c:orientation val="minMax"/>
          <c:max val="1.1500000000000001"/>
          <c:min val="-1.1500000000000001"/>
        </c:scaling>
        <c:delete val="1"/>
        <c:axPos val="b"/>
        <c:numFmt formatCode="General" sourceLinked="1"/>
        <c:majorTickMark val="out"/>
        <c:minorTickMark val="none"/>
        <c:tickLblPos val="nextTo"/>
        <c:crossAx val="256476960"/>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Dashboard.xlsx]Pivottables!PivotTable14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9947F7">
                  <a:alpha val="60000"/>
                </a:srgbClr>
              </a:gs>
              <a:gs pos="100000">
                <a:srgbClr val="00F1DF"/>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venir Next LT Pro" panose="020B05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Pivottables!$Z$54</c:f>
              <c:strCache>
                <c:ptCount val="1"/>
                <c:pt idx="0">
                  <c:v>Total</c:v>
                </c:pt>
              </c:strCache>
            </c:strRef>
          </c:tx>
          <c:spPr>
            <a:gradFill flip="none" rotWithShape="1">
              <a:gsLst>
                <a:gs pos="0">
                  <a:srgbClr val="9947F7">
                    <a:alpha val="60000"/>
                  </a:srgbClr>
                </a:gs>
                <a:gs pos="100000">
                  <a:srgbClr val="00F1DF"/>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venir Next LT Pro" panose="020B05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Pivottables!$Y$55:$Y$58</c:f>
              <c:strCache>
                <c:ptCount val="3"/>
                <c:pt idx="0">
                  <c:v>Branch </c:v>
                </c:pt>
                <c:pt idx="1">
                  <c:v>Download</c:v>
                </c:pt>
                <c:pt idx="2">
                  <c:v>Shipment</c:v>
                </c:pt>
              </c:strCache>
            </c:strRef>
          </c:cat>
          <c:val>
            <c:numRef>
              <c:f>Pivottables!$Z$55:$Z$58</c:f>
              <c:numCache>
                <c:formatCode>_(* #,##0_);_(* \(#,##0\);_(* "-"??_);_(@_)</c:formatCode>
                <c:ptCount val="3"/>
                <c:pt idx="0">
                  <c:v>144</c:v>
                </c:pt>
                <c:pt idx="1">
                  <c:v>144</c:v>
                </c:pt>
                <c:pt idx="2">
                  <c:v>142</c:v>
                </c:pt>
              </c:numCache>
            </c:numRef>
          </c:val>
          <c:extLst>
            <c:ext xmlns:c16="http://schemas.microsoft.com/office/drawing/2014/chart" uri="{C3380CC4-5D6E-409C-BE32-E72D297353CC}">
              <c16:uniqueId val="{00000000-6E8E-4008-9799-604423493771}"/>
            </c:ext>
          </c:extLst>
        </c:ser>
        <c:dLbls>
          <c:dLblPos val="outEnd"/>
          <c:showLegendKey val="0"/>
          <c:showVal val="1"/>
          <c:showCatName val="0"/>
          <c:showSerName val="0"/>
          <c:showPercent val="0"/>
          <c:showBubbleSize val="0"/>
        </c:dLbls>
        <c:gapWidth val="400"/>
        <c:overlap val="-30"/>
        <c:axId val="1680959888"/>
        <c:axId val="1680981968"/>
      </c:barChart>
      <c:catAx>
        <c:axId val="168095988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bg1"/>
                </a:solidFill>
                <a:latin typeface="Avenir Next LT Pro" panose="020B0504020202020204" pitchFamily="34" charset="0"/>
                <a:ea typeface="+mn-ea"/>
                <a:cs typeface="+mn-cs"/>
              </a:defRPr>
            </a:pPr>
            <a:endParaRPr lang="en-US"/>
          </a:p>
        </c:txPr>
        <c:crossAx val="1680981968"/>
        <c:crosses val="autoZero"/>
        <c:auto val="1"/>
        <c:lblAlgn val="ctr"/>
        <c:lblOffset val="100"/>
        <c:noMultiLvlLbl val="0"/>
      </c:catAx>
      <c:valAx>
        <c:axId val="1680981968"/>
        <c:scaling>
          <c:orientation val="minMax"/>
        </c:scaling>
        <c:delete val="1"/>
        <c:axPos val="b"/>
        <c:numFmt formatCode="_(* #,##0_);_(* \(#,##0\);_(* &quot;-&quot;??_);_(@_)" sourceLinked="1"/>
        <c:majorTickMark val="none"/>
        <c:minorTickMark val="none"/>
        <c:tickLblPos val="nextTo"/>
        <c:crossAx val="168095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Dashboard.xlsx]Pivottables!PivotTable15</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9050">
            <a:noFill/>
          </a:ln>
          <a:effectLst/>
        </c:spPr>
      </c:pivotFmt>
      <c:pivotFmt>
        <c:idx val="6"/>
        <c:spPr>
          <a:noFill/>
          <a:ln w="19050">
            <a:noFill/>
          </a:ln>
          <a:effectLst/>
        </c:spPr>
      </c:pivotFmt>
    </c:pivotFmts>
    <c:plotArea>
      <c:layout/>
      <c:pieChart>
        <c:varyColors val="1"/>
        <c:ser>
          <c:idx val="0"/>
          <c:order val="0"/>
          <c:tx>
            <c:strRef>
              <c:f>Pivottables!$AC$54</c:f>
              <c:strCache>
                <c:ptCount val="1"/>
                <c:pt idx="0">
                  <c:v>Total</c:v>
                </c:pt>
              </c:strCache>
            </c:strRef>
          </c:tx>
          <c:spPr>
            <a:solidFill>
              <a:schemeClr val="accent1"/>
            </a:solidFill>
            <a:ln>
              <a:noFill/>
            </a:ln>
          </c:spPr>
          <c:dPt>
            <c:idx val="0"/>
            <c:bubble3D val="0"/>
            <c:spPr>
              <a:solidFill>
                <a:schemeClr val="bg1"/>
              </a:solidFill>
              <a:ln w="19050">
                <a:noFill/>
              </a:ln>
              <a:effectLst/>
            </c:spPr>
            <c:extLst>
              <c:ext xmlns:c16="http://schemas.microsoft.com/office/drawing/2014/chart" uri="{C3380CC4-5D6E-409C-BE32-E72D297353CC}">
                <c16:uniqueId val="{00000001-3C06-42AF-AE41-99B56AD2707F}"/>
              </c:ext>
            </c:extLst>
          </c:dPt>
          <c:dPt>
            <c:idx val="1"/>
            <c:bubble3D val="0"/>
            <c:spPr>
              <a:noFill/>
              <a:ln w="19050">
                <a:noFill/>
              </a:ln>
              <a:effectLst/>
            </c:spPr>
            <c:extLst>
              <c:ext xmlns:c16="http://schemas.microsoft.com/office/drawing/2014/chart" uri="{C3380CC4-5D6E-409C-BE32-E72D297353CC}">
                <c16:uniqueId val="{00000003-3C06-42AF-AE41-99B56AD2707F}"/>
              </c:ext>
            </c:extLst>
          </c:dPt>
          <c:cat>
            <c:strRef>
              <c:f>Pivottables!$AB$55:$AB$57</c:f>
              <c:strCache>
                <c:ptCount val="2"/>
                <c:pt idx="0">
                  <c:v>Paid</c:v>
                </c:pt>
                <c:pt idx="1">
                  <c:v>Refunded</c:v>
                </c:pt>
              </c:strCache>
            </c:strRef>
          </c:cat>
          <c:val>
            <c:numRef>
              <c:f>Pivottables!$AC$55:$AC$57</c:f>
              <c:numCache>
                <c:formatCode>0%</c:formatCode>
                <c:ptCount val="2"/>
                <c:pt idx="0">
                  <c:v>0.66511627906976745</c:v>
                </c:pt>
                <c:pt idx="1">
                  <c:v>0.33488372093023255</c:v>
                </c:pt>
              </c:numCache>
            </c:numRef>
          </c:val>
          <c:extLst>
            <c:ext xmlns:c16="http://schemas.microsoft.com/office/drawing/2014/chart" uri="{C3380CC4-5D6E-409C-BE32-E72D297353CC}">
              <c16:uniqueId val="{00000004-3C06-42AF-AE41-99B56AD2707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Sales Process'!A1"/><Relationship Id="rId3" Type="http://schemas.openxmlformats.org/officeDocument/2006/relationships/chart" Target="../charts/chart3.xml"/><Relationship Id="rId7" Type="http://schemas.openxmlformats.org/officeDocument/2006/relationships/hyperlink" Target="#Geographically!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Income Sources'!A1"/><Relationship Id="rId11" Type="http://schemas.openxmlformats.org/officeDocument/2006/relationships/image" Target="../media/image2.svg"/><Relationship Id="rId5" Type="http://schemas.openxmlformats.org/officeDocument/2006/relationships/chart" Target="../charts/chart5.xml"/><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hyperlink" Target="#'Project Status'!A1"/></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hyperlink" Target="#'Sales Process'!A1"/><Relationship Id="rId7" Type="http://schemas.openxmlformats.org/officeDocument/2006/relationships/chart" Target="../charts/chart6.xml"/><Relationship Id="rId12" Type="http://schemas.openxmlformats.org/officeDocument/2006/relationships/chart" Target="../charts/chart8.xml"/><Relationship Id="rId2" Type="http://schemas.openxmlformats.org/officeDocument/2006/relationships/hyperlink" Target="#Geographically!A1"/><Relationship Id="rId1" Type="http://schemas.openxmlformats.org/officeDocument/2006/relationships/hyperlink" Target="#'Income Sources'!A1"/><Relationship Id="rId6" Type="http://schemas.openxmlformats.org/officeDocument/2006/relationships/image" Target="../media/image2.svg"/><Relationship Id="rId11" Type="http://schemas.openxmlformats.org/officeDocument/2006/relationships/image" Target="../media/image5.svg"/><Relationship Id="rId5" Type="http://schemas.openxmlformats.org/officeDocument/2006/relationships/image" Target="../media/image1.png"/><Relationship Id="rId10" Type="http://schemas.openxmlformats.org/officeDocument/2006/relationships/image" Target="../media/image4.svg"/><Relationship Id="rId4" Type="http://schemas.openxmlformats.org/officeDocument/2006/relationships/hyperlink" Target="#'Project Status'!A1"/><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13" Type="http://schemas.openxmlformats.org/officeDocument/2006/relationships/hyperlink" Target="#'Project Status'!A1"/><Relationship Id="rId18" Type="http://schemas.openxmlformats.org/officeDocument/2006/relationships/image" Target="../media/image15.svg"/><Relationship Id="rId26" Type="http://schemas.openxmlformats.org/officeDocument/2006/relationships/image" Target="../media/image23.svg"/><Relationship Id="rId3" Type="http://schemas.openxmlformats.org/officeDocument/2006/relationships/image" Target="../media/image7.svg"/><Relationship Id="rId21" Type="http://schemas.openxmlformats.org/officeDocument/2006/relationships/image" Target="../media/image18.png"/><Relationship Id="rId7" Type="http://schemas.openxmlformats.org/officeDocument/2006/relationships/image" Target="../media/image11.svg"/><Relationship Id="rId12" Type="http://schemas.openxmlformats.org/officeDocument/2006/relationships/hyperlink" Target="#'Sales Process'!A1"/><Relationship Id="rId17" Type="http://schemas.openxmlformats.org/officeDocument/2006/relationships/image" Target="../media/image14.png"/><Relationship Id="rId25" Type="http://schemas.openxmlformats.org/officeDocument/2006/relationships/image" Target="../media/image22.png"/><Relationship Id="rId33" Type="http://schemas.openxmlformats.org/officeDocument/2006/relationships/chart" Target="../charts/chart11.xml"/><Relationship Id="rId2" Type="http://schemas.openxmlformats.org/officeDocument/2006/relationships/image" Target="../media/image6.png"/><Relationship Id="rId16" Type="http://schemas.openxmlformats.org/officeDocument/2006/relationships/chart" Target="../charts/chart10.xml"/><Relationship Id="rId20" Type="http://schemas.openxmlformats.org/officeDocument/2006/relationships/image" Target="../media/image17.svg"/><Relationship Id="rId29" Type="http://schemas.openxmlformats.org/officeDocument/2006/relationships/image" Target="../media/image26.png"/><Relationship Id="rId1" Type="http://schemas.openxmlformats.org/officeDocument/2006/relationships/chart" Target="../charts/chart9.xml"/><Relationship Id="rId6" Type="http://schemas.openxmlformats.org/officeDocument/2006/relationships/image" Target="../media/image10.png"/><Relationship Id="rId11" Type="http://schemas.openxmlformats.org/officeDocument/2006/relationships/hyperlink" Target="#Geographically!A1"/><Relationship Id="rId24" Type="http://schemas.openxmlformats.org/officeDocument/2006/relationships/image" Target="../media/image21.svg"/><Relationship Id="rId32" Type="http://schemas.openxmlformats.org/officeDocument/2006/relationships/image" Target="../media/image29.svg"/><Relationship Id="rId5" Type="http://schemas.openxmlformats.org/officeDocument/2006/relationships/image" Target="../media/image9.svg"/><Relationship Id="rId15" Type="http://schemas.openxmlformats.org/officeDocument/2006/relationships/image" Target="../media/image2.svg"/><Relationship Id="rId23" Type="http://schemas.openxmlformats.org/officeDocument/2006/relationships/image" Target="../media/image20.png"/><Relationship Id="rId28" Type="http://schemas.openxmlformats.org/officeDocument/2006/relationships/image" Target="../media/image25.svg"/><Relationship Id="rId10" Type="http://schemas.openxmlformats.org/officeDocument/2006/relationships/hyperlink" Target="#'Income Sources'!A1"/><Relationship Id="rId19" Type="http://schemas.openxmlformats.org/officeDocument/2006/relationships/image" Target="../media/image16.png"/><Relationship Id="rId31" Type="http://schemas.openxmlformats.org/officeDocument/2006/relationships/image" Target="../media/image28.png"/><Relationship Id="rId4" Type="http://schemas.openxmlformats.org/officeDocument/2006/relationships/image" Target="../media/image8.png"/><Relationship Id="rId9" Type="http://schemas.openxmlformats.org/officeDocument/2006/relationships/image" Target="../media/image13.svg"/><Relationship Id="rId14" Type="http://schemas.openxmlformats.org/officeDocument/2006/relationships/image" Target="../media/image1.png"/><Relationship Id="rId22" Type="http://schemas.openxmlformats.org/officeDocument/2006/relationships/image" Target="../media/image19.svg"/><Relationship Id="rId27" Type="http://schemas.openxmlformats.org/officeDocument/2006/relationships/image" Target="../media/image24.png"/><Relationship Id="rId30" Type="http://schemas.openxmlformats.org/officeDocument/2006/relationships/image" Target="../media/image27.svg"/><Relationship Id="rId8"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hyperlink" Target="#'Sales Process'!A1"/><Relationship Id="rId2" Type="http://schemas.openxmlformats.org/officeDocument/2006/relationships/hyperlink" Target="#Geographically!A1"/><Relationship Id="rId1" Type="http://schemas.openxmlformats.org/officeDocument/2006/relationships/hyperlink" Target="#'Income Sources'!A1"/><Relationship Id="rId5" Type="http://schemas.openxmlformats.org/officeDocument/2006/relationships/image" Target="../media/image2.sv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21</xdr:col>
      <xdr:colOff>232397</xdr:colOff>
      <xdr:row>2</xdr:row>
      <xdr:rowOff>156209</xdr:rowOff>
    </xdr:from>
    <xdr:to>
      <xdr:col>23</xdr:col>
      <xdr:colOff>532489</xdr:colOff>
      <xdr:row>39</xdr:row>
      <xdr:rowOff>110490</xdr:rowOff>
    </xdr:to>
    <xdr:grpSp>
      <xdr:nvGrpSpPr>
        <xdr:cNvPr id="426" name="Group 425">
          <a:extLst>
            <a:ext uri="{FF2B5EF4-FFF2-40B4-BE49-F238E27FC236}">
              <a16:creationId xmlns:a16="http://schemas.microsoft.com/office/drawing/2014/main" id="{ED7DAF92-601B-1506-B934-2A1604603D46}"/>
            </a:ext>
          </a:extLst>
        </xdr:cNvPr>
        <xdr:cNvGrpSpPr/>
      </xdr:nvGrpSpPr>
      <xdr:grpSpPr>
        <a:xfrm>
          <a:off x="13103571" y="537209"/>
          <a:ext cx="1525918" cy="7002781"/>
          <a:chOff x="17886044" y="672427"/>
          <a:chExt cx="1938962" cy="10219304"/>
        </a:xfrm>
      </xdr:grpSpPr>
      <xdr:grpSp>
        <xdr:nvGrpSpPr>
          <xdr:cNvPr id="9" name="Group 8">
            <a:extLst>
              <a:ext uri="{FF2B5EF4-FFF2-40B4-BE49-F238E27FC236}">
                <a16:creationId xmlns:a16="http://schemas.microsoft.com/office/drawing/2014/main" id="{3A3D4638-F1A0-2CC6-1665-38A71A6741E5}"/>
              </a:ext>
            </a:extLst>
          </xdr:cNvPr>
          <xdr:cNvGrpSpPr>
            <a:grpSpLocks/>
          </xdr:cNvGrpSpPr>
        </xdr:nvGrpSpPr>
        <xdr:grpSpPr>
          <a:xfrm>
            <a:off x="17886044" y="672427"/>
            <a:ext cx="1938962" cy="1496457"/>
            <a:chOff x="12848998" y="1148316"/>
            <a:chExt cx="1429976" cy="1137907"/>
          </a:xfrm>
        </xdr:grpSpPr>
        <xdr:sp macro="" textlink="">
          <xdr:nvSpPr>
            <xdr:cNvPr id="58" name="Rectangle: Rounded Corners 57">
              <a:extLst>
                <a:ext uri="{FF2B5EF4-FFF2-40B4-BE49-F238E27FC236}">
                  <a16:creationId xmlns:a16="http://schemas.microsoft.com/office/drawing/2014/main" id="{332FA27D-7186-CFCC-9098-54B82B868C7B}"/>
                </a:ext>
              </a:extLst>
            </xdr:cNvPr>
            <xdr:cNvSpPr/>
          </xdr:nvSpPr>
          <xdr:spPr>
            <a:xfrm>
              <a:off x="13104208" y="1148316"/>
              <a:ext cx="937528" cy="1137907"/>
            </a:xfrm>
            <a:prstGeom prst="roundRect">
              <a:avLst/>
            </a:prstGeom>
            <a:solidFill>
              <a:srgbClr val="070E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59" name="TextBox 58">
              <a:extLst>
                <a:ext uri="{FF2B5EF4-FFF2-40B4-BE49-F238E27FC236}">
                  <a16:creationId xmlns:a16="http://schemas.microsoft.com/office/drawing/2014/main" id="{F4FD197E-FCF7-9835-9189-CC27A3C6A792}"/>
                </a:ext>
              </a:extLst>
            </xdr:cNvPr>
            <xdr:cNvSpPr txBox="1"/>
          </xdr:nvSpPr>
          <xdr:spPr>
            <a:xfrm>
              <a:off x="12872522" y="1649289"/>
              <a:ext cx="1406452" cy="603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n>
                    <a:noFill/>
                  </a:ln>
                  <a:solidFill>
                    <a:schemeClr val="bg1"/>
                  </a:solidFill>
                  <a:latin typeface="Avenir Next LT Pro Light" panose="020B0304020202020204" pitchFamily="34" charset="0"/>
                </a:rPr>
                <a:t>Average</a:t>
              </a:r>
              <a:r>
                <a:rPr lang="en-IN" sz="1200">
                  <a:ln>
                    <a:noFill/>
                  </a:ln>
                  <a:solidFill>
                    <a:schemeClr val="bg1"/>
                  </a:solidFill>
                  <a:latin typeface="Avenir Next LT Pro Light" panose="020B0304020202020204" pitchFamily="34" charset="0"/>
                </a:rPr>
                <a:t> </a:t>
              </a:r>
            </a:p>
            <a:p>
              <a:pPr algn="ctr"/>
              <a:r>
                <a:rPr lang="en-IN" sz="700">
                  <a:ln>
                    <a:noFill/>
                  </a:ln>
                  <a:solidFill>
                    <a:schemeClr val="bg1"/>
                  </a:solidFill>
                  <a:latin typeface="Avenir Next LT Pro Light" panose="020B0304020202020204" pitchFamily="34" charset="0"/>
                </a:rPr>
                <a:t>Monthly Income</a:t>
              </a:r>
              <a:endParaRPr lang="en-IN" sz="1050">
                <a:ln>
                  <a:noFill/>
                </a:ln>
                <a:solidFill>
                  <a:schemeClr val="bg1"/>
                </a:solidFill>
                <a:latin typeface="Avenir Next LT Pro Light" panose="020B0304020202020204" pitchFamily="34" charset="0"/>
              </a:endParaRPr>
            </a:p>
          </xdr:txBody>
        </xdr:sp>
        <xdr:sp macro="" textlink="Pivottables!AC8">
          <xdr:nvSpPr>
            <xdr:cNvPr id="61" name="TextBox 60">
              <a:extLst>
                <a:ext uri="{FF2B5EF4-FFF2-40B4-BE49-F238E27FC236}">
                  <a16:creationId xmlns:a16="http://schemas.microsoft.com/office/drawing/2014/main" id="{64F0F2D7-BD96-E39B-2D18-0F680C396052}"/>
                </a:ext>
              </a:extLst>
            </xdr:cNvPr>
            <xdr:cNvSpPr txBox="1"/>
          </xdr:nvSpPr>
          <xdr:spPr>
            <a:xfrm>
              <a:off x="12848998" y="1323522"/>
              <a:ext cx="1406452" cy="604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EF1062-64F3-485B-AB82-F7D8D1C127D6}" type="TxLink">
                <a:rPr lang="en-US" sz="1800" b="0" i="0" u="none" strike="noStrike">
                  <a:ln>
                    <a:noFill/>
                  </a:ln>
                  <a:solidFill>
                    <a:schemeClr val="bg1"/>
                  </a:solidFill>
                  <a:latin typeface="Avenir Next LT Pro Light" panose="020B0304020202020204" pitchFamily="34" charset="0"/>
                  <a:ea typeface="Calibri"/>
                  <a:cs typeface="Calibri"/>
                </a:rPr>
                <a:pPr algn="ctr"/>
                <a:t> 66,885 </a:t>
              </a:fld>
              <a:endParaRPr lang="en-IN" sz="2400">
                <a:ln>
                  <a:noFill/>
                </a:ln>
                <a:solidFill>
                  <a:schemeClr val="bg1"/>
                </a:solidFill>
                <a:latin typeface="Avenir Next LT Pro Light" panose="020B0304020202020204" pitchFamily="34" charset="0"/>
              </a:endParaRPr>
            </a:p>
          </xdr:txBody>
        </xdr:sp>
        <xdr:sp macro="" textlink="Pivottables!AC8">
          <xdr:nvSpPr>
            <xdr:cNvPr id="62" name="TextBox 61">
              <a:extLst>
                <a:ext uri="{FF2B5EF4-FFF2-40B4-BE49-F238E27FC236}">
                  <a16:creationId xmlns:a16="http://schemas.microsoft.com/office/drawing/2014/main" id="{C84BDE77-DC58-826A-9A4B-4173DD264A5F}"/>
                </a:ext>
              </a:extLst>
            </xdr:cNvPr>
            <xdr:cNvSpPr txBox="1"/>
          </xdr:nvSpPr>
          <xdr:spPr>
            <a:xfrm>
              <a:off x="13050033" y="1199306"/>
              <a:ext cx="469077" cy="304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rgbClr val="FFC000"/>
                  </a:solidFill>
                  <a:latin typeface="Avenir Next LT Pro Light" panose="020B0304020202020204" pitchFamily="34" charset="0"/>
                </a:rPr>
                <a:t>x̄</a:t>
              </a:r>
              <a:r>
                <a:rPr lang="en-IN" sz="1600">
                  <a:solidFill>
                    <a:srgbClr val="FFC000"/>
                  </a:solidFill>
                  <a:latin typeface="Avenir Next LT Pro Light" panose="020B0304020202020204" pitchFamily="34" charset="0"/>
                </a:rPr>
                <a:t> </a:t>
              </a:r>
              <a:endParaRPr lang="en-IN" sz="1600">
                <a:ln>
                  <a:noFill/>
                </a:ln>
                <a:solidFill>
                  <a:srgbClr val="FFC000"/>
                </a:solidFill>
                <a:latin typeface="Avenir Next LT Pro Light" panose="020B0304020202020204" pitchFamily="34" charset="0"/>
              </a:endParaRPr>
            </a:p>
          </xdr:txBody>
        </xdr:sp>
      </xdr:grpSp>
      <xdr:grpSp>
        <xdr:nvGrpSpPr>
          <xdr:cNvPr id="65" name="Group 64">
            <a:extLst>
              <a:ext uri="{FF2B5EF4-FFF2-40B4-BE49-F238E27FC236}">
                <a16:creationId xmlns:a16="http://schemas.microsoft.com/office/drawing/2014/main" id="{FCF14F94-BA1C-2AC2-9DB3-BE32ACB66903}"/>
              </a:ext>
            </a:extLst>
          </xdr:cNvPr>
          <xdr:cNvGrpSpPr>
            <a:grpSpLocks/>
          </xdr:cNvGrpSpPr>
        </xdr:nvGrpSpPr>
        <xdr:grpSpPr>
          <a:xfrm>
            <a:off x="18207436" y="2429254"/>
            <a:ext cx="1615778" cy="4097425"/>
            <a:chOff x="13237010" y="2551694"/>
            <a:chExt cx="1154607" cy="3120999"/>
          </a:xfrm>
        </xdr:grpSpPr>
        <xdr:sp macro="" textlink="">
          <xdr:nvSpPr>
            <xdr:cNvPr id="15" name="Rectangle: Rounded Corners 14">
              <a:extLst>
                <a:ext uri="{FF2B5EF4-FFF2-40B4-BE49-F238E27FC236}">
                  <a16:creationId xmlns:a16="http://schemas.microsoft.com/office/drawing/2014/main" id="{CD3A2109-72D9-30DB-7E07-6E78BD97AE07}"/>
                </a:ext>
              </a:extLst>
            </xdr:cNvPr>
            <xdr:cNvSpPr/>
          </xdr:nvSpPr>
          <xdr:spPr>
            <a:xfrm>
              <a:off x="13291421" y="2551694"/>
              <a:ext cx="887728" cy="3120999"/>
            </a:xfrm>
            <a:prstGeom prst="roundRect">
              <a:avLst/>
            </a:prstGeom>
            <a:solidFill>
              <a:srgbClr val="070E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24" name="TextBox 23">
              <a:extLst>
                <a:ext uri="{FF2B5EF4-FFF2-40B4-BE49-F238E27FC236}">
                  <a16:creationId xmlns:a16="http://schemas.microsoft.com/office/drawing/2014/main" id="{5179585A-E715-2B8E-F6D0-54660841D90C}"/>
                </a:ext>
              </a:extLst>
            </xdr:cNvPr>
            <xdr:cNvSpPr txBox="1"/>
          </xdr:nvSpPr>
          <xdr:spPr>
            <a:xfrm>
              <a:off x="13237963" y="2684332"/>
              <a:ext cx="994167" cy="643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Operating</a:t>
              </a:r>
              <a:endParaRPr lang="en-IN" sz="1100">
                <a:ln>
                  <a:noFill/>
                </a:ln>
                <a:solidFill>
                  <a:schemeClr val="bg1"/>
                </a:solidFill>
                <a:latin typeface="Avenir Next LT Pro Light" panose="020B0304020202020204" pitchFamily="34" charset="0"/>
              </a:endParaRPr>
            </a:p>
            <a:p>
              <a:pPr algn="ctr"/>
              <a:r>
                <a:rPr lang="en-IN" sz="1800">
                  <a:ln>
                    <a:noFill/>
                  </a:ln>
                  <a:solidFill>
                    <a:schemeClr val="bg1"/>
                  </a:solidFill>
                  <a:latin typeface="Avenir Next LT Pro Light" panose="020B0304020202020204" pitchFamily="34" charset="0"/>
                </a:rPr>
                <a:t>Profits</a:t>
              </a:r>
              <a:endParaRPr lang="en-IN" sz="1050">
                <a:ln>
                  <a:noFill/>
                </a:ln>
                <a:solidFill>
                  <a:schemeClr val="bg1"/>
                </a:solidFill>
                <a:latin typeface="Avenir Next LT Pro Light" panose="020B0304020202020204" pitchFamily="34" charset="0"/>
              </a:endParaRPr>
            </a:p>
          </xdr:txBody>
        </xdr:sp>
        <xdr:sp macro="" textlink="Pivottables!AH8">
          <xdr:nvSpPr>
            <xdr:cNvPr id="64" name="TextBox 63">
              <a:extLst>
                <a:ext uri="{FF2B5EF4-FFF2-40B4-BE49-F238E27FC236}">
                  <a16:creationId xmlns:a16="http://schemas.microsoft.com/office/drawing/2014/main" id="{9239E341-E58B-7C77-4323-465DA08F36B3}"/>
                </a:ext>
              </a:extLst>
            </xdr:cNvPr>
            <xdr:cNvSpPr txBox="1"/>
          </xdr:nvSpPr>
          <xdr:spPr>
            <a:xfrm>
              <a:off x="13237010" y="5073636"/>
              <a:ext cx="961338" cy="529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BE1A5A-768C-4764-BA83-310FFEF1D31F}" type="TxLink">
                <a:rPr lang="en-US" sz="1600" b="0" i="0" u="none" strike="noStrike">
                  <a:ln>
                    <a:noFill/>
                  </a:ln>
                  <a:solidFill>
                    <a:schemeClr val="bg1"/>
                  </a:solidFill>
                  <a:latin typeface="Avenir Next LT Pro Light" panose="020B0304020202020204" pitchFamily="34" charset="0"/>
                  <a:ea typeface="Calibri"/>
                  <a:cs typeface="Calibri"/>
                </a:rPr>
                <a:pPr algn="ctr"/>
                <a:t> 160,524 </a:t>
              </a:fld>
              <a:endParaRPr lang="en-IN" sz="1400">
                <a:ln>
                  <a:noFill/>
                </a:ln>
                <a:solidFill>
                  <a:schemeClr val="bg1"/>
                </a:solidFill>
                <a:latin typeface="Avenir Next LT Pro Light" panose="020B0304020202020204" pitchFamily="34" charset="0"/>
              </a:endParaRPr>
            </a:p>
          </xdr:txBody>
        </xdr:sp>
        <xdr:graphicFrame macro="">
          <xdr:nvGraphicFramePr>
            <xdr:cNvPr id="63" name="Chart 62">
              <a:extLst>
                <a:ext uri="{FF2B5EF4-FFF2-40B4-BE49-F238E27FC236}">
                  <a16:creationId xmlns:a16="http://schemas.microsoft.com/office/drawing/2014/main" id="{CDE955A1-DFDF-41D4-A926-64C6AAE8BB4E}"/>
                </a:ext>
              </a:extLst>
            </xdr:cNvPr>
            <xdr:cNvGraphicFramePr>
              <a:graphicFrameLocks/>
            </xdr:cNvGraphicFramePr>
          </xdr:nvGraphicFramePr>
          <xdr:xfrm>
            <a:off x="13320076" y="3239628"/>
            <a:ext cx="1071541" cy="1971875"/>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60" name="Group 59">
            <a:extLst>
              <a:ext uri="{FF2B5EF4-FFF2-40B4-BE49-F238E27FC236}">
                <a16:creationId xmlns:a16="http://schemas.microsoft.com/office/drawing/2014/main" id="{88B54CFD-23B2-15CF-0A8F-375353461B25}"/>
              </a:ext>
            </a:extLst>
          </xdr:cNvPr>
          <xdr:cNvGrpSpPr/>
        </xdr:nvGrpSpPr>
        <xdr:grpSpPr>
          <a:xfrm>
            <a:off x="18237677" y="6792430"/>
            <a:ext cx="1340233" cy="4099301"/>
            <a:chOff x="13453110" y="5177723"/>
            <a:chExt cx="990600" cy="3124809"/>
          </a:xfrm>
        </xdr:grpSpPr>
        <xdr:sp macro="" textlink="">
          <xdr:nvSpPr>
            <xdr:cNvPr id="68" name="Rectangle: Rounded Corners 67">
              <a:extLst>
                <a:ext uri="{FF2B5EF4-FFF2-40B4-BE49-F238E27FC236}">
                  <a16:creationId xmlns:a16="http://schemas.microsoft.com/office/drawing/2014/main" id="{C965B8C3-B43D-92FF-AECD-F262F8D37CE4}"/>
                </a:ext>
              </a:extLst>
            </xdr:cNvPr>
            <xdr:cNvSpPr>
              <a:spLocks/>
            </xdr:cNvSpPr>
          </xdr:nvSpPr>
          <xdr:spPr>
            <a:xfrm>
              <a:off x="13478795" y="5177723"/>
              <a:ext cx="912758" cy="3124809"/>
            </a:xfrm>
            <a:prstGeom prst="roundRect">
              <a:avLst/>
            </a:prstGeom>
            <a:solidFill>
              <a:srgbClr val="070E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grpSp>
          <xdr:nvGrpSpPr>
            <xdr:cNvPr id="57" name="Group 56">
              <a:extLst>
                <a:ext uri="{FF2B5EF4-FFF2-40B4-BE49-F238E27FC236}">
                  <a16:creationId xmlns:a16="http://schemas.microsoft.com/office/drawing/2014/main" id="{C32C5A13-111A-ED45-AF63-47C741A06018}"/>
                </a:ext>
              </a:extLst>
            </xdr:cNvPr>
            <xdr:cNvGrpSpPr/>
          </xdr:nvGrpSpPr>
          <xdr:grpSpPr>
            <a:xfrm>
              <a:off x="13453110" y="5280659"/>
              <a:ext cx="990600" cy="2933621"/>
              <a:chOff x="13458825" y="5857874"/>
              <a:chExt cx="986790" cy="2939336"/>
            </a:xfrm>
          </xdr:grpSpPr>
          <xdr:graphicFrame macro="">
            <xdr:nvGraphicFramePr>
              <xdr:cNvPr id="66" name="Chart 65">
                <a:extLst>
                  <a:ext uri="{FF2B5EF4-FFF2-40B4-BE49-F238E27FC236}">
                    <a16:creationId xmlns:a16="http://schemas.microsoft.com/office/drawing/2014/main" id="{F108A7B7-654A-4DDE-83B2-A68CC68CE19D}"/>
                  </a:ext>
                </a:extLst>
              </xdr:cNvPr>
              <xdr:cNvGraphicFramePr>
                <a:graphicFrameLocks/>
              </xdr:cNvGraphicFramePr>
            </xdr:nvGraphicFramePr>
            <xdr:xfrm>
              <a:off x="13458825" y="6816091"/>
              <a:ext cx="986790" cy="1066800"/>
            </xdr:xfrm>
            <a:graphic>
              <a:graphicData uri="http://schemas.openxmlformats.org/drawingml/2006/chart">
                <c:chart xmlns:c="http://schemas.openxmlformats.org/drawingml/2006/chart" xmlns:r="http://schemas.openxmlformats.org/officeDocument/2006/relationships" r:id="rId2"/>
              </a:graphicData>
            </a:graphic>
          </xdr:graphicFrame>
          <xdr:sp macro="" textlink="Pivottables!AP8">
            <xdr:nvSpPr>
              <xdr:cNvPr id="74" name="TextBox 73">
                <a:extLst>
                  <a:ext uri="{FF2B5EF4-FFF2-40B4-BE49-F238E27FC236}">
                    <a16:creationId xmlns:a16="http://schemas.microsoft.com/office/drawing/2014/main" id="{873E964A-5DD8-4098-9725-F76890A69FCD}"/>
                  </a:ext>
                </a:extLst>
              </xdr:cNvPr>
              <xdr:cNvSpPr txBox="1">
                <a:spLocks/>
              </xdr:cNvSpPr>
            </xdr:nvSpPr>
            <xdr:spPr>
              <a:xfrm>
                <a:off x="13459745" y="6167782"/>
                <a:ext cx="934435" cy="347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4D756F-8A99-4999-B7F2-653BC616C24F}" type="TxLink">
                  <a:rPr lang="en-US" sz="1400" b="0" i="0" u="none" strike="noStrike">
                    <a:ln>
                      <a:noFill/>
                    </a:ln>
                    <a:solidFill>
                      <a:schemeClr val="bg1"/>
                    </a:solidFill>
                    <a:latin typeface="Avenir Next LT Pro Light" panose="020B0304020202020204" pitchFamily="34" charset="0"/>
                    <a:ea typeface="Calibri"/>
                    <a:cs typeface="Calibri"/>
                  </a:rPr>
                  <a:pPr algn="ctr"/>
                  <a:t>53.88%</a:t>
                </a:fld>
                <a:endParaRPr lang="en-IN" sz="4000">
                  <a:ln>
                    <a:noFill/>
                  </a:ln>
                  <a:solidFill>
                    <a:schemeClr val="bg1"/>
                  </a:solidFill>
                  <a:latin typeface="Avenir Next LT Pro Light" panose="020B0304020202020204" pitchFamily="34" charset="0"/>
                </a:endParaRPr>
              </a:p>
            </xdr:txBody>
          </xdr:sp>
          <xdr:sp macro="" textlink="Pivottables!AO8">
            <xdr:nvSpPr>
              <xdr:cNvPr id="75" name="TextBox 74">
                <a:extLst>
                  <a:ext uri="{FF2B5EF4-FFF2-40B4-BE49-F238E27FC236}">
                    <a16:creationId xmlns:a16="http://schemas.microsoft.com/office/drawing/2014/main" id="{EEEA148F-35B3-4E8A-8C12-E2E390BC3913}"/>
                  </a:ext>
                </a:extLst>
              </xdr:cNvPr>
              <xdr:cNvSpPr txBox="1">
                <a:spLocks/>
              </xdr:cNvSpPr>
            </xdr:nvSpPr>
            <xdr:spPr>
              <a:xfrm>
                <a:off x="13481685" y="6472581"/>
                <a:ext cx="910590" cy="305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8A308FB-4620-4567-87D0-BA1FCE91C66E}" type="TxLink">
                  <a:rPr lang="en-US" sz="1400" b="0" i="0" u="none" strike="noStrike">
                    <a:ln>
                      <a:noFill/>
                    </a:ln>
                    <a:solidFill>
                      <a:schemeClr val="bg1"/>
                    </a:solidFill>
                    <a:latin typeface="Avenir Next LT Pro Light" panose="020B0304020202020204" pitchFamily="34" charset="0"/>
                    <a:ea typeface="Calibri"/>
                    <a:cs typeface="Calibri"/>
                  </a:rPr>
                  <a:pPr algn="ctr"/>
                  <a:t> 432,461 </a:t>
                </a:fld>
                <a:endParaRPr lang="en-IN" sz="1800">
                  <a:ln>
                    <a:noFill/>
                  </a:ln>
                  <a:solidFill>
                    <a:schemeClr val="bg1"/>
                  </a:solidFill>
                  <a:latin typeface="Avenir Next LT Pro Light" panose="020B0304020202020204" pitchFamily="34" charset="0"/>
                </a:endParaRPr>
              </a:p>
            </xdr:txBody>
          </xdr:sp>
          <xdr:sp macro="" textlink="">
            <xdr:nvSpPr>
              <xdr:cNvPr id="76" name="TextBox 75">
                <a:extLst>
                  <a:ext uri="{FF2B5EF4-FFF2-40B4-BE49-F238E27FC236}">
                    <a16:creationId xmlns:a16="http://schemas.microsoft.com/office/drawing/2014/main" id="{513677DD-CDA0-4FA2-9AD4-F6B967DCFB5C}"/>
                  </a:ext>
                </a:extLst>
              </xdr:cNvPr>
              <xdr:cNvSpPr txBox="1">
                <a:spLocks/>
              </xdr:cNvSpPr>
            </xdr:nvSpPr>
            <xdr:spPr>
              <a:xfrm>
                <a:off x="13495940" y="5857874"/>
                <a:ext cx="898240" cy="382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n>
                      <a:noFill/>
                    </a:ln>
                    <a:solidFill>
                      <a:schemeClr val="bg1"/>
                    </a:solidFill>
                    <a:latin typeface="Avenir Next LT Pro Light" panose="020B0304020202020204" pitchFamily="34" charset="0"/>
                  </a:rPr>
                  <a:t>B2B</a:t>
                </a:r>
                <a:endParaRPr lang="en-IN" sz="1200">
                  <a:ln>
                    <a:noFill/>
                  </a:ln>
                  <a:solidFill>
                    <a:schemeClr val="bg1"/>
                  </a:solidFill>
                  <a:latin typeface="Avenir Next LT Pro Light" panose="020B0304020202020204" pitchFamily="34" charset="0"/>
                </a:endParaRPr>
              </a:p>
            </xdr:txBody>
          </xdr:sp>
          <xdr:sp macro="" textlink="">
            <xdr:nvSpPr>
              <xdr:cNvPr id="77" name="TextBox 76">
                <a:extLst>
                  <a:ext uri="{FF2B5EF4-FFF2-40B4-BE49-F238E27FC236}">
                    <a16:creationId xmlns:a16="http://schemas.microsoft.com/office/drawing/2014/main" id="{2D5178EF-DBAA-6FA8-C5DB-12E1AA419432}"/>
                  </a:ext>
                </a:extLst>
              </xdr:cNvPr>
              <xdr:cNvSpPr txBox="1">
                <a:spLocks/>
              </xdr:cNvSpPr>
            </xdr:nvSpPr>
            <xdr:spPr>
              <a:xfrm>
                <a:off x="13496925" y="8416289"/>
                <a:ext cx="899161" cy="38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n>
                      <a:noFill/>
                    </a:ln>
                    <a:solidFill>
                      <a:schemeClr val="bg1"/>
                    </a:solidFill>
                    <a:latin typeface="Avenir Next LT Pro Light" panose="020B0304020202020204" pitchFamily="34" charset="0"/>
                  </a:rPr>
                  <a:t>B2C</a:t>
                </a:r>
                <a:endParaRPr lang="en-IN" sz="1200">
                  <a:ln>
                    <a:noFill/>
                  </a:ln>
                  <a:solidFill>
                    <a:schemeClr val="bg1"/>
                  </a:solidFill>
                  <a:latin typeface="Avenir Next LT Pro Light" panose="020B0304020202020204" pitchFamily="34" charset="0"/>
                </a:endParaRPr>
              </a:p>
            </xdr:txBody>
          </xdr:sp>
          <xdr:sp macro="" textlink="Pivottables!AP9">
            <xdr:nvSpPr>
              <xdr:cNvPr id="78" name="TextBox 77">
                <a:extLst>
                  <a:ext uri="{FF2B5EF4-FFF2-40B4-BE49-F238E27FC236}">
                    <a16:creationId xmlns:a16="http://schemas.microsoft.com/office/drawing/2014/main" id="{3418011F-A97A-976B-F6A2-BA4E1875576D}"/>
                  </a:ext>
                </a:extLst>
              </xdr:cNvPr>
              <xdr:cNvSpPr txBox="1">
                <a:spLocks/>
              </xdr:cNvSpPr>
            </xdr:nvSpPr>
            <xdr:spPr>
              <a:xfrm>
                <a:off x="13482605" y="8110882"/>
                <a:ext cx="913480" cy="375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CCCD312-176A-4964-BF5E-7EA9DA600FA0}" type="TxLink">
                  <a:rPr lang="en-US" sz="1400" b="0" i="0" u="none" strike="noStrike">
                    <a:ln>
                      <a:noFill/>
                    </a:ln>
                    <a:solidFill>
                      <a:schemeClr val="bg1"/>
                    </a:solidFill>
                    <a:latin typeface="Avenir Next LT Pro Light" panose="020B0304020202020204" pitchFamily="34" charset="0"/>
                    <a:ea typeface="Calibri"/>
                    <a:cs typeface="Calibri"/>
                  </a:rPr>
                  <a:pPr marL="0" indent="0" algn="ctr"/>
                  <a:t>46.12%</a:t>
                </a:fld>
                <a:endParaRPr lang="en-IN" sz="1400" b="0" i="0" u="none" strike="noStrike">
                  <a:ln>
                    <a:noFill/>
                  </a:ln>
                  <a:solidFill>
                    <a:schemeClr val="bg1"/>
                  </a:solidFill>
                  <a:latin typeface="Avenir Next LT Pro Light" panose="020B0304020202020204" pitchFamily="34" charset="0"/>
                  <a:ea typeface="Calibri"/>
                  <a:cs typeface="Calibri"/>
                </a:endParaRPr>
              </a:p>
            </xdr:txBody>
          </xdr:sp>
          <xdr:sp macro="" textlink="Pivottables!AO9">
            <xdr:nvSpPr>
              <xdr:cNvPr id="79" name="TextBox 78">
                <a:extLst>
                  <a:ext uri="{FF2B5EF4-FFF2-40B4-BE49-F238E27FC236}">
                    <a16:creationId xmlns:a16="http://schemas.microsoft.com/office/drawing/2014/main" id="{59B2D284-8048-F174-509B-A7FE1ED5DE97}"/>
                  </a:ext>
                </a:extLst>
              </xdr:cNvPr>
              <xdr:cNvSpPr txBox="1">
                <a:spLocks/>
              </xdr:cNvSpPr>
            </xdr:nvSpPr>
            <xdr:spPr>
              <a:xfrm>
                <a:off x="13477875" y="7880376"/>
                <a:ext cx="897256" cy="305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A5E2959-395F-4089-999A-6483831023A0}" type="TxLink">
                  <a:rPr lang="en-US" sz="1400" b="0" i="0" u="none" strike="noStrike">
                    <a:ln>
                      <a:noFill/>
                    </a:ln>
                    <a:solidFill>
                      <a:schemeClr val="bg1"/>
                    </a:solidFill>
                    <a:latin typeface="Avenir Next LT Pro Light" panose="020B0304020202020204" pitchFamily="34" charset="0"/>
                    <a:ea typeface="Calibri"/>
                    <a:cs typeface="Calibri"/>
                  </a:rPr>
                  <a:pPr marL="0" indent="0" algn="ctr"/>
                  <a:t> 370,157 </a:t>
                </a:fld>
                <a:endParaRPr lang="en-IN" sz="1400" b="0" i="0" u="none" strike="noStrike">
                  <a:ln>
                    <a:noFill/>
                  </a:ln>
                  <a:solidFill>
                    <a:schemeClr val="bg1"/>
                  </a:solidFill>
                  <a:latin typeface="Avenir Next LT Pro Light" panose="020B0304020202020204" pitchFamily="34" charset="0"/>
                  <a:ea typeface="Calibri"/>
                  <a:cs typeface="Calibri"/>
                </a:endParaRPr>
              </a:p>
            </xdr:txBody>
          </xdr:sp>
        </xdr:grpSp>
      </xdr:grpSp>
    </xdr:grpSp>
    <xdr:clientData/>
  </xdr:twoCellAnchor>
  <xdr:twoCellAnchor editAs="absolute">
    <xdr:from>
      <xdr:col>5</xdr:col>
      <xdr:colOff>452430</xdr:colOff>
      <xdr:row>2</xdr:row>
      <xdr:rowOff>80365</xdr:rowOff>
    </xdr:from>
    <xdr:to>
      <xdr:col>21</xdr:col>
      <xdr:colOff>445980</xdr:colOff>
      <xdr:row>39</xdr:row>
      <xdr:rowOff>156044</xdr:rowOff>
    </xdr:to>
    <xdr:grpSp>
      <xdr:nvGrpSpPr>
        <xdr:cNvPr id="139" name="Group 138">
          <a:extLst>
            <a:ext uri="{FF2B5EF4-FFF2-40B4-BE49-F238E27FC236}">
              <a16:creationId xmlns:a16="http://schemas.microsoft.com/office/drawing/2014/main" id="{023B53F9-9EB5-6E53-AAB6-571F5BD205A7}"/>
            </a:ext>
          </a:extLst>
        </xdr:cNvPr>
        <xdr:cNvGrpSpPr/>
      </xdr:nvGrpSpPr>
      <xdr:grpSpPr>
        <a:xfrm>
          <a:off x="3516995" y="461365"/>
          <a:ext cx="9800159" cy="7124179"/>
          <a:chOff x="4516261" y="687770"/>
          <a:chExt cx="15388700" cy="11230386"/>
        </a:xfrm>
      </xdr:grpSpPr>
      <xdr:sp macro="" textlink="">
        <xdr:nvSpPr>
          <xdr:cNvPr id="308" name="Oval 307">
            <a:extLst>
              <a:ext uri="{FF2B5EF4-FFF2-40B4-BE49-F238E27FC236}">
                <a16:creationId xmlns:a16="http://schemas.microsoft.com/office/drawing/2014/main" id="{6D48551A-873A-8528-A55D-11F4C9DC6D0E}"/>
              </a:ext>
            </a:extLst>
          </xdr:cNvPr>
          <xdr:cNvSpPr>
            <a:spLocks/>
          </xdr:cNvSpPr>
        </xdr:nvSpPr>
        <xdr:spPr>
          <a:xfrm>
            <a:off x="7557297" y="2131211"/>
            <a:ext cx="7363822" cy="7084025"/>
          </a:xfrm>
          <a:prstGeom prst="ellipse">
            <a:avLst/>
          </a:prstGeom>
          <a:no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sp macro="" textlink="">
        <xdr:nvSpPr>
          <xdr:cNvPr id="309" name="Oval 308">
            <a:extLst>
              <a:ext uri="{FF2B5EF4-FFF2-40B4-BE49-F238E27FC236}">
                <a16:creationId xmlns:a16="http://schemas.microsoft.com/office/drawing/2014/main" id="{FA51A40F-236F-16F4-FD5A-B54BCA68A941}"/>
              </a:ext>
            </a:extLst>
          </xdr:cNvPr>
          <xdr:cNvSpPr>
            <a:spLocks/>
          </xdr:cNvSpPr>
        </xdr:nvSpPr>
        <xdr:spPr>
          <a:xfrm>
            <a:off x="6345505" y="1006622"/>
            <a:ext cx="9818428" cy="9445367"/>
          </a:xfrm>
          <a:prstGeom prst="ellipse">
            <a:avLst/>
          </a:prstGeom>
          <a:no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nvGrpSpPr>
          <xdr:cNvPr id="307" name="Group 306">
            <a:extLst>
              <a:ext uri="{FF2B5EF4-FFF2-40B4-BE49-F238E27FC236}">
                <a16:creationId xmlns:a16="http://schemas.microsoft.com/office/drawing/2014/main" id="{28193D67-F1F2-4BD0-D7BE-8E112C097E65}"/>
              </a:ext>
            </a:extLst>
          </xdr:cNvPr>
          <xdr:cNvGrpSpPr>
            <a:grpSpLocks/>
          </xdr:cNvGrpSpPr>
        </xdr:nvGrpSpPr>
        <xdr:grpSpPr>
          <a:xfrm>
            <a:off x="6880087" y="1237509"/>
            <a:ext cx="10271654" cy="10131223"/>
            <a:chOff x="4235255" y="1025509"/>
            <a:chExt cx="7554373" cy="7799703"/>
          </a:xfrm>
        </xdr:grpSpPr>
        <xdr:cxnSp macro="">
          <xdr:nvCxnSpPr>
            <xdr:cNvPr id="104" name="Straight Connector 103">
              <a:extLst>
                <a:ext uri="{FF2B5EF4-FFF2-40B4-BE49-F238E27FC236}">
                  <a16:creationId xmlns:a16="http://schemas.microsoft.com/office/drawing/2014/main" id="{B2ABC5A4-0625-DCC8-13A0-AEB17A0AEAD9}"/>
                </a:ext>
              </a:extLst>
            </xdr:cNvPr>
            <xdr:cNvCxnSpPr>
              <a:stCxn id="124" idx="0"/>
              <a:endCxn id="106" idx="2"/>
            </xdr:cNvCxnSpPr>
          </xdr:nvCxnSpPr>
          <xdr:spPr>
            <a:xfrm flipV="1">
              <a:off x="9621250" y="3531795"/>
              <a:ext cx="1358279" cy="329180"/>
            </a:xfrm>
            <a:prstGeom prst="line">
              <a:avLst/>
            </a:prstGeom>
            <a:ln w="15875">
              <a:gradFill>
                <a:gsLst>
                  <a:gs pos="33000">
                    <a:srgbClr val="0A0D80"/>
                  </a:gs>
                  <a:gs pos="79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30" name="Straight Connector 129">
              <a:extLst>
                <a:ext uri="{FF2B5EF4-FFF2-40B4-BE49-F238E27FC236}">
                  <a16:creationId xmlns:a16="http://schemas.microsoft.com/office/drawing/2014/main" id="{AA8C4166-44AC-19B5-AE5E-01582C5F8162}"/>
                </a:ext>
              </a:extLst>
            </xdr:cNvPr>
            <xdr:cNvCxnSpPr>
              <a:stCxn id="125" idx="0"/>
              <a:endCxn id="131" idx="2"/>
            </xdr:cNvCxnSpPr>
          </xdr:nvCxnSpPr>
          <xdr:spPr>
            <a:xfrm>
              <a:off x="10539838" y="6723881"/>
              <a:ext cx="1249790" cy="180103"/>
            </a:xfrm>
            <a:prstGeom prst="line">
              <a:avLst/>
            </a:prstGeom>
            <a:ln w="15875">
              <a:gradFill>
                <a:gsLst>
                  <a:gs pos="33000">
                    <a:srgbClr val="0A0D80"/>
                  </a:gs>
                  <a:gs pos="79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34" name="Straight Connector 133">
              <a:extLst>
                <a:ext uri="{FF2B5EF4-FFF2-40B4-BE49-F238E27FC236}">
                  <a16:creationId xmlns:a16="http://schemas.microsoft.com/office/drawing/2014/main" id="{1C7EB9D2-57C0-692A-14B2-491D68821015}"/>
                </a:ext>
              </a:extLst>
            </xdr:cNvPr>
            <xdr:cNvCxnSpPr>
              <a:stCxn id="126" idx="0"/>
              <a:endCxn id="157" idx="1"/>
            </xdr:cNvCxnSpPr>
          </xdr:nvCxnSpPr>
          <xdr:spPr>
            <a:xfrm>
              <a:off x="7758647" y="7423597"/>
              <a:ext cx="294820" cy="1401615"/>
            </a:xfrm>
            <a:prstGeom prst="line">
              <a:avLst/>
            </a:prstGeom>
            <a:ln w="15875">
              <a:gradFill>
                <a:gsLst>
                  <a:gs pos="33000">
                    <a:srgbClr val="0A0D80"/>
                  </a:gs>
                  <a:gs pos="79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43" name="Straight Connector 142">
              <a:extLst>
                <a:ext uri="{FF2B5EF4-FFF2-40B4-BE49-F238E27FC236}">
                  <a16:creationId xmlns:a16="http://schemas.microsoft.com/office/drawing/2014/main" id="{388CB819-729A-21F0-D8D8-B539C0F8FBFF}"/>
                </a:ext>
              </a:extLst>
            </xdr:cNvPr>
            <xdr:cNvCxnSpPr>
              <a:stCxn id="123" idx="0"/>
              <a:endCxn id="144" idx="7"/>
            </xdr:cNvCxnSpPr>
          </xdr:nvCxnSpPr>
          <xdr:spPr>
            <a:xfrm flipH="1">
              <a:off x="4235255" y="6035878"/>
              <a:ext cx="758239" cy="1230251"/>
            </a:xfrm>
            <a:prstGeom prst="line">
              <a:avLst/>
            </a:prstGeom>
            <a:ln w="15875">
              <a:gradFill>
                <a:gsLst>
                  <a:gs pos="33000">
                    <a:srgbClr val="0A0D80"/>
                  </a:gs>
                  <a:gs pos="79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47" name="Straight Connector 146">
              <a:extLst>
                <a:ext uri="{FF2B5EF4-FFF2-40B4-BE49-F238E27FC236}">
                  <a16:creationId xmlns:a16="http://schemas.microsoft.com/office/drawing/2014/main" id="{93A6006D-9CAA-858C-67E8-AA724727CB94}"/>
                </a:ext>
              </a:extLst>
            </xdr:cNvPr>
            <xdr:cNvCxnSpPr>
              <a:stCxn id="122" idx="0"/>
              <a:endCxn id="148" idx="5"/>
            </xdr:cNvCxnSpPr>
          </xdr:nvCxnSpPr>
          <xdr:spPr>
            <a:xfrm flipH="1" flipV="1">
              <a:off x="5139805" y="1990906"/>
              <a:ext cx="773417" cy="426685"/>
            </a:xfrm>
            <a:prstGeom prst="line">
              <a:avLst/>
            </a:prstGeom>
            <a:ln w="15875">
              <a:gradFill>
                <a:gsLst>
                  <a:gs pos="33000">
                    <a:srgbClr val="0A0D80"/>
                  </a:gs>
                  <a:gs pos="79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51" name="Straight Connector 150">
              <a:extLst>
                <a:ext uri="{FF2B5EF4-FFF2-40B4-BE49-F238E27FC236}">
                  <a16:creationId xmlns:a16="http://schemas.microsoft.com/office/drawing/2014/main" id="{05E45F35-37B9-F2DD-E734-0EF789C48A3A}"/>
                </a:ext>
              </a:extLst>
            </xdr:cNvPr>
            <xdr:cNvCxnSpPr>
              <a:stCxn id="121" idx="0"/>
              <a:endCxn id="152" idx="3"/>
            </xdr:cNvCxnSpPr>
          </xdr:nvCxnSpPr>
          <xdr:spPr>
            <a:xfrm flipV="1">
              <a:off x="8672146" y="1025509"/>
              <a:ext cx="959058" cy="777064"/>
            </a:xfrm>
            <a:prstGeom prst="line">
              <a:avLst/>
            </a:prstGeom>
            <a:ln w="15875">
              <a:gradFill>
                <a:gsLst>
                  <a:gs pos="33000">
                    <a:srgbClr val="0A0D80"/>
                  </a:gs>
                  <a:gs pos="79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grpSp>
      <xdr:graphicFrame macro="">
        <xdr:nvGraphicFramePr>
          <xdr:cNvPr id="14" name="progress">
            <a:extLst>
              <a:ext uri="{FF2B5EF4-FFF2-40B4-BE49-F238E27FC236}">
                <a16:creationId xmlns:a16="http://schemas.microsoft.com/office/drawing/2014/main" id="{41E618AB-B4AE-40A2-80B6-DB62A86EEFD8}"/>
              </a:ext>
            </a:extLst>
          </xdr:cNvPr>
          <xdr:cNvGraphicFramePr>
            <a:graphicFrameLocks/>
          </xdr:cNvGraphicFramePr>
        </xdr:nvGraphicFramePr>
        <xdr:xfrm>
          <a:off x="8710363" y="3179698"/>
          <a:ext cx="5115279" cy="5107459"/>
        </xdr:xfrm>
        <a:graphic>
          <a:graphicData uri="http://schemas.openxmlformats.org/drawingml/2006/chart">
            <c:chart xmlns:c="http://schemas.openxmlformats.org/drawingml/2006/chart" xmlns:r="http://schemas.openxmlformats.org/officeDocument/2006/relationships" r:id="rId3"/>
          </a:graphicData>
        </a:graphic>
      </xdr:graphicFrame>
      <xdr:grpSp>
        <xdr:nvGrpSpPr>
          <xdr:cNvPr id="102" name="Group 101">
            <a:extLst>
              <a:ext uri="{FF2B5EF4-FFF2-40B4-BE49-F238E27FC236}">
                <a16:creationId xmlns:a16="http://schemas.microsoft.com/office/drawing/2014/main" id="{53FBDDCC-B276-949D-5EC6-DAE4B6430631}"/>
              </a:ext>
            </a:extLst>
          </xdr:cNvPr>
          <xdr:cNvGrpSpPr>
            <a:grpSpLocks/>
          </xdr:cNvGrpSpPr>
        </xdr:nvGrpSpPr>
        <xdr:grpSpPr>
          <a:xfrm>
            <a:off x="7834056" y="2109826"/>
            <a:ext cx="7597557" cy="7421406"/>
            <a:chOff x="4943475" y="1680882"/>
            <a:chExt cx="5606415" cy="5653368"/>
          </a:xfrm>
        </xdr:grpSpPr>
        <xdr:cxnSp macro="">
          <xdr:nvCxnSpPr>
            <xdr:cNvPr id="81" name="Straight Connector 80">
              <a:extLst>
                <a:ext uri="{FF2B5EF4-FFF2-40B4-BE49-F238E27FC236}">
                  <a16:creationId xmlns:a16="http://schemas.microsoft.com/office/drawing/2014/main" id="{B5AA2BDE-4360-9CB6-9E11-16F5AEBAB2AF}"/>
                </a:ext>
              </a:extLst>
            </xdr:cNvPr>
            <xdr:cNvCxnSpPr/>
          </xdr:nvCxnSpPr>
          <xdr:spPr>
            <a:xfrm flipH="1">
              <a:off x="7502635" y="1680882"/>
              <a:ext cx="1173856" cy="2705339"/>
            </a:xfrm>
            <a:prstGeom prst="line">
              <a:avLst/>
            </a:prstGeom>
            <a:ln w="15875">
              <a:gradFill>
                <a:gsLst>
                  <a:gs pos="11000">
                    <a:srgbClr val="100D83"/>
                  </a:gs>
                  <a:gs pos="84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87" name="Straight Connector 86">
              <a:extLst>
                <a:ext uri="{FF2B5EF4-FFF2-40B4-BE49-F238E27FC236}">
                  <a16:creationId xmlns:a16="http://schemas.microsoft.com/office/drawing/2014/main" id="{DF71CC2D-86F6-B380-4D38-ED9B70F84FBC}"/>
                </a:ext>
              </a:extLst>
            </xdr:cNvPr>
            <xdr:cNvCxnSpPr/>
          </xdr:nvCxnSpPr>
          <xdr:spPr>
            <a:xfrm flipH="1">
              <a:off x="7491288" y="3799398"/>
              <a:ext cx="2152485" cy="610511"/>
            </a:xfrm>
            <a:prstGeom prst="line">
              <a:avLst/>
            </a:prstGeom>
            <a:ln w="15875">
              <a:gradFill>
                <a:gsLst>
                  <a:gs pos="11000">
                    <a:srgbClr val="100D83"/>
                  </a:gs>
                  <a:gs pos="84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90" name="Straight Connector 89">
              <a:extLst>
                <a:ext uri="{FF2B5EF4-FFF2-40B4-BE49-F238E27FC236}">
                  <a16:creationId xmlns:a16="http://schemas.microsoft.com/office/drawing/2014/main" id="{92302A2B-89A9-3488-8047-114CA008F88B}"/>
                </a:ext>
              </a:extLst>
            </xdr:cNvPr>
            <xdr:cNvCxnSpPr/>
          </xdr:nvCxnSpPr>
          <xdr:spPr>
            <a:xfrm flipH="1" flipV="1">
              <a:off x="7511415" y="4413885"/>
              <a:ext cx="3038475" cy="2215515"/>
            </a:xfrm>
            <a:prstGeom prst="line">
              <a:avLst/>
            </a:prstGeom>
            <a:ln w="15875">
              <a:gradFill>
                <a:gsLst>
                  <a:gs pos="11000">
                    <a:srgbClr val="100D83"/>
                  </a:gs>
                  <a:gs pos="84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93" name="Straight Connector 92">
              <a:extLst>
                <a:ext uri="{FF2B5EF4-FFF2-40B4-BE49-F238E27FC236}">
                  <a16:creationId xmlns:a16="http://schemas.microsoft.com/office/drawing/2014/main" id="{42FD25A9-1789-5B26-0D12-E4DE90EF4C33}"/>
                </a:ext>
              </a:extLst>
            </xdr:cNvPr>
            <xdr:cNvCxnSpPr/>
          </xdr:nvCxnSpPr>
          <xdr:spPr>
            <a:xfrm flipH="1" flipV="1">
              <a:off x="7509510" y="4419600"/>
              <a:ext cx="230505" cy="2914650"/>
            </a:xfrm>
            <a:prstGeom prst="line">
              <a:avLst/>
            </a:prstGeom>
            <a:ln w="15875">
              <a:gradFill>
                <a:gsLst>
                  <a:gs pos="11000">
                    <a:srgbClr val="100D83"/>
                  </a:gs>
                  <a:gs pos="84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96" name="Straight Connector 95">
              <a:extLst>
                <a:ext uri="{FF2B5EF4-FFF2-40B4-BE49-F238E27FC236}">
                  <a16:creationId xmlns:a16="http://schemas.microsoft.com/office/drawing/2014/main" id="{50FB7BDE-FA45-6928-A814-D5AB1E71A5ED}"/>
                </a:ext>
              </a:extLst>
            </xdr:cNvPr>
            <xdr:cNvCxnSpPr/>
          </xdr:nvCxnSpPr>
          <xdr:spPr>
            <a:xfrm flipV="1">
              <a:off x="4943475" y="4413885"/>
              <a:ext cx="2562225" cy="1525905"/>
            </a:xfrm>
            <a:prstGeom prst="line">
              <a:avLst/>
            </a:prstGeom>
            <a:ln w="15875">
              <a:gradFill>
                <a:gsLst>
                  <a:gs pos="11000">
                    <a:srgbClr val="100D83"/>
                  </a:gs>
                  <a:gs pos="84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99" name="Straight Connector 98">
              <a:extLst>
                <a:ext uri="{FF2B5EF4-FFF2-40B4-BE49-F238E27FC236}">
                  <a16:creationId xmlns:a16="http://schemas.microsoft.com/office/drawing/2014/main" id="{3CB99C66-2ED5-F5E6-7C85-90C533BF41CF}"/>
                </a:ext>
              </a:extLst>
            </xdr:cNvPr>
            <xdr:cNvCxnSpPr/>
          </xdr:nvCxnSpPr>
          <xdr:spPr>
            <a:xfrm>
              <a:off x="5909310" y="2390775"/>
              <a:ext cx="1596390" cy="2023110"/>
            </a:xfrm>
            <a:prstGeom prst="line">
              <a:avLst/>
            </a:prstGeom>
            <a:ln w="15875">
              <a:gradFill>
                <a:gsLst>
                  <a:gs pos="11000">
                    <a:srgbClr val="100D83"/>
                  </a:gs>
                  <a:gs pos="84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grpSp>
      <xdr:graphicFrame macro="">
        <xdr:nvGraphicFramePr>
          <xdr:cNvPr id="19" name="progress">
            <a:extLst>
              <a:ext uri="{FF2B5EF4-FFF2-40B4-BE49-F238E27FC236}">
                <a16:creationId xmlns:a16="http://schemas.microsoft.com/office/drawing/2014/main" id="{8448BA5D-E8E4-4779-BB37-7392391CEE36}"/>
              </a:ext>
            </a:extLst>
          </xdr:cNvPr>
          <xdr:cNvGraphicFramePr>
            <a:graphicFrameLocks/>
          </xdr:cNvGraphicFramePr>
        </xdr:nvGraphicFramePr>
        <xdr:xfrm>
          <a:off x="6435412" y="999349"/>
          <a:ext cx="12907670" cy="9596493"/>
        </xdr:xfrm>
        <a:graphic>
          <a:graphicData uri="http://schemas.openxmlformats.org/drawingml/2006/chart">
            <c:chart xmlns:c="http://schemas.openxmlformats.org/drawingml/2006/chart" xmlns:r="http://schemas.openxmlformats.org/officeDocument/2006/relationships" r:id="rId4"/>
          </a:graphicData>
        </a:graphic>
      </xdr:graphicFrame>
      <xdr:grpSp>
        <xdr:nvGrpSpPr>
          <xdr:cNvPr id="176" name="Group 175">
            <a:extLst>
              <a:ext uri="{FF2B5EF4-FFF2-40B4-BE49-F238E27FC236}">
                <a16:creationId xmlns:a16="http://schemas.microsoft.com/office/drawing/2014/main" id="{8F2AD34B-5E85-3FE6-F986-827BE421FC3F}"/>
              </a:ext>
            </a:extLst>
          </xdr:cNvPr>
          <xdr:cNvGrpSpPr>
            <a:grpSpLocks/>
          </xdr:cNvGrpSpPr>
        </xdr:nvGrpSpPr>
        <xdr:grpSpPr>
          <a:xfrm rot="6368992">
            <a:off x="16940788" y="4136807"/>
            <a:ext cx="552334" cy="1252122"/>
            <a:chOff x="10835215" y="1490359"/>
            <a:chExt cx="425290" cy="935238"/>
          </a:xfrm>
          <a:solidFill>
            <a:schemeClr val="tx2">
              <a:lumMod val="50000"/>
            </a:schemeClr>
          </a:solidFill>
        </xdr:grpSpPr>
        <xdr:cxnSp macro="">
          <xdr:nvCxnSpPr>
            <xdr:cNvPr id="108" name="Straight Connector 107">
              <a:extLst>
                <a:ext uri="{FF2B5EF4-FFF2-40B4-BE49-F238E27FC236}">
                  <a16:creationId xmlns:a16="http://schemas.microsoft.com/office/drawing/2014/main" id="{A5B52A9E-16E0-41F7-A303-2BA4AD49C426}"/>
                </a:ext>
              </a:extLst>
            </xdr:cNvPr>
            <xdr:cNvCxnSpPr>
              <a:endCxn id="115" idx="4"/>
            </xdr:cNvCxnSpPr>
          </xdr:nvCxnSpPr>
          <xdr:spPr>
            <a:xfrm rot="15231008">
              <a:off x="10787810" y="2088215"/>
              <a:ext cx="518759" cy="156005"/>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15" name="Oval 114">
              <a:extLst>
                <a:ext uri="{FF2B5EF4-FFF2-40B4-BE49-F238E27FC236}">
                  <a16:creationId xmlns:a16="http://schemas.microsoft.com/office/drawing/2014/main" id="{21B46F51-7A45-641A-9E6C-4A089EA50844}"/>
                </a:ext>
              </a:extLst>
            </xdr:cNvPr>
            <xdr:cNvSpPr/>
          </xdr:nvSpPr>
          <xdr:spPr>
            <a:xfrm>
              <a:off x="10835215" y="1490359"/>
              <a:ext cx="425290" cy="405635"/>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sp macro="" textlink="Pivottables!G13">
        <xdr:nvSpPr>
          <xdr:cNvPr id="121" name="TextBox 120">
            <a:extLst>
              <a:ext uri="{FF2B5EF4-FFF2-40B4-BE49-F238E27FC236}">
                <a16:creationId xmlns:a16="http://schemas.microsoft.com/office/drawing/2014/main" id="{12B21663-C5CF-06F4-F872-79B00109DF85}"/>
              </a:ext>
            </a:extLst>
          </xdr:cNvPr>
          <xdr:cNvSpPr txBox="1">
            <a:spLocks/>
          </xdr:cNvSpPr>
        </xdr:nvSpPr>
        <xdr:spPr>
          <a:xfrm>
            <a:off x="12144292" y="2246856"/>
            <a:ext cx="1537240" cy="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636F48D-F927-4E61-9318-F0933B3104A2}"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Usage fees</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11">
        <xdr:nvSpPr>
          <xdr:cNvPr id="122" name="TextBox 121">
            <a:extLst>
              <a:ext uri="{FF2B5EF4-FFF2-40B4-BE49-F238E27FC236}">
                <a16:creationId xmlns:a16="http://schemas.microsoft.com/office/drawing/2014/main" id="{DD42D837-6F69-FF45-0280-0589897DF2AB}"/>
              </a:ext>
            </a:extLst>
          </xdr:cNvPr>
          <xdr:cNvSpPr txBox="1">
            <a:spLocks/>
          </xdr:cNvSpPr>
        </xdr:nvSpPr>
        <xdr:spPr>
          <a:xfrm>
            <a:off x="8395561" y="3045718"/>
            <a:ext cx="1532102" cy="33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E7E3105-84E3-4EAA-95A4-DF4E1F4D6D37}"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Renting</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8">
        <xdr:nvSpPr>
          <xdr:cNvPr id="123" name="TextBox 122">
            <a:extLst>
              <a:ext uri="{FF2B5EF4-FFF2-40B4-BE49-F238E27FC236}">
                <a16:creationId xmlns:a16="http://schemas.microsoft.com/office/drawing/2014/main" id="{98135FEF-24D6-80B5-1380-5390232C79FC}"/>
              </a:ext>
            </a:extLst>
          </xdr:cNvPr>
          <xdr:cNvSpPr txBox="1">
            <a:spLocks/>
          </xdr:cNvSpPr>
        </xdr:nvSpPr>
        <xdr:spPr>
          <a:xfrm>
            <a:off x="7151433" y="7745599"/>
            <a:ext cx="1519258" cy="33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B1103AF-3DA6-41A4-9C73-B67A13C2E11D}"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Advertising</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12">
        <xdr:nvSpPr>
          <xdr:cNvPr id="124" name="TextBox 123">
            <a:extLst>
              <a:ext uri="{FF2B5EF4-FFF2-40B4-BE49-F238E27FC236}">
                <a16:creationId xmlns:a16="http://schemas.microsoft.com/office/drawing/2014/main" id="{FAACAE64-D294-BA24-B5FF-B31146D0E0A9}"/>
              </a:ext>
            </a:extLst>
          </xdr:cNvPr>
          <xdr:cNvSpPr txBox="1">
            <a:spLocks/>
          </xdr:cNvSpPr>
        </xdr:nvSpPr>
        <xdr:spPr>
          <a:xfrm>
            <a:off x="13438637" y="4920564"/>
            <a:ext cx="1529533" cy="336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AB87284-3B92-46B9-8920-218CBEC22BF9}"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Subscription</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9">
        <xdr:nvSpPr>
          <xdr:cNvPr id="125" name="TextBox 124">
            <a:extLst>
              <a:ext uri="{FF2B5EF4-FFF2-40B4-BE49-F238E27FC236}">
                <a16:creationId xmlns:a16="http://schemas.microsoft.com/office/drawing/2014/main" id="{D59F14CE-98E0-CF40-302D-462BC0ABFBB1}"/>
              </a:ext>
            </a:extLst>
          </xdr:cNvPr>
          <xdr:cNvSpPr txBox="1">
            <a:spLocks/>
          </xdr:cNvSpPr>
        </xdr:nvSpPr>
        <xdr:spPr>
          <a:xfrm>
            <a:off x="14697913" y="8639262"/>
            <a:ext cx="1508983" cy="341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243F726-1356-4018-A225-986B670F97CF}"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Asset sale</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10">
        <xdr:nvSpPr>
          <xdr:cNvPr id="126" name="TextBox 125">
            <a:extLst>
              <a:ext uri="{FF2B5EF4-FFF2-40B4-BE49-F238E27FC236}">
                <a16:creationId xmlns:a16="http://schemas.microsoft.com/office/drawing/2014/main" id="{A73E2FD2-6B30-7841-D872-674EC742E3E3}"/>
              </a:ext>
            </a:extLst>
          </xdr:cNvPr>
          <xdr:cNvSpPr txBox="1">
            <a:spLocks/>
          </xdr:cNvSpPr>
        </xdr:nvSpPr>
        <xdr:spPr>
          <a:xfrm>
            <a:off x="10906063" y="9548141"/>
            <a:ext cx="1529535" cy="340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3B010E2-2D61-4480-80A1-84EF53DFD996}"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Licensing</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
        <xdr:nvSpPr>
          <xdr:cNvPr id="106" name="Circle: Hollow 105">
            <a:extLst>
              <a:ext uri="{FF2B5EF4-FFF2-40B4-BE49-F238E27FC236}">
                <a16:creationId xmlns:a16="http://schemas.microsoft.com/office/drawing/2014/main" id="{4F0AA9A8-2588-0A70-49AC-63A1D4A94228}"/>
              </a:ext>
            </a:extLst>
          </xdr:cNvPr>
          <xdr:cNvSpPr>
            <a:spLocks/>
          </xdr:cNvSpPr>
        </xdr:nvSpPr>
        <xdr:spPr>
          <a:xfrm>
            <a:off x="16050252" y="4166888"/>
            <a:ext cx="638812" cy="652191"/>
          </a:xfrm>
          <a:prstGeom prst="donut">
            <a:avLst>
              <a:gd name="adj" fmla="val 795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solidFill>
                <a:schemeClr val="tx1"/>
              </a:solidFill>
              <a:latin typeface="Avenir Next LT Pro Light" panose="020B0304020202020204" pitchFamily="34" charset="0"/>
            </a:endParaRPr>
          </a:p>
        </xdr:txBody>
      </xdr:sp>
      <xdr:sp macro="" textlink="Pivottables!AU23">
        <xdr:nvSpPr>
          <xdr:cNvPr id="127" name="TextBox 126">
            <a:extLst>
              <a:ext uri="{FF2B5EF4-FFF2-40B4-BE49-F238E27FC236}">
                <a16:creationId xmlns:a16="http://schemas.microsoft.com/office/drawing/2014/main" id="{7AED9066-FB39-E423-08BF-520828BC0551}"/>
              </a:ext>
            </a:extLst>
          </xdr:cNvPr>
          <xdr:cNvSpPr txBox="1">
            <a:spLocks/>
          </xdr:cNvSpPr>
        </xdr:nvSpPr>
        <xdr:spPr>
          <a:xfrm>
            <a:off x="16010320" y="4308611"/>
            <a:ext cx="712224" cy="375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8441D1B-4B35-48CD-9005-27254EF6D05A}"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15%</a:t>
            </a:fld>
            <a:endParaRPr lang="en-IN" sz="1100" b="0" i="0" u="none" strike="noStrike">
              <a:ln>
                <a:noFill/>
              </a:ln>
              <a:solidFill>
                <a:schemeClr val="bg1"/>
              </a:solidFill>
              <a:latin typeface="Avenir Next LT Pro Light" panose="020B0304020202020204" pitchFamily="34" charset="0"/>
              <a:ea typeface="Calibri"/>
              <a:cs typeface="Calibri"/>
            </a:endParaRPr>
          </a:p>
        </xdr:txBody>
      </xdr:sp>
      <xdr:sp macro="" textlink="">
        <xdr:nvSpPr>
          <xdr:cNvPr id="131" name="Circle: Hollow 130">
            <a:extLst>
              <a:ext uri="{FF2B5EF4-FFF2-40B4-BE49-F238E27FC236}">
                <a16:creationId xmlns:a16="http://schemas.microsoft.com/office/drawing/2014/main" id="{FB074783-ED1D-7306-6A23-9E026EDD4B06}"/>
              </a:ext>
            </a:extLst>
          </xdr:cNvPr>
          <xdr:cNvSpPr>
            <a:spLocks/>
          </xdr:cNvSpPr>
        </xdr:nvSpPr>
        <xdr:spPr>
          <a:xfrm>
            <a:off x="17151742" y="8550912"/>
            <a:ext cx="653554" cy="644579"/>
          </a:xfrm>
          <a:prstGeom prst="donut">
            <a:avLst>
              <a:gd name="adj" fmla="val 795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solidFill>
                <a:schemeClr val="tx1"/>
              </a:solidFill>
              <a:latin typeface="Avenir Next LT Pro Light" panose="020B0304020202020204" pitchFamily="34" charset="0"/>
            </a:endParaRPr>
          </a:p>
        </xdr:txBody>
      </xdr:sp>
      <xdr:sp macro="" textlink="Pivottables!AU14">
        <xdr:nvSpPr>
          <xdr:cNvPr id="132" name="TextBox 131">
            <a:extLst>
              <a:ext uri="{FF2B5EF4-FFF2-40B4-BE49-F238E27FC236}">
                <a16:creationId xmlns:a16="http://schemas.microsoft.com/office/drawing/2014/main" id="{08D0CA55-63DF-7C3E-AF95-BCD81EB684D9}"/>
              </a:ext>
            </a:extLst>
          </xdr:cNvPr>
          <xdr:cNvSpPr txBox="1">
            <a:spLocks/>
          </xdr:cNvSpPr>
        </xdr:nvSpPr>
        <xdr:spPr>
          <a:xfrm>
            <a:off x="17109543" y="8727714"/>
            <a:ext cx="789220" cy="319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D08D2EE-4033-444F-A30F-87C4B1F19A48}"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10%</a:t>
            </a:fld>
            <a:endParaRPr lang="en-IN" sz="1100" b="0" i="0" u="none" strike="noStrike">
              <a:ln>
                <a:noFill/>
              </a:ln>
              <a:solidFill>
                <a:schemeClr val="bg1"/>
              </a:solidFill>
              <a:latin typeface="Avenir Next LT Pro Light" panose="020B0304020202020204" pitchFamily="34" charset="0"/>
              <a:ea typeface="Calibri"/>
              <a:cs typeface="Calibri"/>
            </a:endParaRPr>
          </a:p>
        </xdr:txBody>
      </xdr:sp>
      <xdr:sp macro="" textlink="Pivottables!AU16">
        <xdr:nvSpPr>
          <xdr:cNvPr id="136" name="TextBox 135">
            <a:extLst>
              <a:ext uri="{FF2B5EF4-FFF2-40B4-BE49-F238E27FC236}">
                <a16:creationId xmlns:a16="http://schemas.microsoft.com/office/drawing/2014/main" id="{92A8C91E-4856-7A8B-446F-B81AC433FB9E}"/>
              </a:ext>
            </a:extLst>
          </xdr:cNvPr>
          <xdr:cNvSpPr txBox="1">
            <a:spLocks/>
          </xdr:cNvSpPr>
        </xdr:nvSpPr>
        <xdr:spPr>
          <a:xfrm>
            <a:off x="11927239" y="11433819"/>
            <a:ext cx="771228" cy="307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C155FA3-A98B-43C3-AB0C-705905815C83}"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19%</a:t>
            </a:fld>
            <a:endParaRPr lang="en-IN" sz="1100" b="0" i="0" u="none" strike="noStrike">
              <a:ln>
                <a:noFill/>
              </a:ln>
              <a:solidFill>
                <a:schemeClr val="bg1"/>
              </a:solidFill>
              <a:latin typeface="Avenir Next LT Pro Light" panose="020B0304020202020204" pitchFamily="34" charset="0"/>
              <a:ea typeface="Calibri"/>
              <a:cs typeface="Calibri"/>
            </a:endParaRPr>
          </a:p>
        </xdr:txBody>
      </xdr:sp>
      <xdr:sp macro="" textlink="">
        <xdr:nvSpPr>
          <xdr:cNvPr id="144" name="Circle: Hollow 143">
            <a:extLst>
              <a:ext uri="{FF2B5EF4-FFF2-40B4-BE49-F238E27FC236}">
                <a16:creationId xmlns:a16="http://schemas.microsoft.com/office/drawing/2014/main" id="{10CCD8C2-DB24-BFAD-8E62-050520D0BC09}"/>
              </a:ext>
            </a:extLst>
          </xdr:cNvPr>
          <xdr:cNvSpPr>
            <a:spLocks/>
          </xdr:cNvSpPr>
        </xdr:nvSpPr>
        <xdr:spPr>
          <a:xfrm>
            <a:off x="6325967" y="9248839"/>
            <a:ext cx="649192" cy="647080"/>
          </a:xfrm>
          <a:prstGeom prst="donut">
            <a:avLst>
              <a:gd name="adj" fmla="val 795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solidFill>
                <a:schemeClr val="tx1"/>
              </a:solidFill>
              <a:latin typeface="Avenir Next LT Pro Light" panose="020B0304020202020204" pitchFamily="34" charset="0"/>
            </a:endParaRPr>
          </a:p>
        </xdr:txBody>
      </xdr:sp>
      <xdr:sp macro="" textlink="Pivottables!AU8">
        <xdr:nvSpPr>
          <xdr:cNvPr id="145" name="TextBox 144">
            <a:extLst>
              <a:ext uri="{FF2B5EF4-FFF2-40B4-BE49-F238E27FC236}">
                <a16:creationId xmlns:a16="http://schemas.microsoft.com/office/drawing/2014/main" id="{D9CE90BB-019F-EED7-B7C3-B9A73ED3FBBA}"/>
              </a:ext>
            </a:extLst>
          </xdr:cNvPr>
          <xdr:cNvSpPr txBox="1">
            <a:spLocks/>
          </xdr:cNvSpPr>
        </xdr:nvSpPr>
        <xdr:spPr>
          <a:xfrm>
            <a:off x="6266008" y="9419729"/>
            <a:ext cx="777319" cy="334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309889-D6E3-4BB4-AAA1-2173FA7D409B}"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28%</a:t>
            </a:fld>
            <a:endParaRPr lang="en-IN" sz="1100" b="0" i="0" u="none" strike="noStrike">
              <a:ln>
                <a:noFill/>
              </a:ln>
              <a:solidFill>
                <a:schemeClr val="bg1"/>
              </a:solidFill>
              <a:latin typeface="Avenir Next LT Pro Light" panose="020B0304020202020204" pitchFamily="34" charset="0"/>
              <a:ea typeface="Calibri"/>
              <a:cs typeface="Calibri"/>
            </a:endParaRPr>
          </a:p>
        </xdr:txBody>
      </xdr:sp>
      <xdr:sp macro="" textlink="">
        <xdr:nvSpPr>
          <xdr:cNvPr id="148" name="Circle: Hollow 147">
            <a:extLst>
              <a:ext uri="{FF2B5EF4-FFF2-40B4-BE49-F238E27FC236}">
                <a16:creationId xmlns:a16="http://schemas.microsoft.com/office/drawing/2014/main" id="{8711657B-4F9F-7735-D156-AA344F40DAE8}"/>
              </a:ext>
            </a:extLst>
          </xdr:cNvPr>
          <xdr:cNvSpPr>
            <a:spLocks/>
          </xdr:cNvSpPr>
        </xdr:nvSpPr>
        <xdr:spPr>
          <a:xfrm>
            <a:off x="7543965" y="1939236"/>
            <a:ext cx="663151" cy="647001"/>
          </a:xfrm>
          <a:prstGeom prst="donut">
            <a:avLst>
              <a:gd name="adj" fmla="val 795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solidFill>
                <a:schemeClr val="tx1"/>
              </a:solidFill>
              <a:latin typeface="Avenir Next LT Pro Light" panose="020B0304020202020204" pitchFamily="34" charset="0"/>
            </a:endParaRPr>
          </a:p>
        </xdr:txBody>
      </xdr:sp>
      <xdr:sp macro="" textlink="Pivottables!AU19">
        <xdr:nvSpPr>
          <xdr:cNvPr id="149" name="TextBox 148">
            <a:extLst>
              <a:ext uri="{FF2B5EF4-FFF2-40B4-BE49-F238E27FC236}">
                <a16:creationId xmlns:a16="http://schemas.microsoft.com/office/drawing/2014/main" id="{5CA7ACCD-95BB-2754-D0C4-FD73A703E13B}"/>
              </a:ext>
            </a:extLst>
          </xdr:cNvPr>
          <xdr:cNvSpPr txBox="1">
            <a:spLocks/>
          </xdr:cNvSpPr>
        </xdr:nvSpPr>
        <xdr:spPr>
          <a:xfrm>
            <a:off x="7547870" y="2116011"/>
            <a:ext cx="673605" cy="305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95FE642-1555-445D-9C1A-CF2C01074C86}"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7%</a:t>
            </a:fld>
            <a:endParaRPr lang="en-US" sz="1100" b="0" i="0" u="none" strike="noStrike">
              <a:ln>
                <a:noFill/>
              </a:ln>
              <a:solidFill>
                <a:schemeClr val="bg1"/>
              </a:solidFill>
              <a:latin typeface="Avenir Next LT Pro Light" panose="020B0304020202020204" pitchFamily="34" charset="0"/>
              <a:ea typeface="Calibri"/>
              <a:cs typeface="Calibri"/>
            </a:endParaRPr>
          </a:p>
        </xdr:txBody>
      </xdr:sp>
      <xdr:sp macro="" textlink="">
        <xdr:nvSpPr>
          <xdr:cNvPr id="152" name="Circle: Hollow 151">
            <a:extLst>
              <a:ext uri="{FF2B5EF4-FFF2-40B4-BE49-F238E27FC236}">
                <a16:creationId xmlns:a16="http://schemas.microsoft.com/office/drawing/2014/main" id="{747F962D-7193-71DD-8620-75ACECFA3759}"/>
              </a:ext>
            </a:extLst>
          </xdr:cNvPr>
          <xdr:cNvSpPr>
            <a:spLocks/>
          </xdr:cNvSpPr>
        </xdr:nvSpPr>
        <xdr:spPr>
          <a:xfrm>
            <a:off x="14122889" y="687770"/>
            <a:ext cx="642212" cy="644060"/>
          </a:xfrm>
          <a:prstGeom prst="donut">
            <a:avLst>
              <a:gd name="adj" fmla="val 795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solidFill>
                <a:schemeClr val="tx1"/>
              </a:solidFill>
              <a:latin typeface="Avenir Next LT Pro Light" panose="020B0304020202020204" pitchFamily="34" charset="0"/>
            </a:endParaRPr>
          </a:p>
        </xdr:txBody>
      </xdr:sp>
      <xdr:sp macro="" textlink="Pivottables!AU26">
        <xdr:nvSpPr>
          <xdr:cNvPr id="153" name="TextBox 152">
            <a:extLst>
              <a:ext uri="{FF2B5EF4-FFF2-40B4-BE49-F238E27FC236}">
                <a16:creationId xmlns:a16="http://schemas.microsoft.com/office/drawing/2014/main" id="{08191C45-8CD3-0D0B-FCA6-903BEE288BBF}"/>
              </a:ext>
            </a:extLst>
          </xdr:cNvPr>
          <xdr:cNvSpPr txBox="1">
            <a:spLocks/>
          </xdr:cNvSpPr>
        </xdr:nvSpPr>
        <xdr:spPr>
          <a:xfrm>
            <a:off x="14024554" y="868308"/>
            <a:ext cx="839772" cy="3083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CCEFA40-AAAC-4C0A-ABFE-0DEFD2C952CF}"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21%</a:t>
            </a:fld>
            <a:endParaRPr lang="en-IN" sz="1100" b="0" i="0" u="none" strike="noStrike">
              <a:ln>
                <a:noFill/>
              </a:ln>
              <a:solidFill>
                <a:schemeClr val="bg1"/>
              </a:solidFill>
              <a:latin typeface="Avenir Next LT Pro Light" panose="020B0304020202020204" pitchFamily="34" charset="0"/>
              <a:ea typeface="Calibri"/>
              <a:cs typeface="Calibri"/>
            </a:endParaRPr>
          </a:p>
        </xdr:txBody>
      </xdr:sp>
      <xdr:sp macro="" textlink="">
        <xdr:nvSpPr>
          <xdr:cNvPr id="157" name="Circle: Hollow 156">
            <a:extLst>
              <a:ext uri="{FF2B5EF4-FFF2-40B4-BE49-F238E27FC236}">
                <a16:creationId xmlns:a16="http://schemas.microsoft.com/office/drawing/2014/main" id="{FABCC149-9225-FDB9-FF2E-1E8A0BEBBA9E}"/>
              </a:ext>
            </a:extLst>
          </xdr:cNvPr>
          <xdr:cNvSpPr>
            <a:spLocks/>
          </xdr:cNvSpPr>
        </xdr:nvSpPr>
        <xdr:spPr>
          <a:xfrm>
            <a:off x="11976149" y="11276560"/>
            <a:ext cx="652431" cy="629392"/>
          </a:xfrm>
          <a:prstGeom prst="donut">
            <a:avLst>
              <a:gd name="adj" fmla="val 795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solidFill>
                <a:schemeClr val="tx1"/>
              </a:solidFill>
              <a:latin typeface="Avenir Next LT Pro Light" panose="020B0304020202020204" pitchFamily="34" charset="0"/>
            </a:endParaRPr>
          </a:p>
        </xdr:txBody>
      </xdr:sp>
      <xdr:grpSp>
        <xdr:nvGrpSpPr>
          <xdr:cNvPr id="177" name="Group 176">
            <a:extLst>
              <a:ext uri="{FF2B5EF4-FFF2-40B4-BE49-F238E27FC236}">
                <a16:creationId xmlns:a16="http://schemas.microsoft.com/office/drawing/2014/main" id="{B6C5024E-8E4A-70BF-4AF6-5BB84E977D2A}"/>
              </a:ext>
            </a:extLst>
          </xdr:cNvPr>
          <xdr:cNvGrpSpPr>
            <a:grpSpLocks/>
          </xdr:cNvGrpSpPr>
        </xdr:nvGrpSpPr>
        <xdr:grpSpPr>
          <a:xfrm rot="3307975">
            <a:off x="16970748" y="3162537"/>
            <a:ext cx="553038" cy="1380014"/>
            <a:chOff x="10827063" y="1526873"/>
            <a:chExt cx="462864" cy="1032740"/>
          </a:xfrm>
          <a:solidFill>
            <a:schemeClr val="tx2">
              <a:lumMod val="50000"/>
            </a:schemeClr>
          </a:solidFill>
        </xdr:grpSpPr>
        <xdr:cxnSp macro="">
          <xdr:nvCxnSpPr>
            <xdr:cNvPr id="178" name="Straight Connector 177">
              <a:extLst>
                <a:ext uri="{FF2B5EF4-FFF2-40B4-BE49-F238E27FC236}">
                  <a16:creationId xmlns:a16="http://schemas.microsoft.com/office/drawing/2014/main" id="{779BD738-060E-9E95-62DA-31006C14E739}"/>
                </a:ext>
              </a:extLst>
            </xdr:cNvPr>
            <xdr:cNvCxnSpPr>
              <a:endCxn id="179" idx="4"/>
            </xdr:cNvCxnSpPr>
          </xdr:nvCxnSpPr>
          <xdr:spPr>
            <a:xfrm rot="18292025" flipV="1">
              <a:off x="10759551" y="2029237"/>
              <a:ext cx="597888" cy="462864"/>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79" name="Oval 178">
              <a:extLst>
                <a:ext uri="{FF2B5EF4-FFF2-40B4-BE49-F238E27FC236}">
                  <a16:creationId xmlns:a16="http://schemas.microsoft.com/office/drawing/2014/main" id="{AC3C7925-3FC2-AB76-3546-D3CBEDDDCD3C}"/>
                </a:ext>
              </a:extLst>
            </xdr:cNvPr>
            <xdr:cNvSpPr/>
          </xdr:nvSpPr>
          <xdr:spPr>
            <a:xfrm>
              <a:off x="10845485" y="1526873"/>
              <a:ext cx="427981" cy="370056"/>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183" name="Group 182">
            <a:extLst>
              <a:ext uri="{FF2B5EF4-FFF2-40B4-BE49-F238E27FC236}">
                <a16:creationId xmlns:a16="http://schemas.microsoft.com/office/drawing/2014/main" id="{1CD4A845-3C83-AC19-5506-274939F145D7}"/>
              </a:ext>
            </a:extLst>
          </xdr:cNvPr>
          <xdr:cNvGrpSpPr>
            <a:grpSpLocks/>
          </xdr:cNvGrpSpPr>
        </xdr:nvGrpSpPr>
        <xdr:grpSpPr>
          <a:xfrm rot="8893733">
            <a:off x="14596827" y="1257457"/>
            <a:ext cx="560042" cy="1154095"/>
            <a:chOff x="10884269" y="1459534"/>
            <a:chExt cx="389182" cy="907217"/>
          </a:xfrm>
          <a:solidFill>
            <a:schemeClr val="tx2">
              <a:lumMod val="50000"/>
            </a:schemeClr>
          </a:solidFill>
        </xdr:grpSpPr>
        <xdr:cxnSp macro="">
          <xdr:nvCxnSpPr>
            <xdr:cNvPr id="184" name="Straight Connector 183">
              <a:extLst>
                <a:ext uri="{FF2B5EF4-FFF2-40B4-BE49-F238E27FC236}">
                  <a16:creationId xmlns:a16="http://schemas.microsoft.com/office/drawing/2014/main" id="{03030EA1-9EAF-4780-FC22-D6445FB6C2D4}"/>
                </a:ext>
              </a:extLst>
            </xdr:cNvPr>
            <xdr:cNvCxnSpPr>
              <a:endCxn id="185" idx="4"/>
            </xdr:cNvCxnSpPr>
          </xdr:nvCxnSpPr>
          <xdr:spPr>
            <a:xfrm rot="12706267">
              <a:off x="10960473" y="1923502"/>
              <a:ext cx="201021" cy="443249"/>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85" name="Oval 184">
              <a:extLst>
                <a:ext uri="{FF2B5EF4-FFF2-40B4-BE49-F238E27FC236}">
                  <a16:creationId xmlns:a16="http://schemas.microsoft.com/office/drawing/2014/main" id="{9BB551B1-8980-A5C7-3261-B77E455B9BAA}"/>
                </a:ext>
              </a:extLst>
            </xdr:cNvPr>
            <xdr:cNvSpPr/>
          </xdr:nvSpPr>
          <xdr:spPr>
            <a:xfrm>
              <a:off x="10884269" y="1459534"/>
              <a:ext cx="389182" cy="437389"/>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186" name="Group 185">
            <a:extLst>
              <a:ext uri="{FF2B5EF4-FFF2-40B4-BE49-F238E27FC236}">
                <a16:creationId xmlns:a16="http://schemas.microsoft.com/office/drawing/2014/main" id="{8B206B54-6C17-7020-71CF-17CBAFA3873B}"/>
              </a:ext>
            </a:extLst>
          </xdr:cNvPr>
          <xdr:cNvGrpSpPr>
            <a:grpSpLocks/>
          </xdr:cNvGrpSpPr>
        </xdr:nvGrpSpPr>
        <xdr:grpSpPr>
          <a:xfrm rot="12914906">
            <a:off x="5708009" y="9707652"/>
            <a:ext cx="568729" cy="1500120"/>
            <a:chOff x="10845459" y="1459523"/>
            <a:chExt cx="427980" cy="1164904"/>
          </a:xfrm>
          <a:solidFill>
            <a:schemeClr val="tx2">
              <a:lumMod val="50000"/>
            </a:schemeClr>
          </a:solidFill>
        </xdr:grpSpPr>
        <xdr:cxnSp macro="">
          <xdr:nvCxnSpPr>
            <xdr:cNvPr id="187" name="Straight Connector 186">
              <a:extLst>
                <a:ext uri="{FF2B5EF4-FFF2-40B4-BE49-F238E27FC236}">
                  <a16:creationId xmlns:a16="http://schemas.microsoft.com/office/drawing/2014/main" id="{2FCC932F-B984-4C8B-A36D-F64CFDEB719A}"/>
                </a:ext>
              </a:extLst>
            </xdr:cNvPr>
            <xdr:cNvCxnSpPr>
              <a:endCxn id="188" idx="4"/>
            </xdr:cNvCxnSpPr>
          </xdr:nvCxnSpPr>
          <xdr:spPr>
            <a:xfrm flipH="1" flipV="1">
              <a:off x="11057544" y="1896911"/>
              <a:ext cx="0" cy="727516"/>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88" name="Oval 187">
              <a:extLst>
                <a:ext uri="{FF2B5EF4-FFF2-40B4-BE49-F238E27FC236}">
                  <a16:creationId xmlns:a16="http://schemas.microsoft.com/office/drawing/2014/main" id="{393A9B0E-D350-673F-C973-55E3C2683E1F}"/>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197" name="Group 196">
            <a:extLst>
              <a:ext uri="{FF2B5EF4-FFF2-40B4-BE49-F238E27FC236}">
                <a16:creationId xmlns:a16="http://schemas.microsoft.com/office/drawing/2014/main" id="{CC571C45-5A34-256F-1545-B043DEEE6451}"/>
              </a:ext>
            </a:extLst>
          </xdr:cNvPr>
          <xdr:cNvGrpSpPr>
            <a:grpSpLocks/>
          </xdr:cNvGrpSpPr>
        </xdr:nvGrpSpPr>
        <xdr:grpSpPr>
          <a:xfrm rot="5700383">
            <a:off x="7480558" y="8919001"/>
            <a:ext cx="565221" cy="1510104"/>
            <a:chOff x="10845459" y="1459523"/>
            <a:chExt cx="427980" cy="1164904"/>
          </a:xfrm>
          <a:solidFill>
            <a:schemeClr val="tx2">
              <a:lumMod val="50000"/>
            </a:schemeClr>
          </a:solidFill>
        </xdr:grpSpPr>
        <xdr:cxnSp macro="">
          <xdr:nvCxnSpPr>
            <xdr:cNvPr id="198" name="Straight Connector 197">
              <a:extLst>
                <a:ext uri="{FF2B5EF4-FFF2-40B4-BE49-F238E27FC236}">
                  <a16:creationId xmlns:a16="http://schemas.microsoft.com/office/drawing/2014/main" id="{75C68FAC-2A9E-5547-E111-EE26DA33061D}"/>
                </a:ext>
              </a:extLst>
            </xdr:cNvPr>
            <xdr:cNvCxnSpPr>
              <a:endCxn id="199" idx="4"/>
            </xdr:cNvCxnSpPr>
          </xdr:nvCxnSpPr>
          <xdr:spPr>
            <a:xfrm flipH="1" flipV="1">
              <a:off x="11057544" y="1896911"/>
              <a:ext cx="0" cy="727516"/>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99" name="Oval 198">
              <a:extLst>
                <a:ext uri="{FF2B5EF4-FFF2-40B4-BE49-F238E27FC236}">
                  <a16:creationId xmlns:a16="http://schemas.microsoft.com/office/drawing/2014/main" id="{0C34A15F-8954-3E27-64EC-9F6598069966}"/>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00" name="Group 199">
            <a:extLst>
              <a:ext uri="{FF2B5EF4-FFF2-40B4-BE49-F238E27FC236}">
                <a16:creationId xmlns:a16="http://schemas.microsoft.com/office/drawing/2014/main" id="{5A0BCDE8-2AB2-CEB5-FF9F-0A555625A8BF}"/>
              </a:ext>
            </a:extLst>
          </xdr:cNvPr>
          <xdr:cNvGrpSpPr>
            <a:grpSpLocks/>
          </xdr:cNvGrpSpPr>
        </xdr:nvGrpSpPr>
        <xdr:grpSpPr>
          <a:xfrm rot="21031224">
            <a:off x="4764137" y="9548651"/>
            <a:ext cx="1576307" cy="563251"/>
            <a:chOff x="9644034" y="2707059"/>
            <a:chExt cx="1195593" cy="437388"/>
          </a:xfrm>
          <a:solidFill>
            <a:schemeClr val="tx2">
              <a:lumMod val="50000"/>
            </a:schemeClr>
          </a:solidFill>
        </xdr:grpSpPr>
        <xdr:cxnSp macro="">
          <xdr:nvCxnSpPr>
            <xdr:cNvPr id="201" name="Straight Connector 200">
              <a:extLst>
                <a:ext uri="{FF2B5EF4-FFF2-40B4-BE49-F238E27FC236}">
                  <a16:creationId xmlns:a16="http://schemas.microsoft.com/office/drawing/2014/main" id="{90E3911F-A355-ABC3-0E25-0BB1014C3043}"/>
                </a:ext>
              </a:extLst>
            </xdr:cNvPr>
            <xdr:cNvCxnSpPr>
              <a:stCxn id="144" idx="2"/>
              <a:endCxn id="202" idx="6"/>
            </xdr:cNvCxnSpPr>
          </xdr:nvCxnSpPr>
          <xdr:spPr>
            <a:xfrm rot="568776" flipH="1">
              <a:off x="10085313" y="2761892"/>
              <a:ext cx="754314" cy="228878"/>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2" name="Oval 201">
              <a:extLst>
                <a:ext uri="{FF2B5EF4-FFF2-40B4-BE49-F238E27FC236}">
                  <a16:creationId xmlns:a16="http://schemas.microsoft.com/office/drawing/2014/main" id="{0158E09A-9049-324C-0A82-122A4636199E}"/>
                </a:ext>
              </a:extLst>
            </xdr:cNvPr>
            <xdr:cNvSpPr/>
          </xdr:nvSpPr>
          <xdr:spPr>
            <a:xfrm>
              <a:off x="9644034" y="2707059"/>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03" name="Group 202">
            <a:extLst>
              <a:ext uri="{FF2B5EF4-FFF2-40B4-BE49-F238E27FC236}">
                <a16:creationId xmlns:a16="http://schemas.microsoft.com/office/drawing/2014/main" id="{E9650C73-3EAA-6B59-1CE9-B83F5D083523}"/>
              </a:ext>
            </a:extLst>
          </xdr:cNvPr>
          <xdr:cNvGrpSpPr>
            <a:grpSpLocks/>
          </xdr:cNvGrpSpPr>
        </xdr:nvGrpSpPr>
        <xdr:grpSpPr>
          <a:xfrm rot="8223603">
            <a:off x="7115498" y="9606615"/>
            <a:ext cx="566830" cy="1500120"/>
            <a:chOff x="10845459" y="1459523"/>
            <a:chExt cx="427980" cy="1164904"/>
          </a:xfrm>
          <a:solidFill>
            <a:schemeClr val="tx2">
              <a:lumMod val="50000"/>
            </a:schemeClr>
          </a:solidFill>
        </xdr:grpSpPr>
        <xdr:cxnSp macro="">
          <xdr:nvCxnSpPr>
            <xdr:cNvPr id="204" name="Straight Connector 203">
              <a:extLst>
                <a:ext uri="{FF2B5EF4-FFF2-40B4-BE49-F238E27FC236}">
                  <a16:creationId xmlns:a16="http://schemas.microsoft.com/office/drawing/2014/main" id="{9B8980C9-22EF-EEC5-78D6-75F586A69A24}"/>
                </a:ext>
              </a:extLst>
            </xdr:cNvPr>
            <xdr:cNvCxnSpPr>
              <a:endCxn id="205" idx="4"/>
            </xdr:cNvCxnSpPr>
          </xdr:nvCxnSpPr>
          <xdr:spPr>
            <a:xfrm flipH="1" flipV="1">
              <a:off x="11057544" y="1896911"/>
              <a:ext cx="0" cy="727516"/>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5" name="Oval 204">
              <a:extLst>
                <a:ext uri="{FF2B5EF4-FFF2-40B4-BE49-F238E27FC236}">
                  <a16:creationId xmlns:a16="http://schemas.microsoft.com/office/drawing/2014/main" id="{4AB8EA15-BD64-5C12-80EB-F35A6D1C1685}"/>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06" name="Group 205">
            <a:extLst>
              <a:ext uri="{FF2B5EF4-FFF2-40B4-BE49-F238E27FC236}">
                <a16:creationId xmlns:a16="http://schemas.microsoft.com/office/drawing/2014/main" id="{5B0FCF02-276D-A762-F447-69855C2CB871}"/>
              </a:ext>
            </a:extLst>
          </xdr:cNvPr>
          <xdr:cNvGrpSpPr>
            <a:grpSpLocks/>
          </xdr:cNvGrpSpPr>
        </xdr:nvGrpSpPr>
        <xdr:grpSpPr>
          <a:xfrm rot="10275917">
            <a:off x="6512594" y="9886602"/>
            <a:ext cx="591848" cy="1497621"/>
            <a:chOff x="10845459" y="1459523"/>
            <a:chExt cx="427980" cy="1164904"/>
          </a:xfrm>
          <a:solidFill>
            <a:schemeClr val="tx2">
              <a:lumMod val="50000"/>
            </a:schemeClr>
          </a:solidFill>
        </xdr:grpSpPr>
        <xdr:cxnSp macro="">
          <xdr:nvCxnSpPr>
            <xdr:cNvPr id="207" name="Straight Connector 206">
              <a:extLst>
                <a:ext uri="{FF2B5EF4-FFF2-40B4-BE49-F238E27FC236}">
                  <a16:creationId xmlns:a16="http://schemas.microsoft.com/office/drawing/2014/main" id="{97020560-B0EC-0A0A-FA83-257998460C5F}"/>
                </a:ext>
              </a:extLst>
            </xdr:cNvPr>
            <xdr:cNvCxnSpPr>
              <a:endCxn id="208" idx="4"/>
            </xdr:cNvCxnSpPr>
          </xdr:nvCxnSpPr>
          <xdr:spPr>
            <a:xfrm flipH="1" flipV="1">
              <a:off x="11057544" y="1896911"/>
              <a:ext cx="0" cy="727516"/>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8" name="Oval 207">
              <a:extLst>
                <a:ext uri="{FF2B5EF4-FFF2-40B4-BE49-F238E27FC236}">
                  <a16:creationId xmlns:a16="http://schemas.microsoft.com/office/drawing/2014/main" id="{C95E4B97-DD47-C403-1697-EF72598FAEC2}"/>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09" name="Group 208">
            <a:extLst>
              <a:ext uri="{FF2B5EF4-FFF2-40B4-BE49-F238E27FC236}">
                <a16:creationId xmlns:a16="http://schemas.microsoft.com/office/drawing/2014/main" id="{6BAE5CB0-1124-1CDF-3D18-6E0886812215}"/>
              </a:ext>
            </a:extLst>
          </xdr:cNvPr>
          <xdr:cNvGrpSpPr>
            <a:grpSpLocks/>
          </xdr:cNvGrpSpPr>
        </xdr:nvGrpSpPr>
        <xdr:grpSpPr>
          <a:xfrm rot="5630171">
            <a:off x="13094311" y="10830895"/>
            <a:ext cx="590212" cy="1519497"/>
            <a:chOff x="10845459" y="1459523"/>
            <a:chExt cx="427980" cy="1174620"/>
          </a:xfrm>
          <a:solidFill>
            <a:schemeClr val="tx2">
              <a:lumMod val="50000"/>
            </a:schemeClr>
          </a:solidFill>
        </xdr:grpSpPr>
        <xdr:cxnSp macro="">
          <xdr:nvCxnSpPr>
            <xdr:cNvPr id="210" name="Straight Connector 209">
              <a:extLst>
                <a:ext uri="{FF2B5EF4-FFF2-40B4-BE49-F238E27FC236}">
                  <a16:creationId xmlns:a16="http://schemas.microsoft.com/office/drawing/2014/main" id="{73A508B9-CEF4-D7C2-33E2-1B16347F96CA}"/>
                </a:ext>
              </a:extLst>
            </xdr:cNvPr>
            <xdr:cNvCxnSpPr>
              <a:stCxn id="157" idx="6"/>
              <a:endCxn id="211" idx="4"/>
            </xdr:cNvCxnSpPr>
          </xdr:nvCxnSpPr>
          <xdr:spPr>
            <a:xfrm rot="15969829">
              <a:off x="10709257" y="2260791"/>
              <a:ext cx="737739" cy="8965"/>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11" name="Oval 210">
              <a:extLst>
                <a:ext uri="{FF2B5EF4-FFF2-40B4-BE49-F238E27FC236}">
                  <a16:creationId xmlns:a16="http://schemas.microsoft.com/office/drawing/2014/main" id="{DF188A4E-51D4-F8B7-E429-54DFC9333D37}"/>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12" name="Group 211">
            <a:extLst>
              <a:ext uri="{FF2B5EF4-FFF2-40B4-BE49-F238E27FC236}">
                <a16:creationId xmlns:a16="http://schemas.microsoft.com/office/drawing/2014/main" id="{9A6C250F-64F5-B140-2115-2D6E652C8886}"/>
              </a:ext>
            </a:extLst>
          </xdr:cNvPr>
          <xdr:cNvGrpSpPr>
            <a:grpSpLocks/>
          </xdr:cNvGrpSpPr>
        </xdr:nvGrpSpPr>
        <xdr:grpSpPr>
          <a:xfrm rot="3123787">
            <a:off x="12761060" y="10352646"/>
            <a:ext cx="589235" cy="1296419"/>
            <a:chOff x="10845459" y="1459523"/>
            <a:chExt cx="427980" cy="1006800"/>
          </a:xfrm>
          <a:solidFill>
            <a:schemeClr val="tx2">
              <a:lumMod val="50000"/>
            </a:schemeClr>
          </a:solidFill>
        </xdr:grpSpPr>
        <xdr:cxnSp macro="">
          <xdr:nvCxnSpPr>
            <xdr:cNvPr id="213" name="Straight Connector 212">
              <a:extLst>
                <a:ext uri="{FF2B5EF4-FFF2-40B4-BE49-F238E27FC236}">
                  <a16:creationId xmlns:a16="http://schemas.microsoft.com/office/drawing/2014/main" id="{002C80FA-A0EA-B912-DAD2-3EF7C82588AE}"/>
                </a:ext>
              </a:extLst>
            </xdr:cNvPr>
            <xdr:cNvCxnSpPr>
              <a:endCxn id="214" idx="4"/>
            </xdr:cNvCxnSpPr>
          </xdr:nvCxnSpPr>
          <xdr:spPr>
            <a:xfrm flipH="1" flipV="1">
              <a:off x="11057543" y="1896911"/>
              <a:ext cx="0" cy="569412"/>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14" name="Oval 213">
              <a:extLst>
                <a:ext uri="{FF2B5EF4-FFF2-40B4-BE49-F238E27FC236}">
                  <a16:creationId xmlns:a16="http://schemas.microsoft.com/office/drawing/2014/main" id="{FBB1156C-5C38-C0B8-4B12-785CECA61745}"/>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22" name="Group 221">
            <a:extLst>
              <a:ext uri="{FF2B5EF4-FFF2-40B4-BE49-F238E27FC236}">
                <a16:creationId xmlns:a16="http://schemas.microsoft.com/office/drawing/2014/main" id="{2543692E-DB31-23B0-78DD-BFE9B598154B}"/>
              </a:ext>
            </a:extLst>
          </xdr:cNvPr>
          <xdr:cNvGrpSpPr>
            <a:grpSpLocks/>
          </xdr:cNvGrpSpPr>
        </xdr:nvGrpSpPr>
        <xdr:grpSpPr>
          <a:xfrm rot="9852707">
            <a:off x="17503764" y="9151706"/>
            <a:ext cx="533799" cy="1456225"/>
            <a:chOff x="10859180" y="1459524"/>
            <a:chExt cx="382713" cy="1150130"/>
          </a:xfrm>
          <a:solidFill>
            <a:schemeClr val="tx2">
              <a:lumMod val="50000"/>
            </a:schemeClr>
          </a:solidFill>
        </xdr:grpSpPr>
        <xdr:cxnSp macro="">
          <xdr:nvCxnSpPr>
            <xdr:cNvPr id="223" name="Straight Connector 222">
              <a:extLst>
                <a:ext uri="{FF2B5EF4-FFF2-40B4-BE49-F238E27FC236}">
                  <a16:creationId xmlns:a16="http://schemas.microsoft.com/office/drawing/2014/main" id="{8202679A-F6E1-3445-F676-7226DFF38CBE}"/>
                </a:ext>
              </a:extLst>
            </xdr:cNvPr>
            <xdr:cNvCxnSpPr>
              <a:endCxn id="224" idx="4"/>
            </xdr:cNvCxnSpPr>
          </xdr:nvCxnSpPr>
          <xdr:spPr>
            <a:xfrm rot="11747293">
              <a:off x="10960682" y="1911689"/>
              <a:ext cx="186710" cy="697965"/>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24" name="Oval 223">
              <a:extLst>
                <a:ext uri="{FF2B5EF4-FFF2-40B4-BE49-F238E27FC236}">
                  <a16:creationId xmlns:a16="http://schemas.microsoft.com/office/drawing/2014/main" id="{96E292E9-EE3B-CC29-D685-FB8361F143AF}"/>
                </a:ext>
              </a:extLst>
            </xdr:cNvPr>
            <xdr:cNvSpPr/>
          </xdr:nvSpPr>
          <xdr:spPr>
            <a:xfrm>
              <a:off x="10859180" y="1459524"/>
              <a:ext cx="382713" cy="437389"/>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25" name="Group 224">
            <a:extLst>
              <a:ext uri="{FF2B5EF4-FFF2-40B4-BE49-F238E27FC236}">
                <a16:creationId xmlns:a16="http://schemas.microsoft.com/office/drawing/2014/main" id="{DC85DA5B-6AEF-1CF0-DB28-53FE75A8F5DC}"/>
              </a:ext>
            </a:extLst>
          </xdr:cNvPr>
          <xdr:cNvGrpSpPr>
            <a:grpSpLocks/>
          </xdr:cNvGrpSpPr>
        </xdr:nvGrpSpPr>
        <xdr:grpSpPr>
          <a:xfrm rot="6244394">
            <a:off x="15203446" y="510082"/>
            <a:ext cx="564502" cy="1532756"/>
            <a:chOff x="10845459" y="1459523"/>
            <a:chExt cx="427980" cy="1164904"/>
          </a:xfrm>
          <a:solidFill>
            <a:schemeClr val="tx2">
              <a:lumMod val="50000"/>
            </a:schemeClr>
          </a:solidFill>
        </xdr:grpSpPr>
        <xdr:cxnSp macro="">
          <xdr:nvCxnSpPr>
            <xdr:cNvPr id="226" name="Straight Connector 225">
              <a:extLst>
                <a:ext uri="{FF2B5EF4-FFF2-40B4-BE49-F238E27FC236}">
                  <a16:creationId xmlns:a16="http://schemas.microsoft.com/office/drawing/2014/main" id="{093A1A6A-CFE7-EB62-F3F2-EB1CEDBB159A}"/>
                </a:ext>
              </a:extLst>
            </xdr:cNvPr>
            <xdr:cNvCxnSpPr>
              <a:endCxn id="227" idx="4"/>
            </xdr:cNvCxnSpPr>
          </xdr:nvCxnSpPr>
          <xdr:spPr>
            <a:xfrm flipH="1" flipV="1">
              <a:off x="11057544" y="1896911"/>
              <a:ext cx="0" cy="727516"/>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27" name="Oval 226">
              <a:extLst>
                <a:ext uri="{FF2B5EF4-FFF2-40B4-BE49-F238E27FC236}">
                  <a16:creationId xmlns:a16="http://schemas.microsoft.com/office/drawing/2014/main" id="{37F96FFD-3814-9C5C-B0DE-D3FC45C9F833}"/>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29" name="Group 228">
            <a:extLst>
              <a:ext uri="{FF2B5EF4-FFF2-40B4-BE49-F238E27FC236}">
                <a16:creationId xmlns:a16="http://schemas.microsoft.com/office/drawing/2014/main" id="{706815D2-92FB-D703-32F3-388838A49A2F}"/>
              </a:ext>
            </a:extLst>
          </xdr:cNvPr>
          <xdr:cNvGrpSpPr>
            <a:grpSpLocks/>
          </xdr:cNvGrpSpPr>
        </xdr:nvGrpSpPr>
        <xdr:grpSpPr>
          <a:xfrm rot="11051064">
            <a:off x="7509380" y="2617150"/>
            <a:ext cx="536892" cy="1459677"/>
            <a:chOff x="10883442" y="1459524"/>
            <a:chExt cx="389998" cy="1163098"/>
          </a:xfrm>
          <a:solidFill>
            <a:schemeClr val="tx2">
              <a:lumMod val="50000"/>
            </a:schemeClr>
          </a:solidFill>
        </xdr:grpSpPr>
        <xdr:cxnSp macro="">
          <xdr:nvCxnSpPr>
            <xdr:cNvPr id="230" name="Straight Connector 229">
              <a:extLst>
                <a:ext uri="{FF2B5EF4-FFF2-40B4-BE49-F238E27FC236}">
                  <a16:creationId xmlns:a16="http://schemas.microsoft.com/office/drawing/2014/main" id="{C711F28A-09A7-717D-3058-AD16837D9E72}"/>
                </a:ext>
              </a:extLst>
            </xdr:cNvPr>
            <xdr:cNvCxnSpPr>
              <a:endCxn id="231" idx="4"/>
            </xdr:cNvCxnSpPr>
          </xdr:nvCxnSpPr>
          <xdr:spPr>
            <a:xfrm rot="10548936" flipH="1">
              <a:off x="11033339" y="1898715"/>
              <a:ext cx="69306" cy="723907"/>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31" name="Oval 230">
              <a:extLst>
                <a:ext uri="{FF2B5EF4-FFF2-40B4-BE49-F238E27FC236}">
                  <a16:creationId xmlns:a16="http://schemas.microsoft.com/office/drawing/2014/main" id="{A16DB5C2-5145-5878-F61C-C1F36501A838}"/>
                </a:ext>
              </a:extLst>
            </xdr:cNvPr>
            <xdr:cNvSpPr/>
          </xdr:nvSpPr>
          <xdr:spPr>
            <a:xfrm>
              <a:off x="10883442" y="1459524"/>
              <a:ext cx="389998"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32" name="Group 231">
            <a:extLst>
              <a:ext uri="{FF2B5EF4-FFF2-40B4-BE49-F238E27FC236}">
                <a16:creationId xmlns:a16="http://schemas.microsoft.com/office/drawing/2014/main" id="{132808BA-4A64-9127-10E8-A65D20395FDE}"/>
              </a:ext>
            </a:extLst>
          </xdr:cNvPr>
          <xdr:cNvGrpSpPr>
            <a:grpSpLocks/>
          </xdr:cNvGrpSpPr>
        </xdr:nvGrpSpPr>
        <xdr:grpSpPr>
          <a:xfrm rot="14360238">
            <a:off x="6664539" y="2070502"/>
            <a:ext cx="552007" cy="1507739"/>
            <a:chOff x="10845459" y="1459523"/>
            <a:chExt cx="427980" cy="1164904"/>
          </a:xfrm>
          <a:solidFill>
            <a:schemeClr val="tx2">
              <a:lumMod val="50000"/>
            </a:schemeClr>
          </a:solidFill>
        </xdr:grpSpPr>
        <xdr:cxnSp macro="">
          <xdr:nvCxnSpPr>
            <xdr:cNvPr id="233" name="Straight Connector 232">
              <a:extLst>
                <a:ext uri="{FF2B5EF4-FFF2-40B4-BE49-F238E27FC236}">
                  <a16:creationId xmlns:a16="http://schemas.microsoft.com/office/drawing/2014/main" id="{67FCCC1A-6637-EA84-CFBC-3419DBB3F972}"/>
                </a:ext>
              </a:extLst>
            </xdr:cNvPr>
            <xdr:cNvCxnSpPr>
              <a:endCxn id="234" idx="4"/>
            </xdr:cNvCxnSpPr>
          </xdr:nvCxnSpPr>
          <xdr:spPr>
            <a:xfrm flipH="1" flipV="1">
              <a:off x="11057544" y="1896911"/>
              <a:ext cx="0" cy="727516"/>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34" name="Oval 233">
              <a:extLst>
                <a:ext uri="{FF2B5EF4-FFF2-40B4-BE49-F238E27FC236}">
                  <a16:creationId xmlns:a16="http://schemas.microsoft.com/office/drawing/2014/main" id="{7C070CAB-B044-6F99-298B-1F84CA15C3BC}"/>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35" name="Group 234">
            <a:extLst>
              <a:ext uri="{FF2B5EF4-FFF2-40B4-BE49-F238E27FC236}">
                <a16:creationId xmlns:a16="http://schemas.microsoft.com/office/drawing/2014/main" id="{189F17E6-C692-C6B3-6A18-2C1BE6F2F748}"/>
              </a:ext>
            </a:extLst>
          </xdr:cNvPr>
          <xdr:cNvGrpSpPr>
            <a:grpSpLocks/>
          </xdr:cNvGrpSpPr>
        </xdr:nvGrpSpPr>
        <xdr:grpSpPr>
          <a:xfrm rot="16548684">
            <a:off x="6601411" y="1524119"/>
            <a:ext cx="549508" cy="1319278"/>
            <a:chOff x="10845459" y="1459523"/>
            <a:chExt cx="427980" cy="1020854"/>
          </a:xfrm>
          <a:solidFill>
            <a:schemeClr val="tx2">
              <a:lumMod val="50000"/>
            </a:schemeClr>
          </a:solidFill>
        </xdr:grpSpPr>
        <xdr:cxnSp macro="">
          <xdr:nvCxnSpPr>
            <xdr:cNvPr id="236" name="Straight Connector 235">
              <a:extLst>
                <a:ext uri="{FF2B5EF4-FFF2-40B4-BE49-F238E27FC236}">
                  <a16:creationId xmlns:a16="http://schemas.microsoft.com/office/drawing/2014/main" id="{8BF894F2-E60E-8C3B-152B-A80910367BE5}"/>
                </a:ext>
              </a:extLst>
            </xdr:cNvPr>
            <xdr:cNvCxnSpPr>
              <a:endCxn id="237" idx="4"/>
            </xdr:cNvCxnSpPr>
          </xdr:nvCxnSpPr>
          <xdr:spPr>
            <a:xfrm rot="5051316" flipH="1" flipV="1">
              <a:off x="10767292" y="2159490"/>
              <a:ext cx="581833" cy="59942"/>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37" name="Oval 236">
              <a:extLst>
                <a:ext uri="{FF2B5EF4-FFF2-40B4-BE49-F238E27FC236}">
                  <a16:creationId xmlns:a16="http://schemas.microsoft.com/office/drawing/2014/main" id="{5D79C5C3-E20A-7634-7983-8DB15E7E7C9E}"/>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48" name="Group 247">
            <a:extLst>
              <a:ext uri="{FF2B5EF4-FFF2-40B4-BE49-F238E27FC236}">
                <a16:creationId xmlns:a16="http://schemas.microsoft.com/office/drawing/2014/main" id="{30DDCAD7-C4FC-556E-7C25-0704F9C5138B}"/>
              </a:ext>
            </a:extLst>
          </xdr:cNvPr>
          <xdr:cNvGrpSpPr>
            <a:grpSpLocks/>
          </xdr:cNvGrpSpPr>
        </xdr:nvGrpSpPr>
        <xdr:grpSpPr>
          <a:xfrm>
            <a:off x="15544943" y="1159104"/>
            <a:ext cx="2414688" cy="560091"/>
            <a:chOff x="10637743" y="960829"/>
            <a:chExt cx="1771514" cy="419457"/>
          </a:xfrm>
        </xdr:grpSpPr>
        <xdr:sp macro="" textlink="Pivottables!AU27">
          <xdr:nvSpPr>
            <xdr:cNvPr id="241" name="TextBox 240">
              <a:extLst>
                <a:ext uri="{FF2B5EF4-FFF2-40B4-BE49-F238E27FC236}">
                  <a16:creationId xmlns:a16="http://schemas.microsoft.com/office/drawing/2014/main" id="{B871875A-8F7E-321A-5FB6-5A9CFAF4BA33}"/>
                </a:ext>
              </a:extLst>
            </xdr:cNvPr>
            <xdr:cNvSpPr txBox="1"/>
          </xdr:nvSpPr>
          <xdr:spPr>
            <a:xfrm>
              <a:off x="10637743" y="1021683"/>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BE5DDD5-E6EB-422D-98CC-00C0FBB2A4BE}"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10%</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27">
          <xdr:nvSpPr>
            <xdr:cNvPr id="246" name="TextBox 245">
              <a:extLst>
                <a:ext uri="{FF2B5EF4-FFF2-40B4-BE49-F238E27FC236}">
                  <a16:creationId xmlns:a16="http://schemas.microsoft.com/office/drawing/2014/main" id="{206C67E5-4070-2FD3-975C-DF94D86E7A89}"/>
                </a:ext>
              </a:extLst>
            </xdr:cNvPr>
            <xdr:cNvSpPr txBox="1"/>
          </xdr:nvSpPr>
          <xdr:spPr>
            <a:xfrm>
              <a:off x="11115985" y="960829"/>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CC76C7E-D1E3-4082-A425-2662A6657229}" type="TxLink">
                <a:rPr lang="en-US" sz="1000" b="0" i="0" u="none" strike="noStrike">
                  <a:ln>
                    <a:noFill/>
                  </a:ln>
                  <a:solidFill>
                    <a:schemeClr val="bg1"/>
                  </a:solidFill>
                  <a:latin typeface="Avenir Next LT Pro Light" panose="020B0304020202020204" pitchFamily="34" charset="0"/>
                  <a:ea typeface="Calibri"/>
                  <a:cs typeface="Calibri"/>
                </a:rPr>
                <a:pPr marL="0" indent="0" algn="l"/>
                <a:t>New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27">
          <xdr:nvSpPr>
            <xdr:cNvPr id="247" name="TextBox 246">
              <a:extLst>
                <a:ext uri="{FF2B5EF4-FFF2-40B4-BE49-F238E27FC236}">
                  <a16:creationId xmlns:a16="http://schemas.microsoft.com/office/drawing/2014/main" id="{CE49F2D1-A4F5-54A2-1C2A-23DB525434A7}"/>
                </a:ext>
              </a:extLst>
            </xdr:cNvPr>
            <xdr:cNvSpPr txBox="1"/>
          </xdr:nvSpPr>
          <xdr:spPr>
            <a:xfrm>
              <a:off x="11063790" y="1149051"/>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DEE3CED-8571-41DD-B12D-45523833253B}" type="TxLink">
                <a:rPr lang="en-US" sz="1000" b="0" i="0" u="none" strike="noStrike">
                  <a:ln>
                    <a:noFill/>
                  </a:ln>
                  <a:solidFill>
                    <a:schemeClr val="bg1"/>
                  </a:solidFill>
                  <a:latin typeface="Avenir Next LT Pro Light" panose="020B0304020202020204" pitchFamily="34" charset="0"/>
                  <a:ea typeface="Calibri"/>
                  <a:cs typeface="Calibri"/>
                </a:rPr>
                <a:pPr marL="0" indent="0" algn="l"/>
                <a:t> 84,000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49" name="Group 248">
            <a:extLst>
              <a:ext uri="{FF2B5EF4-FFF2-40B4-BE49-F238E27FC236}">
                <a16:creationId xmlns:a16="http://schemas.microsoft.com/office/drawing/2014/main" id="{C7015B08-1519-0C34-4EC2-6570506517D0}"/>
              </a:ext>
            </a:extLst>
          </xdr:cNvPr>
          <xdr:cNvGrpSpPr>
            <a:grpSpLocks/>
          </xdr:cNvGrpSpPr>
        </xdr:nvGrpSpPr>
        <xdr:grpSpPr>
          <a:xfrm>
            <a:off x="14646328" y="1863047"/>
            <a:ext cx="2448213" cy="542117"/>
            <a:chOff x="10591884" y="972633"/>
            <a:chExt cx="1817246" cy="398710"/>
          </a:xfrm>
        </xdr:grpSpPr>
        <xdr:sp macro="" textlink="Pivottables!AU28">
          <xdr:nvSpPr>
            <xdr:cNvPr id="250" name="TextBox 249">
              <a:extLst>
                <a:ext uri="{FF2B5EF4-FFF2-40B4-BE49-F238E27FC236}">
                  <a16:creationId xmlns:a16="http://schemas.microsoft.com/office/drawing/2014/main" id="{A79D1E30-74B3-8584-258C-631D6C1C5105}"/>
                </a:ext>
              </a:extLst>
            </xdr:cNvPr>
            <xdr:cNvSpPr txBox="1"/>
          </xdr:nvSpPr>
          <xdr:spPr>
            <a:xfrm>
              <a:off x="10591884" y="1025510"/>
              <a:ext cx="596043" cy="231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FC60264-9FC5-4DBD-A1F9-BE75BFE1B60D}"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10%</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28">
          <xdr:nvSpPr>
            <xdr:cNvPr id="251" name="TextBox 250">
              <a:extLst>
                <a:ext uri="{FF2B5EF4-FFF2-40B4-BE49-F238E27FC236}">
                  <a16:creationId xmlns:a16="http://schemas.microsoft.com/office/drawing/2014/main" id="{1F1A9689-7116-70A8-38D7-322E41F20939}"/>
                </a:ext>
              </a:extLst>
            </xdr:cNvPr>
            <xdr:cNvSpPr txBox="1"/>
          </xdr:nvSpPr>
          <xdr:spPr>
            <a:xfrm>
              <a:off x="11115858" y="972633"/>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75D2ACF-6EB0-4196-9189-B088DF621B57}" type="TxLink">
                <a:rPr lang="en-US" sz="1000" b="0" i="0" u="none" strike="noStrike">
                  <a:ln>
                    <a:noFill/>
                  </a:ln>
                  <a:solidFill>
                    <a:schemeClr val="bg1"/>
                  </a:solidFill>
                  <a:latin typeface="Avenir Next LT Pro Light" panose="020B0304020202020204" pitchFamily="34" charset="0"/>
                  <a:ea typeface="Calibri"/>
                  <a:cs typeface="Calibri"/>
                </a:rPr>
                <a:pPr marL="0" indent="0" algn="l"/>
                <a:t>Renewal</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28">
          <xdr:nvSpPr>
            <xdr:cNvPr id="252" name="TextBox 251">
              <a:extLst>
                <a:ext uri="{FF2B5EF4-FFF2-40B4-BE49-F238E27FC236}">
                  <a16:creationId xmlns:a16="http://schemas.microsoft.com/office/drawing/2014/main" id="{A9FE3439-CFC1-53A8-7259-7B8E076C0E43}"/>
                </a:ext>
              </a:extLst>
            </xdr:cNvPr>
            <xdr:cNvSpPr txBox="1"/>
          </xdr:nvSpPr>
          <xdr:spPr>
            <a:xfrm>
              <a:off x="11056619" y="1140108"/>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499BB60-E083-4967-BF9A-A0C7B70CFA6B}" type="TxLink">
                <a:rPr lang="en-US" sz="1000" b="0" i="0" u="none" strike="noStrike">
                  <a:ln>
                    <a:noFill/>
                  </a:ln>
                  <a:solidFill>
                    <a:schemeClr val="bg1"/>
                  </a:solidFill>
                  <a:latin typeface="Avenir Next LT Pro Light" panose="020B0304020202020204" pitchFamily="34" charset="0"/>
                  <a:ea typeface="Calibri"/>
                  <a:cs typeface="Calibri"/>
                </a:rPr>
                <a:pPr marL="0" indent="0" algn="l"/>
                <a:t> 84,000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53" name="Group 252">
            <a:extLst>
              <a:ext uri="{FF2B5EF4-FFF2-40B4-BE49-F238E27FC236}">
                <a16:creationId xmlns:a16="http://schemas.microsoft.com/office/drawing/2014/main" id="{3598328C-0247-082B-AAF4-F5248094DBA8}"/>
              </a:ext>
            </a:extLst>
          </xdr:cNvPr>
          <xdr:cNvGrpSpPr>
            <a:grpSpLocks/>
          </xdr:cNvGrpSpPr>
        </xdr:nvGrpSpPr>
        <xdr:grpSpPr>
          <a:xfrm>
            <a:off x="17227914" y="3243388"/>
            <a:ext cx="2395302" cy="540124"/>
            <a:chOff x="10620037" y="881983"/>
            <a:chExt cx="1762769" cy="398747"/>
          </a:xfrm>
        </xdr:grpSpPr>
        <xdr:sp macro="" textlink="Pivottables!AU24">
          <xdr:nvSpPr>
            <xdr:cNvPr id="254" name="TextBox 253">
              <a:extLst>
                <a:ext uri="{FF2B5EF4-FFF2-40B4-BE49-F238E27FC236}">
                  <a16:creationId xmlns:a16="http://schemas.microsoft.com/office/drawing/2014/main" id="{851FD414-D820-D4A3-0D7F-5922EF82D72E}"/>
                </a:ext>
              </a:extLst>
            </xdr:cNvPr>
            <xdr:cNvSpPr txBox="1"/>
          </xdr:nvSpPr>
          <xdr:spPr>
            <a:xfrm>
              <a:off x="10620037" y="1030551"/>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0049AE2-219E-48F0-886E-7981F87800FD}"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7%</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24">
          <xdr:nvSpPr>
            <xdr:cNvPr id="255" name="TextBox 254">
              <a:extLst>
                <a:ext uri="{FF2B5EF4-FFF2-40B4-BE49-F238E27FC236}">
                  <a16:creationId xmlns:a16="http://schemas.microsoft.com/office/drawing/2014/main" id="{C49DB994-2761-B67D-A8B1-F39DAE5A6E97}"/>
                </a:ext>
              </a:extLst>
            </xdr:cNvPr>
            <xdr:cNvSpPr txBox="1"/>
          </xdr:nvSpPr>
          <xdr:spPr>
            <a:xfrm>
              <a:off x="11089534" y="881983"/>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E2726FF-9156-4D82-B362-46B01FBE1019}" type="TxLink">
                <a:rPr lang="en-US" sz="1000" b="0" i="0" u="none" strike="noStrike">
                  <a:ln>
                    <a:noFill/>
                  </a:ln>
                  <a:solidFill>
                    <a:schemeClr val="bg1"/>
                  </a:solidFill>
                  <a:latin typeface="Avenir Next LT Pro Light" panose="020B0304020202020204" pitchFamily="34" charset="0"/>
                  <a:ea typeface="Calibri"/>
                  <a:cs typeface="Calibri"/>
                </a:rPr>
                <a:pPr marL="0" indent="0" algn="l"/>
                <a:t>Premium</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24">
          <xdr:nvSpPr>
            <xdr:cNvPr id="256" name="TextBox 255">
              <a:extLst>
                <a:ext uri="{FF2B5EF4-FFF2-40B4-BE49-F238E27FC236}">
                  <a16:creationId xmlns:a16="http://schemas.microsoft.com/office/drawing/2014/main" id="{B285D2C2-5937-025B-FF82-F53C34B801EF}"/>
                </a:ext>
              </a:extLst>
            </xdr:cNvPr>
            <xdr:cNvSpPr txBox="1"/>
          </xdr:nvSpPr>
          <xdr:spPr>
            <a:xfrm>
              <a:off x="11063729" y="1049495"/>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4F86BF4-EB93-40B9-8E00-5E4EC24035C7}" type="TxLink">
                <a:rPr lang="en-US" sz="1000" b="0" i="0" u="none" strike="noStrike">
                  <a:ln>
                    <a:noFill/>
                  </a:ln>
                  <a:solidFill>
                    <a:schemeClr val="bg1"/>
                  </a:solidFill>
                  <a:latin typeface="Avenir Next LT Pro Light" panose="020B0304020202020204" pitchFamily="34" charset="0"/>
                  <a:ea typeface="Calibri"/>
                  <a:cs typeface="Calibri"/>
                </a:rPr>
                <a:pPr marL="0" indent="0" algn="l"/>
                <a:t> 54,943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57" name="Group 256">
            <a:extLst>
              <a:ext uri="{FF2B5EF4-FFF2-40B4-BE49-F238E27FC236}">
                <a16:creationId xmlns:a16="http://schemas.microsoft.com/office/drawing/2014/main" id="{710FB43E-E0BE-1FAC-01D9-9404028AF605}"/>
              </a:ext>
            </a:extLst>
          </xdr:cNvPr>
          <xdr:cNvGrpSpPr>
            <a:grpSpLocks/>
          </xdr:cNvGrpSpPr>
        </xdr:nvGrpSpPr>
        <xdr:grpSpPr>
          <a:xfrm>
            <a:off x="17152406" y="4550704"/>
            <a:ext cx="2411831" cy="541744"/>
            <a:chOff x="10619959" y="902350"/>
            <a:chExt cx="1782686" cy="403293"/>
          </a:xfrm>
        </xdr:grpSpPr>
        <xdr:sp macro="" textlink="Pivottables!AU25">
          <xdr:nvSpPr>
            <xdr:cNvPr id="258" name="TextBox 257">
              <a:extLst>
                <a:ext uri="{FF2B5EF4-FFF2-40B4-BE49-F238E27FC236}">
                  <a16:creationId xmlns:a16="http://schemas.microsoft.com/office/drawing/2014/main" id="{5BA3B411-97C4-38B5-8978-78BB8956AA21}"/>
                </a:ext>
              </a:extLst>
            </xdr:cNvPr>
            <xdr:cNvSpPr txBox="1"/>
          </xdr:nvSpPr>
          <xdr:spPr>
            <a:xfrm>
              <a:off x="10619959" y="1021683"/>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C5DCF71-9589-4934-86EA-03B650FE1A91}"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9%</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25">
          <xdr:nvSpPr>
            <xdr:cNvPr id="259" name="TextBox 258">
              <a:extLst>
                <a:ext uri="{FF2B5EF4-FFF2-40B4-BE49-F238E27FC236}">
                  <a16:creationId xmlns:a16="http://schemas.microsoft.com/office/drawing/2014/main" id="{F4E07C35-FB9F-DA96-3348-396DC7C9A6AC}"/>
                </a:ext>
              </a:extLst>
            </xdr:cNvPr>
            <xdr:cNvSpPr txBox="1"/>
          </xdr:nvSpPr>
          <xdr:spPr>
            <a:xfrm>
              <a:off x="11109373" y="902350"/>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9295074-1B2B-4BB3-BCDA-390EB4DE16AD}" type="TxLink">
                <a:rPr lang="en-US" sz="1000" b="0" i="0" u="none" strike="noStrike">
                  <a:ln>
                    <a:noFill/>
                  </a:ln>
                  <a:solidFill>
                    <a:schemeClr val="bg1"/>
                  </a:solidFill>
                  <a:latin typeface="Avenir Next LT Pro Light" panose="020B0304020202020204" pitchFamily="34" charset="0"/>
                  <a:ea typeface="Calibri"/>
                  <a:cs typeface="Calibri"/>
                </a:rPr>
                <a:pPr marL="0" indent="0" algn="l"/>
                <a:t>Prime</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25">
          <xdr:nvSpPr>
            <xdr:cNvPr id="260" name="TextBox 259">
              <a:extLst>
                <a:ext uri="{FF2B5EF4-FFF2-40B4-BE49-F238E27FC236}">
                  <a16:creationId xmlns:a16="http://schemas.microsoft.com/office/drawing/2014/main" id="{3E53B989-1B10-FED3-710D-8B6B697431EF}"/>
                </a:ext>
              </a:extLst>
            </xdr:cNvPr>
            <xdr:cNvSpPr txBox="1"/>
          </xdr:nvSpPr>
          <xdr:spPr>
            <a:xfrm>
              <a:off x="11063527" y="1074408"/>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AFD0DB1-94E2-4AD6-A0D5-78D4F8199057}" type="TxLink">
                <a:rPr lang="en-US" sz="1000" b="0" i="0" u="none" strike="noStrike">
                  <a:ln>
                    <a:noFill/>
                  </a:ln>
                  <a:solidFill>
                    <a:schemeClr val="bg1"/>
                  </a:solidFill>
                  <a:latin typeface="Avenir Next LT Pro Light" panose="020B0304020202020204" pitchFamily="34" charset="0"/>
                  <a:ea typeface="Calibri"/>
                  <a:cs typeface="Calibri"/>
                </a:rPr>
                <a:pPr marL="0" indent="0" algn="l"/>
                <a:t> 68,922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61" name="Group 260">
            <a:extLst>
              <a:ext uri="{FF2B5EF4-FFF2-40B4-BE49-F238E27FC236}">
                <a16:creationId xmlns:a16="http://schemas.microsoft.com/office/drawing/2014/main" id="{C281D82F-C0B7-F798-5B7D-C1EDDFD154A4}"/>
              </a:ext>
            </a:extLst>
          </xdr:cNvPr>
          <xdr:cNvGrpSpPr>
            <a:grpSpLocks/>
          </xdr:cNvGrpSpPr>
        </xdr:nvGrpSpPr>
        <xdr:grpSpPr>
          <a:xfrm>
            <a:off x="17499321" y="9864425"/>
            <a:ext cx="2405640" cy="624845"/>
            <a:chOff x="10637743" y="791265"/>
            <a:chExt cx="1778183" cy="461653"/>
          </a:xfrm>
        </xdr:grpSpPr>
        <xdr:sp macro="" textlink="Pivottables!AU15">
          <xdr:nvSpPr>
            <xdr:cNvPr id="262" name="TextBox 261">
              <a:extLst>
                <a:ext uri="{FF2B5EF4-FFF2-40B4-BE49-F238E27FC236}">
                  <a16:creationId xmlns:a16="http://schemas.microsoft.com/office/drawing/2014/main" id="{874E0BB5-D8A7-611D-291F-620232644235}"/>
                </a:ext>
              </a:extLst>
            </xdr:cNvPr>
            <xdr:cNvSpPr txBox="1"/>
          </xdr:nvSpPr>
          <xdr:spPr>
            <a:xfrm>
              <a:off x="10637743" y="1021683"/>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6D7235D-62CA-426B-BA03-DB00AE8CF17E}"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10%</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15">
          <xdr:nvSpPr>
            <xdr:cNvPr id="263" name="TextBox 262">
              <a:extLst>
                <a:ext uri="{FF2B5EF4-FFF2-40B4-BE49-F238E27FC236}">
                  <a16:creationId xmlns:a16="http://schemas.microsoft.com/office/drawing/2014/main" id="{48718676-7A32-D22D-9173-0DB1DBEA870F}"/>
                </a:ext>
              </a:extLst>
            </xdr:cNvPr>
            <xdr:cNvSpPr txBox="1"/>
          </xdr:nvSpPr>
          <xdr:spPr>
            <a:xfrm>
              <a:off x="11122654" y="791265"/>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D80F320-9C85-4AC7-812D-87EF681923BB}" type="TxLink">
                <a:rPr lang="en-US" sz="1000" b="0" i="0" u="none" strike="noStrike">
                  <a:ln>
                    <a:noFill/>
                  </a:ln>
                  <a:solidFill>
                    <a:schemeClr val="bg1"/>
                  </a:solidFill>
                  <a:latin typeface="Avenir Next LT Pro Light" panose="020B0304020202020204" pitchFamily="34" charset="0"/>
                  <a:ea typeface="Calibri"/>
                  <a:cs typeface="Calibri"/>
                </a:rPr>
                <a:pPr marL="0" indent="0" algn="l"/>
                <a:t>Asset sale</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15">
          <xdr:nvSpPr>
            <xdr:cNvPr id="264" name="TextBox 263">
              <a:extLst>
                <a:ext uri="{FF2B5EF4-FFF2-40B4-BE49-F238E27FC236}">
                  <a16:creationId xmlns:a16="http://schemas.microsoft.com/office/drawing/2014/main" id="{5BCFEEB9-6A68-8DF1-4AD3-BE38BE6CCFB7}"/>
                </a:ext>
              </a:extLst>
            </xdr:cNvPr>
            <xdr:cNvSpPr txBox="1"/>
          </xdr:nvSpPr>
          <xdr:spPr>
            <a:xfrm>
              <a:off x="11103295" y="958708"/>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234D884-EA77-4D0A-8AEE-1C4296C9305E}" type="TxLink">
                <a:rPr lang="en-US" sz="1000" b="0" i="0" u="none" strike="noStrike">
                  <a:ln>
                    <a:noFill/>
                  </a:ln>
                  <a:solidFill>
                    <a:schemeClr val="bg1"/>
                  </a:solidFill>
                  <a:latin typeface="Avenir Next LT Pro Light" panose="020B0304020202020204" pitchFamily="34" charset="0"/>
                  <a:ea typeface="Calibri"/>
                  <a:cs typeface="Calibri"/>
                </a:rPr>
                <a:pPr marL="0" indent="0" algn="l"/>
                <a:t> 79,200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65" name="Group 264">
            <a:extLst>
              <a:ext uri="{FF2B5EF4-FFF2-40B4-BE49-F238E27FC236}">
                <a16:creationId xmlns:a16="http://schemas.microsoft.com/office/drawing/2014/main" id="{C3179D1E-9E80-74A2-9EEE-688732A9AB6B}"/>
              </a:ext>
            </a:extLst>
          </xdr:cNvPr>
          <xdr:cNvGrpSpPr>
            <a:grpSpLocks/>
          </xdr:cNvGrpSpPr>
        </xdr:nvGrpSpPr>
        <xdr:grpSpPr>
          <a:xfrm>
            <a:off x="13466775" y="11253480"/>
            <a:ext cx="2398047" cy="533588"/>
            <a:chOff x="10637743" y="843929"/>
            <a:chExt cx="1764901" cy="408989"/>
          </a:xfrm>
        </xdr:grpSpPr>
        <xdr:sp macro="" textlink="Pivottables!AU17">
          <xdr:nvSpPr>
            <xdr:cNvPr id="266" name="TextBox 265">
              <a:extLst>
                <a:ext uri="{FF2B5EF4-FFF2-40B4-BE49-F238E27FC236}">
                  <a16:creationId xmlns:a16="http://schemas.microsoft.com/office/drawing/2014/main" id="{B1617C25-A977-339C-E772-6A392BA8FB1A}"/>
                </a:ext>
              </a:extLst>
            </xdr:cNvPr>
            <xdr:cNvSpPr txBox="1"/>
          </xdr:nvSpPr>
          <xdr:spPr>
            <a:xfrm>
              <a:off x="10637743" y="1021683"/>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61B169-8BF3-45B0-86D1-33CCD44993BC}"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12%</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17">
          <xdr:nvSpPr>
            <xdr:cNvPr id="267" name="TextBox 266">
              <a:extLst>
                <a:ext uri="{FF2B5EF4-FFF2-40B4-BE49-F238E27FC236}">
                  <a16:creationId xmlns:a16="http://schemas.microsoft.com/office/drawing/2014/main" id="{94AAF5AC-60FC-B6E8-1528-81655F61A7B1}"/>
                </a:ext>
              </a:extLst>
            </xdr:cNvPr>
            <xdr:cNvSpPr txBox="1"/>
          </xdr:nvSpPr>
          <xdr:spPr>
            <a:xfrm>
              <a:off x="11109372" y="843929"/>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80DFFC2-81C3-42CA-BBF9-4A12DD4EFF2B}" type="TxLink">
                <a:rPr lang="en-US" sz="1000" b="0" i="0" u="none" strike="noStrike">
                  <a:ln>
                    <a:noFill/>
                  </a:ln>
                  <a:solidFill>
                    <a:schemeClr val="bg1"/>
                  </a:solidFill>
                  <a:latin typeface="Avenir Next LT Pro Light" panose="020B0304020202020204" pitchFamily="34" charset="0"/>
                  <a:ea typeface="Calibri"/>
                  <a:cs typeface="Calibri"/>
                </a:rPr>
                <a:pPr marL="0" indent="0" algn="l"/>
                <a:t>Floating License</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17">
          <xdr:nvSpPr>
            <xdr:cNvPr id="268" name="TextBox 267">
              <a:extLst>
                <a:ext uri="{FF2B5EF4-FFF2-40B4-BE49-F238E27FC236}">
                  <a16:creationId xmlns:a16="http://schemas.microsoft.com/office/drawing/2014/main" id="{902B6ADD-BC37-604F-65BA-A867C69F5A3A}"/>
                </a:ext>
              </a:extLst>
            </xdr:cNvPr>
            <xdr:cNvSpPr txBox="1"/>
          </xdr:nvSpPr>
          <xdr:spPr>
            <a:xfrm>
              <a:off x="11090321" y="1010853"/>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78FE80C-1A59-4D90-B5BB-2DA0C9C1555D}" type="TxLink">
                <a:rPr lang="en-US" sz="1000" b="0" i="0" u="none" strike="noStrike">
                  <a:ln>
                    <a:noFill/>
                  </a:ln>
                  <a:solidFill>
                    <a:schemeClr val="bg1"/>
                  </a:solidFill>
                  <a:latin typeface="Avenir Next LT Pro Light" panose="020B0304020202020204" pitchFamily="34" charset="0"/>
                  <a:ea typeface="Calibri"/>
                  <a:cs typeface="Calibri"/>
                </a:rPr>
                <a:pPr marL="0" indent="0" algn="l"/>
                <a:t> 96,000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69" name="Group 268">
            <a:extLst>
              <a:ext uri="{FF2B5EF4-FFF2-40B4-BE49-F238E27FC236}">
                <a16:creationId xmlns:a16="http://schemas.microsoft.com/office/drawing/2014/main" id="{D0645A22-E93E-B573-3B5F-02072ADAFCA9}"/>
              </a:ext>
            </a:extLst>
          </xdr:cNvPr>
          <xdr:cNvGrpSpPr>
            <a:grpSpLocks/>
          </xdr:cNvGrpSpPr>
        </xdr:nvGrpSpPr>
        <xdr:grpSpPr>
          <a:xfrm>
            <a:off x="12955880" y="10530912"/>
            <a:ext cx="2383862" cy="530248"/>
            <a:chOff x="10637743" y="948610"/>
            <a:chExt cx="1770754" cy="404619"/>
          </a:xfrm>
        </xdr:grpSpPr>
        <xdr:sp macro="" textlink="Pivottables!AU18">
          <xdr:nvSpPr>
            <xdr:cNvPr id="270" name="TextBox 269">
              <a:extLst>
                <a:ext uri="{FF2B5EF4-FFF2-40B4-BE49-F238E27FC236}">
                  <a16:creationId xmlns:a16="http://schemas.microsoft.com/office/drawing/2014/main" id="{0C7E0C23-B51E-54BC-2F70-45069AF54AC5}"/>
                </a:ext>
              </a:extLst>
            </xdr:cNvPr>
            <xdr:cNvSpPr txBox="1"/>
          </xdr:nvSpPr>
          <xdr:spPr>
            <a:xfrm>
              <a:off x="10637743" y="1021683"/>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FCC2BDA-CFEC-40E2-ABEE-B11D8723E66F}"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7%</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18">
          <xdr:nvSpPr>
            <xdr:cNvPr id="271" name="TextBox 270">
              <a:extLst>
                <a:ext uri="{FF2B5EF4-FFF2-40B4-BE49-F238E27FC236}">
                  <a16:creationId xmlns:a16="http://schemas.microsoft.com/office/drawing/2014/main" id="{AF9A1DEE-7BC3-081B-954E-66E7C1DFAFDA}"/>
                </a:ext>
              </a:extLst>
            </xdr:cNvPr>
            <xdr:cNvSpPr txBox="1"/>
          </xdr:nvSpPr>
          <xdr:spPr>
            <a:xfrm>
              <a:off x="11115225" y="948610"/>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6E28468-65D4-4E57-9FDF-8527A065DCCB}" type="TxLink">
                <a:rPr lang="en-US" sz="1000" b="0" i="0" u="none" strike="noStrike">
                  <a:ln>
                    <a:noFill/>
                  </a:ln>
                  <a:solidFill>
                    <a:schemeClr val="bg1"/>
                  </a:solidFill>
                  <a:latin typeface="Avenir Next LT Pro Light" panose="020B0304020202020204" pitchFamily="34" charset="0"/>
                  <a:ea typeface="Calibri"/>
                  <a:cs typeface="Calibri"/>
                </a:rPr>
                <a:pPr marL="0" indent="0" algn="l"/>
                <a:t>Software Metered License</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18">
          <xdr:nvSpPr>
            <xdr:cNvPr id="272" name="TextBox 271">
              <a:extLst>
                <a:ext uri="{FF2B5EF4-FFF2-40B4-BE49-F238E27FC236}">
                  <a16:creationId xmlns:a16="http://schemas.microsoft.com/office/drawing/2014/main" id="{5862BFA2-83A9-BA4A-236A-89F9AC228D56}"/>
                </a:ext>
              </a:extLst>
            </xdr:cNvPr>
            <xdr:cNvSpPr txBox="1"/>
          </xdr:nvSpPr>
          <xdr:spPr>
            <a:xfrm>
              <a:off x="11083255" y="1121994"/>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5283BD4-7E52-4EDF-AD21-52985F079F43}" type="TxLink">
                <a:rPr lang="en-US" sz="1000" b="0" i="0" u="none" strike="noStrike">
                  <a:ln>
                    <a:noFill/>
                  </a:ln>
                  <a:solidFill>
                    <a:schemeClr val="bg1"/>
                  </a:solidFill>
                  <a:latin typeface="Avenir Next LT Pro Light" panose="020B0304020202020204" pitchFamily="34" charset="0"/>
                  <a:ea typeface="Calibri"/>
                  <a:cs typeface="Calibri"/>
                </a:rPr>
                <a:pPr marL="0" indent="0" algn="l"/>
                <a:t> 54,928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73" name="Group 272">
            <a:extLst>
              <a:ext uri="{FF2B5EF4-FFF2-40B4-BE49-F238E27FC236}">
                <a16:creationId xmlns:a16="http://schemas.microsoft.com/office/drawing/2014/main" id="{6061B65D-B6A2-056F-2B8B-D4FFA8A04E4A}"/>
              </a:ext>
            </a:extLst>
          </xdr:cNvPr>
          <xdr:cNvGrpSpPr>
            <a:grpSpLocks/>
          </xdr:cNvGrpSpPr>
        </xdr:nvGrpSpPr>
        <xdr:grpSpPr>
          <a:xfrm>
            <a:off x="7848884" y="9384797"/>
            <a:ext cx="2404411" cy="515135"/>
            <a:chOff x="10637743" y="876407"/>
            <a:chExt cx="1771247" cy="391518"/>
          </a:xfrm>
        </xdr:grpSpPr>
        <xdr:sp macro="" textlink="Pivottables!AU9">
          <xdr:nvSpPr>
            <xdr:cNvPr id="274" name="TextBox 273">
              <a:extLst>
                <a:ext uri="{FF2B5EF4-FFF2-40B4-BE49-F238E27FC236}">
                  <a16:creationId xmlns:a16="http://schemas.microsoft.com/office/drawing/2014/main" id="{AE2DA421-DF18-25C5-A13B-E86488450D22}"/>
                </a:ext>
              </a:extLst>
            </xdr:cNvPr>
            <xdr:cNvSpPr txBox="1"/>
          </xdr:nvSpPr>
          <xdr:spPr>
            <a:xfrm>
              <a:off x="10637743" y="1021683"/>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3165996-61A2-487A-BDB7-8E6FCB212B16}"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0%</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9">
          <xdr:nvSpPr>
            <xdr:cNvPr id="275" name="TextBox 274">
              <a:extLst>
                <a:ext uri="{FF2B5EF4-FFF2-40B4-BE49-F238E27FC236}">
                  <a16:creationId xmlns:a16="http://schemas.microsoft.com/office/drawing/2014/main" id="{415BCF91-8868-BE12-D61D-A846E8520D85}"/>
                </a:ext>
              </a:extLst>
            </xdr:cNvPr>
            <xdr:cNvSpPr txBox="1"/>
          </xdr:nvSpPr>
          <xdr:spPr>
            <a:xfrm>
              <a:off x="11115718" y="876407"/>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3D03D55-329E-4DD0-B135-46EBBFC0FF3C}" type="TxLink">
                <a:rPr lang="en-US" sz="1000" b="0" i="0" u="none" strike="noStrike">
                  <a:ln>
                    <a:noFill/>
                  </a:ln>
                  <a:solidFill>
                    <a:schemeClr val="bg1"/>
                  </a:solidFill>
                  <a:latin typeface="Avenir Next LT Pro Light" panose="020B0304020202020204" pitchFamily="34" charset="0"/>
                  <a:ea typeface="Calibri"/>
                  <a:cs typeface="Calibri"/>
                </a:rPr>
                <a:pPr marL="0" indent="0" algn="l"/>
                <a:t>Company Website</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9">
          <xdr:nvSpPr>
            <xdr:cNvPr id="276" name="TextBox 275">
              <a:extLst>
                <a:ext uri="{FF2B5EF4-FFF2-40B4-BE49-F238E27FC236}">
                  <a16:creationId xmlns:a16="http://schemas.microsoft.com/office/drawing/2014/main" id="{DEAFDFE1-6D54-6A86-31A0-C44D4C295405}"/>
                </a:ext>
              </a:extLst>
            </xdr:cNvPr>
            <xdr:cNvSpPr txBox="1"/>
          </xdr:nvSpPr>
          <xdr:spPr>
            <a:xfrm>
              <a:off x="11083581" y="1036690"/>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9A418F1-2537-4CB2-B177-E1A5342AE00C}" type="TxLink">
                <a:rPr lang="en-US" sz="1000" b="0" i="0" u="none" strike="noStrike">
                  <a:ln>
                    <a:noFill/>
                  </a:ln>
                  <a:solidFill>
                    <a:schemeClr val="bg1"/>
                  </a:solidFill>
                  <a:latin typeface="Avenir Next LT Pro Light" panose="020B0304020202020204" pitchFamily="34" charset="0"/>
                  <a:ea typeface="Calibri"/>
                  <a:cs typeface="Calibri"/>
                </a:rPr>
                <a:pPr marL="0" indent="0" algn="l"/>
                <a:t> 2,400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77" name="Group 276">
            <a:extLst>
              <a:ext uri="{FF2B5EF4-FFF2-40B4-BE49-F238E27FC236}">
                <a16:creationId xmlns:a16="http://schemas.microsoft.com/office/drawing/2014/main" id="{046529F6-B71D-5B0C-A5A7-50DA1633AE51}"/>
              </a:ext>
            </a:extLst>
          </xdr:cNvPr>
          <xdr:cNvGrpSpPr>
            <a:grpSpLocks/>
          </xdr:cNvGrpSpPr>
        </xdr:nvGrpSpPr>
        <xdr:grpSpPr>
          <a:xfrm>
            <a:off x="7324637" y="10410819"/>
            <a:ext cx="2410833" cy="542161"/>
            <a:chOff x="10602295" y="912913"/>
            <a:chExt cx="1775867" cy="414205"/>
          </a:xfrm>
        </xdr:grpSpPr>
        <xdr:sp macro="" textlink="Pivottables!AU10">
          <xdr:nvSpPr>
            <xdr:cNvPr id="278" name="TextBox 277">
              <a:extLst>
                <a:ext uri="{FF2B5EF4-FFF2-40B4-BE49-F238E27FC236}">
                  <a16:creationId xmlns:a16="http://schemas.microsoft.com/office/drawing/2014/main" id="{A9B42147-0693-6EB2-0958-10066E078EA1}"/>
                </a:ext>
              </a:extLst>
            </xdr:cNvPr>
            <xdr:cNvSpPr txBox="1"/>
          </xdr:nvSpPr>
          <xdr:spPr>
            <a:xfrm>
              <a:off x="10602295" y="1021684"/>
              <a:ext cx="596042" cy="231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6E75033-A28A-43E6-9715-6666E5D71A3D}"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7%</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10">
          <xdr:nvSpPr>
            <xdr:cNvPr id="279" name="TextBox 278">
              <a:extLst>
                <a:ext uri="{FF2B5EF4-FFF2-40B4-BE49-F238E27FC236}">
                  <a16:creationId xmlns:a16="http://schemas.microsoft.com/office/drawing/2014/main" id="{83A29DAF-8235-4007-FFD6-33D82E75C3DA}"/>
                </a:ext>
              </a:extLst>
            </xdr:cNvPr>
            <xdr:cNvSpPr txBox="1"/>
          </xdr:nvSpPr>
          <xdr:spPr>
            <a:xfrm>
              <a:off x="11084890" y="912913"/>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62ECA28-F95F-4A53-9360-D41CE06B3CD4}" type="TxLink">
                <a:rPr lang="en-US" sz="1000" b="0" i="0" u="none" strike="noStrike">
                  <a:ln>
                    <a:noFill/>
                  </a:ln>
                  <a:solidFill>
                    <a:schemeClr val="bg1"/>
                  </a:solidFill>
                  <a:latin typeface="Avenir Next LT Pro Light" panose="020B0304020202020204" pitchFamily="34" charset="0"/>
                  <a:ea typeface="Calibri"/>
                  <a:cs typeface="Calibri"/>
                </a:rPr>
                <a:pPr marL="0" indent="0" algn="l"/>
                <a:t>Facebook Page</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10">
          <xdr:nvSpPr>
            <xdr:cNvPr id="280" name="TextBox 279">
              <a:extLst>
                <a:ext uri="{FF2B5EF4-FFF2-40B4-BE49-F238E27FC236}">
                  <a16:creationId xmlns:a16="http://schemas.microsoft.com/office/drawing/2014/main" id="{D335458D-AB95-B2A3-E55E-30D053C6C8FE}"/>
                </a:ext>
              </a:extLst>
            </xdr:cNvPr>
            <xdr:cNvSpPr txBox="1"/>
          </xdr:nvSpPr>
          <xdr:spPr>
            <a:xfrm>
              <a:off x="11043672" y="1095883"/>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B6915D7-32B5-4A08-A3A2-C3163151D8F8}" type="TxLink">
                <a:rPr lang="en-US" sz="1000" b="0" i="0" u="none" strike="noStrike">
                  <a:ln>
                    <a:noFill/>
                  </a:ln>
                  <a:solidFill>
                    <a:schemeClr val="bg1"/>
                  </a:solidFill>
                  <a:latin typeface="Avenir Next LT Pro Light" panose="020B0304020202020204" pitchFamily="34" charset="0"/>
                  <a:ea typeface="Calibri"/>
                  <a:cs typeface="Calibri"/>
                </a:rPr>
                <a:pPr marL="0" indent="0" algn="l"/>
                <a:t> 54,926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81" name="Group 280">
            <a:extLst>
              <a:ext uri="{FF2B5EF4-FFF2-40B4-BE49-F238E27FC236}">
                <a16:creationId xmlns:a16="http://schemas.microsoft.com/office/drawing/2014/main" id="{C7A2FB51-FBA8-06BB-86E4-F752954E395C}"/>
              </a:ext>
            </a:extLst>
          </xdr:cNvPr>
          <xdr:cNvGrpSpPr>
            <a:grpSpLocks/>
          </xdr:cNvGrpSpPr>
        </xdr:nvGrpSpPr>
        <xdr:grpSpPr>
          <a:xfrm>
            <a:off x="4516261" y="8999308"/>
            <a:ext cx="1757340" cy="1061188"/>
            <a:chOff x="9404348" y="1467647"/>
            <a:chExt cx="1293272" cy="811121"/>
          </a:xfrm>
        </xdr:grpSpPr>
        <xdr:sp macro="" textlink="Pivottables!AU11">
          <xdr:nvSpPr>
            <xdr:cNvPr id="282" name="TextBox 281">
              <a:extLst>
                <a:ext uri="{FF2B5EF4-FFF2-40B4-BE49-F238E27FC236}">
                  <a16:creationId xmlns:a16="http://schemas.microsoft.com/office/drawing/2014/main" id="{6746B669-B284-C59E-D279-86EC16631614}"/>
                </a:ext>
              </a:extLst>
            </xdr:cNvPr>
            <xdr:cNvSpPr txBox="1"/>
          </xdr:nvSpPr>
          <xdr:spPr>
            <a:xfrm>
              <a:off x="9519328" y="2047533"/>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5FB6EA1-FCA3-4BAF-97D1-2B3F4DA28A8E}"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7%</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11">
          <xdr:nvSpPr>
            <xdr:cNvPr id="283" name="TextBox 282">
              <a:extLst>
                <a:ext uri="{FF2B5EF4-FFF2-40B4-BE49-F238E27FC236}">
                  <a16:creationId xmlns:a16="http://schemas.microsoft.com/office/drawing/2014/main" id="{B5688641-33C1-0ED9-E291-F87C721D80B1}"/>
                </a:ext>
              </a:extLst>
            </xdr:cNvPr>
            <xdr:cNvSpPr txBox="1"/>
          </xdr:nvSpPr>
          <xdr:spPr>
            <a:xfrm>
              <a:off x="9404348" y="1467647"/>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4EC85A1-9982-4A02-8A5F-2273F01446DD}" type="TxLink">
                <a:rPr lang="en-US" sz="1000" b="0" i="0" u="none" strike="noStrike">
                  <a:ln>
                    <a:noFill/>
                  </a:ln>
                  <a:solidFill>
                    <a:schemeClr val="bg1"/>
                  </a:solidFill>
                  <a:latin typeface="Avenir Next LT Pro Light" panose="020B0304020202020204" pitchFamily="34" charset="0"/>
                  <a:ea typeface="Calibri"/>
                  <a:cs typeface="Calibri"/>
                </a:rPr>
                <a:pPr marL="0" indent="0" algn="l"/>
                <a:t>Google Ad</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11">
          <xdr:nvSpPr>
            <xdr:cNvPr id="284" name="TextBox 283">
              <a:extLst>
                <a:ext uri="{FF2B5EF4-FFF2-40B4-BE49-F238E27FC236}">
                  <a16:creationId xmlns:a16="http://schemas.microsoft.com/office/drawing/2014/main" id="{9F4C3481-41C7-C961-E982-7BAF52FA2F0E}"/>
                </a:ext>
              </a:extLst>
            </xdr:cNvPr>
            <xdr:cNvSpPr txBox="1"/>
          </xdr:nvSpPr>
          <xdr:spPr>
            <a:xfrm>
              <a:off x="9498732" y="1678213"/>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34CA218-50CA-4583-B6FD-1A146BFB28F3}" type="TxLink">
                <a:rPr lang="en-US" sz="1000" b="0" i="0" u="none" strike="noStrike">
                  <a:ln>
                    <a:noFill/>
                  </a:ln>
                  <a:solidFill>
                    <a:schemeClr val="bg1"/>
                  </a:solidFill>
                  <a:latin typeface="Avenir Next LT Pro Light" panose="020B0304020202020204" pitchFamily="34" charset="0"/>
                  <a:ea typeface="Calibri"/>
                  <a:cs typeface="Calibri"/>
                </a:rPr>
                <a:pPr marL="0" indent="0" algn="l"/>
                <a:t> 54,923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85" name="Group 284">
            <a:extLst>
              <a:ext uri="{FF2B5EF4-FFF2-40B4-BE49-F238E27FC236}">
                <a16:creationId xmlns:a16="http://schemas.microsoft.com/office/drawing/2014/main" id="{15D71EEF-27BD-85AD-9710-53AB5AAB78CC}"/>
              </a:ext>
            </a:extLst>
          </xdr:cNvPr>
          <xdr:cNvGrpSpPr>
            <a:grpSpLocks/>
          </xdr:cNvGrpSpPr>
        </xdr:nvGrpSpPr>
        <xdr:grpSpPr>
          <a:xfrm>
            <a:off x="5023293" y="10703004"/>
            <a:ext cx="1800694" cy="1009157"/>
            <a:chOff x="10088497" y="-312594"/>
            <a:chExt cx="1322227" cy="775355"/>
          </a:xfrm>
        </xdr:grpSpPr>
        <xdr:sp macro="" textlink="Pivottables!AU12">
          <xdr:nvSpPr>
            <xdr:cNvPr id="286" name="TextBox 285">
              <a:extLst>
                <a:ext uri="{FF2B5EF4-FFF2-40B4-BE49-F238E27FC236}">
                  <a16:creationId xmlns:a16="http://schemas.microsoft.com/office/drawing/2014/main" id="{80B492EE-569E-B962-07EE-6D3BD21ECCAA}"/>
                </a:ext>
              </a:extLst>
            </xdr:cNvPr>
            <xdr:cNvSpPr txBox="1"/>
          </xdr:nvSpPr>
          <xdr:spPr>
            <a:xfrm>
              <a:off x="10311546" y="-312594"/>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E95F0BA-942D-4D78-915E-4052D370753E}"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7%</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12">
          <xdr:nvSpPr>
            <xdr:cNvPr id="287" name="TextBox 286">
              <a:extLst>
                <a:ext uri="{FF2B5EF4-FFF2-40B4-BE49-F238E27FC236}">
                  <a16:creationId xmlns:a16="http://schemas.microsoft.com/office/drawing/2014/main" id="{50190551-9686-A24A-8151-45B5FD893D50}"/>
                </a:ext>
              </a:extLst>
            </xdr:cNvPr>
            <xdr:cNvSpPr txBox="1"/>
          </xdr:nvSpPr>
          <xdr:spPr>
            <a:xfrm>
              <a:off x="10117452" y="51505"/>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61367E5-33F4-48DB-A4B2-30A1B95E189B}" type="TxLink">
                <a:rPr lang="en-US" sz="1000" b="0" i="0" u="none" strike="noStrike">
                  <a:ln>
                    <a:noFill/>
                  </a:ln>
                  <a:solidFill>
                    <a:schemeClr val="bg1"/>
                  </a:solidFill>
                  <a:latin typeface="Avenir Next LT Pro Light" panose="020B0304020202020204" pitchFamily="34" charset="0"/>
                  <a:ea typeface="Calibri"/>
                  <a:cs typeface="Calibri"/>
                </a:rPr>
                <a:pPr marL="0" indent="0" algn="l"/>
                <a:t>Television Ad</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12">
          <xdr:nvSpPr>
            <xdr:cNvPr id="288" name="TextBox 287">
              <a:extLst>
                <a:ext uri="{FF2B5EF4-FFF2-40B4-BE49-F238E27FC236}">
                  <a16:creationId xmlns:a16="http://schemas.microsoft.com/office/drawing/2014/main" id="{C0F97A37-7BC5-7846-028B-EC23D79193AF}"/>
                </a:ext>
              </a:extLst>
            </xdr:cNvPr>
            <xdr:cNvSpPr txBox="1"/>
          </xdr:nvSpPr>
          <xdr:spPr>
            <a:xfrm>
              <a:off x="10088497" y="231526"/>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8AFD0E2-C87C-49F5-81EC-FF22B5FE7427}" type="TxLink">
                <a:rPr lang="en-US" sz="1000" b="0" i="0" u="none" strike="noStrike">
                  <a:ln>
                    <a:noFill/>
                  </a:ln>
                  <a:solidFill>
                    <a:schemeClr val="bg1"/>
                  </a:solidFill>
                  <a:latin typeface="Avenir Next LT Pro Light" panose="020B0304020202020204" pitchFamily="34" charset="0"/>
                  <a:ea typeface="Calibri"/>
                  <a:cs typeface="Calibri"/>
                </a:rPr>
                <a:pPr marL="0" indent="0" algn="l"/>
                <a:t> 54,928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89" name="Group 288">
            <a:extLst>
              <a:ext uri="{FF2B5EF4-FFF2-40B4-BE49-F238E27FC236}">
                <a16:creationId xmlns:a16="http://schemas.microsoft.com/office/drawing/2014/main" id="{72FBC771-4DA9-3058-6326-72C24C5A453B}"/>
              </a:ext>
            </a:extLst>
          </xdr:cNvPr>
          <xdr:cNvGrpSpPr>
            <a:grpSpLocks/>
          </xdr:cNvGrpSpPr>
        </xdr:nvGrpSpPr>
        <xdr:grpSpPr>
          <a:xfrm>
            <a:off x="6478945" y="10952365"/>
            <a:ext cx="1867899" cy="965791"/>
            <a:chOff x="11073752" y="1245317"/>
            <a:chExt cx="1376826" cy="744057"/>
          </a:xfrm>
        </xdr:grpSpPr>
        <xdr:sp macro="" textlink="Pivottables!AU13">
          <xdr:nvSpPr>
            <xdr:cNvPr id="290" name="TextBox 289">
              <a:extLst>
                <a:ext uri="{FF2B5EF4-FFF2-40B4-BE49-F238E27FC236}">
                  <a16:creationId xmlns:a16="http://schemas.microsoft.com/office/drawing/2014/main" id="{252581AD-A711-4DDC-257E-D05D8D3B8A35}"/>
                </a:ext>
              </a:extLst>
            </xdr:cNvPr>
            <xdr:cNvSpPr txBox="1"/>
          </xdr:nvSpPr>
          <xdr:spPr>
            <a:xfrm>
              <a:off x="11073752" y="1245317"/>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9D68E42-04D0-4481-AFA9-B284A92DA13B}"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7%</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13">
          <xdr:nvSpPr>
            <xdr:cNvPr id="291" name="TextBox 290">
              <a:extLst>
                <a:ext uri="{FF2B5EF4-FFF2-40B4-BE49-F238E27FC236}">
                  <a16:creationId xmlns:a16="http://schemas.microsoft.com/office/drawing/2014/main" id="{A361A2A8-B41D-D724-6C46-FF13761E3C1D}"/>
                </a:ext>
              </a:extLst>
            </xdr:cNvPr>
            <xdr:cNvSpPr txBox="1"/>
          </xdr:nvSpPr>
          <xdr:spPr>
            <a:xfrm>
              <a:off x="11157306" y="1579553"/>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43ACC45-64D6-4DE1-9C8C-EE738B95253A}" type="TxLink">
                <a:rPr lang="en-US" sz="1000" b="0" i="0" u="none" strike="noStrike">
                  <a:ln>
                    <a:noFill/>
                  </a:ln>
                  <a:solidFill>
                    <a:schemeClr val="bg1"/>
                  </a:solidFill>
                  <a:latin typeface="Avenir Next LT Pro Light" panose="020B0304020202020204" pitchFamily="34" charset="0"/>
                  <a:ea typeface="Calibri"/>
                  <a:cs typeface="Calibri"/>
                </a:rPr>
                <a:pPr marL="0" indent="0" algn="l"/>
                <a:t>Youtube Channel</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13">
          <xdr:nvSpPr>
            <xdr:cNvPr id="292" name="TextBox 291">
              <a:extLst>
                <a:ext uri="{FF2B5EF4-FFF2-40B4-BE49-F238E27FC236}">
                  <a16:creationId xmlns:a16="http://schemas.microsoft.com/office/drawing/2014/main" id="{EED12D4B-E9ED-AB36-9789-40795362B738}"/>
                </a:ext>
              </a:extLst>
            </xdr:cNvPr>
            <xdr:cNvSpPr txBox="1"/>
          </xdr:nvSpPr>
          <xdr:spPr>
            <a:xfrm>
              <a:off x="11117722" y="1758139"/>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A953694-92D1-470E-92AA-0B925B230853}" type="TxLink">
                <a:rPr lang="en-US" sz="1000" b="0" i="0" u="none" strike="noStrike">
                  <a:ln>
                    <a:noFill/>
                  </a:ln>
                  <a:solidFill>
                    <a:schemeClr val="bg1"/>
                  </a:solidFill>
                  <a:latin typeface="Avenir Next LT Pro Light" panose="020B0304020202020204" pitchFamily="34" charset="0"/>
                  <a:ea typeface="Calibri"/>
                  <a:cs typeface="Calibri"/>
                </a:rPr>
                <a:pPr marL="0" indent="0" algn="l"/>
                <a:t> 54,922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93" name="Group 292">
            <a:extLst>
              <a:ext uri="{FF2B5EF4-FFF2-40B4-BE49-F238E27FC236}">
                <a16:creationId xmlns:a16="http://schemas.microsoft.com/office/drawing/2014/main" id="{467B044B-2F55-7AD6-534E-E36EDDCE0FCA}"/>
              </a:ext>
            </a:extLst>
          </xdr:cNvPr>
          <xdr:cNvGrpSpPr>
            <a:grpSpLocks/>
          </xdr:cNvGrpSpPr>
        </xdr:nvGrpSpPr>
        <xdr:grpSpPr>
          <a:xfrm>
            <a:off x="7196767" y="3659522"/>
            <a:ext cx="1792720" cy="951454"/>
            <a:chOff x="11050894" y="589394"/>
            <a:chExt cx="1318975" cy="716619"/>
          </a:xfrm>
        </xdr:grpSpPr>
        <xdr:sp macro="" textlink="Pivottables!AU20">
          <xdr:nvSpPr>
            <xdr:cNvPr id="294" name="TextBox 293">
              <a:extLst>
                <a:ext uri="{FF2B5EF4-FFF2-40B4-BE49-F238E27FC236}">
                  <a16:creationId xmlns:a16="http://schemas.microsoft.com/office/drawing/2014/main" id="{E475F097-6A8C-2DEF-84D5-4D12C24A96E4}"/>
                </a:ext>
              </a:extLst>
            </xdr:cNvPr>
            <xdr:cNvSpPr txBox="1"/>
          </xdr:nvSpPr>
          <xdr:spPr>
            <a:xfrm>
              <a:off x="11172844" y="589394"/>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6705C4E-0D27-4104-8614-891A74AC48E9}"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7%</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20">
          <xdr:nvSpPr>
            <xdr:cNvPr id="295" name="TextBox 294">
              <a:extLst>
                <a:ext uri="{FF2B5EF4-FFF2-40B4-BE49-F238E27FC236}">
                  <a16:creationId xmlns:a16="http://schemas.microsoft.com/office/drawing/2014/main" id="{91FF4F3A-B785-1545-54A8-84D38A9B42A7}"/>
                </a:ext>
              </a:extLst>
            </xdr:cNvPr>
            <xdr:cNvSpPr txBox="1"/>
          </xdr:nvSpPr>
          <xdr:spPr>
            <a:xfrm>
              <a:off x="11076597" y="895616"/>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87A6D13-2592-48D3-9A43-5220FE9745B4}" type="TxLink">
                <a:rPr lang="en-US" sz="1000" b="0" i="0" u="none" strike="noStrike">
                  <a:ln>
                    <a:noFill/>
                  </a:ln>
                  <a:solidFill>
                    <a:schemeClr val="bg1"/>
                  </a:solidFill>
                  <a:latin typeface="Avenir Next LT Pro Light" panose="020B0304020202020204" pitchFamily="34" charset="0"/>
                  <a:ea typeface="Calibri"/>
                  <a:cs typeface="Calibri"/>
                </a:rPr>
                <a:pPr marL="0" indent="0" algn="l"/>
                <a:t>Equipments</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20">
          <xdr:nvSpPr>
            <xdr:cNvPr id="296" name="TextBox 295">
              <a:extLst>
                <a:ext uri="{FF2B5EF4-FFF2-40B4-BE49-F238E27FC236}">
                  <a16:creationId xmlns:a16="http://schemas.microsoft.com/office/drawing/2014/main" id="{B54DFD8A-56C9-5C56-0B0D-D5AF25650FA2}"/>
                </a:ext>
              </a:extLst>
            </xdr:cNvPr>
            <xdr:cNvSpPr txBox="1"/>
          </xdr:nvSpPr>
          <xdr:spPr>
            <a:xfrm>
              <a:off x="11050894" y="1074778"/>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FD24BB5-AD19-457D-A704-0714F2CB49AD}" type="TxLink">
                <a:rPr lang="en-US" sz="1000" b="0" i="0" u="none" strike="noStrike">
                  <a:ln>
                    <a:noFill/>
                  </a:ln>
                  <a:solidFill>
                    <a:schemeClr val="bg1"/>
                  </a:solidFill>
                  <a:latin typeface="Avenir Next LT Pro Light" panose="020B0304020202020204" pitchFamily="34" charset="0"/>
                  <a:ea typeface="Calibri"/>
                  <a:cs typeface="Calibri"/>
                </a:rPr>
                <a:pPr marL="0" indent="0" algn="l"/>
                <a:t> 54,926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97" name="Group 296">
            <a:extLst>
              <a:ext uri="{FF2B5EF4-FFF2-40B4-BE49-F238E27FC236}">
                <a16:creationId xmlns:a16="http://schemas.microsoft.com/office/drawing/2014/main" id="{C5563621-A512-81B4-038D-85F665723CEF}"/>
              </a:ext>
            </a:extLst>
          </xdr:cNvPr>
          <xdr:cNvGrpSpPr>
            <a:grpSpLocks/>
          </xdr:cNvGrpSpPr>
        </xdr:nvGrpSpPr>
        <xdr:grpSpPr>
          <a:xfrm>
            <a:off x="6135779" y="2919699"/>
            <a:ext cx="1810215" cy="929457"/>
            <a:chOff x="10736835" y="891234"/>
            <a:chExt cx="1334653" cy="699903"/>
          </a:xfrm>
        </xdr:grpSpPr>
        <xdr:sp macro="" textlink="Pivottables!AU21">
          <xdr:nvSpPr>
            <xdr:cNvPr id="298" name="TextBox 297">
              <a:extLst>
                <a:ext uri="{FF2B5EF4-FFF2-40B4-BE49-F238E27FC236}">
                  <a16:creationId xmlns:a16="http://schemas.microsoft.com/office/drawing/2014/main" id="{DF0B4F1E-6C34-8D12-5D04-90A5B5948E2E}"/>
                </a:ext>
              </a:extLst>
            </xdr:cNvPr>
            <xdr:cNvSpPr txBox="1"/>
          </xdr:nvSpPr>
          <xdr:spPr>
            <a:xfrm>
              <a:off x="10736835" y="891234"/>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B7AFBC5-7773-4D16-A827-058C8E084F4C}"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0%</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21">
          <xdr:nvSpPr>
            <xdr:cNvPr id="299" name="TextBox 298">
              <a:extLst>
                <a:ext uri="{FF2B5EF4-FFF2-40B4-BE49-F238E27FC236}">
                  <a16:creationId xmlns:a16="http://schemas.microsoft.com/office/drawing/2014/main" id="{30D6DE32-1B9E-E665-03FC-002ED5165196}"/>
                </a:ext>
              </a:extLst>
            </xdr:cNvPr>
            <xdr:cNvSpPr txBox="1"/>
          </xdr:nvSpPr>
          <xdr:spPr>
            <a:xfrm>
              <a:off x="10778216" y="1176293"/>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D83030A-5EF6-4CD2-B826-54138E7C448C}" type="TxLink">
                <a:rPr lang="en-US" sz="1000" b="0" i="0" u="none" strike="noStrike">
                  <a:ln>
                    <a:noFill/>
                  </a:ln>
                  <a:solidFill>
                    <a:schemeClr val="bg1"/>
                  </a:solidFill>
                  <a:latin typeface="Avenir Next LT Pro Light" panose="020B0304020202020204" pitchFamily="34" charset="0"/>
                  <a:ea typeface="Calibri"/>
                  <a:cs typeface="Calibri"/>
                </a:rPr>
                <a:pPr marL="0" indent="0" algn="l"/>
                <a:t>Lands</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21">
          <xdr:nvSpPr>
            <xdr:cNvPr id="300" name="TextBox 299">
              <a:extLst>
                <a:ext uri="{FF2B5EF4-FFF2-40B4-BE49-F238E27FC236}">
                  <a16:creationId xmlns:a16="http://schemas.microsoft.com/office/drawing/2014/main" id="{56E9C42D-6EAF-677A-4D0D-FF9B4D62A38B}"/>
                </a:ext>
              </a:extLst>
            </xdr:cNvPr>
            <xdr:cNvSpPr txBox="1"/>
          </xdr:nvSpPr>
          <xdr:spPr>
            <a:xfrm>
              <a:off x="10741463" y="1359902"/>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9383862-C954-462E-9AF3-1F8575A81DA1}" type="TxLink">
                <a:rPr lang="en-US" sz="1000" b="0" i="0" u="none" strike="noStrike">
                  <a:ln>
                    <a:noFill/>
                  </a:ln>
                  <a:solidFill>
                    <a:schemeClr val="bg1"/>
                  </a:solidFill>
                  <a:latin typeface="Avenir Next LT Pro Light" panose="020B0304020202020204" pitchFamily="34" charset="0"/>
                  <a:ea typeface="Calibri"/>
                  <a:cs typeface="Calibri"/>
                </a:rPr>
                <a:pPr marL="0" indent="0" algn="l"/>
                <a:t> 2,400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301" name="Group 300">
            <a:extLst>
              <a:ext uri="{FF2B5EF4-FFF2-40B4-BE49-F238E27FC236}">
                <a16:creationId xmlns:a16="http://schemas.microsoft.com/office/drawing/2014/main" id="{74167699-CEA6-CDD1-5D5A-CA4D198686B9}"/>
              </a:ext>
            </a:extLst>
          </xdr:cNvPr>
          <xdr:cNvGrpSpPr>
            <a:grpSpLocks/>
          </xdr:cNvGrpSpPr>
        </xdr:nvGrpSpPr>
        <xdr:grpSpPr>
          <a:xfrm>
            <a:off x="6029717" y="1361500"/>
            <a:ext cx="1801138" cy="939094"/>
            <a:chOff x="10644013" y="700588"/>
            <a:chExt cx="1317347" cy="708217"/>
          </a:xfrm>
        </xdr:grpSpPr>
        <xdr:sp macro="" textlink="Pivottables!AU22">
          <xdr:nvSpPr>
            <xdr:cNvPr id="302" name="TextBox 301">
              <a:extLst>
                <a:ext uri="{FF2B5EF4-FFF2-40B4-BE49-F238E27FC236}">
                  <a16:creationId xmlns:a16="http://schemas.microsoft.com/office/drawing/2014/main" id="{313B6A90-03BA-9C28-02F9-474180BA7AF1}"/>
                </a:ext>
              </a:extLst>
            </xdr:cNvPr>
            <xdr:cNvSpPr txBox="1"/>
          </xdr:nvSpPr>
          <xdr:spPr>
            <a:xfrm>
              <a:off x="10690593" y="1177570"/>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EF22430-992B-465A-B52E-E0E04D2CF441}"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0%</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22">
          <xdr:nvSpPr>
            <xdr:cNvPr id="303" name="TextBox 302">
              <a:extLst>
                <a:ext uri="{FF2B5EF4-FFF2-40B4-BE49-F238E27FC236}">
                  <a16:creationId xmlns:a16="http://schemas.microsoft.com/office/drawing/2014/main" id="{10F633B1-8FF2-B63A-3688-D838173226A1}"/>
                </a:ext>
              </a:extLst>
            </xdr:cNvPr>
            <xdr:cNvSpPr txBox="1"/>
          </xdr:nvSpPr>
          <xdr:spPr>
            <a:xfrm>
              <a:off x="10668088" y="700588"/>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282903F-4E0F-4D25-98BC-5D510A7747DC}" type="TxLink">
                <a:rPr lang="en-US" sz="1000" b="0" i="0" u="none" strike="noStrike">
                  <a:ln>
                    <a:noFill/>
                  </a:ln>
                  <a:solidFill>
                    <a:schemeClr val="bg1"/>
                  </a:solidFill>
                  <a:latin typeface="Avenir Next LT Pro Light" panose="020B0304020202020204" pitchFamily="34" charset="0"/>
                  <a:ea typeface="Calibri"/>
                  <a:cs typeface="Calibri"/>
                </a:rPr>
                <a:pPr marL="0" indent="0" algn="l"/>
                <a:t>Offices</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22">
          <xdr:nvSpPr>
            <xdr:cNvPr id="304" name="TextBox 303">
              <a:extLst>
                <a:ext uri="{FF2B5EF4-FFF2-40B4-BE49-F238E27FC236}">
                  <a16:creationId xmlns:a16="http://schemas.microsoft.com/office/drawing/2014/main" id="{1724501C-DFD1-40D2-CB7D-7AA0D10BAF2E}"/>
                </a:ext>
              </a:extLst>
            </xdr:cNvPr>
            <xdr:cNvSpPr txBox="1"/>
          </xdr:nvSpPr>
          <xdr:spPr>
            <a:xfrm>
              <a:off x="10644013" y="861125"/>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4B30319-C099-488A-8CA2-7D56307A10AF}" type="TxLink">
                <a:rPr lang="en-US" sz="1000" b="0" i="0" u="none" strike="noStrike">
                  <a:ln>
                    <a:noFill/>
                  </a:ln>
                  <a:solidFill>
                    <a:schemeClr val="bg1"/>
                  </a:solidFill>
                  <a:latin typeface="Avenir Next LT Pro Light" panose="020B0304020202020204" pitchFamily="34" charset="0"/>
                  <a:ea typeface="Calibri"/>
                  <a:cs typeface="Calibri"/>
                </a:rPr>
                <a:pPr marL="0" indent="0" algn="l"/>
                <a:t> 1,200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clientData/>
  </xdr:twoCellAnchor>
  <xdr:twoCellAnchor editAs="absolute">
    <xdr:from>
      <xdr:col>0</xdr:col>
      <xdr:colOff>263636</xdr:colOff>
      <xdr:row>5</xdr:row>
      <xdr:rowOff>11344</xdr:rowOff>
    </xdr:from>
    <xdr:to>
      <xdr:col>3</xdr:col>
      <xdr:colOff>228865</xdr:colOff>
      <xdr:row>7</xdr:row>
      <xdr:rowOff>32533</xdr:rowOff>
    </xdr:to>
    <xdr:sp macro="" textlink="">
      <xdr:nvSpPr>
        <xdr:cNvPr id="13" name="Rectangle: Rounded Corners 12">
          <a:extLst>
            <a:ext uri="{FF2B5EF4-FFF2-40B4-BE49-F238E27FC236}">
              <a16:creationId xmlns:a16="http://schemas.microsoft.com/office/drawing/2014/main" id="{4FA902D2-8922-49A2-8975-7FF5FDDF0F51}"/>
            </a:ext>
          </a:extLst>
        </xdr:cNvPr>
        <xdr:cNvSpPr>
          <a:spLocks/>
        </xdr:cNvSpPr>
      </xdr:nvSpPr>
      <xdr:spPr>
        <a:xfrm>
          <a:off x="263636" y="963844"/>
          <a:ext cx="1794029" cy="402189"/>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600">
            <a:latin typeface="Avenir Next LT Pro Light" panose="020B0304020202020204" pitchFamily="34" charset="0"/>
          </a:endParaRPr>
        </a:p>
      </xdr:txBody>
    </xdr:sp>
    <xdr:clientData/>
  </xdr:twoCellAnchor>
  <xdr:twoCellAnchor editAs="absolute">
    <xdr:from>
      <xdr:col>0</xdr:col>
      <xdr:colOff>227358</xdr:colOff>
      <xdr:row>6</xdr:row>
      <xdr:rowOff>118554</xdr:rowOff>
    </xdr:from>
    <xdr:to>
      <xdr:col>5</xdr:col>
      <xdr:colOff>525780</xdr:colOff>
      <xdr:row>13</xdr:row>
      <xdr:rowOff>43762</xdr:rowOff>
    </xdr:to>
    <xdr:sp macro="" textlink="">
      <xdr:nvSpPr>
        <xdr:cNvPr id="17" name="TextBox 16">
          <a:extLst>
            <a:ext uri="{FF2B5EF4-FFF2-40B4-BE49-F238E27FC236}">
              <a16:creationId xmlns:a16="http://schemas.microsoft.com/office/drawing/2014/main" id="{CBE894E9-911B-82FC-4201-F084D8327AE7}"/>
            </a:ext>
          </a:extLst>
        </xdr:cNvPr>
        <xdr:cNvSpPr txBox="1">
          <a:spLocks/>
        </xdr:cNvSpPr>
      </xdr:nvSpPr>
      <xdr:spPr>
        <a:xfrm>
          <a:off x="227358" y="1261554"/>
          <a:ext cx="3346422" cy="1258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ln>
                <a:noFill/>
              </a:ln>
              <a:solidFill>
                <a:schemeClr val="bg1"/>
              </a:solidFill>
              <a:latin typeface="Avenir Next LT Pro Light" panose="020B0304020202020204" pitchFamily="34" charset="0"/>
            </a:rPr>
            <a:t>Grand total of income, and</a:t>
          </a:r>
          <a:r>
            <a:rPr lang="en-IN" sz="1200" baseline="0">
              <a:ln>
                <a:noFill/>
              </a:ln>
              <a:solidFill>
                <a:schemeClr val="bg1"/>
              </a:solidFill>
              <a:latin typeface="Avenir Next LT Pro Light" panose="020B0304020202020204" pitchFamily="34" charset="0"/>
            </a:rPr>
            <a:t> their breakdowns showing the achievements percentage and highlight for most valuable source, Marketing strategies, and operating profit.</a:t>
          </a:r>
          <a:endParaRPr lang="en-IN" sz="1200">
            <a:ln>
              <a:noFill/>
            </a:ln>
            <a:solidFill>
              <a:schemeClr val="bg1"/>
            </a:solidFill>
            <a:latin typeface="Avenir Next LT Pro Light" panose="020B0304020202020204" pitchFamily="34" charset="0"/>
          </a:endParaRPr>
        </a:p>
      </xdr:txBody>
    </xdr:sp>
    <xdr:clientData/>
  </xdr:twoCellAnchor>
  <xdr:twoCellAnchor editAs="absolute">
    <xdr:from>
      <xdr:col>0</xdr:col>
      <xdr:colOff>229390</xdr:colOff>
      <xdr:row>12</xdr:row>
      <xdr:rowOff>78853</xdr:rowOff>
    </xdr:from>
    <xdr:to>
      <xdr:col>5</xdr:col>
      <xdr:colOff>100965</xdr:colOff>
      <xdr:row>14</xdr:row>
      <xdr:rowOff>144780</xdr:rowOff>
    </xdr:to>
    <mc:AlternateContent xmlns:mc="http://schemas.openxmlformats.org/markup-compatibility/2006" xmlns:a14="http://schemas.microsoft.com/office/drawing/2010/main">
      <mc:Choice Requires="a14">
        <xdr:graphicFrame macro="">
          <xdr:nvGraphicFramePr>
            <xdr:cNvPr id="20" name="Year">
              <a:extLst>
                <a:ext uri="{FF2B5EF4-FFF2-40B4-BE49-F238E27FC236}">
                  <a16:creationId xmlns:a16="http://schemas.microsoft.com/office/drawing/2014/main" id="{BD5024BD-BCC8-4F90-B3B6-42D0A6F964B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9390" y="2364853"/>
              <a:ext cx="2921480" cy="4488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41182</xdr:colOff>
      <xdr:row>15</xdr:row>
      <xdr:rowOff>14483</xdr:rowOff>
    </xdr:from>
    <xdr:to>
      <xdr:col>6</xdr:col>
      <xdr:colOff>308609</xdr:colOff>
      <xdr:row>22</xdr:row>
      <xdr:rowOff>12783</xdr:rowOff>
    </xdr:to>
    <xdr:grpSp>
      <xdr:nvGrpSpPr>
        <xdr:cNvPr id="56" name="Group 55">
          <a:extLst>
            <a:ext uri="{FF2B5EF4-FFF2-40B4-BE49-F238E27FC236}">
              <a16:creationId xmlns:a16="http://schemas.microsoft.com/office/drawing/2014/main" id="{0775BE51-D05D-422D-69A7-1EF4D4DB15AE}"/>
            </a:ext>
          </a:extLst>
        </xdr:cNvPr>
        <xdr:cNvGrpSpPr/>
      </xdr:nvGrpSpPr>
      <xdr:grpSpPr>
        <a:xfrm>
          <a:off x="41182" y="2871983"/>
          <a:ext cx="3944905" cy="1331800"/>
          <a:chOff x="53394" y="3820585"/>
          <a:chExt cx="4581349" cy="1603264"/>
        </a:xfrm>
      </xdr:grpSpPr>
      <xdr:sp macro="" textlink="">
        <xdr:nvSpPr>
          <xdr:cNvPr id="18" name="TextBox 17">
            <a:extLst>
              <a:ext uri="{FF2B5EF4-FFF2-40B4-BE49-F238E27FC236}">
                <a16:creationId xmlns:a16="http://schemas.microsoft.com/office/drawing/2014/main" id="{1F6D7AC2-0405-89CA-6743-FD7C17335AA6}"/>
              </a:ext>
            </a:extLst>
          </xdr:cNvPr>
          <xdr:cNvSpPr txBox="1">
            <a:spLocks/>
          </xdr:cNvSpPr>
        </xdr:nvSpPr>
        <xdr:spPr>
          <a:xfrm>
            <a:off x="231833" y="3820585"/>
            <a:ext cx="4402910" cy="450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800">
                <a:ln>
                  <a:noFill/>
                </a:ln>
                <a:solidFill>
                  <a:schemeClr val="bg1"/>
                </a:solidFill>
                <a:latin typeface="Avenir Next LT Pro Light" panose="020B0304020202020204" pitchFamily="34" charset="0"/>
              </a:rPr>
              <a:t>Financial Statistics</a:t>
            </a:r>
          </a:p>
        </xdr:txBody>
      </xdr:sp>
      <xdr:sp macro="" textlink="Pivottables!R8">
        <xdr:nvSpPr>
          <xdr:cNvPr id="21" name="TextBox 20">
            <a:extLst>
              <a:ext uri="{FF2B5EF4-FFF2-40B4-BE49-F238E27FC236}">
                <a16:creationId xmlns:a16="http://schemas.microsoft.com/office/drawing/2014/main" id="{DC0C2DEF-5732-5B63-6231-DCB1EA6137F4}"/>
              </a:ext>
            </a:extLst>
          </xdr:cNvPr>
          <xdr:cNvSpPr txBox="1">
            <a:spLocks/>
          </xdr:cNvSpPr>
        </xdr:nvSpPr>
        <xdr:spPr>
          <a:xfrm>
            <a:off x="53394" y="4303778"/>
            <a:ext cx="3583337" cy="776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EFAEF1A-C419-4605-A5DD-65B961172140}" type="TxLink">
              <a:rPr lang="en-US" sz="4400" b="0" i="0" u="none" strike="noStrike">
                <a:ln>
                  <a:noFill/>
                </a:ln>
                <a:solidFill>
                  <a:schemeClr val="bg1"/>
                </a:solidFill>
                <a:latin typeface="Avenir Next LT Pro Light" panose="020B0304020202020204" pitchFamily="34" charset="0"/>
                <a:ea typeface="Calibri"/>
                <a:cs typeface="Calibri"/>
              </a:rPr>
              <a:pPr algn="l"/>
              <a:t> $898,932 </a:t>
            </a:fld>
            <a:endParaRPr lang="en-US" sz="4400" b="0">
              <a:ln>
                <a:noFill/>
              </a:ln>
              <a:solidFill>
                <a:schemeClr val="bg1"/>
              </a:solidFill>
              <a:latin typeface="Avenir Next LT Pro Light" panose="020B0304020202020204" pitchFamily="34" charset="0"/>
            </a:endParaRPr>
          </a:p>
        </xdr:txBody>
      </xdr:sp>
      <xdr:sp macro="" textlink="">
        <xdr:nvSpPr>
          <xdr:cNvPr id="22" name="TextBox 21">
            <a:extLst>
              <a:ext uri="{FF2B5EF4-FFF2-40B4-BE49-F238E27FC236}">
                <a16:creationId xmlns:a16="http://schemas.microsoft.com/office/drawing/2014/main" id="{D69BB769-0873-6232-A545-B75EF1D08CDC}"/>
              </a:ext>
            </a:extLst>
          </xdr:cNvPr>
          <xdr:cNvSpPr txBox="1">
            <a:spLocks/>
          </xdr:cNvSpPr>
        </xdr:nvSpPr>
        <xdr:spPr>
          <a:xfrm>
            <a:off x="165175" y="5087801"/>
            <a:ext cx="1789474" cy="333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n>
                  <a:noFill/>
                </a:ln>
                <a:solidFill>
                  <a:schemeClr val="bg1"/>
                </a:solidFill>
                <a:latin typeface="Avenir Next LT Pro Light" panose="020B0304020202020204" pitchFamily="34" charset="0"/>
              </a:rPr>
              <a:t>Income Target</a:t>
            </a:r>
          </a:p>
        </xdr:txBody>
      </xdr:sp>
      <xdr:sp macro="" textlink="Pivottables!Q8">
        <xdr:nvSpPr>
          <xdr:cNvPr id="23" name="TextBox 22">
            <a:extLst>
              <a:ext uri="{FF2B5EF4-FFF2-40B4-BE49-F238E27FC236}">
                <a16:creationId xmlns:a16="http://schemas.microsoft.com/office/drawing/2014/main" id="{3BB38A8C-FED2-D3BB-8EAA-9AF5D820CD75}"/>
              </a:ext>
            </a:extLst>
          </xdr:cNvPr>
          <xdr:cNvSpPr txBox="1">
            <a:spLocks/>
          </xdr:cNvSpPr>
        </xdr:nvSpPr>
        <xdr:spPr>
          <a:xfrm>
            <a:off x="1396018" y="5095028"/>
            <a:ext cx="1775652" cy="328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48F6A04-3642-46C4-B280-521A3C915BB9}" type="TxLink">
              <a:rPr lang="en-US" sz="1400">
                <a:ln>
                  <a:noFill/>
                </a:ln>
                <a:solidFill>
                  <a:schemeClr val="bg1"/>
                </a:solidFill>
                <a:latin typeface="Avenir Next LT Pro Light" panose="020B0304020202020204" pitchFamily="34" charset="0"/>
                <a:ea typeface="+mn-ea"/>
                <a:cs typeface="+mn-cs"/>
              </a:rPr>
              <a:pPr marL="0" indent="0" algn="ctr"/>
              <a:t> $802,618 </a:t>
            </a:fld>
            <a:endParaRPr lang="en-IN" sz="1400">
              <a:ln>
                <a:noFill/>
              </a:ln>
              <a:solidFill>
                <a:schemeClr val="bg1"/>
              </a:solidFill>
              <a:latin typeface="Avenir Next LT Pro Light" panose="020B0304020202020204" pitchFamily="34" charset="0"/>
              <a:ea typeface="+mn-ea"/>
              <a:cs typeface="+mn-cs"/>
            </a:endParaRPr>
          </a:p>
        </xdr:txBody>
      </xdr:sp>
    </xdr:grpSp>
    <xdr:clientData/>
  </xdr:twoCellAnchor>
  <xdr:twoCellAnchor editAs="absolute">
    <xdr:from>
      <xdr:col>0</xdr:col>
      <xdr:colOff>88705</xdr:colOff>
      <xdr:row>21</xdr:row>
      <xdr:rowOff>162864</xdr:rowOff>
    </xdr:from>
    <xdr:to>
      <xdr:col>4</xdr:col>
      <xdr:colOff>223306</xdr:colOff>
      <xdr:row>26</xdr:row>
      <xdr:rowOff>125182</xdr:rowOff>
    </xdr:to>
    <xdr:graphicFrame macro="">
      <xdr:nvGraphicFramePr>
        <xdr:cNvPr id="26" name="Chart 25">
          <a:extLst>
            <a:ext uri="{FF2B5EF4-FFF2-40B4-BE49-F238E27FC236}">
              <a16:creationId xmlns:a16="http://schemas.microsoft.com/office/drawing/2014/main" id="{6B33F9E6-0C96-4D28-84D1-0B231E15B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209922</xdr:colOff>
      <xdr:row>27</xdr:row>
      <xdr:rowOff>116002</xdr:rowOff>
    </xdr:from>
    <xdr:to>
      <xdr:col>4</xdr:col>
      <xdr:colOff>233452</xdr:colOff>
      <xdr:row>29</xdr:row>
      <xdr:rowOff>79266</xdr:rowOff>
    </xdr:to>
    <xdr:sp macro="" textlink="">
      <xdr:nvSpPr>
        <xdr:cNvPr id="27" name="TextBox 26">
          <a:extLst>
            <a:ext uri="{FF2B5EF4-FFF2-40B4-BE49-F238E27FC236}">
              <a16:creationId xmlns:a16="http://schemas.microsoft.com/office/drawing/2014/main" id="{2B7B4C28-398D-A24B-E42C-2C93F7321D49}"/>
            </a:ext>
          </a:extLst>
        </xdr:cNvPr>
        <xdr:cNvSpPr txBox="1">
          <a:spLocks/>
        </xdr:cNvSpPr>
      </xdr:nvSpPr>
      <xdr:spPr>
        <a:xfrm>
          <a:off x="209922" y="5259502"/>
          <a:ext cx="2461930" cy="344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ln>
                <a:noFill/>
              </a:ln>
              <a:solidFill>
                <a:schemeClr val="bg1"/>
              </a:solidFill>
              <a:latin typeface="Avenir Next LT Pro Light" panose="020B0304020202020204" pitchFamily="34" charset="0"/>
            </a:rPr>
            <a:t>Quantity of Items</a:t>
          </a:r>
        </a:p>
      </xdr:txBody>
    </xdr:sp>
    <xdr:clientData/>
  </xdr:twoCellAnchor>
  <xdr:twoCellAnchor editAs="absolute">
    <xdr:from>
      <xdr:col>0</xdr:col>
      <xdr:colOff>214871</xdr:colOff>
      <xdr:row>29</xdr:row>
      <xdr:rowOff>9071</xdr:rowOff>
    </xdr:from>
    <xdr:to>
      <xdr:col>4</xdr:col>
      <xdr:colOff>282415</xdr:colOff>
      <xdr:row>37</xdr:row>
      <xdr:rowOff>87298</xdr:rowOff>
    </xdr:to>
    <xdr:grpSp>
      <xdr:nvGrpSpPr>
        <xdr:cNvPr id="25" name="Group 24">
          <a:extLst>
            <a:ext uri="{FF2B5EF4-FFF2-40B4-BE49-F238E27FC236}">
              <a16:creationId xmlns:a16="http://schemas.microsoft.com/office/drawing/2014/main" id="{ECA3131E-A270-B812-BD1B-84D08F109FF3}"/>
            </a:ext>
          </a:extLst>
        </xdr:cNvPr>
        <xdr:cNvGrpSpPr/>
      </xdr:nvGrpSpPr>
      <xdr:grpSpPr>
        <a:xfrm>
          <a:off x="214871" y="5533571"/>
          <a:ext cx="2519196" cy="1602227"/>
          <a:chOff x="328338" y="7072314"/>
          <a:chExt cx="2932441" cy="1928812"/>
        </a:xfrm>
      </xdr:grpSpPr>
      <xdr:grpSp>
        <xdr:nvGrpSpPr>
          <xdr:cNvPr id="33" name="Group 32">
            <a:extLst>
              <a:ext uri="{FF2B5EF4-FFF2-40B4-BE49-F238E27FC236}">
                <a16:creationId xmlns:a16="http://schemas.microsoft.com/office/drawing/2014/main" id="{7871FC41-A1DC-3E05-41EC-EFD1FFAC2FC7}"/>
              </a:ext>
            </a:extLst>
          </xdr:cNvPr>
          <xdr:cNvGrpSpPr/>
        </xdr:nvGrpSpPr>
        <xdr:grpSpPr>
          <a:xfrm>
            <a:off x="593713" y="7146437"/>
            <a:ext cx="1677149" cy="1785865"/>
            <a:chOff x="443796" y="7307203"/>
            <a:chExt cx="1684188" cy="1811288"/>
          </a:xfrm>
        </xdr:grpSpPr>
        <xdr:sp macro="" textlink="Pivottables!G8">
          <xdr:nvSpPr>
            <xdr:cNvPr id="28" name="TextBox 27">
              <a:extLst>
                <a:ext uri="{FF2B5EF4-FFF2-40B4-BE49-F238E27FC236}">
                  <a16:creationId xmlns:a16="http://schemas.microsoft.com/office/drawing/2014/main" id="{EFF73F04-1F4E-2F33-0531-DFA97E0BD3A3}"/>
                </a:ext>
              </a:extLst>
            </xdr:cNvPr>
            <xdr:cNvSpPr txBox="1"/>
          </xdr:nvSpPr>
          <xdr:spPr>
            <a:xfrm>
              <a:off x="443796" y="7307203"/>
              <a:ext cx="1680378" cy="279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BFE09CF-23E5-4D36-920B-BE2CCB2CC217}" type="TxLink">
                <a:rPr lang="en-US" sz="1000" b="0" i="0" u="none" strike="noStrike">
                  <a:ln>
                    <a:noFill/>
                  </a:ln>
                  <a:solidFill>
                    <a:schemeClr val="bg1"/>
                  </a:solidFill>
                  <a:latin typeface="Avenir Next LT Pro Light" panose="020B0304020202020204" pitchFamily="34" charset="0"/>
                  <a:ea typeface="Calibri"/>
                  <a:cs typeface="Calibri"/>
                </a:rPr>
                <a:pPr algn="l"/>
                <a:t>Advertising</a:t>
              </a:fld>
              <a:endParaRPr lang="en-IN" sz="1400">
                <a:ln>
                  <a:noFill/>
                </a:ln>
                <a:solidFill>
                  <a:schemeClr val="bg1"/>
                </a:solidFill>
                <a:latin typeface="Avenir Next LT Pro Light" panose="020B0304020202020204" pitchFamily="34" charset="0"/>
              </a:endParaRPr>
            </a:p>
          </xdr:txBody>
        </xdr:sp>
        <xdr:sp macro="" textlink="Pivottables!G9">
          <xdr:nvSpPr>
            <xdr:cNvPr id="29" name="TextBox 28">
              <a:extLst>
                <a:ext uri="{FF2B5EF4-FFF2-40B4-BE49-F238E27FC236}">
                  <a16:creationId xmlns:a16="http://schemas.microsoft.com/office/drawing/2014/main" id="{BAC6029A-1B17-A2C8-F46B-AF84FEC0F765}"/>
                </a:ext>
              </a:extLst>
            </xdr:cNvPr>
            <xdr:cNvSpPr txBox="1"/>
          </xdr:nvSpPr>
          <xdr:spPr>
            <a:xfrm>
              <a:off x="443796" y="7613527"/>
              <a:ext cx="1682283" cy="275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DF90A41-CA6F-47AF-B9B9-C4EA36B84259}" type="TxLink">
                <a:rPr lang="en-US" sz="1000" b="0" i="0" u="none" strike="noStrike">
                  <a:ln>
                    <a:noFill/>
                  </a:ln>
                  <a:solidFill>
                    <a:schemeClr val="bg1"/>
                  </a:solidFill>
                  <a:latin typeface="Avenir Next LT Pro Light" panose="020B0304020202020204" pitchFamily="34" charset="0"/>
                  <a:ea typeface="Calibri"/>
                  <a:cs typeface="Calibri"/>
                </a:rPr>
                <a:pPr algn="l"/>
                <a:t>Asset sale</a:t>
              </a:fld>
              <a:endParaRPr lang="en-IN" sz="1400">
                <a:ln>
                  <a:noFill/>
                </a:ln>
                <a:solidFill>
                  <a:schemeClr val="bg1"/>
                </a:solidFill>
                <a:latin typeface="Avenir Next LT Pro Light" panose="020B0304020202020204" pitchFamily="34" charset="0"/>
              </a:endParaRPr>
            </a:p>
          </xdr:txBody>
        </xdr:sp>
        <xdr:sp macro="" textlink="Pivottables!G10">
          <xdr:nvSpPr>
            <xdr:cNvPr id="30" name="TextBox 29">
              <a:extLst>
                <a:ext uri="{FF2B5EF4-FFF2-40B4-BE49-F238E27FC236}">
                  <a16:creationId xmlns:a16="http://schemas.microsoft.com/office/drawing/2014/main" id="{33E63565-B840-69F5-4793-2E74565C21F2}"/>
                </a:ext>
              </a:extLst>
            </xdr:cNvPr>
            <xdr:cNvSpPr txBox="1"/>
          </xdr:nvSpPr>
          <xdr:spPr>
            <a:xfrm>
              <a:off x="443796" y="7916041"/>
              <a:ext cx="1682283" cy="273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3F7967E-8E0D-4ECA-961C-12C90E38D43C}" type="TxLink">
                <a:rPr lang="en-US" sz="1000" b="0" i="0" u="none" strike="noStrike">
                  <a:ln>
                    <a:noFill/>
                  </a:ln>
                  <a:solidFill>
                    <a:schemeClr val="bg1"/>
                  </a:solidFill>
                  <a:latin typeface="Avenir Next LT Pro Light" panose="020B0304020202020204" pitchFamily="34" charset="0"/>
                  <a:ea typeface="Calibri"/>
                  <a:cs typeface="Calibri"/>
                </a:rPr>
                <a:pPr marL="0" indent="0" algn="l"/>
                <a:t>Licensing</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11">
          <xdr:nvSpPr>
            <xdr:cNvPr id="31" name="TextBox 30">
              <a:extLst>
                <a:ext uri="{FF2B5EF4-FFF2-40B4-BE49-F238E27FC236}">
                  <a16:creationId xmlns:a16="http://schemas.microsoft.com/office/drawing/2014/main" id="{54AD2A7C-4289-E6BB-35A3-23400BFACB1F}"/>
                </a:ext>
              </a:extLst>
            </xdr:cNvPr>
            <xdr:cNvSpPr txBox="1"/>
          </xdr:nvSpPr>
          <xdr:spPr>
            <a:xfrm>
              <a:off x="443796" y="8216650"/>
              <a:ext cx="1684188" cy="273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B30A21E-33C3-42AD-94C7-A7DF827DC897}" type="TxLink">
                <a:rPr lang="en-US" sz="1000" b="0" i="0" u="none" strike="noStrike">
                  <a:ln>
                    <a:noFill/>
                  </a:ln>
                  <a:solidFill>
                    <a:schemeClr val="bg1"/>
                  </a:solidFill>
                  <a:latin typeface="Avenir Next LT Pro Light" panose="020B0304020202020204" pitchFamily="34" charset="0"/>
                  <a:ea typeface="Calibri"/>
                  <a:cs typeface="Calibri"/>
                </a:rPr>
                <a:pPr marL="0" indent="0" algn="l"/>
                <a:t>Renting</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12">
          <xdr:nvSpPr>
            <xdr:cNvPr id="32" name="TextBox 31">
              <a:extLst>
                <a:ext uri="{FF2B5EF4-FFF2-40B4-BE49-F238E27FC236}">
                  <a16:creationId xmlns:a16="http://schemas.microsoft.com/office/drawing/2014/main" id="{F842CBCD-97B7-2EFA-DEF0-C6ECAFB3FC03}"/>
                </a:ext>
              </a:extLst>
            </xdr:cNvPr>
            <xdr:cNvSpPr txBox="1"/>
          </xdr:nvSpPr>
          <xdr:spPr>
            <a:xfrm>
              <a:off x="443796" y="8517259"/>
              <a:ext cx="1682283" cy="28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3AE89C5-373A-4522-9310-71ADE49834EC}" type="TxLink">
                <a:rPr lang="en-US" sz="1000" b="0" i="0" u="none" strike="noStrike">
                  <a:ln>
                    <a:noFill/>
                  </a:ln>
                  <a:solidFill>
                    <a:schemeClr val="bg1"/>
                  </a:solidFill>
                  <a:latin typeface="Avenir Next LT Pro Light" panose="020B0304020202020204" pitchFamily="34" charset="0"/>
                  <a:ea typeface="Calibri"/>
                  <a:cs typeface="Calibri"/>
                </a:rPr>
                <a:pPr marL="0" indent="0" algn="l"/>
                <a:t>Subscription</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13">
          <xdr:nvSpPr>
            <xdr:cNvPr id="34" name="TextBox 33">
              <a:extLst>
                <a:ext uri="{FF2B5EF4-FFF2-40B4-BE49-F238E27FC236}">
                  <a16:creationId xmlns:a16="http://schemas.microsoft.com/office/drawing/2014/main" id="{D56D3A21-AB9E-053B-92F8-5A3BD0A697AA}"/>
                </a:ext>
              </a:extLst>
            </xdr:cNvPr>
            <xdr:cNvSpPr txBox="1"/>
          </xdr:nvSpPr>
          <xdr:spPr>
            <a:xfrm>
              <a:off x="443796" y="8831203"/>
              <a:ext cx="1682283" cy="28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C017E61-FBDA-4E6C-BD38-88DFCD702673}" type="TxLink">
                <a:rPr lang="en-US" sz="1000" b="0" i="0" u="none" strike="noStrike">
                  <a:ln>
                    <a:noFill/>
                  </a:ln>
                  <a:solidFill>
                    <a:schemeClr val="bg1"/>
                  </a:solidFill>
                  <a:latin typeface="Avenir Next LT Pro Light" panose="020B0304020202020204" pitchFamily="34" charset="0"/>
                  <a:ea typeface="Calibri"/>
                  <a:cs typeface="Calibri"/>
                </a:rPr>
                <a:pPr marL="0" indent="0" algn="l"/>
                <a:t>Usage fees</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35" name="Group 34">
            <a:extLst>
              <a:ext uri="{FF2B5EF4-FFF2-40B4-BE49-F238E27FC236}">
                <a16:creationId xmlns:a16="http://schemas.microsoft.com/office/drawing/2014/main" id="{DEA9F595-639C-EC7C-E883-D4D69D79827C}"/>
              </a:ext>
            </a:extLst>
          </xdr:cNvPr>
          <xdr:cNvGrpSpPr/>
        </xdr:nvGrpSpPr>
        <xdr:grpSpPr>
          <a:xfrm>
            <a:off x="1701414" y="7155593"/>
            <a:ext cx="1009862" cy="1785864"/>
            <a:chOff x="904413" y="7316490"/>
            <a:chExt cx="1684188" cy="1811287"/>
          </a:xfrm>
        </xdr:grpSpPr>
        <xdr:sp macro="" textlink="Pivottables!N8">
          <xdr:nvSpPr>
            <xdr:cNvPr id="36" name="TextBox 35">
              <a:extLst>
                <a:ext uri="{FF2B5EF4-FFF2-40B4-BE49-F238E27FC236}">
                  <a16:creationId xmlns:a16="http://schemas.microsoft.com/office/drawing/2014/main" id="{507B77A5-3308-D9C3-47EE-B97ED907E18F}"/>
                </a:ext>
              </a:extLst>
            </xdr:cNvPr>
            <xdr:cNvSpPr txBox="1"/>
          </xdr:nvSpPr>
          <xdr:spPr>
            <a:xfrm>
              <a:off x="904413" y="7316490"/>
              <a:ext cx="1680378" cy="279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2714538-D343-46A2-88FC-CD3A2D0E0250}" type="TxLink">
                <a:rPr lang="en-US" sz="1000" b="0" i="0" u="none" strike="noStrike">
                  <a:ln>
                    <a:noFill/>
                  </a:ln>
                  <a:solidFill>
                    <a:schemeClr val="bg1"/>
                  </a:solidFill>
                  <a:latin typeface="Avenir Next LT Pro Light" panose="020B0304020202020204" pitchFamily="34" charset="0"/>
                  <a:ea typeface="Calibri"/>
                  <a:cs typeface="Calibri"/>
                </a:rPr>
                <a:pPr algn="l"/>
                <a:t>2%</a:t>
              </a:fld>
              <a:endParaRPr lang="en-IN" sz="1400">
                <a:ln>
                  <a:noFill/>
                </a:ln>
                <a:solidFill>
                  <a:schemeClr val="bg1"/>
                </a:solidFill>
                <a:latin typeface="Avenir Next LT Pro Light" panose="020B0304020202020204" pitchFamily="34" charset="0"/>
              </a:endParaRPr>
            </a:p>
          </xdr:txBody>
        </xdr:sp>
        <xdr:sp macro="" textlink="Pivottables!N9">
          <xdr:nvSpPr>
            <xdr:cNvPr id="37" name="TextBox 36">
              <a:extLst>
                <a:ext uri="{FF2B5EF4-FFF2-40B4-BE49-F238E27FC236}">
                  <a16:creationId xmlns:a16="http://schemas.microsoft.com/office/drawing/2014/main" id="{7FE2223A-6989-7679-576B-70FD8DC87095}"/>
                </a:ext>
              </a:extLst>
            </xdr:cNvPr>
            <xdr:cNvSpPr txBox="1"/>
          </xdr:nvSpPr>
          <xdr:spPr>
            <a:xfrm>
              <a:off x="904413" y="7622814"/>
              <a:ext cx="1682283" cy="275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02A5FCD-3AAB-49DB-BDA3-F3B8302E1F70}" type="TxLink">
                <a:rPr lang="en-US" sz="1000" b="0" i="0" u="none" strike="noStrike">
                  <a:ln>
                    <a:noFill/>
                  </a:ln>
                  <a:solidFill>
                    <a:schemeClr val="bg1"/>
                  </a:solidFill>
                  <a:latin typeface="Avenir Next LT Pro Light" panose="020B0304020202020204" pitchFamily="34" charset="0"/>
                  <a:ea typeface="Calibri"/>
                  <a:cs typeface="Calibri"/>
                </a:rPr>
                <a:pPr algn="l"/>
                <a:t>0%</a:t>
              </a:fld>
              <a:endParaRPr lang="en-IN" sz="1400">
                <a:ln>
                  <a:noFill/>
                </a:ln>
                <a:solidFill>
                  <a:schemeClr val="bg1"/>
                </a:solidFill>
                <a:latin typeface="Avenir Next LT Pro Light" panose="020B0304020202020204" pitchFamily="34" charset="0"/>
              </a:endParaRPr>
            </a:p>
          </xdr:txBody>
        </xdr:sp>
        <xdr:sp macro="" textlink="Pivottables!N10">
          <xdr:nvSpPr>
            <xdr:cNvPr id="38" name="TextBox 37">
              <a:extLst>
                <a:ext uri="{FF2B5EF4-FFF2-40B4-BE49-F238E27FC236}">
                  <a16:creationId xmlns:a16="http://schemas.microsoft.com/office/drawing/2014/main" id="{0822723B-8526-40CD-0EDF-6A874FA4B4EA}"/>
                </a:ext>
              </a:extLst>
            </xdr:cNvPr>
            <xdr:cNvSpPr txBox="1"/>
          </xdr:nvSpPr>
          <xdr:spPr>
            <a:xfrm>
              <a:off x="904413" y="7925328"/>
              <a:ext cx="1682283" cy="273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2A6487A-E9D5-44C8-9887-B05C453975D3}" type="TxLink">
                <a:rPr lang="en-US" sz="1000" b="0" i="0" u="none" strike="noStrike">
                  <a:ln>
                    <a:noFill/>
                  </a:ln>
                  <a:solidFill>
                    <a:schemeClr val="bg1"/>
                  </a:solidFill>
                  <a:latin typeface="Avenir Next LT Pro Light" panose="020B0304020202020204" pitchFamily="34" charset="0"/>
                  <a:ea typeface="Calibri"/>
                  <a:cs typeface="Calibri"/>
                </a:rPr>
                <a:pPr marL="0" indent="0" algn="l"/>
                <a:t>62%</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N11">
          <xdr:nvSpPr>
            <xdr:cNvPr id="39" name="TextBox 38">
              <a:extLst>
                <a:ext uri="{FF2B5EF4-FFF2-40B4-BE49-F238E27FC236}">
                  <a16:creationId xmlns:a16="http://schemas.microsoft.com/office/drawing/2014/main" id="{9DB56182-B419-4D19-EDDD-34B4EAB0DC3D}"/>
                </a:ext>
              </a:extLst>
            </xdr:cNvPr>
            <xdr:cNvSpPr txBox="1"/>
          </xdr:nvSpPr>
          <xdr:spPr>
            <a:xfrm>
              <a:off x="904413" y="8225936"/>
              <a:ext cx="1684188" cy="273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F305013-BB1E-4BDA-8EDE-0BEAC1A3A7C9}" type="TxLink">
                <a:rPr lang="en-US" sz="1000" b="0" i="0" u="none" strike="noStrike">
                  <a:ln>
                    <a:noFill/>
                  </a:ln>
                  <a:solidFill>
                    <a:schemeClr val="bg1"/>
                  </a:solidFill>
                  <a:latin typeface="Avenir Next LT Pro Light" panose="020B0304020202020204" pitchFamily="34" charset="0"/>
                  <a:ea typeface="Calibri"/>
                  <a:cs typeface="Calibri"/>
                </a:rPr>
                <a:pPr marL="0" indent="0" algn="l"/>
                <a:t>14%</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N12">
          <xdr:nvSpPr>
            <xdr:cNvPr id="40" name="TextBox 39">
              <a:extLst>
                <a:ext uri="{FF2B5EF4-FFF2-40B4-BE49-F238E27FC236}">
                  <a16:creationId xmlns:a16="http://schemas.microsoft.com/office/drawing/2014/main" id="{10871985-E41B-5D70-94C1-C70E03FC7B8C}"/>
                </a:ext>
              </a:extLst>
            </xdr:cNvPr>
            <xdr:cNvSpPr txBox="1"/>
          </xdr:nvSpPr>
          <xdr:spPr>
            <a:xfrm>
              <a:off x="904413" y="8526546"/>
              <a:ext cx="1682283" cy="28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A32BE16-2591-4B60-A3BB-1D9EF4513B26}" type="TxLink">
                <a:rPr lang="en-US" sz="1000" b="0" i="0" u="none" strike="noStrike">
                  <a:ln>
                    <a:noFill/>
                  </a:ln>
                  <a:solidFill>
                    <a:schemeClr val="bg1"/>
                  </a:solidFill>
                  <a:latin typeface="Avenir Next LT Pro Light" panose="020B0304020202020204" pitchFamily="34" charset="0"/>
                  <a:ea typeface="Calibri"/>
                  <a:cs typeface="Calibri"/>
                </a:rPr>
                <a:pPr marL="0" indent="0" algn="l"/>
                <a:t>11%</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N13">
          <xdr:nvSpPr>
            <xdr:cNvPr id="41" name="TextBox 40">
              <a:extLst>
                <a:ext uri="{FF2B5EF4-FFF2-40B4-BE49-F238E27FC236}">
                  <a16:creationId xmlns:a16="http://schemas.microsoft.com/office/drawing/2014/main" id="{5925A2EF-CC20-CC4B-CD39-0E82A9F98275}"/>
                </a:ext>
              </a:extLst>
            </xdr:cNvPr>
            <xdr:cNvSpPr txBox="1"/>
          </xdr:nvSpPr>
          <xdr:spPr>
            <a:xfrm>
              <a:off x="904413" y="8840489"/>
              <a:ext cx="1682283" cy="28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0869274-F7B9-44D2-9E6F-3853E1E622D3}" type="TxLink">
                <a:rPr lang="en-US" sz="1000" b="0" i="0" u="none" strike="noStrike">
                  <a:ln>
                    <a:noFill/>
                  </a:ln>
                  <a:solidFill>
                    <a:schemeClr val="bg1"/>
                  </a:solidFill>
                  <a:latin typeface="Avenir Next LT Pro Light" panose="020B0304020202020204" pitchFamily="34" charset="0"/>
                  <a:ea typeface="Calibri"/>
                  <a:cs typeface="Calibri"/>
                </a:rPr>
                <a:pPr marL="0" indent="0" algn="l"/>
                <a:t>10%</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42" name="Group 41">
            <a:extLst>
              <a:ext uri="{FF2B5EF4-FFF2-40B4-BE49-F238E27FC236}">
                <a16:creationId xmlns:a16="http://schemas.microsoft.com/office/drawing/2014/main" id="{68279DE7-51DA-5086-6027-22B808390B35}"/>
              </a:ext>
            </a:extLst>
          </xdr:cNvPr>
          <xdr:cNvGrpSpPr/>
        </xdr:nvGrpSpPr>
        <xdr:grpSpPr>
          <a:xfrm>
            <a:off x="2249526" y="7155047"/>
            <a:ext cx="1011253" cy="1786963"/>
            <a:chOff x="800295" y="7316487"/>
            <a:chExt cx="1685997" cy="1811287"/>
          </a:xfrm>
        </xdr:grpSpPr>
        <xdr:sp macro="" textlink="Pivottables!M8">
          <xdr:nvSpPr>
            <xdr:cNvPr id="43" name="TextBox 42">
              <a:extLst>
                <a:ext uri="{FF2B5EF4-FFF2-40B4-BE49-F238E27FC236}">
                  <a16:creationId xmlns:a16="http://schemas.microsoft.com/office/drawing/2014/main" id="{39A6D813-860C-513D-F0B2-4C98398B9479}"/>
                </a:ext>
              </a:extLst>
            </xdr:cNvPr>
            <xdr:cNvSpPr txBox="1"/>
          </xdr:nvSpPr>
          <xdr:spPr>
            <a:xfrm>
              <a:off x="800295" y="7316487"/>
              <a:ext cx="1680377" cy="279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1E5F5DD-3891-48B9-B8C7-E381703FAE1B}" type="TxLink">
                <a:rPr lang="en-US" sz="1000" b="0" i="0" u="none" strike="noStrike">
                  <a:ln>
                    <a:noFill/>
                  </a:ln>
                  <a:solidFill>
                    <a:schemeClr val="bg1"/>
                  </a:solidFill>
                  <a:latin typeface="Avenir Next LT Pro Light" panose="020B0304020202020204" pitchFamily="34" charset="0"/>
                  <a:ea typeface="Calibri"/>
                  <a:cs typeface="Calibri"/>
                </a:rPr>
                <a:pPr algn="l"/>
                <a:t> 2,844 </a:t>
              </a:fld>
              <a:endParaRPr lang="en-IN" sz="1400">
                <a:ln>
                  <a:noFill/>
                </a:ln>
                <a:solidFill>
                  <a:schemeClr val="bg1"/>
                </a:solidFill>
                <a:latin typeface="Avenir Next LT Pro Light" panose="020B0304020202020204" pitchFamily="34" charset="0"/>
              </a:endParaRPr>
            </a:p>
          </xdr:txBody>
        </xdr:sp>
        <xdr:sp macro="" textlink="Pivottables!M9">
          <xdr:nvSpPr>
            <xdr:cNvPr id="44" name="TextBox 43">
              <a:extLst>
                <a:ext uri="{FF2B5EF4-FFF2-40B4-BE49-F238E27FC236}">
                  <a16:creationId xmlns:a16="http://schemas.microsoft.com/office/drawing/2014/main" id="{24A36CB7-BB13-9E4D-E97C-60FFBBA64FD1}"/>
                </a:ext>
              </a:extLst>
            </xdr:cNvPr>
            <xdr:cNvSpPr txBox="1"/>
          </xdr:nvSpPr>
          <xdr:spPr>
            <a:xfrm>
              <a:off x="804008" y="7623363"/>
              <a:ext cx="1682284" cy="275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C250560-9E40-4EDB-AE31-85F509775E22}" type="TxLink">
                <a:rPr lang="en-US" sz="1000" b="0" i="0" u="none" strike="noStrike">
                  <a:ln>
                    <a:noFill/>
                  </a:ln>
                  <a:solidFill>
                    <a:schemeClr val="bg1"/>
                  </a:solidFill>
                  <a:latin typeface="Avenir Next LT Pro Light" panose="020B0304020202020204" pitchFamily="34" charset="0"/>
                  <a:ea typeface="Calibri"/>
                  <a:cs typeface="Calibri"/>
                </a:rPr>
                <a:pPr algn="l"/>
                <a:t> 26 </a:t>
              </a:fld>
              <a:endParaRPr lang="en-IN" sz="1400">
                <a:ln>
                  <a:noFill/>
                </a:ln>
                <a:solidFill>
                  <a:schemeClr val="bg1"/>
                </a:solidFill>
                <a:latin typeface="Avenir Next LT Pro Light" panose="020B0304020202020204" pitchFamily="34" charset="0"/>
              </a:endParaRPr>
            </a:p>
          </xdr:txBody>
        </xdr:sp>
        <xdr:sp macro="" textlink="Pivottables!M10">
          <xdr:nvSpPr>
            <xdr:cNvPr id="45" name="TextBox 44">
              <a:extLst>
                <a:ext uri="{FF2B5EF4-FFF2-40B4-BE49-F238E27FC236}">
                  <a16:creationId xmlns:a16="http://schemas.microsoft.com/office/drawing/2014/main" id="{8D07FA6C-D825-4946-FE74-AEE85DAD2E48}"/>
                </a:ext>
              </a:extLst>
            </xdr:cNvPr>
            <xdr:cNvSpPr txBox="1"/>
          </xdr:nvSpPr>
          <xdr:spPr>
            <a:xfrm>
              <a:off x="800295" y="7925325"/>
              <a:ext cx="1682283" cy="273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B67267A-741D-484A-A427-530EE0667AB8}" type="TxLink">
                <a:rPr lang="en-US" sz="1000" b="0" i="0" u="none" strike="noStrike">
                  <a:ln>
                    <a:noFill/>
                  </a:ln>
                  <a:solidFill>
                    <a:schemeClr val="bg1"/>
                  </a:solidFill>
                  <a:latin typeface="Avenir Next LT Pro Light" panose="020B0304020202020204" pitchFamily="34" charset="0"/>
                  <a:ea typeface="Calibri"/>
                  <a:cs typeface="Calibri"/>
                </a:rPr>
                <a:pPr marL="0" indent="0" algn="l"/>
                <a:t> 72,768 </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M11">
          <xdr:nvSpPr>
            <xdr:cNvPr id="46" name="TextBox 45">
              <a:extLst>
                <a:ext uri="{FF2B5EF4-FFF2-40B4-BE49-F238E27FC236}">
                  <a16:creationId xmlns:a16="http://schemas.microsoft.com/office/drawing/2014/main" id="{642BC2FB-482B-C354-C733-7A03ED42F64B}"/>
                </a:ext>
              </a:extLst>
            </xdr:cNvPr>
            <xdr:cNvSpPr txBox="1"/>
          </xdr:nvSpPr>
          <xdr:spPr>
            <a:xfrm>
              <a:off x="800295" y="8225933"/>
              <a:ext cx="1684188" cy="273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68A5E0F-E39A-4CFD-A638-C1894A935596}" type="TxLink">
                <a:rPr lang="en-US" sz="1000" b="0" i="0" u="none" strike="noStrike">
                  <a:ln>
                    <a:noFill/>
                  </a:ln>
                  <a:solidFill>
                    <a:schemeClr val="bg1"/>
                  </a:solidFill>
                  <a:latin typeface="Avenir Next LT Pro Light" panose="020B0304020202020204" pitchFamily="34" charset="0"/>
                  <a:ea typeface="Calibri"/>
                  <a:cs typeface="Calibri"/>
                </a:rPr>
                <a:pPr marL="0" indent="0" algn="l"/>
                <a:t> 16,488 </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M12">
          <xdr:nvSpPr>
            <xdr:cNvPr id="47" name="TextBox 46">
              <a:extLst>
                <a:ext uri="{FF2B5EF4-FFF2-40B4-BE49-F238E27FC236}">
                  <a16:creationId xmlns:a16="http://schemas.microsoft.com/office/drawing/2014/main" id="{99017763-73B0-28FC-6B9B-2DE60C8DAEC3}"/>
                </a:ext>
              </a:extLst>
            </xdr:cNvPr>
            <xdr:cNvSpPr txBox="1"/>
          </xdr:nvSpPr>
          <xdr:spPr>
            <a:xfrm>
              <a:off x="800295" y="8526543"/>
              <a:ext cx="1682284" cy="28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38A51F6-824F-4EDD-B7F6-9BB6A1CB039C}" type="TxLink">
                <a:rPr lang="en-US" sz="1000" b="0" i="0" u="none" strike="noStrike">
                  <a:ln>
                    <a:noFill/>
                  </a:ln>
                  <a:solidFill>
                    <a:schemeClr val="bg1"/>
                  </a:solidFill>
                  <a:latin typeface="Avenir Next LT Pro Light" panose="020B0304020202020204" pitchFamily="34" charset="0"/>
                  <a:ea typeface="Calibri"/>
                  <a:cs typeface="Calibri"/>
                </a:rPr>
                <a:pPr marL="0" indent="0" algn="l"/>
                <a:t> 13,188 </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M13">
          <xdr:nvSpPr>
            <xdr:cNvPr id="48" name="TextBox 47">
              <a:extLst>
                <a:ext uri="{FF2B5EF4-FFF2-40B4-BE49-F238E27FC236}">
                  <a16:creationId xmlns:a16="http://schemas.microsoft.com/office/drawing/2014/main" id="{6432E17B-E86A-680B-A243-1C3904F37766}"/>
                </a:ext>
              </a:extLst>
            </xdr:cNvPr>
            <xdr:cNvSpPr txBox="1"/>
          </xdr:nvSpPr>
          <xdr:spPr>
            <a:xfrm>
              <a:off x="800295" y="8840486"/>
              <a:ext cx="1682284" cy="28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16A05CE-95CB-4CDE-8130-7C88E792AA34}" type="TxLink">
                <a:rPr lang="en-US" sz="1000" b="0" i="0" u="none" strike="noStrike">
                  <a:ln>
                    <a:noFill/>
                  </a:ln>
                  <a:solidFill>
                    <a:schemeClr val="bg1"/>
                  </a:solidFill>
                  <a:latin typeface="Avenir Next LT Pro Light" panose="020B0304020202020204" pitchFamily="34" charset="0"/>
                  <a:ea typeface="Calibri"/>
                  <a:cs typeface="Calibri"/>
                </a:rPr>
                <a:pPr marL="0" indent="0" algn="l"/>
                <a:t> 11,856 </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55" name="Group 54">
            <a:extLst>
              <a:ext uri="{FF2B5EF4-FFF2-40B4-BE49-F238E27FC236}">
                <a16:creationId xmlns:a16="http://schemas.microsoft.com/office/drawing/2014/main" id="{BB82A043-CF22-1C9D-34D0-D9FA8566878C}"/>
              </a:ext>
            </a:extLst>
          </xdr:cNvPr>
          <xdr:cNvGrpSpPr/>
        </xdr:nvGrpSpPr>
        <xdr:grpSpPr>
          <a:xfrm>
            <a:off x="328338" y="7072314"/>
            <a:ext cx="304025" cy="1928812"/>
            <a:chOff x="182469" y="7204591"/>
            <a:chExt cx="309456" cy="1940537"/>
          </a:xfrm>
        </xdr:grpSpPr>
        <xdr:sp macro="" textlink="">
          <xdr:nvSpPr>
            <xdr:cNvPr id="49" name="TextBox 48">
              <a:extLst>
                <a:ext uri="{FF2B5EF4-FFF2-40B4-BE49-F238E27FC236}">
                  <a16:creationId xmlns:a16="http://schemas.microsoft.com/office/drawing/2014/main" id="{BED9E45A-0623-0E1D-EBB4-13F6AC37FD9C}"/>
                </a:ext>
              </a:extLst>
            </xdr:cNvPr>
            <xdr:cNvSpPr txBox="1"/>
          </xdr:nvSpPr>
          <xdr:spPr>
            <a:xfrm>
              <a:off x="182469" y="7204591"/>
              <a:ext cx="309456" cy="422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a:ln>
                    <a:noFill/>
                  </a:ln>
                  <a:solidFill>
                    <a:srgbClr val="DD115E"/>
                  </a:solidFill>
                  <a:latin typeface="Avenir Next LT Pro Light" panose="020B0304020202020204" pitchFamily="34" charset="0"/>
                </a:rPr>
                <a:t>●</a:t>
              </a:r>
            </a:p>
          </xdr:txBody>
        </xdr:sp>
        <xdr:sp macro="" textlink="">
          <xdr:nvSpPr>
            <xdr:cNvPr id="50" name="TextBox 49">
              <a:extLst>
                <a:ext uri="{FF2B5EF4-FFF2-40B4-BE49-F238E27FC236}">
                  <a16:creationId xmlns:a16="http://schemas.microsoft.com/office/drawing/2014/main" id="{3666AA25-674C-362D-E691-E8DB8F2DB0D3}"/>
                </a:ext>
              </a:extLst>
            </xdr:cNvPr>
            <xdr:cNvSpPr txBox="1"/>
          </xdr:nvSpPr>
          <xdr:spPr>
            <a:xfrm>
              <a:off x="184374" y="7508975"/>
              <a:ext cx="305646" cy="422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a:ln>
                    <a:noFill/>
                  </a:ln>
                  <a:solidFill>
                    <a:srgbClr val="DD115E"/>
                  </a:solidFill>
                  <a:latin typeface="Avenir Next LT Pro Light" panose="020B0304020202020204" pitchFamily="34" charset="0"/>
                </a:rPr>
                <a:t>●</a:t>
              </a:r>
            </a:p>
          </xdr:txBody>
        </xdr:sp>
        <xdr:sp macro="" textlink="">
          <xdr:nvSpPr>
            <xdr:cNvPr id="51" name="TextBox 50">
              <a:extLst>
                <a:ext uri="{FF2B5EF4-FFF2-40B4-BE49-F238E27FC236}">
                  <a16:creationId xmlns:a16="http://schemas.microsoft.com/office/drawing/2014/main" id="{92F280E7-12CE-E9FF-D333-D54607B01876}"/>
                </a:ext>
              </a:extLst>
            </xdr:cNvPr>
            <xdr:cNvSpPr txBox="1"/>
          </xdr:nvSpPr>
          <xdr:spPr>
            <a:xfrm>
              <a:off x="183422" y="7813357"/>
              <a:ext cx="307551" cy="422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a:ln>
                    <a:noFill/>
                  </a:ln>
                  <a:solidFill>
                    <a:srgbClr val="DD115E"/>
                  </a:solidFill>
                  <a:latin typeface="Avenir Next LT Pro Light" panose="020B0304020202020204" pitchFamily="34" charset="0"/>
                </a:rPr>
                <a:t>●</a:t>
              </a:r>
            </a:p>
          </xdr:txBody>
        </xdr:sp>
        <xdr:sp macro="" textlink="">
          <xdr:nvSpPr>
            <xdr:cNvPr id="52" name="TextBox 51">
              <a:extLst>
                <a:ext uri="{FF2B5EF4-FFF2-40B4-BE49-F238E27FC236}">
                  <a16:creationId xmlns:a16="http://schemas.microsoft.com/office/drawing/2014/main" id="{E9C15A59-A7F2-9CC8-61CC-DBEED94C38C4}"/>
                </a:ext>
              </a:extLst>
            </xdr:cNvPr>
            <xdr:cNvSpPr txBox="1"/>
          </xdr:nvSpPr>
          <xdr:spPr>
            <a:xfrm>
              <a:off x="184374" y="8117739"/>
              <a:ext cx="305646" cy="420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a:ln>
                    <a:noFill/>
                  </a:ln>
                  <a:solidFill>
                    <a:srgbClr val="DD115E"/>
                  </a:solidFill>
                  <a:latin typeface="Avenir Next LT Pro Light" panose="020B0304020202020204" pitchFamily="34" charset="0"/>
                </a:rPr>
                <a:t>●</a:t>
              </a:r>
            </a:p>
          </xdr:txBody>
        </xdr:sp>
        <xdr:sp macro="" textlink="">
          <xdr:nvSpPr>
            <xdr:cNvPr id="53" name="TextBox 52">
              <a:extLst>
                <a:ext uri="{FF2B5EF4-FFF2-40B4-BE49-F238E27FC236}">
                  <a16:creationId xmlns:a16="http://schemas.microsoft.com/office/drawing/2014/main" id="{8D1BA26F-1873-304E-F32B-506119AD0919}"/>
                </a:ext>
              </a:extLst>
            </xdr:cNvPr>
            <xdr:cNvSpPr txBox="1"/>
          </xdr:nvSpPr>
          <xdr:spPr>
            <a:xfrm>
              <a:off x="185326" y="8420215"/>
              <a:ext cx="303741" cy="422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a:ln>
                    <a:noFill/>
                  </a:ln>
                  <a:solidFill>
                    <a:srgbClr val="DD115E"/>
                  </a:solidFill>
                  <a:latin typeface="Avenir Next LT Pro Light" panose="020B0304020202020204" pitchFamily="34" charset="0"/>
                </a:rPr>
                <a:t>●</a:t>
              </a:r>
            </a:p>
          </xdr:txBody>
        </xdr:sp>
        <xdr:sp macro="" textlink="">
          <xdr:nvSpPr>
            <xdr:cNvPr id="54" name="TextBox 53">
              <a:extLst>
                <a:ext uri="{FF2B5EF4-FFF2-40B4-BE49-F238E27FC236}">
                  <a16:creationId xmlns:a16="http://schemas.microsoft.com/office/drawing/2014/main" id="{1E62D158-B3E5-B0A1-D50E-F62B05AE33E3}"/>
                </a:ext>
              </a:extLst>
            </xdr:cNvPr>
            <xdr:cNvSpPr txBox="1"/>
          </xdr:nvSpPr>
          <xdr:spPr>
            <a:xfrm>
              <a:off x="184374" y="8724705"/>
              <a:ext cx="305646" cy="420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a:ln>
                    <a:noFill/>
                  </a:ln>
                  <a:solidFill>
                    <a:srgbClr val="DD115E"/>
                  </a:solidFill>
                  <a:latin typeface="Avenir Next LT Pro Light" panose="020B0304020202020204" pitchFamily="34" charset="0"/>
                </a:rPr>
                <a:t>●</a:t>
              </a:r>
            </a:p>
          </xdr:txBody>
        </xdr:sp>
      </xdr:grpSp>
    </xdr:grpSp>
    <xdr:clientData/>
  </xdr:twoCellAnchor>
  <xdr:twoCellAnchor editAs="absolute">
    <xdr:from>
      <xdr:col>0</xdr:col>
      <xdr:colOff>314162</xdr:colOff>
      <xdr:row>5</xdr:row>
      <xdr:rowOff>28676</xdr:rowOff>
    </xdr:from>
    <xdr:to>
      <xdr:col>3</xdr:col>
      <xdr:colOff>143511</xdr:colOff>
      <xdr:row>6</xdr:row>
      <xdr:rowOff>179652</xdr:rowOff>
    </xdr:to>
    <xdr:sp macro="" textlink="">
      <xdr:nvSpPr>
        <xdr:cNvPr id="16" name="TextBox 15">
          <a:extLst>
            <a:ext uri="{FF2B5EF4-FFF2-40B4-BE49-F238E27FC236}">
              <a16:creationId xmlns:a16="http://schemas.microsoft.com/office/drawing/2014/main" id="{296232E3-D400-489F-B00D-2C0026B2678D}"/>
            </a:ext>
          </a:extLst>
        </xdr:cNvPr>
        <xdr:cNvSpPr txBox="1">
          <a:spLocks/>
        </xdr:cNvSpPr>
      </xdr:nvSpPr>
      <xdr:spPr>
        <a:xfrm>
          <a:off x="314162" y="981176"/>
          <a:ext cx="1658149" cy="341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n>
                <a:noFill/>
              </a:ln>
              <a:solidFill>
                <a:schemeClr val="bg1"/>
              </a:solidFill>
              <a:latin typeface="Avenir Next LT Pro Light" panose="020B0304020202020204" pitchFamily="34" charset="0"/>
            </a:rPr>
            <a:t>Income Sources</a:t>
          </a:r>
        </a:p>
      </xdr:txBody>
    </xdr:sp>
    <xdr:clientData/>
  </xdr:twoCellAnchor>
  <xdr:twoCellAnchor editAs="absolute">
    <xdr:from>
      <xdr:col>0</xdr:col>
      <xdr:colOff>0</xdr:colOff>
      <xdr:row>0</xdr:row>
      <xdr:rowOff>0</xdr:rowOff>
    </xdr:from>
    <xdr:to>
      <xdr:col>23</xdr:col>
      <xdr:colOff>421277</xdr:colOff>
      <xdr:row>2</xdr:row>
      <xdr:rowOff>34290</xdr:rowOff>
    </xdr:to>
    <xdr:grpSp>
      <xdr:nvGrpSpPr>
        <xdr:cNvPr id="167" name="Group 166">
          <a:extLst>
            <a:ext uri="{FF2B5EF4-FFF2-40B4-BE49-F238E27FC236}">
              <a16:creationId xmlns:a16="http://schemas.microsoft.com/office/drawing/2014/main" id="{00F97626-09E6-4AC7-9A90-12A0A82021E3}"/>
            </a:ext>
          </a:extLst>
        </xdr:cNvPr>
        <xdr:cNvGrpSpPr/>
      </xdr:nvGrpSpPr>
      <xdr:grpSpPr>
        <a:xfrm>
          <a:off x="0" y="0"/>
          <a:ext cx="14518277" cy="415290"/>
          <a:chOff x="3810" y="0"/>
          <a:chExt cx="14426565" cy="415290"/>
        </a:xfrm>
      </xdr:grpSpPr>
      <xdr:sp macro="" textlink="">
        <xdr:nvSpPr>
          <xdr:cNvPr id="168" name="Rectangle 167">
            <a:extLst>
              <a:ext uri="{FF2B5EF4-FFF2-40B4-BE49-F238E27FC236}">
                <a16:creationId xmlns:a16="http://schemas.microsoft.com/office/drawing/2014/main" id="{1FA0DDA7-7EC4-A0D4-48B1-C79ECDE0A710}"/>
              </a:ext>
            </a:extLst>
          </xdr:cNvPr>
          <xdr:cNvSpPr/>
        </xdr:nvSpPr>
        <xdr:spPr>
          <a:xfrm>
            <a:off x="3810" y="0"/>
            <a:ext cx="14426565" cy="389382"/>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169" name="TextBox 168">
            <a:extLst>
              <a:ext uri="{FF2B5EF4-FFF2-40B4-BE49-F238E27FC236}">
                <a16:creationId xmlns:a16="http://schemas.microsoft.com/office/drawing/2014/main" id="{FADA635D-4699-C29B-2081-B44374B031F6}"/>
              </a:ext>
            </a:extLst>
          </xdr:cNvPr>
          <xdr:cNvSpPr txBox="1"/>
        </xdr:nvSpPr>
        <xdr:spPr>
          <a:xfrm>
            <a:off x="156210" y="5715"/>
            <a:ext cx="1402080" cy="394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Takshak Ambekar</a:t>
            </a:r>
          </a:p>
        </xdr:txBody>
      </xdr:sp>
      <xdr:sp macro="" textlink="">
        <xdr:nvSpPr>
          <xdr:cNvPr id="170" name="TextBox 169">
            <a:extLst>
              <a:ext uri="{FF2B5EF4-FFF2-40B4-BE49-F238E27FC236}">
                <a16:creationId xmlns:a16="http://schemas.microsoft.com/office/drawing/2014/main" id="{44B0A22A-4EA6-6959-CE7D-851E28993939}"/>
              </a:ext>
            </a:extLst>
          </xdr:cNvPr>
          <xdr:cNvSpPr txBox="1"/>
        </xdr:nvSpPr>
        <xdr:spPr>
          <a:xfrm>
            <a:off x="4099560" y="3810"/>
            <a:ext cx="811530" cy="37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Browse</a:t>
            </a:r>
          </a:p>
        </xdr:txBody>
      </xdr:sp>
      <xdr:sp macro="" textlink="">
        <xdr:nvSpPr>
          <xdr:cNvPr id="171" name="TextBox 170">
            <a:hlinkClick xmlns:r="http://schemas.openxmlformats.org/officeDocument/2006/relationships" r:id="rId6" tooltip="Income Sources"/>
            <a:extLst>
              <a:ext uri="{FF2B5EF4-FFF2-40B4-BE49-F238E27FC236}">
                <a16:creationId xmlns:a16="http://schemas.microsoft.com/office/drawing/2014/main" id="{251BE38A-CC09-1E04-7266-36584C2950A3}"/>
              </a:ext>
            </a:extLst>
          </xdr:cNvPr>
          <xdr:cNvSpPr txBox="1"/>
        </xdr:nvSpPr>
        <xdr:spPr>
          <a:xfrm>
            <a:off x="9027795" y="0"/>
            <a:ext cx="1407795"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Income Sources</a:t>
            </a:r>
          </a:p>
        </xdr:txBody>
      </xdr:sp>
      <xdr:sp macro="" textlink="">
        <xdr:nvSpPr>
          <xdr:cNvPr id="172" name="TextBox 171">
            <a:hlinkClick xmlns:r="http://schemas.openxmlformats.org/officeDocument/2006/relationships" r:id="rId7" tooltip="Geographically"/>
            <a:extLst>
              <a:ext uri="{FF2B5EF4-FFF2-40B4-BE49-F238E27FC236}">
                <a16:creationId xmlns:a16="http://schemas.microsoft.com/office/drawing/2014/main" id="{9F443742-14A2-1ABD-1486-380F801AFC39}"/>
              </a:ext>
            </a:extLst>
          </xdr:cNvPr>
          <xdr:cNvSpPr txBox="1"/>
        </xdr:nvSpPr>
        <xdr:spPr>
          <a:xfrm>
            <a:off x="10271125" y="0"/>
            <a:ext cx="1394460"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Geographically</a:t>
            </a:r>
          </a:p>
        </xdr:txBody>
      </xdr:sp>
      <xdr:sp macro="" textlink="">
        <xdr:nvSpPr>
          <xdr:cNvPr id="173" name="TextBox 172">
            <a:hlinkClick xmlns:r="http://schemas.openxmlformats.org/officeDocument/2006/relationships" r:id="rId8" tooltip="Sales Process"/>
            <a:extLst>
              <a:ext uri="{FF2B5EF4-FFF2-40B4-BE49-F238E27FC236}">
                <a16:creationId xmlns:a16="http://schemas.microsoft.com/office/drawing/2014/main" id="{145AFF10-4F70-5F4A-3837-F9311DCCBEBE}"/>
              </a:ext>
            </a:extLst>
          </xdr:cNvPr>
          <xdr:cNvSpPr txBox="1"/>
        </xdr:nvSpPr>
        <xdr:spPr>
          <a:xfrm>
            <a:off x="11504930" y="0"/>
            <a:ext cx="1407795"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Sales Process</a:t>
            </a:r>
          </a:p>
        </xdr:txBody>
      </xdr:sp>
      <xdr:sp macro="" textlink="">
        <xdr:nvSpPr>
          <xdr:cNvPr id="174" name="TextBox 173">
            <a:hlinkClick xmlns:r="http://schemas.openxmlformats.org/officeDocument/2006/relationships" r:id="rId9" tooltip="Project Status"/>
            <a:extLst>
              <a:ext uri="{FF2B5EF4-FFF2-40B4-BE49-F238E27FC236}">
                <a16:creationId xmlns:a16="http://schemas.microsoft.com/office/drawing/2014/main" id="{9E03C4B7-954B-198F-1AE6-A92458AA357B}"/>
              </a:ext>
            </a:extLst>
          </xdr:cNvPr>
          <xdr:cNvSpPr txBox="1"/>
        </xdr:nvSpPr>
        <xdr:spPr>
          <a:xfrm>
            <a:off x="12750165" y="0"/>
            <a:ext cx="1407795"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Project Status</a:t>
            </a:r>
          </a:p>
        </xdr:txBody>
      </xdr:sp>
      <xdr:pic>
        <xdr:nvPicPr>
          <xdr:cNvPr id="175" name="Graphic 174" descr="Compass with solid fill">
            <a:extLst>
              <a:ext uri="{FF2B5EF4-FFF2-40B4-BE49-F238E27FC236}">
                <a16:creationId xmlns:a16="http://schemas.microsoft.com/office/drawing/2014/main" id="{92F75015-AF7C-98DC-B4B4-AED3680302B6}"/>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002786" y="111217"/>
            <a:ext cx="183810" cy="185218"/>
          </a:xfrm>
          <a:prstGeom prst="rect">
            <a:avLst/>
          </a:prstGeom>
        </xdr:spPr>
      </xdr:pic>
      <xdr:sp macro="" textlink="">
        <xdr:nvSpPr>
          <xdr:cNvPr id="180" name="Rectangle: Rounded Corners 179">
            <a:extLst>
              <a:ext uri="{FF2B5EF4-FFF2-40B4-BE49-F238E27FC236}">
                <a16:creationId xmlns:a16="http://schemas.microsoft.com/office/drawing/2014/main" id="{8F27D508-8D3E-F730-C6F9-21F24632E21A}"/>
              </a:ext>
            </a:extLst>
          </xdr:cNvPr>
          <xdr:cNvSpPr/>
        </xdr:nvSpPr>
        <xdr:spPr>
          <a:xfrm>
            <a:off x="9186992" y="289560"/>
            <a:ext cx="354285" cy="4191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grpSp>
    <xdr:clientData/>
  </xdr:twoCellAnchor>
</xdr:wsDr>
</file>

<file path=xl/drawings/drawing2.xml><?xml version="1.0" encoding="utf-8"?>
<c:userShapes xmlns:c="http://schemas.openxmlformats.org/drawingml/2006/chart">
  <cdr:relSizeAnchor xmlns:cdr="http://schemas.openxmlformats.org/drawingml/2006/chartDrawing">
    <cdr:from>
      <cdr:x>0.27488</cdr:x>
      <cdr:y>0.35605</cdr:y>
    </cdr:from>
    <cdr:to>
      <cdr:x>0.47414</cdr:x>
      <cdr:y>0.62688</cdr:y>
    </cdr:to>
    <cdr:grpSp>
      <cdr:nvGrpSpPr>
        <cdr:cNvPr id="11" name="Group 10">
          <a:extLst xmlns:a="http://schemas.openxmlformats.org/drawingml/2006/main">
            <a:ext uri="{FF2B5EF4-FFF2-40B4-BE49-F238E27FC236}">
              <a16:creationId xmlns:a16="http://schemas.microsoft.com/office/drawing/2014/main" id="{49538605-42ED-027F-6471-00DBBA4EF108}"/>
            </a:ext>
          </a:extLst>
        </cdr:cNvPr>
        <cdr:cNvGrpSpPr/>
      </cdr:nvGrpSpPr>
      <cdr:grpSpPr>
        <a:xfrm xmlns:a="http://schemas.openxmlformats.org/drawingml/2006/main">
          <a:off x="2259551" y="2167523"/>
          <a:ext cx="1637945" cy="1648729"/>
          <a:chOff x="2603544" y="2586728"/>
          <a:chExt cx="1939158" cy="1939159"/>
        </a:xfrm>
      </cdr:grpSpPr>
      <cdr:sp macro="" textlink="">
        <cdr:nvSpPr>
          <cdr:cNvPr id="8" name="Oval 7">
            <a:extLst xmlns:a="http://schemas.openxmlformats.org/drawingml/2006/main">
              <a:ext uri="{FF2B5EF4-FFF2-40B4-BE49-F238E27FC236}">
                <a16:creationId xmlns:a16="http://schemas.microsoft.com/office/drawing/2014/main" id="{F7E4C1CD-F8C1-CD3B-DD09-980857AFC2C2}"/>
              </a:ext>
            </a:extLst>
          </cdr:cNvPr>
          <cdr:cNvSpPr/>
        </cdr:nvSpPr>
        <cdr:spPr>
          <a:xfrm xmlns:a="http://schemas.openxmlformats.org/drawingml/2006/main">
            <a:off x="2603544" y="2586728"/>
            <a:ext cx="1939158" cy="1939159"/>
          </a:xfrm>
          <a:prstGeom xmlns:a="http://schemas.openxmlformats.org/drawingml/2006/main" prst="ellipse">
            <a:avLst/>
          </a:prstGeom>
          <a:gradFill xmlns:a="http://schemas.openxmlformats.org/drawingml/2006/main">
            <a:gsLst>
              <a:gs pos="48000">
                <a:srgbClr val="9947F7">
                  <a:alpha val="20000"/>
                </a:srgbClr>
              </a:gs>
              <a:gs pos="0">
                <a:srgbClr val="DC25FA">
                  <a:alpha val="20000"/>
                </a:srgbClr>
              </a:gs>
            </a:gsLst>
            <a:lin ang="5400000" scaled="1"/>
          </a:gra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sp macro="" textlink="">
        <cdr:nvSpPr>
          <cdr:cNvPr id="7" name="Oval 6">
            <a:extLst xmlns:a="http://schemas.openxmlformats.org/drawingml/2006/main">
              <a:ext uri="{FF2B5EF4-FFF2-40B4-BE49-F238E27FC236}">
                <a16:creationId xmlns:a16="http://schemas.microsoft.com/office/drawing/2014/main" id="{22DB8ACB-24DD-B3D1-B632-48D64C38CFFC}"/>
              </a:ext>
            </a:extLst>
          </cdr:cNvPr>
          <cdr:cNvSpPr/>
        </cdr:nvSpPr>
        <cdr:spPr>
          <a:xfrm xmlns:a="http://schemas.openxmlformats.org/drawingml/2006/main">
            <a:off x="2858642" y="2880395"/>
            <a:ext cx="1402297" cy="1401802"/>
          </a:xfrm>
          <a:prstGeom xmlns:a="http://schemas.openxmlformats.org/drawingml/2006/main" prst="ellipse">
            <a:avLst/>
          </a:prstGeom>
          <a:gradFill xmlns:a="http://schemas.openxmlformats.org/drawingml/2006/main">
            <a:gsLst>
              <a:gs pos="53000">
                <a:srgbClr val="9947F7"/>
              </a:gs>
              <a:gs pos="0">
                <a:srgbClr val="DC25FA"/>
              </a:gs>
            </a:gsLst>
            <a:lin ang="5400000" scaled="1"/>
          </a:gra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sp macro="" textlink="">
        <cdr:nvSpPr>
          <cdr:cNvPr id="6" name="Oval 5">
            <a:extLst xmlns:a="http://schemas.openxmlformats.org/drawingml/2006/main">
              <a:ext uri="{FF2B5EF4-FFF2-40B4-BE49-F238E27FC236}">
                <a16:creationId xmlns:a16="http://schemas.microsoft.com/office/drawing/2014/main" id="{0775CFDF-C139-3D06-C504-2607B8541BCF}"/>
              </a:ext>
            </a:extLst>
          </cdr:cNvPr>
          <cdr:cNvSpPr/>
        </cdr:nvSpPr>
        <cdr:spPr>
          <a:xfrm xmlns:a="http://schemas.openxmlformats.org/drawingml/2006/main">
            <a:off x="3033929" y="3055620"/>
            <a:ext cx="1051723" cy="1051351"/>
          </a:xfrm>
          <a:prstGeom xmlns:a="http://schemas.openxmlformats.org/drawingml/2006/main" prst="ellipse">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grpSp>
        <cdr:nvGrpSpPr>
          <cdr:cNvPr id="9" name="Group 8">
            <a:extLst xmlns:a="http://schemas.openxmlformats.org/drawingml/2006/main">
              <a:ext uri="{FF2B5EF4-FFF2-40B4-BE49-F238E27FC236}">
                <a16:creationId xmlns:a16="http://schemas.microsoft.com/office/drawing/2014/main" id="{1702A956-3115-3E02-D067-DC993F67BBAE}"/>
              </a:ext>
            </a:extLst>
          </cdr:cNvPr>
          <cdr:cNvGrpSpPr/>
        </cdr:nvGrpSpPr>
        <cdr:grpSpPr>
          <a:xfrm xmlns:a="http://schemas.openxmlformats.org/drawingml/2006/main">
            <a:off x="2932368" y="3225958"/>
            <a:ext cx="1329333" cy="710411"/>
            <a:chOff x="1847938" y="857765"/>
            <a:chExt cx="1339604" cy="810394"/>
          </a:xfrm>
        </cdr:grpSpPr>
        <cdr:sp macro="" textlink="Pivottables!$T$8">
          <cdr:nvSpPr>
            <cdr:cNvPr id="3" name="TextBox 17">
              <a:extLst xmlns:a="http://schemas.openxmlformats.org/drawingml/2006/main">
                <a:ext uri="{FF2B5EF4-FFF2-40B4-BE49-F238E27FC236}">
                  <a16:creationId xmlns:a16="http://schemas.microsoft.com/office/drawing/2014/main" id="{1F6D7AC2-0405-89CA-6743-FD7C17335AA6}"/>
                </a:ext>
              </a:extLst>
            </cdr:cNvPr>
            <cdr:cNvSpPr txBox="1"/>
          </cdr:nvSpPr>
          <cdr:spPr>
            <a:xfrm xmlns:a="http://schemas.openxmlformats.org/drawingml/2006/main">
              <a:off x="1847938" y="857765"/>
              <a:ext cx="1339604" cy="66290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85324BA8-6085-40BF-8236-C90CA78A61F8}" type="TxLink">
                <a:rPr lang="en-US" sz="2800" b="0" i="0" u="none" strike="noStrike">
                  <a:ln>
                    <a:noFill/>
                  </a:ln>
                  <a:solidFill>
                    <a:srgbClr val="E7E6E6"/>
                  </a:solidFill>
                  <a:latin typeface="Calibri"/>
                  <a:ea typeface="Calibri"/>
                  <a:cs typeface="Calibri"/>
                </a:rPr>
                <a:pPr algn="ctr"/>
                <a:t>89%</a:t>
              </a:fld>
              <a:endParaRPr lang="en-IN" sz="6000">
                <a:ln>
                  <a:noFill/>
                </a:ln>
                <a:solidFill>
                  <a:schemeClr val="bg1"/>
                </a:solidFill>
              </a:endParaRPr>
            </a:p>
          </cdr:txBody>
        </cdr:sp>
        <cdr:sp macro="" textlink="">
          <cdr:nvSpPr>
            <cdr:cNvPr id="4" name="TextBox 17">
              <a:extLst xmlns:a="http://schemas.openxmlformats.org/drawingml/2006/main">
                <a:ext uri="{FF2B5EF4-FFF2-40B4-BE49-F238E27FC236}">
                  <a16:creationId xmlns:a16="http://schemas.microsoft.com/office/drawing/2014/main" id="{AAEFC270-AC49-90AE-D982-1B2F14EB6F21}"/>
                </a:ext>
              </a:extLst>
            </cdr:cNvPr>
            <cdr:cNvSpPr txBox="1"/>
          </cdr:nvSpPr>
          <cdr:spPr>
            <a:xfrm xmlns:a="http://schemas.openxmlformats.org/drawingml/2006/main">
              <a:off x="1917983" y="1347473"/>
              <a:ext cx="1131570" cy="32068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0" i="0" u="none" strike="noStrike">
                  <a:ln>
                    <a:noFill/>
                  </a:ln>
                  <a:solidFill>
                    <a:schemeClr val="bg1"/>
                  </a:solidFill>
                  <a:latin typeface="Avenir Next LT Pro" panose="020B0504020202020204" pitchFamily="34" charset="0"/>
                  <a:ea typeface="Calibri"/>
                  <a:cs typeface="Calibri"/>
                </a:rPr>
                <a:t>Income</a:t>
              </a:r>
              <a:r>
                <a:rPr lang="en-US" sz="700" b="0" i="0" u="none" strike="noStrike" baseline="0">
                  <a:ln>
                    <a:noFill/>
                  </a:ln>
                  <a:solidFill>
                    <a:schemeClr val="bg1"/>
                  </a:solidFill>
                  <a:latin typeface="Avenir Next LT Pro" panose="020B0504020202020204" pitchFamily="34" charset="0"/>
                  <a:ea typeface="Calibri"/>
                  <a:cs typeface="Calibri"/>
                </a:rPr>
                <a:t> </a:t>
              </a:r>
              <a:r>
                <a:rPr lang="en-US" sz="700" b="0" i="0" u="none" strike="noStrike">
                  <a:ln>
                    <a:noFill/>
                  </a:ln>
                  <a:solidFill>
                    <a:schemeClr val="bg1"/>
                  </a:solidFill>
                  <a:latin typeface="Avenir Next LT Pro" panose="020B0504020202020204" pitchFamily="34" charset="0"/>
                  <a:ea typeface="Calibri"/>
                  <a:cs typeface="Calibri"/>
                </a:rPr>
                <a:t>Achieved</a:t>
              </a:r>
              <a:endParaRPr lang="en-IN" sz="700">
                <a:ln>
                  <a:noFill/>
                </a:ln>
                <a:solidFill>
                  <a:schemeClr val="bg1"/>
                </a:solidFill>
                <a:latin typeface="Avenir Next LT Pro" panose="020B0504020202020204" pitchFamily="34" charset="0"/>
              </a:endParaRPr>
            </a:p>
          </cdr:txBody>
        </cdr:sp>
      </cdr:grpSp>
    </cdr:grpSp>
  </cdr:relSizeAnchor>
</c:userShapes>
</file>

<file path=xl/drawings/drawing3.xml><?xml version="1.0" encoding="utf-8"?>
<xdr:wsDr xmlns:xdr="http://schemas.openxmlformats.org/drawingml/2006/spreadsheetDrawing" xmlns:a="http://schemas.openxmlformats.org/drawingml/2006/main">
  <xdr:twoCellAnchor editAs="absolute">
    <xdr:from>
      <xdr:col>18</xdr:col>
      <xdr:colOff>234191</xdr:colOff>
      <xdr:row>6</xdr:row>
      <xdr:rowOff>17275</xdr:rowOff>
    </xdr:from>
    <xdr:to>
      <xdr:col>22</xdr:col>
      <xdr:colOff>18747</xdr:colOff>
      <xdr:row>16</xdr:row>
      <xdr:rowOff>120498</xdr:rowOff>
    </xdr:to>
    <xdr:grpSp>
      <xdr:nvGrpSpPr>
        <xdr:cNvPr id="649" name="Group 648">
          <a:extLst>
            <a:ext uri="{FF2B5EF4-FFF2-40B4-BE49-F238E27FC236}">
              <a16:creationId xmlns:a16="http://schemas.microsoft.com/office/drawing/2014/main" id="{EB4FA34F-8AA9-D76D-C61B-89126C492003}"/>
            </a:ext>
          </a:extLst>
        </xdr:cNvPr>
        <xdr:cNvGrpSpPr/>
      </xdr:nvGrpSpPr>
      <xdr:grpSpPr>
        <a:xfrm>
          <a:off x="11206991" y="1160275"/>
          <a:ext cx="2222956" cy="2008223"/>
          <a:chOff x="11164129" y="1160275"/>
          <a:chExt cx="2213431" cy="2008223"/>
        </a:xfrm>
      </xdr:grpSpPr>
      <xdr:grpSp>
        <xdr:nvGrpSpPr>
          <xdr:cNvPr id="499" name="Group 498">
            <a:extLst>
              <a:ext uri="{FF2B5EF4-FFF2-40B4-BE49-F238E27FC236}">
                <a16:creationId xmlns:a16="http://schemas.microsoft.com/office/drawing/2014/main" id="{454F9603-8264-9609-DFCA-143330A62ABE}"/>
              </a:ext>
            </a:extLst>
          </xdr:cNvPr>
          <xdr:cNvGrpSpPr/>
        </xdr:nvGrpSpPr>
        <xdr:grpSpPr>
          <a:xfrm>
            <a:off x="11898828" y="2074183"/>
            <a:ext cx="180000" cy="181643"/>
            <a:chOff x="11363211" y="2485565"/>
            <a:chExt cx="180000" cy="180000"/>
          </a:xfrm>
        </xdr:grpSpPr>
        <xdr:sp macro="" textlink="Pivottables!C44">
          <xdr:nvSpPr>
            <xdr:cNvPr id="73" name="TextBox 72">
              <a:extLst>
                <a:ext uri="{FF2B5EF4-FFF2-40B4-BE49-F238E27FC236}">
                  <a16:creationId xmlns:a16="http://schemas.microsoft.com/office/drawing/2014/main" id="{54419B2F-4D64-40A2-A5BD-0F24C26B3323}"/>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74" name="TextBox 73">
              <a:extLst>
                <a:ext uri="{FF2B5EF4-FFF2-40B4-BE49-F238E27FC236}">
                  <a16:creationId xmlns:a16="http://schemas.microsoft.com/office/drawing/2014/main" id="{2C2851AD-C1D6-41E5-97DE-E8074D0E06CF}"/>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00" name="Group 499">
            <a:extLst>
              <a:ext uri="{FF2B5EF4-FFF2-40B4-BE49-F238E27FC236}">
                <a16:creationId xmlns:a16="http://schemas.microsoft.com/office/drawing/2014/main" id="{8B40EE03-BB3B-982B-16E6-D19A2AE4EE84}"/>
              </a:ext>
            </a:extLst>
          </xdr:cNvPr>
          <xdr:cNvGrpSpPr/>
        </xdr:nvGrpSpPr>
        <xdr:grpSpPr>
          <a:xfrm>
            <a:off x="11530247" y="2263906"/>
            <a:ext cx="179083" cy="180000"/>
            <a:chOff x="12522653" y="2278990"/>
            <a:chExt cx="181465" cy="180000"/>
          </a:xfrm>
        </xdr:grpSpPr>
        <xdr:sp macro="" textlink="Pivottables!D44">
          <xdr:nvSpPr>
            <xdr:cNvPr id="75" name="TextBox 74">
              <a:extLst>
                <a:ext uri="{FF2B5EF4-FFF2-40B4-BE49-F238E27FC236}">
                  <a16:creationId xmlns:a16="http://schemas.microsoft.com/office/drawing/2014/main" id="{22E2E257-74D1-4100-BEBB-F3C34225F4A6}"/>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76" name="TextBox 75">
              <a:extLst>
                <a:ext uri="{FF2B5EF4-FFF2-40B4-BE49-F238E27FC236}">
                  <a16:creationId xmlns:a16="http://schemas.microsoft.com/office/drawing/2014/main" id="{937EC003-875D-4686-8D3F-897FC2FCAD67}"/>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01" name="Group 500">
            <a:extLst>
              <a:ext uri="{FF2B5EF4-FFF2-40B4-BE49-F238E27FC236}">
                <a16:creationId xmlns:a16="http://schemas.microsoft.com/office/drawing/2014/main" id="{D3B2E7F1-4719-BE50-5B74-F504CBF224C1}"/>
              </a:ext>
            </a:extLst>
          </xdr:cNvPr>
          <xdr:cNvGrpSpPr/>
        </xdr:nvGrpSpPr>
        <xdr:grpSpPr>
          <a:xfrm>
            <a:off x="12272028" y="2256473"/>
            <a:ext cx="180000" cy="181642"/>
            <a:chOff x="11363211" y="2485565"/>
            <a:chExt cx="180000" cy="180000"/>
          </a:xfrm>
        </xdr:grpSpPr>
        <xdr:sp macro="" textlink="Pivottables!C44">
          <xdr:nvSpPr>
            <xdr:cNvPr id="502" name="TextBox 501">
              <a:extLst>
                <a:ext uri="{FF2B5EF4-FFF2-40B4-BE49-F238E27FC236}">
                  <a16:creationId xmlns:a16="http://schemas.microsoft.com/office/drawing/2014/main" id="{863FFBA9-94E8-52E4-75E8-437D1B710488}"/>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03" name="TextBox 502">
              <a:extLst>
                <a:ext uri="{FF2B5EF4-FFF2-40B4-BE49-F238E27FC236}">
                  <a16:creationId xmlns:a16="http://schemas.microsoft.com/office/drawing/2014/main" id="{48889094-F9A9-1F8D-B844-0008ADEFEAEC}"/>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04" name="Group 503">
            <a:extLst>
              <a:ext uri="{FF2B5EF4-FFF2-40B4-BE49-F238E27FC236}">
                <a16:creationId xmlns:a16="http://schemas.microsoft.com/office/drawing/2014/main" id="{6FF04506-ACE3-F7FF-E2A6-1CE7EA08C945}"/>
              </a:ext>
            </a:extLst>
          </xdr:cNvPr>
          <xdr:cNvGrpSpPr/>
        </xdr:nvGrpSpPr>
        <xdr:grpSpPr>
          <a:xfrm>
            <a:off x="11714076" y="2442867"/>
            <a:ext cx="180000" cy="181642"/>
            <a:chOff x="11363211" y="2485565"/>
            <a:chExt cx="180000" cy="180000"/>
          </a:xfrm>
        </xdr:grpSpPr>
        <xdr:sp macro="" textlink="Pivottables!C44">
          <xdr:nvSpPr>
            <xdr:cNvPr id="505" name="TextBox 504">
              <a:extLst>
                <a:ext uri="{FF2B5EF4-FFF2-40B4-BE49-F238E27FC236}">
                  <a16:creationId xmlns:a16="http://schemas.microsoft.com/office/drawing/2014/main" id="{1EC0D9F5-29C0-AC12-6291-BB0143E11D38}"/>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06" name="TextBox 505">
              <a:extLst>
                <a:ext uri="{FF2B5EF4-FFF2-40B4-BE49-F238E27FC236}">
                  <a16:creationId xmlns:a16="http://schemas.microsoft.com/office/drawing/2014/main" id="{41281343-C8FF-DA34-2728-906599CA89E5}"/>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07" name="Group 506">
            <a:extLst>
              <a:ext uri="{FF2B5EF4-FFF2-40B4-BE49-F238E27FC236}">
                <a16:creationId xmlns:a16="http://schemas.microsoft.com/office/drawing/2014/main" id="{D051A411-BB46-AD2F-FB46-9D70C7CECF5A}"/>
              </a:ext>
            </a:extLst>
          </xdr:cNvPr>
          <xdr:cNvGrpSpPr/>
        </xdr:nvGrpSpPr>
        <xdr:grpSpPr>
          <a:xfrm>
            <a:off x="11525629" y="2082394"/>
            <a:ext cx="179589" cy="181643"/>
            <a:chOff x="11363211" y="2485565"/>
            <a:chExt cx="180000" cy="180000"/>
          </a:xfrm>
        </xdr:grpSpPr>
        <xdr:sp macro="" textlink="Pivottables!C44">
          <xdr:nvSpPr>
            <xdr:cNvPr id="508" name="TextBox 507">
              <a:extLst>
                <a:ext uri="{FF2B5EF4-FFF2-40B4-BE49-F238E27FC236}">
                  <a16:creationId xmlns:a16="http://schemas.microsoft.com/office/drawing/2014/main" id="{07346415-66C5-F11E-1B19-922DB0037380}"/>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09" name="TextBox 508">
              <a:extLst>
                <a:ext uri="{FF2B5EF4-FFF2-40B4-BE49-F238E27FC236}">
                  <a16:creationId xmlns:a16="http://schemas.microsoft.com/office/drawing/2014/main" id="{4C098BFE-AB94-FB29-809B-16D4FB4C6475}"/>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10" name="Group 509">
            <a:extLst>
              <a:ext uri="{FF2B5EF4-FFF2-40B4-BE49-F238E27FC236}">
                <a16:creationId xmlns:a16="http://schemas.microsoft.com/office/drawing/2014/main" id="{100B33EF-2914-E4D1-FC93-8FE6B7D10286}"/>
              </a:ext>
            </a:extLst>
          </xdr:cNvPr>
          <xdr:cNvGrpSpPr/>
        </xdr:nvGrpSpPr>
        <xdr:grpSpPr>
          <a:xfrm>
            <a:off x="12276134" y="1900105"/>
            <a:ext cx="180000" cy="181642"/>
            <a:chOff x="11363211" y="2485565"/>
            <a:chExt cx="180000" cy="180000"/>
          </a:xfrm>
        </xdr:grpSpPr>
        <xdr:sp macro="" textlink="Pivottables!C44">
          <xdr:nvSpPr>
            <xdr:cNvPr id="511" name="TextBox 510">
              <a:extLst>
                <a:ext uri="{FF2B5EF4-FFF2-40B4-BE49-F238E27FC236}">
                  <a16:creationId xmlns:a16="http://schemas.microsoft.com/office/drawing/2014/main" id="{5C5585F1-A428-FDF7-E767-C17DE63A8F0A}"/>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71" name="TextBox 70">
              <a:extLst>
                <a:ext uri="{FF2B5EF4-FFF2-40B4-BE49-F238E27FC236}">
                  <a16:creationId xmlns:a16="http://schemas.microsoft.com/office/drawing/2014/main" id="{9D5F2FC7-2E30-3691-F070-A229C8D16D7F}"/>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72" name="Group 71">
            <a:extLst>
              <a:ext uri="{FF2B5EF4-FFF2-40B4-BE49-F238E27FC236}">
                <a16:creationId xmlns:a16="http://schemas.microsoft.com/office/drawing/2014/main" id="{A732A6B7-055D-2BA5-C9AD-62CBD9EF1F86}"/>
              </a:ext>
            </a:extLst>
          </xdr:cNvPr>
          <xdr:cNvGrpSpPr/>
        </xdr:nvGrpSpPr>
        <xdr:grpSpPr>
          <a:xfrm>
            <a:off x="11336772" y="1715353"/>
            <a:ext cx="180000" cy="180000"/>
            <a:chOff x="11363211" y="2485565"/>
            <a:chExt cx="180000" cy="180000"/>
          </a:xfrm>
        </xdr:grpSpPr>
        <xdr:sp macro="" textlink="Pivottables!C44">
          <xdr:nvSpPr>
            <xdr:cNvPr id="101" name="TextBox 100">
              <a:extLst>
                <a:ext uri="{FF2B5EF4-FFF2-40B4-BE49-F238E27FC236}">
                  <a16:creationId xmlns:a16="http://schemas.microsoft.com/office/drawing/2014/main" id="{008379AD-4D7F-E16B-25E3-C75DCD8C7FDB}"/>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102" name="TextBox 101">
              <a:extLst>
                <a:ext uri="{FF2B5EF4-FFF2-40B4-BE49-F238E27FC236}">
                  <a16:creationId xmlns:a16="http://schemas.microsoft.com/office/drawing/2014/main" id="{504D6D03-B71D-9744-971A-5BB29145E03F}"/>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103" name="Group 102">
            <a:extLst>
              <a:ext uri="{FF2B5EF4-FFF2-40B4-BE49-F238E27FC236}">
                <a16:creationId xmlns:a16="http://schemas.microsoft.com/office/drawing/2014/main" id="{537755AB-47E5-3158-B96E-22E79E083A15}"/>
              </a:ext>
            </a:extLst>
          </xdr:cNvPr>
          <xdr:cNvGrpSpPr/>
        </xdr:nvGrpSpPr>
        <xdr:grpSpPr>
          <a:xfrm>
            <a:off x="11718182" y="1160275"/>
            <a:ext cx="180000" cy="181643"/>
            <a:chOff x="11363211" y="2485565"/>
            <a:chExt cx="180000" cy="180000"/>
          </a:xfrm>
        </xdr:grpSpPr>
        <xdr:sp macro="" textlink="Pivottables!C44">
          <xdr:nvSpPr>
            <xdr:cNvPr id="131" name="TextBox 130">
              <a:extLst>
                <a:ext uri="{FF2B5EF4-FFF2-40B4-BE49-F238E27FC236}">
                  <a16:creationId xmlns:a16="http://schemas.microsoft.com/office/drawing/2014/main" id="{63AE1873-E0D1-A184-4913-F53423AF20EC}"/>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175" name="TextBox 174" hidden="1">
              <a:extLst>
                <a:ext uri="{FF2B5EF4-FFF2-40B4-BE49-F238E27FC236}">
                  <a16:creationId xmlns:a16="http://schemas.microsoft.com/office/drawing/2014/main" id="{A99B67EF-6F56-B159-AEB9-624F6FBF5B09}"/>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176" name="Group 175">
            <a:extLst>
              <a:ext uri="{FF2B5EF4-FFF2-40B4-BE49-F238E27FC236}">
                <a16:creationId xmlns:a16="http://schemas.microsoft.com/office/drawing/2014/main" id="{9CAEA200-00D2-6310-F2F3-9723878EBCF2}"/>
              </a:ext>
            </a:extLst>
          </xdr:cNvPr>
          <xdr:cNvGrpSpPr/>
        </xdr:nvGrpSpPr>
        <xdr:grpSpPr>
          <a:xfrm>
            <a:off x="12834085" y="1715353"/>
            <a:ext cx="180000" cy="180000"/>
            <a:chOff x="11363211" y="2485565"/>
            <a:chExt cx="180000" cy="180000"/>
          </a:xfrm>
        </xdr:grpSpPr>
        <xdr:sp macro="" textlink="Pivottables!C44">
          <xdr:nvSpPr>
            <xdr:cNvPr id="177" name="TextBox 176">
              <a:extLst>
                <a:ext uri="{FF2B5EF4-FFF2-40B4-BE49-F238E27FC236}">
                  <a16:creationId xmlns:a16="http://schemas.microsoft.com/office/drawing/2014/main" id="{89B43711-EABA-9C6D-032B-066282D002DF}"/>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178" name="TextBox 177" hidden="1">
              <a:extLst>
                <a:ext uri="{FF2B5EF4-FFF2-40B4-BE49-F238E27FC236}">
                  <a16:creationId xmlns:a16="http://schemas.microsoft.com/office/drawing/2014/main" id="{D4EE7084-F301-BC14-BB51-C700819A137F}"/>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179" name="Group 178">
            <a:extLst>
              <a:ext uri="{FF2B5EF4-FFF2-40B4-BE49-F238E27FC236}">
                <a16:creationId xmlns:a16="http://schemas.microsoft.com/office/drawing/2014/main" id="{03ED2BA1-682C-59B7-DD0A-850464CD9671}"/>
              </a:ext>
            </a:extLst>
          </xdr:cNvPr>
          <xdr:cNvGrpSpPr/>
        </xdr:nvGrpSpPr>
        <xdr:grpSpPr>
          <a:xfrm>
            <a:off x="12091792" y="2070076"/>
            <a:ext cx="179590" cy="181643"/>
            <a:chOff x="11363211" y="2485565"/>
            <a:chExt cx="180000" cy="180000"/>
          </a:xfrm>
        </xdr:grpSpPr>
        <xdr:sp macro="" textlink="Pivottables!C44">
          <xdr:nvSpPr>
            <xdr:cNvPr id="180" name="TextBox 179">
              <a:extLst>
                <a:ext uri="{FF2B5EF4-FFF2-40B4-BE49-F238E27FC236}">
                  <a16:creationId xmlns:a16="http://schemas.microsoft.com/office/drawing/2014/main" id="{7B06B322-7C07-BB21-80ED-F9480FEA198D}"/>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181" name="TextBox 180">
              <a:extLst>
                <a:ext uri="{FF2B5EF4-FFF2-40B4-BE49-F238E27FC236}">
                  <a16:creationId xmlns:a16="http://schemas.microsoft.com/office/drawing/2014/main" id="{A4DC557E-B901-C1BC-CFEE-73863D8473F2}"/>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182" name="Group 181">
            <a:extLst>
              <a:ext uri="{FF2B5EF4-FFF2-40B4-BE49-F238E27FC236}">
                <a16:creationId xmlns:a16="http://schemas.microsoft.com/office/drawing/2014/main" id="{B68D0891-5D21-5CFA-AF8E-DFC3ABA57253}"/>
              </a:ext>
            </a:extLst>
          </xdr:cNvPr>
          <xdr:cNvGrpSpPr/>
        </xdr:nvGrpSpPr>
        <xdr:grpSpPr>
          <a:xfrm>
            <a:off x="12653850" y="2264684"/>
            <a:ext cx="179589" cy="181642"/>
            <a:chOff x="11363211" y="2485565"/>
            <a:chExt cx="180000" cy="180000"/>
          </a:xfrm>
        </xdr:grpSpPr>
        <xdr:sp macro="" textlink="Pivottables!C44">
          <xdr:nvSpPr>
            <xdr:cNvPr id="183" name="TextBox 182">
              <a:extLst>
                <a:ext uri="{FF2B5EF4-FFF2-40B4-BE49-F238E27FC236}">
                  <a16:creationId xmlns:a16="http://schemas.microsoft.com/office/drawing/2014/main" id="{6651B971-F733-9DB2-76C1-624641A626E3}"/>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344" name="TextBox 343" hidden="1">
              <a:extLst>
                <a:ext uri="{FF2B5EF4-FFF2-40B4-BE49-F238E27FC236}">
                  <a16:creationId xmlns:a16="http://schemas.microsoft.com/office/drawing/2014/main" id="{CC19F6B8-4DFC-35C2-A86C-476567F88F94}"/>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348" name="Group 347">
            <a:extLst>
              <a:ext uri="{FF2B5EF4-FFF2-40B4-BE49-F238E27FC236}">
                <a16:creationId xmlns:a16="http://schemas.microsoft.com/office/drawing/2014/main" id="{920514C9-5A88-A097-D58D-A131F0F0D30F}"/>
              </a:ext>
            </a:extLst>
          </xdr:cNvPr>
          <xdr:cNvGrpSpPr/>
        </xdr:nvGrpSpPr>
        <xdr:grpSpPr>
          <a:xfrm>
            <a:off x="11709972" y="1900105"/>
            <a:ext cx="180000" cy="181642"/>
            <a:chOff x="11363211" y="2485565"/>
            <a:chExt cx="180000" cy="180000"/>
          </a:xfrm>
        </xdr:grpSpPr>
        <xdr:sp macro="" textlink="Pivottables!C44">
          <xdr:nvSpPr>
            <xdr:cNvPr id="350" name="TextBox 349">
              <a:extLst>
                <a:ext uri="{FF2B5EF4-FFF2-40B4-BE49-F238E27FC236}">
                  <a16:creationId xmlns:a16="http://schemas.microsoft.com/office/drawing/2014/main" id="{E62D2A13-C6BD-9D01-F640-7D5B9648F6D7}"/>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356" name="TextBox 355">
              <a:extLst>
                <a:ext uri="{FF2B5EF4-FFF2-40B4-BE49-F238E27FC236}">
                  <a16:creationId xmlns:a16="http://schemas.microsoft.com/office/drawing/2014/main" id="{733665DE-4973-F501-EE74-6BE214459413}"/>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357" name="Group 356">
            <a:extLst>
              <a:ext uri="{FF2B5EF4-FFF2-40B4-BE49-F238E27FC236}">
                <a16:creationId xmlns:a16="http://schemas.microsoft.com/office/drawing/2014/main" id="{7593A5FB-7C2C-9E8B-304E-41D621654F28}"/>
              </a:ext>
            </a:extLst>
          </xdr:cNvPr>
          <xdr:cNvGrpSpPr/>
        </xdr:nvGrpSpPr>
        <xdr:grpSpPr>
          <a:xfrm>
            <a:off x="11718183" y="2260578"/>
            <a:ext cx="180000" cy="181642"/>
            <a:chOff x="11363211" y="2485565"/>
            <a:chExt cx="180000" cy="180000"/>
          </a:xfrm>
        </xdr:grpSpPr>
        <xdr:sp macro="" textlink="Pivottables!C44">
          <xdr:nvSpPr>
            <xdr:cNvPr id="359" name="TextBox 358">
              <a:extLst>
                <a:ext uri="{FF2B5EF4-FFF2-40B4-BE49-F238E27FC236}">
                  <a16:creationId xmlns:a16="http://schemas.microsoft.com/office/drawing/2014/main" id="{5FE41430-6E3F-80C7-9573-84B7FDB5722B}"/>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363" name="TextBox 362">
              <a:extLst>
                <a:ext uri="{FF2B5EF4-FFF2-40B4-BE49-F238E27FC236}">
                  <a16:creationId xmlns:a16="http://schemas.microsoft.com/office/drawing/2014/main" id="{776B0553-648E-1985-B3E8-6BCB015EABD6}"/>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402" name="Group 401">
            <a:extLst>
              <a:ext uri="{FF2B5EF4-FFF2-40B4-BE49-F238E27FC236}">
                <a16:creationId xmlns:a16="http://schemas.microsoft.com/office/drawing/2014/main" id="{B1520134-D4A3-724B-0AAB-942A8BCECA7E}"/>
              </a:ext>
            </a:extLst>
          </xdr:cNvPr>
          <xdr:cNvGrpSpPr/>
        </xdr:nvGrpSpPr>
        <xdr:grpSpPr>
          <a:xfrm>
            <a:off x="12084092" y="1899328"/>
            <a:ext cx="179084" cy="180000"/>
            <a:chOff x="12522653" y="2278990"/>
            <a:chExt cx="181465" cy="180000"/>
          </a:xfrm>
        </xdr:grpSpPr>
        <xdr:sp macro="" textlink="Pivottables!D44">
          <xdr:nvSpPr>
            <xdr:cNvPr id="403" name="TextBox 402">
              <a:extLst>
                <a:ext uri="{FF2B5EF4-FFF2-40B4-BE49-F238E27FC236}">
                  <a16:creationId xmlns:a16="http://schemas.microsoft.com/office/drawing/2014/main" id="{B1B267F3-47A6-6500-A470-6A97363C4051}"/>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416" name="TextBox 415">
              <a:extLst>
                <a:ext uri="{FF2B5EF4-FFF2-40B4-BE49-F238E27FC236}">
                  <a16:creationId xmlns:a16="http://schemas.microsoft.com/office/drawing/2014/main" id="{E9233109-334B-D03B-F809-F5AD0181397D}"/>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417" name="Group 416">
            <a:extLst>
              <a:ext uri="{FF2B5EF4-FFF2-40B4-BE49-F238E27FC236}">
                <a16:creationId xmlns:a16="http://schemas.microsoft.com/office/drawing/2014/main" id="{69311AD1-F3C8-E615-B6FD-538F63254197}"/>
              </a:ext>
            </a:extLst>
          </xdr:cNvPr>
          <xdr:cNvGrpSpPr/>
        </xdr:nvGrpSpPr>
        <xdr:grpSpPr>
          <a:xfrm>
            <a:off x="11895234" y="2259801"/>
            <a:ext cx="179494" cy="180000"/>
            <a:chOff x="12522653" y="2278990"/>
            <a:chExt cx="181465" cy="180000"/>
          </a:xfrm>
        </xdr:grpSpPr>
        <xdr:sp macro="" textlink="Pivottables!D44">
          <xdr:nvSpPr>
            <xdr:cNvPr id="418" name="TextBox 417">
              <a:extLst>
                <a:ext uri="{FF2B5EF4-FFF2-40B4-BE49-F238E27FC236}">
                  <a16:creationId xmlns:a16="http://schemas.microsoft.com/office/drawing/2014/main" id="{B1D7D5E3-5418-B6E4-E869-2FBE0DE6D92C}"/>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422" name="TextBox 421">
              <a:extLst>
                <a:ext uri="{FF2B5EF4-FFF2-40B4-BE49-F238E27FC236}">
                  <a16:creationId xmlns:a16="http://schemas.microsoft.com/office/drawing/2014/main" id="{DA3C3445-99BA-2E69-AEA8-9852E703DFE6}"/>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423" name="Group 422">
            <a:extLst>
              <a:ext uri="{FF2B5EF4-FFF2-40B4-BE49-F238E27FC236}">
                <a16:creationId xmlns:a16="http://schemas.microsoft.com/office/drawing/2014/main" id="{F0A7D01E-0469-7978-445E-43B58FB10905}"/>
              </a:ext>
            </a:extLst>
          </xdr:cNvPr>
          <xdr:cNvGrpSpPr/>
        </xdr:nvGrpSpPr>
        <xdr:grpSpPr>
          <a:xfrm>
            <a:off x="12280751" y="2081617"/>
            <a:ext cx="179494" cy="180001"/>
            <a:chOff x="12522653" y="2278990"/>
            <a:chExt cx="181465" cy="180000"/>
          </a:xfrm>
        </xdr:grpSpPr>
        <xdr:sp macro="" textlink="Pivottables!D44">
          <xdr:nvSpPr>
            <xdr:cNvPr id="424" name="TextBox 423">
              <a:extLst>
                <a:ext uri="{FF2B5EF4-FFF2-40B4-BE49-F238E27FC236}">
                  <a16:creationId xmlns:a16="http://schemas.microsoft.com/office/drawing/2014/main" id="{FE1FCA4C-2759-2267-C947-16883BEF36F4}"/>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12" name="TextBox 511" hidden="1">
              <a:extLst>
                <a:ext uri="{FF2B5EF4-FFF2-40B4-BE49-F238E27FC236}">
                  <a16:creationId xmlns:a16="http://schemas.microsoft.com/office/drawing/2014/main" id="{8D25E958-6273-F0E7-3313-BA826EA26031}"/>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13" name="Group 512">
            <a:extLst>
              <a:ext uri="{FF2B5EF4-FFF2-40B4-BE49-F238E27FC236}">
                <a16:creationId xmlns:a16="http://schemas.microsoft.com/office/drawing/2014/main" id="{2E311D50-42DB-8BD6-1A77-461F8544EB66}"/>
              </a:ext>
            </a:extLst>
          </xdr:cNvPr>
          <xdr:cNvGrpSpPr/>
        </xdr:nvGrpSpPr>
        <xdr:grpSpPr>
          <a:xfrm>
            <a:off x="12276645" y="2446196"/>
            <a:ext cx="179494" cy="180000"/>
            <a:chOff x="12522653" y="2278990"/>
            <a:chExt cx="181465" cy="180000"/>
          </a:xfrm>
        </xdr:grpSpPr>
        <xdr:sp macro="" textlink="Pivottables!D44">
          <xdr:nvSpPr>
            <xdr:cNvPr id="514" name="TextBox 513">
              <a:extLst>
                <a:ext uri="{FF2B5EF4-FFF2-40B4-BE49-F238E27FC236}">
                  <a16:creationId xmlns:a16="http://schemas.microsoft.com/office/drawing/2014/main" id="{E38CC7A9-3702-4D45-24F2-87DE1317EA96}"/>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15" name="TextBox 514">
              <a:extLst>
                <a:ext uri="{FF2B5EF4-FFF2-40B4-BE49-F238E27FC236}">
                  <a16:creationId xmlns:a16="http://schemas.microsoft.com/office/drawing/2014/main" id="{AFCBC66C-1AFD-D691-02F7-917C28D41A0F}"/>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16" name="Group 515">
            <a:extLst>
              <a:ext uri="{FF2B5EF4-FFF2-40B4-BE49-F238E27FC236}">
                <a16:creationId xmlns:a16="http://schemas.microsoft.com/office/drawing/2014/main" id="{5CB0CD32-498F-F928-A627-F6086AFE3D1D}"/>
              </a:ext>
            </a:extLst>
          </xdr:cNvPr>
          <xdr:cNvGrpSpPr/>
        </xdr:nvGrpSpPr>
        <xdr:grpSpPr>
          <a:xfrm>
            <a:off x="12461397" y="2263908"/>
            <a:ext cx="179494" cy="180000"/>
            <a:chOff x="12522653" y="2278990"/>
            <a:chExt cx="181465" cy="180000"/>
          </a:xfrm>
        </xdr:grpSpPr>
        <xdr:sp macro="" textlink="Pivottables!D44">
          <xdr:nvSpPr>
            <xdr:cNvPr id="517" name="TextBox 516">
              <a:extLst>
                <a:ext uri="{FF2B5EF4-FFF2-40B4-BE49-F238E27FC236}">
                  <a16:creationId xmlns:a16="http://schemas.microsoft.com/office/drawing/2014/main" id="{C07374B7-39E6-9F2C-AE8E-A216A2DBA0C6}"/>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18" name="TextBox 517">
              <a:extLst>
                <a:ext uri="{FF2B5EF4-FFF2-40B4-BE49-F238E27FC236}">
                  <a16:creationId xmlns:a16="http://schemas.microsoft.com/office/drawing/2014/main" id="{C9166E19-13EC-D67A-C20B-0D300FF4F7B5}"/>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19" name="Group 518">
            <a:extLst>
              <a:ext uri="{FF2B5EF4-FFF2-40B4-BE49-F238E27FC236}">
                <a16:creationId xmlns:a16="http://schemas.microsoft.com/office/drawing/2014/main" id="{15CFC0E9-E1AE-3D55-4008-5AF206B03BC8}"/>
              </a:ext>
            </a:extLst>
          </xdr:cNvPr>
          <xdr:cNvGrpSpPr/>
        </xdr:nvGrpSpPr>
        <xdr:grpSpPr>
          <a:xfrm>
            <a:off x="12088197" y="2437986"/>
            <a:ext cx="179084" cy="180000"/>
            <a:chOff x="12522653" y="2278990"/>
            <a:chExt cx="181465" cy="180000"/>
          </a:xfrm>
        </xdr:grpSpPr>
        <xdr:sp macro="" textlink="Pivottables!D44">
          <xdr:nvSpPr>
            <xdr:cNvPr id="520" name="TextBox 519">
              <a:extLst>
                <a:ext uri="{FF2B5EF4-FFF2-40B4-BE49-F238E27FC236}">
                  <a16:creationId xmlns:a16="http://schemas.microsoft.com/office/drawing/2014/main" id="{AE6F616E-8380-7DA9-5C32-B00EBAFAFA15}"/>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21" name="TextBox 520">
              <a:extLst>
                <a:ext uri="{FF2B5EF4-FFF2-40B4-BE49-F238E27FC236}">
                  <a16:creationId xmlns:a16="http://schemas.microsoft.com/office/drawing/2014/main" id="{09718818-D4A3-C03B-6461-66727FA6861C}"/>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37" name="Group 536">
            <a:extLst>
              <a:ext uri="{FF2B5EF4-FFF2-40B4-BE49-F238E27FC236}">
                <a16:creationId xmlns:a16="http://schemas.microsoft.com/office/drawing/2014/main" id="{D2DCE6FA-4014-72D5-F298-8C13702BFD66}"/>
              </a:ext>
            </a:extLst>
          </xdr:cNvPr>
          <xdr:cNvGrpSpPr/>
        </xdr:nvGrpSpPr>
        <xdr:grpSpPr>
          <a:xfrm>
            <a:off x="12469098" y="2074183"/>
            <a:ext cx="180000" cy="181643"/>
            <a:chOff x="11363211" y="2485565"/>
            <a:chExt cx="180000" cy="180000"/>
          </a:xfrm>
        </xdr:grpSpPr>
        <xdr:sp macro="" textlink="Pivottables!C44">
          <xdr:nvSpPr>
            <xdr:cNvPr id="538" name="TextBox 537">
              <a:extLst>
                <a:ext uri="{FF2B5EF4-FFF2-40B4-BE49-F238E27FC236}">
                  <a16:creationId xmlns:a16="http://schemas.microsoft.com/office/drawing/2014/main" id="{8AB26378-F481-C369-3B87-ADC05BCA8865}"/>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39" name="TextBox 538">
              <a:extLst>
                <a:ext uri="{FF2B5EF4-FFF2-40B4-BE49-F238E27FC236}">
                  <a16:creationId xmlns:a16="http://schemas.microsoft.com/office/drawing/2014/main" id="{955B8FB9-3BF6-B5DD-5108-F01D609786EA}"/>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40" name="Group 539">
            <a:extLst>
              <a:ext uri="{FF2B5EF4-FFF2-40B4-BE49-F238E27FC236}">
                <a16:creationId xmlns:a16="http://schemas.microsoft.com/office/drawing/2014/main" id="{317523EE-7D13-BFAC-5766-5431DE5C92FC}"/>
              </a:ext>
            </a:extLst>
          </xdr:cNvPr>
          <xdr:cNvGrpSpPr/>
        </xdr:nvGrpSpPr>
        <xdr:grpSpPr>
          <a:xfrm>
            <a:off x="11532538" y="2447578"/>
            <a:ext cx="175107" cy="180001"/>
            <a:chOff x="12522653" y="2278990"/>
            <a:chExt cx="181465" cy="180000"/>
          </a:xfrm>
        </xdr:grpSpPr>
        <xdr:sp macro="" textlink="Pivottables!D44">
          <xdr:nvSpPr>
            <xdr:cNvPr id="541" name="TextBox 540">
              <a:extLst>
                <a:ext uri="{FF2B5EF4-FFF2-40B4-BE49-F238E27FC236}">
                  <a16:creationId xmlns:a16="http://schemas.microsoft.com/office/drawing/2014/main" id="{B45329FD-0FA5-81A2-95B9-F6AA4DD0A23B}"/>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42" name="TextBox 541">
              <a:extLst>
                <a:ext uri="{FF2B5EF4-FFF2-40B4-BE49-F238E27FC236}">
                  <a16:creationId xmlns:a16="http://schemas.microsoft.com/office/drawing/2014/main" id="{EAB0235F-2C47-067F-CDB6-E9C11CBDB8EE}"/>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43" name="Group 542">
            <a:extLst>
              <a:ext uri="{FF2B5EF4-FFF2-40B4-BE49-F238E27FC236}">
                <a16:creationId xmlns:a16="http://schemas.microsoft.com/office/drawing/2014/main" id="{1D20C9A0-3A5B-BEDC-D08E-7D7841D629F8}"/>
              </a:ext>
            </a:extLst>
          </xdr:cNvPr>
          <xdr:cNvGrpSpPr/>
        </xdr:nvGrpSpPr>
        <xdr:grpSpPr>
          <a:xfrm>
            <a:off x="12456212" y="2628051"/>
            <a:ext cx="179494" cy="180001"/>
            <a:chOff x="12522653" y="2278990"/>
            <a:chExt cx="181465" cy="180000"/>
          </a:xfrm>
        </xdr:grpSpPr>
        <xdr:sp macro="" textlink="Pivottables!D44">
          <xdr:nvSpPr>
            <xdr:cNvPr id="544" name="TextBox 543">
              <a:extLst>
                <a:ext uri="{FF2B5EF4-FFF2-40B4-BE49-F238E27FC236}">
                  <a16:creationId xmlns:a16="http://schemas.microsoft.com/office/drawing/2014/main" id="{338AB0A6-0028-0013-07D4-234B4847E297}"/>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45" name="TextBox 544" hidden="1">
              <a:extLst>
                <a:ext uri="{FF2B5EF4-FFF2-40B4-BE49-F238E27FC236}">
                  <a16:creationId xmlns:a16="http://schemas.microsoft.com/office/drawing/2014/main" id="{691F055B-4CE7-D5DB-A34C-FF42A46AE920}"/>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46" name="Group 545">
            <a:extLst>
              <a:ext uri="{FF2B5EF4-FFF2-40B4-BE49-F238E27FC236}">
                <a16:creationId xmlns:a16="http://schemas.microsoft.com/office/drawing/2014/main" id="{19272FBD-21EF-61A2-8230-D42E0A4D47CC}"/>
              </a:ext>
            </a:extLst>
          </xdr:cNvPr>
          <xdr:cNvGrpSpPr/>
        </xdr:nvGrpSpPr>
        <xdr:grpSpPr>
          <a:xfrm>
            <a:off x="12837838" y="2086630"/>
            <a:ext cx="179494" cy="180001"/>
            <a:chOff x="12522653" y="2278990"/>
            <a:chExt cx="181465" cy="180000"/>
          </a:xfrm>
        </xdr:grpSpPr>
        <xdr:sp macro="" textlink="Pivottables!D44">
          <xdr:nvSpPr>
            <xdr:cNvPr id="547" name="TextBox 546">
              <a:extLst>
                <a:ext uri="{FF2B5EF4-FFF2-40B4-BE49-F238E27FC236}">
                  <a16:creationId xmlns:a16="http://schemas.microsoft.com/office/drawing/2014/main" id="{EF6D01A9-B98C-EEE2-21D6-253367695F48}"/>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48" name="TextBox 547">
              <a:extLst>
                <a:ext uri="{FF2B5EF4-FFF2-40B4-BE49-F238E27FC236}">
                  <a16:creationId xmlns:a16="http://schemas.microsoft.com/office/drawing/2014/main" id="{53C96C1E-D3E5-0CDD-9F4C-8BB591D8CB96}"/>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49" name="Group 548">
            <a:extLst>
              <a:ext uri="{FF2B5EF4-FFF2-40B4-BE49-F238E27FC236}">
                <a16:creationId xmlns:a16="http://schemas.microsoft.com/office/drawing/2014/main" id="{2685CC7C-8D89-3ECE-C698-33D13E14D592}"/>
              </a:ext>
            </a:extLst>
          </xdr:cNvPr>
          <xdr:cNvGrpSpPr/>
        </xdr:nvGrpSpPr>
        <xdr:grpSpPr>
          <a:xfrm>
            <a:off x="11352064" y="1886104"/>
            <a:ext cx="179494" cy="180001"/>
            <a:chOff x="12522653" y="2278990"/>
            <a:chExt cx="181465" cy="180000"/>
          </a:xfrm>
        </xdr:grpSpPr>
        <xdr:sp macro="" textlink="Pivottables!D44">
          <xdr:nvSpPr>
            <xdr:cNvPr id="550" name="TextBox 549">
              <a:extLst>
                <a:ext uri="{FF2B5EF4-FFF2-40B4-BE49-F238E27FC236}">
                  <a16:creationId xmlns:a16="http://schemas.microsoft.com/office/drawing/2014/main" id="{90F59B29-BF56-FEE1-7188-A13343100A7D}"/>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51" name="TextBox 550">
              <a:extLst>
                <a:ext uri="{FF2B5EF4-FFF2-40B4-BE49-F238E27FC236}">
                  <a16:creationId xmlns:a16="http://schemas.microsoft.com/office/drawing/2014/main" id="{F535E651-7DEC-F421-D3C0-670B197A9167}"/>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52" name="Group 551">
            <a:extLst>
              <a:ext uri="{FF2B5EF4-FFF2-40B4-BE49-F238E27FC236}">
                <a16:creationId xmlns:a16="http://schemas.microsoft.com/office/drawing/2014/main" id="{0B853635-E645-59DE-15B9-8157F5A3301D}"/>
              </a:ext>
            </a:extLst>
          </xdr:cNvPr>
          <xdr:cNvGrpSpPr/>
        </xdr:nvGrpSpPr>
        <xdr:grpSpPr>
          <a:xfrm>
            <a:off x="11166577" y="2267104"/>
            <a:ext cx="179494" cy="180001"/>
            <a:chOff x="12522653" y="2278990"/>
            <a:chExt cx="181465" cy="180000"/>
          </a:xfrm>
        </xdr:grpSpPr>
        <xdr:sp macro="" textlink="Pivottables!D44">
          <xdr:nvSpPr>
            <xdr:cNvPr id="553" name="TextBox 552">
              <a:extLst>
                <a:ext uri="{FF2B5EF4-FFF2-40B4-BE49-F238E27FC236}">
                  <a16:creationId xmlns:a16="http://schemas.microsoft.com/office/drawing/2014/main" id="{7B4FE78B-B0FD-153A-CF0E-7E185C2E5363}"/>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54" name="TextBox 553" hidden="1">
              <a:extLst>
                <a:ext uri="{FF2B5EF4-FFF2-40B4-BE49-F238E27FC236}">
                  <a16:creationId xmlns:a16="http://schemas.microsoft.com/office/drawing/2014/main" id="{001FE79E-CB70-A7DC-A88A-2378EDA8D1F7}"/>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55" name="Group 554">
            <a:extLst>
              <a:ext uri="{FF2B5EF4-FFF2-40B4-BE49-F238E27FC236}">
                <a16:creationId xmlns:a16="http://schemas.microsoft.com/office/drawing/2014/main" id="{C56232BC-AC81-B36D-8BB6-60D2C3FEDF6C}"/>
              </a:ext>
            </a:extLst>
          </xdr:cNvPr>
          <xdr:cNvGrpSpPr/>
        </xdr:nvGrpSpPr>
        <xdr:grpSpPr>
          <a:xfrm>
            <a:off x="11352502" y="2447880"/>
            <a:ext cx="180000" cy="181642"/>
            <a:chOff x="11363211" y="2485565"/>
            <a:chExt cx="180000" cy="180000"/>
          </a:xfrm>
        </xdr:grpSpPr>
        <xdr:sp macro="" textlink="Pivottables!C44">
          <xdr:nvSpPr>
            <xdr:cNvPr id="556" name="TextBox 555">
              <a:extLst>
                <a:ext uri="{FF2B5EF4-FFF2-40B4-BE49-F238E27FC236}">
                  <a16:creationId xmlns:a16="http://schemas.microsoft.com/office/drawing/2014/main" id="{AE309FA6-84BB-88DB-9392-CFB2952A70F3}"/>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57" name="TextBox 556">
              <a:extLst>
                <a:ext uri="{FF2B5EF4-FFF2-40B4-BE49-F238E27FC236}">
                  <a16:creationId xmlns:a16="http://schemas.microsoft.com/office/drawing/2014/main" id="{928727FA-1CBA-3AFA-4ACB-D8C489E8B8DA}"/>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58" name="Group 557">
            <a:extLst>
              <a:ext uri="{FF2B5EF4-FFF2-40B4-BE49-F238E27FC236}">
                <a16:creationId xmlns:a16="http://schemas.microsoft.com/office/drawing/2014/main" id="{9AC0F1D6-C0BE-8150-E81F-93EB93DA59FE}"/>
              </a:ext>
            </a:extLst>
          </xdr:cNvPr>
          <xdr:cNvGrpSpPr/>
        </xdr:nvGrpSpPr>
        <xdr:grpSpPr>
          <a:xfrm>
            <a:off x="12090062" y="2257380"/>
            <a:ext cx="175614" cy="181642"/>
            <a:chOff x="11363211" y="2485565"/>
            <a:chExt cx="180000" cy="180000"/>
          </a:xfrm>
        </xdr:grpSpPr>
        <xdr:sp macro="" textlink="Pivottables!C44">
          <xdr:nvSpPr>
            <xdr:cNvPr id="559" name="TextBox 558">
              <a:extLst>
                <a:ext uri="{FF2B5EF4-FFF2-40B4-BE49-F238E27FC236}">
                  <a16:creationId xmlns:a16="http://schemas.microsoft.com/office/drawing/2014/main" id="{DDA6BF2B-BF2C-CB12-7181-41E978BE368E}"/>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60" name="TextBox 559">
              <a:extLst>
                <a:ext uri="{FF2B5EF4-FFF2-40B4-BE49-F238E27FC236}">
                  <a16:creationId xmlns:a16="http://schemas.microsoft.com/office/drawing/2014/main" id="{FC827357-46B4-AC56-43C9-4D4DA2B35491}"/>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61" name="Group 560">
            <a:extLst>
              <a:ext uri="{FF2B5EF4-FFF2-40B4-BE49-F238E27FC236}">
                <a16:creationId xmlns:a16="http://schemas.microsoft.com/office/drawing/2014/main" id="{DAFC1C2F-CEB8-EB3A-F2F8-2989670C1779}"/>
              </a:ext>
            </a:extLst>
          </xdr:cNvPr>
          <xdr:cNvGrpSpPr/>
        </xdr:nvGrpSpPr>
        <xdr:grpSpPr>
          <a:xfrm>
            <a:off x="11904575" y="2623340"/>
            <a:ext cx="180000" cy="181642"/>
            <a:chOff x="11363211" y="2485565"/>
            <a:chExt cx="180000" cy="180000"/>
          </a:xfrm>
        </xdr:grpSpPr>
        <xdr:sp macro="" textlink="Pivottables!C44">
          <xdr:nvSpPr>
            <xdr:cNvPr id="562" name="TextBox 561">
              <a:extLst>
                <a:ext uri="{FF2B5EF4-FFF2-40B4-BE49-F238E27FC236}">
                  <a16:creationId xmlns:a16="http://schemas.microsoft.com/office/drawing/2014/main" id="{A68AD9D4-67A5-C215-C4AD-A86935D3C60D}"/>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63" name="TextBox 562" hidden="1">
              <a:extLst>
                <a:ext uri="{FF2B5EF4-FFF2-40B4-BE49-F238E27FC236}">
                  <a16:creationId xmlns:a16="http://schemas.microsoft.com/office/drawing/2014/main" id="{D71425CB-8684-20DC-DD69-C9EF32BA3B93}"/>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64" name="Group 563">
            <a:extLst>
              <a:ext uri="{FF2B5EF4-FFF2-40B4-BE49-F238E27FC236}">
                <a16:creationId xmlns:a16="http://schemas.microsoft.com/office/drawing/2014/main" id="{EA1DA2F2-C8B6-F817-9636-3F43D3A1C295}"/>
              </a:ext>
            </a:extLst>
          </xdr:cNvPr>
          <xdr:cNvGrpSpPr/>
        </xdr:nvGrpSpPr>
        <xdr:grpSpPr>
          <a:xfrm>
            <a:off x="11538614" y="2633367"/>
            <a:ext cx="180000" cy="181642"/>
            <a:chOff x="11363211" y="2485565"/>
            <a:chExt cx="180000" cy="180000"/>
          </a:xfrm>
        </xdr:grpSpPr>
        <xdr:sp macro="" textlink="Pivottables!C44">
          <xdr:nvSpPr>
            <xdr:cNvPr id="565" name="TextBox 564">
              <a:extLst>
                <a:ext uri="{FF2B5EF4-FFF2-40B4-BE49-F238E27FC236}">
                  <a16:creationId xmlns:a16="http://schemas.microsoft.com/office/drawing/2014/main" id="{38383F81-024E-F4AD-D1A8-3FD3109CF38B}"/>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66" name="TextBox 565" hidden="1">
              <a:extLst>
                <a:ext uri="{FF2B5EF4-FFF2-40B4-BE49-F238E27FC236}">
                  <a16:creationId xmlns:a16="http://schemas.microsoft.com/office/drawing/2014/main" id="{6AB0C2C1-3082-923D-5F2D-490A9AF8B673}"/>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67" name="Group 566">
            <a:extLst>
              <a:ext uri="{FF2B5EF4-FFF2-40B4-BE49-F238E27FC236}">
                <a16:creationId xmlns:a16="http://schemas.microsoft.com/office/drawing/2014/main" id="{C91F9B02-0FFC-5D81-1A48-39C3C8A3E14F}"/>
              </a:ext>
            </a:extLst>
          </xdr:cNvPr>
          <xdr:cNvGrpSpPr/>
        </xdr:nvGrpSpPr>
        <xdr:grpSpPr>
          <a:xfrm>
            <a:off x="12286202" y="2808828"/>
            <a:ext cx="180000" cy="181642"/>
            <a:chOff x="11363211" y="2485565"/>
            <a:chExt cx="180000" cy="180000"/>
          </a:xfrm>
        </xdr:grpSpPr>
        <xdr:sp macro="" textlink="Pivottables!C44">
          <xdr:nvSpPr>
            <xdr:cNvPr id="568" name="TextBox 567">
              <a:extLst>
                <a:ext uri="{FF2B5EF4-FFF2-40B4-BE49-F238E27FC236}">
                  <a16:creationId xmlns:a16="http://schemas.microsoft.com/office/drawing/2014/main" id="{193A0476-18DD-6BDE-505A-0A7AEFB918B4}"/>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69" name="TextBox 568" hidden="1">
              <a:extLst>
                <a:ext uri="{FF2B5EF4-FFF2-40B4-BE49-F238E27FC236}">
                  <a16:creationId xmlns:a16="http://schemas.microsoft.com/office/drawing/2014/main" id="{11983DBB-13BB-3EDD-FD91-80590732744A}"/>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70" name="Group 569">
            <a:extLst>
              <a:ext uri="{FF2B5EF4-FFF2-40B4-BE49-F238E27FC236}">
                <a16:creationId xmlns:a16="http://schemas.microsoft.com/office/drawing/2014/main" id="{B61C5E12-6572-90B6-B96C-F038F3786E2E}"/>
              </a:ext>
            </a:extLst>
          </xdr:cNvPr>
          <xdr:cNvGrpSpPr/>
        </xdr:nvGrpSpPr>
        <xdr:grpSpPr>
          <a:xfrm>
            <a:off x="12647150" y="2623341"/>
            <a:ext cx="175613" cy="181642"/>
            <a:chOff x="11363211" y="2485565"/>
            <a:chExt cx="180000" cy="180000"/>
          </a:xfrm>
        </xdr:grpSpPr>
        <xdr:sp macro="" textlink="Pivottables!C44">
          <xdr:nvSpPr>
            <xdr:cNvPr id="571" name="TextBox 570">
              <a:extLst>
                <a:ext uri="{FF2B5EF4-FFF2-40B4-BE49-F238E27FC236}">
                  <a16:creationId xmlns:a16="http://schemas.microsoft.com/office/drawing/2014/main" id="{A744474F-913A-DF42-6F29-948B54FAF156}"/>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72" name="TextBox 571" hidden="1">
              <a:extLst>
                <a:ext uri="{FF2B5EF4-FFF2-40B4-BE49-F238E27FC236}">
                  <a16:creationId xmlns:a16="http://schemas.microsoft.com/office/drawing/2014/main" id="{25504897-4EAC-77F7-42C1-3490178BDC12}"/>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73" name="Group 572">
            <a:extLst>
              <a:ext uri="{FF2B5EF4-FFF2-40B4-BE49-F238E27FC236}">
                <a16:creationId xmlns:a16="http://schemas.microsoft.com/office/drawing/2014/main" id="{C5A513E4-74C0-C2D9-0E15-19B4B7D98270}"/>
              </a:ext>
            </a:extLst>
          </xdr:cNvPr>
          <xdr:cNvGrpSpPr/>
        </xdr:nvGrpSpPr>
        <xdr:grpSpPr>
          <a:xfrm>
            <a:off x="11724102" y="2803815"/>
            <a:ext cx="180000" cy="181642"/>
            <a:chOff x="11363211" y="2485565"/>
            <a:chExt cx="180000" cy="180000"/>
          </a:xfrm>
        </xdr:grpSpPr>
        <xdr:sp macro="" textlink="Pivottables!C44">
          <xdr:nvSpPr>
            <xdr:cNvPr id="574" name="TextBox 573">
              <a:extLst>
                <a:ext uri="{FF2B5EF4-FFF2-40B4-BE49-F238E27FC236}">
                  <a16:creationId xmlns:a16="http://schemas.microsoft.com/office/drawing/2014/main" id="{E79AED11-55D2-72FC-276A-FB08862C0BC5}"/>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75" name="TextBox 574" hidden="1">
              <a:extLst>
                <a:ext uri="{FF2B5EF4-FFF2-40B4-BE49-F238E27FC236}">
                  <a16:creationId xmlns:a16="http://schemas.microsoft.com/office/drawing/2014/main" id="{F942031E-90CB-7795-4199-7602258735D3}"/>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76" name="Group 575">
            <a:extLst>
              <a:ext uri="{FF2B5EF4-FFF2-40B4-BE49-F238E27FC236}">
                <a16:creationId xmlns:a16="http://schemas.microsoft.com/office/drawing/2014/main" id="{359F8BB6-A6DC-4328-E7E2-7742025678F3}"/>
              </a:ext>
            </a:extLst>
          </xdr:cNvPr>
          <xdr:cNvGrpSpPr/>
        </xdr:nvGrpSpPr>
        <xdr:grpSpPr>
          <a:xfrm>
            <a:off x="12652163" y="1896433"/>
            <a:ext cx="175613" cy="181642"/>
            <a:chOff x="11363211" y="2485565"/>
            <a:chExt cx="180000" cy="180000"/>
          </a:xfrm>
        </xdr:grpSpPr>
        <xdr:sp macro="" textlink="Pivottables!C44">
          <xdr:nvSpPr>
            <xdr:cNvPr id="577" name="TextBox 576">
              <a:extLst>
                <a:ext uri="{FF2B5EF4-FFF2-40B4-BE49-F238E27FC236}">
                  <a16:creationId xmlns:a16="http://schemas.microsoft.com/office/drawing/2014/main" id="{4538573B-B7D7-5518-3089-0669FBD93117}"/>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78" name="TextBox 577" hidden="1">
              <a:extLst>
                <a:ext uri="{FF2B5EF4-FFF2-40B4-BE49-F238E27FC236}">
                  <a16:creationId xmlns:a16="http://schemas.microsoft.com/office/drawing/2014/main" id="{135EADF6-2736-EF76-E8C0-6EAD98F4B6C6}"/>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79" name="Group 578">
            <a:extLst>
              <a:ext uri="{FF2B5EF4-FFF2-40B4-BE49-F238E27FC236}">
                <a16:creationId xmlns:a16="http://schemas.microsoft.com/office/drawing/2014/main" id="{9D4486D7-A324-18DC-1B16-1DB72DD15EA1}"/>
              </a:ext>
            </a:extLst>
          </xdr:cNvPr>
          <xdr:cNvGrpSpPr/>
        </xdr:nvGrpSpPr>
        <xdr:grpSpPr>
          <a:xfrm>
            <a:off x="12285764" y="2613012"/>
            <a:ext cx="179494" cy="180001"/>
            <a:chOff x="12522653" y="2278990"/>
            <a:chExt cx="181465" cy="180000"/>
          </a:xfrm>
        </xdr:grpSpPr>
        <xdr:sp macro="" textlink="Pivottables!D44">
          <xdr:nvSpPr>
            <xdr:cNvPr id="580" name="TextBox 579">
              <a:extLst>
                <a:ext uri="{FF2B5EF4-FFF2-40B4-BE49-F238E27FC236}">
                  <a16:creationId xmlns:a16="http://schemas.microsoft.com/office/drawing/2014/main" id="{23537AEA-BBCC-E9EE-F766-30A7B7D6FAA2}"/>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81" name="TextBox 580" hidden="1">
              <a:extLst>
                <a:ext uri="{FF2B5EF4-FFF2-40B4-BE49-F238E27FC236}">
                  <a16:creationId xmlns:a16="http://schemas.microsoft.com/office/drawing/2014/main" id="{5E0B995F-2E29-F2B6-8A03-2042A2ACAB16}"/>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82" name="Group 581">
            <a:extLst>
              <a:ext uri="{FF2B5EF4-FFF2-40B4-BE49-F238E27FC236}">
                <a16:creationId xmlns:a16="http://schemas.microsoft.com/office/drawing/2014/main" id="{28F07863-3907-A15F-AD86-01E1876F698B}"/>
              </a:ext>
            </a:extLst>
          </xdr:cNvPr>
          <xdr:cNvGrpSpPr/>
        </xdr:nvGrpSpPr>
        <xdr:grpSpPr>
          <a:xfrm>
            <a:off x="11718650" y="2618025"/>
            <a:ext cx="179494" cy="180001"/>
            <a:chOff x="12522653" y="2278990"/>
            <a:chExt cx="181465" cy="180000"/>
          </a:xfrm>
        </xdr:grpSpPr>
        <xdr:sp macro="" textlink="Pivottables!D44">
          <xdr:nvSpPr>
            <xdr:cNvPr id="583" name="TextBox 582">
              <a:extLst>
                <a:ext uri="{FF2B5EF4-FFF2-40B4-BE49-F238E27FC236}">
                  <a16:creationId xmlns:a16="http://schemas.microsoft.com/office/drawing/2014/main" id="{4D16A909-A31C-05B8-8BDF-DAFC43746EF0}"/>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84" name="TextBox 583" hidden="1">
              <a:extLst>
                <a:ext uri="{FF2B5EF4-FFF2-40B4-BE49-F238E27FC236}">
                  <a16:creationId xmlns:a16="http://schemas.microsoft.com/office/drawing/2014/main" id="{24B6454D-8716-9989-FD8A-B1E33AE4608C}"/>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85" name="Group 584">
            <a:extLst>
              <a:ext uri="{FF2B5EF4-FFF2-40B4-BE49-F238E27FC236}">
                <a16:creationId xmlns:a16="http://schemas.microsoft.com/office/drawing/2014/main" id="{549298EB-B015-10C9-B281-45121CBF3204}"/>
              </a:ext>
            </a:extLst>
          </xdr:cNvPr>
          <xdr:cNvGrpSpPr/>
        </xdr:nvGrpSpPr>
        <xdr:grpSpPr>
          <a:xfrm>
            <a:off x="11904137" y="1901143"/>
            <a:ext cx="179494" cy="180001"/>
            <a:chOff x="12522653" y="2278990"/>
            <a:chExt cx="181465" cy="180000"/>
          </a:xfrm>
        </xdr:grpSpPr>
        <xdr:sp macro="" textlink="Pivottables!D44">
          <xdr:nvSpPr>
            <xdr:cNvPr id="586" name="TextBox 585">
              <a:extLst>
                <a:ext uri="{FF2B5EF4-FFF2-40B4-BE49-F238E27FC236}">
                  <a16:creationId xmlns:a16="http://schemas.microsoft.com/office/drawing/2014/main" id="{6A59E786-DFE8-B0C1-3882-AD9D57EC5520}"/>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87" name="TextBox 586" hidden="1">
              <a:extLst>
                <a:ext uri="{FF2B5EF4-FFF2-40B4-BE49-F238E27FC236}">
                  <a16:creationId xmlns:a16="http://schemas.microsoft.com/office/drawing/2014/main" id="{436ACAC1-448C-100E-DF83-D41D0DE7D4E5}"/>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88" name="Group 587">
            <a:extLst>
              <a:ext uri="{FF2B5EF4-FFF2-40B4-BE49-F238E27FC236}">
                <a16:creationId xmlns:a16="http://schemas.microsoft.com/office/drawing/2014/main" id="{6F25CD25-E538-7421-EABD-1EB6A902FEEA}"/>
              </a:ext>
            </a:extLst>
          </xdr:cNvPr>
          <xdr:cNvGrpSpPr/>
        </xdr:nvGrpSpPr>
        <xdr:grpSpPr>
          <a:xfrm>
            <a:off x="11352063" y="1530170"/>
            <a:ext cx="179494" cy="180001"/>
            <a:chOff x="12522653" y="2278990"/>
            <a:chExt cx="181465" cy="180000"/>
          </a:xfrm>
        </xdr:grpSpPr>
        <xdr:sp macro="" textlink="Pivottables!D44">
          <xdr:nvSpPr>
            <xdr:cNvPr id="589" name="TextBox 588">
              <a:extLst>
                <a:ext uri="{FF2B5EF4-FFF2-40B4-BE49-F238E27FC236}">
                  <a16:creationId xmlns:a16="http://schemas.microsoft.com/office/drawing/2014/main" id="{5352A9EE-C6F7-1252-EFEA-8BBA5EA4E9DC}"/>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90" name="TextBox 589" hidden="1">
              <a:extLst>
                <a:ext uri="{FF2B5EF4-FFF2-40B4-BE49-F238E27FC236}">
                  <a16:creationId xmlns:a16="http://schemas.microsoft.com/office/drawing/2014/main" id="{4BD54C5A-E436-8878-EDB2-1F530150352E}"/>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91" name="Group 590">
            <a:extLst>
              <a:ext uri="{FF2B5EF4-FFF2-40B4-BE49-F238E27FC236}">
                <a16:creationId xmlns:a16="http://schemas.microsoft.com/office/drawing/2014/main" id="{4CE27DF3-A2A4-E33B-ED26-64F2A10A8D3D}"/>
              </a:ext>
            </a:extLst>
          </xdr:cNvPr>
          <xdr:cNvGrpSpPr/>
        </xdr:nvGrpSpPr>
        <xdr:grpSpPr>
          <a:xfrm>
            <a:off x="12094636" y="2813539"/>
            <a:ext cx="175108" cy="180001"/>
            <a:chOff x="12522653" y="2278990"/>
            <a:chExt cx="181465" cy="180000"/>
          </a:xfrm>
        </xdr:grpSpPr>
        <xdr:sp macro="" textlink="Pivottables!D44">
          <xdr:nvSpPr>
            <xdr:cNvPr id="592" name="TextBox 591">
              <a:extLst>
                <a:ext uri="{FF2B5EF4-FFF2-40B4-BE49-F238E27FC236}">
                  <a16:creationId xmlns:a16="http://schemas.microsoft.com/office/drawing/2014/main" id="{456909C1-F475-C24C-9E02-31A37063D483}"/>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93" name="TextBox 592" hidden="1">
              <a:extLst>
                <a:ext uri="{FF2B5EF4-FFF2-40B4-BE49-F238E27FC236}">
                  <a16:creationId xmlns:a16="http://schemas.microsoft.com/office/drawing/2014/main" id="{5C16FDB0-10B0-8600-466B-3A01E64691D2}"/>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94" name="Group 593">
            <a:extLst>
              <a:ext uri="{FF2B5EF4-FFF2-40B4-BE49-F238E27FC236}">
                <a16:creationId xmlns:a16="http://schemas.microsoft.com/office/drawing/2014/main" id="{BDA544C4-D9CC-F094-F4A0-A894B224F92E}"/>
              </a:ext>
            </a:extLst>
          </xdr:cNvPr>
          <xdr:cNvGrpSpPr/>
        </xdr:nvGrpSpPr>
        <xdr:grpSpPr>
          <a:xfrm>
            <a:off x="12827811" y="2447579"/>
            <a:ext cx="179494" cy="180001"/>
            <a:chOff x="12522653" y="2278990"/>
            <a:chExt cx="181465" cy="180000"/>
          </a:xfrm>
        </xdr:grpSpPr>
        <xdr:sp macro="" textlink="Pivottables!D44">
          <xdr:nvSpPr>
            <xdr:cNvPr id="595" name="TextBox 594">
              <a:extLst>
                <a:ext uri="{FF2B5EF4-FFF2-40B4-BE49-F238E27FC236}">
                  <a16:creationId xmlns:a16="http://schemas.microsoft.com/office/drawing/2014/main" id="{BC30B482-5FD5-4013-EF28-52F437CFCA14}"/>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96" name="TextBox 595" hidden="1">
              <a:extLst>
                <a:ext uri="{FF2B5EF4-FFF2-40B4-BE49-F238E27FC236}">
                  <a16:creationId xmlns:a16="http://schemas.microsoft.com/office/drawing/2014/main" id="{98E7BAC2-381A-B2F0-2149-D0EE9D9D0EDF}"/>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97" name="Group 596">
            <a:extLst>
              <a:ext uri="{FF2B5EF4-FFF2-40B4-BE49-F238E27FC236}">
                <a16:creationId xmlns:a16="http://schemas.microsoft.com/office/drawing/2014/main" id="{0010FFED-7D5C-90F6-FAB3-935DD5A30683}"/>
              </a:ext>
            </a:extLst>
          </xdr:cNvPr>
          <xdr:cNvGrpSpPr/>
        </xdr:nvGrpSpPr>
        <xdr:grpSpPr>
          <a:xfrm>
            <a:off x="13199518" y="2266372"/>
            <a:ext cx="178042" cy="180001"/>
            <a:chOff x="12522653" y="2278990"/>
            <a:chExt cx="181465" cy="180000"/>
          </a:xfrm>
        </xdr:grpSpPr>
        <xdr:sp macro="" textlink="Pivottables!D44">
          <xdr:nvSpPr>
            <xdr:cNvPr id="598" name="TextBox 597">
              <a:extLst>
                <a:ext uri="{FF2B5EF4-FFF2-40B4-BE49-F238E27FC236}">
                  <a16:creationId xmlns:a16="http://schemas.microsoft.com/office/drawing/2014/main" id="{D6A7FBF6-D33F-BFA6-CC15-B3B1B7EFEB58}"/>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99" name="TextBox 598" hidden="1">
              <a:extLst>
                <a:ext uri="{FF2B5EF4-FFF2-40B4-BE49-F238E27FC236}">
                  <a16:creationId xmlns:a16="http://schemas.microsoft.com/office/drawing/2014/main" id="{4E99F7BD-354A-F413-3FC9-06984BAE15A0}"/>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600" name="Group 599">
            <a:extLst>
              <a:ext uri="{FF2B5EF4-FFF2-40B4-BE49-F238E27FC236}">
                <a16:creationId xmlns:a16="http://schemas.microsoft.com/office/drawing/2014/main" id="{B9040E11-2922-8DB0-D837-D0003A2AF515}"/>
              </a:ext>
            </a:extLst>
          </xdr:cNvPr>
          <xdr:cNvGrpSpPr/>
        </xdr:nvGrpSpPr>
        <xdr:grpSpPr>
          <a:xfrm>
            <a:off x="11349983" y="2809994"/>
            <a:ext cx="179494" cy="180001"/>
            <a:chOff x="12522653" y="2278990"/>
            <a:chExt cx="181465" cy="180000"/>
          </a:xfrm>
        </xdr:grpSpPr>
        <xdr:sp macro="" textlink="Pivottables!D44">
          <xdr:nvSpPr>
            <xdr:cNvPr id="601" name="TextBox 600">
              <a:extLst>
                <a:ext uri="{FF2B5EF4-FFF2-40B4-BE49-F238E27FC236}">
                  <a16:creationId xmlns:a16="http://schemas.microsoft.com/office/drawing/2014/main" id="{9BC7F8C1-D259-EAF7-D17F-4FEDCCBFCE68}"/>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602" name="TextBox 601" hidden="1">
              <a:extLst>
                <a:ext uri="{FF2B5EF4-FFF2-40B4-BE49-F238E27FC236}">
                  <a16:creationId xmlns:a16="http://schemas.microsoft.com/office/drawing/2014/main" id="{B0EC0694-8746-8FDC-28AB-732870DE6952}"/>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603" name="Group 602">
            <a:extLst>
              <a:ext uri="{FF2B5EF4-FFF2-40B4-BE49-F238E27FC236}">
                <a16:creationId xmlns:a16="http://schemas.microsoft.com/office/drawing/2014/main" id="{53177316-F228-89ED-8D0E-82150B6B6054}"/>
              </a:ext>
            </a:extLst>
          </xdr:cNvPr>
          <xdr:cNvGrpSpPr/>
        </xdr:nvGrpSpPr>
        <xdr:grpSpPr>
          <a:xfrm>
            <a:off x="11164129" y="1894665"/>
            <a:ext cx="179494" cy="180001"/>
            <a:chOff x="12522653" y="2278990"/>
            <a:chExt cx="181465" cy="180000"/>
          </a:xfrm>
        </xdr:grpSpPr>
        <xdr:sp macro="" textlink="Pivottables!D44">
          <xdr:nvSpPr>
            <xdr:cNvPr id="604" name="TextBox 603">
              <a:extLst>
                <a:ext uri="{FF2B5EF4-FFF2-40B4-BE49-F238E27FC236}">
                  <a16:creationId xmlns:a16="http://schemas.microsoft.com/office/drawing/2014/main" id="{5394026E-C4F2-E140-61F7-C49964EBED27}"/>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605" name="TextBox 604" hidden="1">
              <a:extLst>
                <a:ext uri="{FF2B5EF4-FFF2-40B4-BE49-F238E27FC236}">
                  <a16:creationId xmlns:a16="http://schemas.microsoft.com/office/drawing/2014/main" id="{AD512BD7-A0B2-03E9-5356-A5D93FA4680F}"/>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606" name="Group 605">
            <a:extLst>
              <a:ext uri="{FF2B5EF4-FFF2-40B4-BE49-F238E27FC236}">
                <a16:creationId xmlns:a16="http://schemas.microsoft.com/office/drawing/2014/main" id="{BC1B8620-5399-B77B-B289-F1FE192245D4}"/>
              </a:ext>
            </a:extLst>
          </xdr:cNvPr>
          <xdr:cNvGrpSpPr/>
        </xdr:nvGrpSpPr>
        <xdr:grpSpPr>
          <a:xfrm>
            <a:off x="12080769" y="2986856"/>
            <a:ext cx="175614" cy="181642"/>
            <a:chOff x="11363211" y="2485565"/>
            <a:chExt cx="180000" cy="180000"/>
          </a:xfrm>
        </xdr:grpSpPr>
        <xdr:sp macro="" textlink="Pivottables!C44">
          <xdr:nvSpPr>
            <xdr:cNvPr id="607" name="TextBox 606">
              <a:extLst>
                <a:ext uri="{FF2B5EF4-FFF2-40B4-BE49-F238E27FC236}">
                  <a16:creationId xmlns:a16="http://schemas.microsoft.com/office/drawing/2014/main" id="{365B122D-C7EC-A8D9-A7F0-8E98B0BBE255}"/>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608" name="TextBox 607" hidden="1">
              <a:extLst>
                <a:ext uri="{FF2B5EF4-FFF2-40B4-BE49-F238E27FC236}">
                  <a16:creationId xmlns:a16="http://schemas.microsoft.com/office/drawing/2014/main" id="{35A718B2-28C7-F832-F61F-F306E7576E41}"/>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609" name="Group 608">
            <a:extLst>
              <a:ext uri="{FF2B5EF4-FFF2-40B4-BE49-F238E27FC236}">
                <a16:creationId xmlns:a16="http://schemas.microsoft.com/office/drawing/2014/main" id="{1A6EB5D1-B113-4AB4-8855-1469AC4C224A}"/>
              </a:ext>
            </a:extLst>
          </xdr:cNvPr>
          <xdr:cNvGrpSpPr/>
        </xdr:nvGrpSpPr>
        <xdr:grpSpPr>
          <a:xfrm>
            <a:off x="13011781" y="1904259"/>
            <a:ext cx="177066" cy="181642"/>
            <a:chOff x="11363211" y="2485565"/>
            <a:chExt cx="180000" cy="180000"/>
          </a:xfrm>
        </xdr:grpSpPr>
        <xdr:sp macro="" textlink="Pivottables!C44">
          <xdr:nvSpPr>
            <xdr:cNvPr id="610" name="TextBox 609">
              <a:extLst>
                <a:ext uri="{FF2B5EF4-FFF2-40B4-BE49-F238E27FC236}">
                  <a16:creationId xmlns:a16="http://schemas.microsoft.com/office/drawing/2014/main" id="{BB1613A9-89F4-FB8E-1265-B12A731987B1}"/>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611" name="TextBox 610">
              <a:extLst>
                <a:ext uri="{FF2B5EF4-FFF2-40B4-BE49-F238E27FC236}">
                  <a16:creationId xmlns:a16="http://schemas.microsoft.com/office/drawing/2014/main" id="{78FC7110-2526-52A5-4E10-358A75D6DBEA}"/>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612" name="Group 611">
            <a:extLst>
              <a:ext uri="{FF2B5EF4-FFF2-40B4-BE49-F238E27FC236}">
                <a16:creationId xmlns:a16="http://schemas.microsoft.com/office/drawing/2014/main" id="{2D7AC2C6-BA6E-1763-DD3E-26D55F1826ED}"/>
              </a:ext>
            </a:extLst>
          </xdr:cNvPr>
          <xdr:cNvGrpSpPr/>
        </xdr:nvGrpSpPr>
        <xdr:grpSpPr>
          <a:xfrm>
            <a:off x="12825928" y="2275966"/>
            <a:ext cx="177066" cy="181642"/>
            <a:chOff x="11363211" y="2485565"/>
            <a:chExt cx="180000" cy="180000"/>
          </a:xfrm>
        </xdr:grpSpPr>
        <xdr:sp macro="" textlink="Pivottables!C44">
          <xdr:nvSpPr>
            <xdr:cNvPr id="613" name="TextBox 612">
              <a:extLst>
                <a:ext uri="{FF2B5EF4-FFF2-40B4-BE49-F238E27FC236}">
                  <a16:creationId xmlns:a16="http://schemas.microsoft.com/office/drawing/2014/main" id="{73118B39-2548-3A12-FC35-635586E43672}"/>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614" name="TextBox 613" hidden="1">
              <a:extLst>
                <a:ext uri="{FF2B5EF4-FFF2-40B4-BE49-F238E27FC236}">
                  <a16:creationId xmlns:a16="http://schemas.microsoft.com/office/drawing/2014/main" id="{29BD405F-34DD-0527-F7F3-D6756F77DBCD}"/>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clientData/>
  </xdr:twoCellAnchor>
  <xdr:twoCellAnchor editAs="absolute">
    <xdr:from>
      <xdr:col>0</xdr:col>
      <xdr:colOff>0</xdr:colOff>
      <xdr:row>0</xdr:row>
      <xdr:rowOff>0</xdr:rowOff>
    </xdr:from>
    <xdr:to>
      <xdr:col>23</xdr:col>
      <xdr:colOff>409575</xdr:colOff>
      <xdr:row>2</xdr:row>
      <xdr:rowOff>34290</xdr:rowOff>
    </xdr:to>
    <xdr:grpSp>
      <xdr:nvGrpSpPr>
        <xdr:cNvPr id="2" name="Group 1">
          <a:extLst>
            <a:ext uri="{FF2B5EF4-FFF2-40B4-BE49-F238E27FC236}">
              <a16:creationId xmlns:a16="http://schemas.microsoft.com/office/drawing/2014/main" id="{A7716488-D474-49F1-97E8-B6BA1908E868}"/>
            </a:ext>
          </a:extLst>
        </xdr:cNvPr>
        <xdr:cNvGrpSpPr/>
      </xdr:nvGrpSpPr>
      <xdr:grpSpPr>
        <a:xfrm>
          <a:off x="0" y="0"/>
          <a:ext cx="14430375" cy="415290"/>
          <a:chOff x="3810" y="0"/>
          <a:chExt cx="14426565" cy="415290"/>
        </a:xfrm>
      </xdr:grpSpPr>
      <xdr:sp macro="" textlink="">
        <xdr:nvSpPr>
          <xdr:cNvPr id="3" name="Rectangle 2">
            <a:extLst>
              <a:ext uri="{FF2B5EF4-FFF2-40B4-BE49-F238E27FC236}">
                <a16:creationId xmlns:a16="http://schemas.microsoft.com/office/drawing/2014/main" id="{D5BADE77-B8E4-66F1-312E-BE615387CFFD}"/>
              </a:ext>
            </a:extLst>
          </xdr:cNvPr>
          <xdr:cNvSpPr/>
        </xdr:nvSpPr>
        <xdr:spPr>
          <a:xfrm>
            <a:off x="3810" y="0"/>
            <a:ext cx="14426565" cy="389382"/>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4" name="TextBox 3">
            <a:extLst>
              <a:ext uri="{FF2B5EF4-FFF2-40B4-BE49-F238E27FC236}">
                <a16:creationId xmlns:a16="http://schemas.microsoft.com/office/drawing/2014/main" id="{F80828B0-35D2-8757-0D67-D25BE044709D}"/>
              </a:ext>
            </a:extLst>
          </xdr:cNvPr>
          <xdr:cNvSpPr txBox="1"/>
        </xdr:nvSpPr>
        <xdr:spPr>
          <a:xfrm>
            <a:off x="156210" y="5715"/>
            <a:ext cx="1402080" cy="394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Takshak Ambekar</a:t>
            </a:r>
          </a:p>
        </xdr:txBody>
      </xdr:sp>
      <xdr:sp macro="" textlink="">
        <xdr:nvSpPr>
          <xdr:cNvPr id="5" name="TextBox 4">
            <a:extLst>
              <a:ext uri="{FF2B5EF4-FFF2-40B4-BE49-F238E27FC236}">
                <a16:creationId xmlns:a16="http://schemas.microsoft.com/office/drawing/2014/main" id="{D8707BA9-8D93-52B2-FB39-6C0FE06C7DB9}"/>
              </a:ext>
            </a:extLst>
          </xdr:cNvPr>
          <xdr:cNvSpPr txBox="1"/>
        </xdr:nvSpPr>
        <xdr:spPr>
          <a:xfrm>
            <a:off x="4099560" y="3810"/>
            <a:ext cx="811530" cy="37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Browse</a:t>
            </a:r>
          </a:p>
        </xdr:txBody>
      </xdr:sp>
      <xdr:sp macro="" textlink="">
        <xdr:nvSpPr>
          <xdr:cNvPr id="6" name="TextBox 5">
            <a:hlinkClick xmlns:r="http://schemas.openxmlformats.org/officeDocument/2006/relationships" r:id="rId1" tooltip="Income Sources"/>
            <a:extLst>
              <a:ext uri="{FF2B5EF4-FFF2-40B4-BE49-F238E27FC236}">
                <a16:creationId xmlns:a16="http://schemas.microsoft.com/office/drawing/2014/main" id="{F714BEB3-21B4-9242-A629-81DF80AFC9C0}"/>
              </a:ext>
            </a:extLst>
          </xdr:cNvPr>
          <xdr:cNvSpPr txBox="1"/>
        </xdr:nvSpPr>
        <xdr:spPr>
          <a:xfrm>
            <a:off x="9027795" y="0"/>
            <a:ext cx="1407795"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Income Sources</a:t>
            </a:r>
          </a:p>
        </xdr:txBody>
      </xdr:sp>
      <xdr:sp macro="" textlink="">
        <xdr:nvSpPr>
          <xdr:cNvPr id="7" name="TextBox 6">
            <a:hlinkClick xmlns:r="http://schemas.openxmlformats.org/officeDocument/2006/relationships" r:id="rId2" tooltip="Geographically"/>
            <a:extLst>
              <a:ext uri="{FF2B5EF4-FFF2-40B4-BE49-F238E27FC236}">
                <a16:creationId xmlns:a16="http://schemas.microsoft.com/office/drawing/2014/main" id="{ECD4ACC3-6EBF-2BE1-33BE-A53E3C672C1D}"/>
              </a:ext>
            </a:extLst>
          </xdr:cNvPr>
          <xdr:cNvSpPr txBox="1"/>
        </xdr:nvSpPr>
        <xdr:spPr>
          <a:xfrm>
            <a:off x="10271125" y="0"/>
            <a:ext cx="1394460"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Geographically</a:t>
            </a:r>
          </a:p>
        </xdr:txBody>
      </xdr:sp>
      <xdr:sp macro="" textlink="">
        <xdr:nvSpPr>
          <xdr:cNvPr id="8" name="TextBox 7">
            <a:hlinkClick xmlns:r="http://schemas.openxmlformats.org/officeDocument/2006/relationships" r:id="rId3" tooltip="Sales Process"/>
            <a:extLst>
              <a:ext uri="{FF2B5EF4-FFF2-40B4-BE49-F238E27FC236}">
                <a16:creationId xmlns:a16="http://schemas.microsoft.com/office/drawing/2014/main" id="{0EE7F732-C6E6-72ED-3F2C-D953BBB46811}"/>
              </a:ext>
            </a:extLst>
          </xdr:cNvPr>
          <xdr:cNvSpPr txBox="1"/>
        </xdr:nvSpPr>
        <xdr:spPr>
          <a:xfrm>
            <a:off x="11504930" y="0"/>
            <a:ext cx="1407795"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Sales Process</a:t>
            </a:r>
          </a:p>
        </xdr:txBody>
      </xdr:sp>
      <xdr:sp macro="" textlink="">
        <xdr:nvSpPr>
          <xdr:cNvPr id="9" name="TextBox 8">
            <a:hlinkClick xmlns:r="http://schemas.openxmlformats.org/officeDocument/2006/relationships" r:id="rId4" tooltip="Project Status"/>
            <a:extLst>
              <a:ext uri="{FF2B5EF4-FFF2-40B4-BE49-F238E27FC236}">
                <a16:creationId xmlns:a16="http://schemas.microsoft.com/office/drawing/2014/main" id="{08CD9D02-0E58-19C4-C215-1F683228C044}"/>
              </a:ext>
            </a:extLst>
          </xdr:cNvPr>
          <xdr:cNvSpPr txBox="1"/>
        </xdr:nvSpPr>
        <xdr:spPr>
          <a:xfrm>
            <a:off x="12750165" y="0"/>
            <a:ext cx="1407795"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Project Status</a:t>
            </a:r>
          </a:p>
        </xdr:txBody>
      </xdr:sp>
      <xdr:pic>
        <xdr:nvPicPr>
          <xdr:cNvPr id="10" name="Graphic 9" descr="Compass with solid fill">
            <a:extLst>
              <a:ext uri="{FF2B5EF4-FFF2-40B4-BE49-F238E27FC236}">
                <a16:creationId xmlns:a16="http://schemas.microsoft.com/office/drawing/2014/main" id="{115315BA-7980-9FB8-481D-BBC48D2DA90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002786" y="111217"/>
            <a:ext cx="183810" cy="185218"/>
          </a:xfrm>
          <a:prstGeom prst="rect">
            <a:avLst/>
          </a:prstGeom>
        </xdr:spPr>
      </xdr:pic>
      <xdr:sp macro="" textlink="">
        <xdr:nvSpPr>
          <xdr:cNvPr id="11" name="Rectangle: Rounded Corners 10">
            <a:extLst>
              <a:ext uri="{FF2B5EF4-FFF2-40B4-BE49-F238E27FC236}">
                <a16:creationId xmlns:a16="http://schemas.microsoft.com/office/drawing/2014/main" id="{C1277F88-34A8-971B-9C06-A9EDA29DE9A8}"/>
              </a:ext>
            </a:extLst>
          </xdr:cNvPr>
          <xdr:cNvSpPr/>
        </xdr:nvSpPr>
        <xdr:spPr>
          <a:xfrm>
            <a:off x="10503836" y="297180"/>
            <a:ext cx="354285" cy="4191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grpSp>
    <xdr:clientData/>
  </xdr:twoCellAnchor>
  <xdr:twoCellAnchor editAs="absolute">
    <xdr:from>
      <xdr:col>0</xdr:col>
      <xdr:colOff>249554</xdr:colOff>
      <xdr:row>4</xdr:row>
      <xdr:rowOff>11430</xdr:rowOff>
    </xdr:from>
    <xdr:to>
      <xdr:col>5</xdr:col>
      <xdr:colOff>300990</xdr:colOff>
      <xdr:row>6</xdr:row>
      <xdr:rowOff>31531</xdr:rowOff>
    </xdr:to>
    <xdr:sp macro="" textlink="">
      <xdr:nvSpPr>
        <xdr:cNvPr id="37" name="TextBox 36">
          <a:extLst>
            <a:ext uri="{FF2B5EF4-FFF2-40B4-BE49-F238E27FC236}">
              <a16:creationId xmlns:a16="http://schemas.microsoft.com/office/drawing/2014/main" id="{AE455F5A-B01C-455E-A32D-4241E27CA4E2}"/>
            </a:ext>
          </a:extLst>
        </xdr:cNvPr>
        <xdr:cNvSpPr txBox="1">
          <a:spLocks/>
        </xdr:cNvSpPr>
      </xdr:nvSpPr>
      <xdr:spPr>
        <a:xfrm>
          <a:off x="249554" y="773430"/>
          <a:ext cx="3099436" cy="401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a:ln>
                <a:noFill/>
              </a:ln>
              <a:solidFill>
                <a:schemeClr val="bg1"/>
              </a:solidFill>
              <a:latin typeface="Avenir Next LT Pro Light" panose="020B0304020202020204" pitchFamily="34" charset="0"/>
            </a:rPr>
            <a:t>Financial Statistics</a:t>
          </a:r>
        </a:p>
      </xdr:txBody>
    </xdr:sp>
    <xdr:clientData/>
  </xdr:twoCellAnchor>
  <xdr:twoCellAnchor editAs="absolute">
    <xdr:from>
      <xdr:col>0</xdr:col>
      <xdr:colOff>85724</xdr:colOff>
      <xdr:row>6</xdr:row>
      <xdr:rowOff>95250</xdr:rowOff>
    </xdr:from>
    <xdr:to>
      <xdr:col>5</xdr:col>
      <xdr:colOff>571499</xdr:colOff>
      <xdr:row>9</xdr:row>
      <xdr:rowOff>161925</xdr:rowOff>
    </xdr:to>
    <xdr:sp macro="" textlink="Pivottables!F34">
      <xdr:nvSpPr>
        <xdr:cNvPr id="38" name="TextBox 37">
          <a:extLst>
            <a:ext uri="{FF2B5EF4-FFF2-40B4-BE49-F238E27FC236}">
              <a16:creationId xmlns:a16="http://schemas.microsoft.com/office/drawing/2014/main" id="{81FD8636-C286-2B26-0023-983C8FB321F9}"/>
            </a:ext>
          </a:extLst>
        </xdr:cNvPr>
        <xdr:cNvSpPr txBox="1">
          <a:spLocks/>
        </xdr:cNvSpPr>
      </xdr:nvSpPr>
      <xdr:spPr>
        <a:xfrm>
          <a:off x="85724" y="1238250"/>
          <a:ext cx="3533775"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E5C5C19-D155-4A8A-A4FC-81FE0A0EE2E9}" type="TxLink">
            <a:rPr lang="en-US" sz="4800">
              <a:ln>
                <a:noFill/>
              </a:ln>
              <a:solidFill>
                <a:schemeClr val="bg1"/>
              </a:solidFill>
              <a:latin typeface="Avenir Next LT Pro Light" panose="020B0304020202020204" pitchFamily="34" charset="0"/>
              <a:ea typeface="+mn-ea"/>
              <a:cs typeface="+mn-cs"/>
            </a:rPr>
            <a:pPr marL="0" indent="0" algn="l"/>
            <a:t> $827,044 </a:t>
          </a:fld>
          <a:endParaRPr lang="en-IN" sz="4800">
            <a:ln>
              <a:noFill/>
            </a:ln>
            <a:solidFill>
              <a:schemeClr val="bg1"/>
            </a:solidFill>
            <a:latin typeface="Avenir Next LT Pro Light" panose="020B0304020202020204" pitchFamily="34" charset="0"/>
            <a:ea typeface="+mn-ea"/>
            <a:cs typeface="+mn-cs"/>
          </a:endParaRPr>
        </a:p>
      </xdr:txBody>
    </xdr:sp>
    <xdr:clientData/>
  </xdr:twoCellAnchor>
  <xdr:twoCellAnchor editAs="absolute">
    <xdr:from>
      <xdr:col>0</xdr:col>
      <xdr:colOff>200024</xdr:colOff>
      <xdr:row>10</xdr:row>
      <xdr:rowOff>57151</xdr:rowOff>
    </xdr:from>
    <xdr:to>
      <xdr:col>5</xdr:col>
      <xdr:colOff>352425</xdr:colOff>
      <xdr:row>13</xdr:row>
      <xdr:rowOff>70867</xdr:rowOff>
    </xdr:to>
    <mc:AlternateContent xmlns:mc="http://schemas.openxmlformats.org/markup-compatibility/2006" xmlns:a14="http://schemas.microsoft.com/office/drawing/2010/main">
      <mc:Choice Requires="a14">
        <xdr:graphicFrame macro="">
          <xdr:nvGraphicFramePr>
            <xdr:cNvPr id="39" name="Year 1">
              <a:extLst>
                <a:ext uri="{FF2B5EF4-FFF2-40B4-BE49-F238E27FC236}">
                  <a16:creationId xmlns:a16="http://schemas.microsoft.com/office/drawing/2014/main" id="{55857C14-0475-47AF-B7C5-ED1A3E58CCF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98119" y="1965961"/>
              <a:ext cx="3200401" cy="5833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142875</xdr:colOff>
      <xdr:row>11</xdr:row>
      <xdr:rowOff>142875</xdr:rowOff>
    </xdr:from>
    <xdr:to>
      <xdr:col>5</xdr:col>
      <xdr:colOff>423291</xdr:colOff>
      <xdr:row>13</xdr:row>
      <xdr:rowOff>145923</xdr:rowOff>
    </xdr:to>
    <xdr:graphicFrame macro="">
      <xdr:nvGraphicFramePr>
        <xdr:cNvPr id="40" name="Chart 39">
          <a:extLst>
            <a:ext uri="{FF2B5EF4-FFF2-40B4-BE49-F238E27FC236}">
              <a16:creationId xmlns:a16="http://schemas.microsoft.com/office/drawing/2014/main" id="{21B6B321-E3A3-4950-AAAE-E627A70E53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171450</xdr:colOff>
      <xdr:row>13</xdr:row>
      <xdr:rowOff>161745</xdr:rowOff>
    </xdr:from>
    <xdr:to>
      <xdr:col>5</xdr:col>
      <xdr:colOff>4762</xdr:colOff>
      <xdr:row>22</xdr:row>
      <xdr:rowOff>89858</xdr:rowOff>
    </xdr:to>
    <xdr:grpSp>
      <xdr:nvGrpSpPr>
        <xdr:cNvPr id="57" name="Group 56">
          <a:extLst>
            <a:ext uri="{FF2B5EF4-FFF2-40B4-BE49-F238E27FC236}">
              <a16:creationId xmlns:a16="http://schemas.microsoft.com/office/drawing/2014/main" id="{9433131E-5465-6369-DF11-394BDEBFEF5D}"/>
            </a:ext>
          </a:extLst>
        </xdr:cNvPr>
        <xdr:cNvGrpSpPr/>
      </xdr:nvGrpSpPr>
      <xdr:grpSpPr>
        <a:xfrm>
          <a:off x="171450" y="2638245"/>
          <a:ext cx="2881312" cy="1642613"/>
          <a:chOff x="171450" y="2638245"/>
          <a:chExt cx="2881312" cy="1642613"/>
        </a:xfrm>
      </xdr:grpSpPr>
      <xdr:grpSp>
        <xdr:nvGrpSpPr>
          <xdr:cNvPr id="132" name="Group 131">
            <a:extLst>
              <a:ext uri="{FF2B5EF4-FFF2-40B4-BE49-F238E27FC236}">
                <a16:creationId xmlns:a16="http://schemas.microsoft.com/office/drawing/2014/main" id="{BC0A63C5-9F0A-901A-3422-BF5A9627A344}"/>
              </a:ext>
            </a:extLst>
          </xdr:cNvPr>
          <xdr:cNvGrpSpPr/>
        </xdr:nvGrpSpPr>
        <xdr:grpSpPr>
          <a:xfrm>
            <a:off x="413796" y="2702314"/>
            <a:ext cx="1110204" cy="1514474"/>
            <a:chOff x="413796" y="2686051"/>
            <a:chExt cx="809813" cy="1514474"/>
          </a:xfrm>
        </xdr:grpSpPr>
        <xdr:sp macro="" textlink="Pivottables!B31">
          <xdr:nvSpPr>
            <xdr:cNvPr id="12" name="Rectangle 11">
              <a:extLst>
                <a:ext uri="{FF2B5EF4-FFF2-40B4-BE49-F238E27FC236}">
                  <a16:creationId xmlns:a16="http://schemas.microsoft.com/office/drawing/2014/main" id="{3A172B0F-AF47-CC62-F538-4B5BB39E7E8C}"/>
                </a:ext>
              </a:extLst>
            </xdr:cNvPr>
            <xdr:cNvSpPr/>
          </xdr:nvSpPr>
          <xdr:spPr>
            <a:xfrm>
              <a:off x="413796" y="2686051"/>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AC12644-77BD-463B-94A0-C90F980799A1}" type="TxLink">
                <a:rPr lang="en-US" sz="1100" b="0" i="0" u="none" strike="noStrike">
                  <a:solidFill>
                    <a:schemeClr val="bg1"/>
                  </a:solidFill>
                  <a:latin typeface="Avenir Next LT Pro Light" panose="020B0304020202020204" pitchFamily="34" charset="0"/>
                  <a:ea typeface="Calibri"/>
                  <a:cs typeface="Calibri"/>
                </a:rPr>
                <a:pPr algn="l"/>
                <a:t>Russia</a:t>
              </a:fld>
              <a:endParaRPr lang="en-IN" sz="1100">
                <a:solidFill>
                  <a:schemeClr val="bg1"/>
                </a:solidFill>
                <a:latin typeface="Avenir Next LT Pro Light" panose="020B0304020202020204" pitchFamily="34" charset="0"/>
              </a:endParaRPr>
            </a:p>
          </xdr:txBody>
        </xdr:sp>
        <xdr:sp macro="" textlink="Pivottables!B32">
          <xdr:nvSpPr>
            <xdr:cNvPr id="17" name="Rectangle 16">
              <a:extLst>
                <a:ext uri="{FF2B5EF4-FFF2-40B4-BE49-F238E27FC236}">
                  <a16:creationId xmlns:a16="http://schemas.microsoft.com/office/drawing/2014/main" id="{6414974F-07B8-5EA2-4B63-ECEB8111C245}"/>
                </a:ext>
              </a:extLst>
            </xdr:cNvPr>
            <xdr:cNvSpPr/>
          </xdr:nvSpPr>
          <xdr:spPr>
            <a:xfrm>
              <a:off x="413796" y="2944257"/>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9AE91E1-11EC-42F4-A862-0C4DF6E732B9}" type="TxLink">
                <a:rPr lang="en-US" sz="1100" b="0" i="0" u="none" strike="noStrike">
                  <a:solidFill>
                    <a:srgbClr val="FFFFFF"/>
                  </a:solidFill>
                  <a:latin typeface="Avenir Next LT Pro Light" panose="020B0304020202020204" pitchFamily="34" charset="0"/>
                  <a:ea typeface="Calibri"/>
                  <a:cs typeface="Calibri"/>
                </a:rPr>
                <a:pPr algn="l"/>
                <a:t>Egypt</a:t>
              </a:fld>
              <a:endParaRPr lang="en-IN" sz="1100">
                <a:solidFill>
                  <a:schemeClr val="bg1"/>
                </a:solidFill>
                <a:latin typeface="Avenir Next LT Pro Light" panose="020B0304020202020204" pitchFamily="34" charset="0"/>
              </a:endParaRPr>
            </a:p>
          </xdr:txBody>
        </xdr:sp>
        <xdr:sp macro="" textlink="Pivottables!B33">
          <xdr:nvSpPr>
            <xdr:cNvPr id="21" name="Rectangle 20">
              <a:extLst>
                <a:ext uri="{FF2B5EF4-FFF2-40B4-BE49-F238E27FC236}">
                  <a16:creationId xmlns:a16="http://schemas.microsoft.com/office/drawing/2014/main" id="{07282C39-28C4-E3CA-D4F0-1CFC36F06030}"/>
                </a:ext>
              </a:extLst>
            </xdr:cNvPr>
            <xdr:cNvSpPr/>
          </xdr:nvSpPr>
          <xdr:spPr>
            <a:xfrm>
              <a:off x="413796" y="3202462"/>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F2E81DE-98DC-4E9A-B119-A89967D1FDBF}" type="TxLink">
                <a:rPr lang="en-US" sz="1100" b="0" i="0" u="none" strike="noStrike">
                  <a:solidFill>
                    <a:srgbClr val="FFFFFF"/>
                  </a:solidFill>
                  <a:latin typeface="Avenir Next LT Pro Light" panose="020B0304020202020204" pitchFamily="34" charset="0"/>
                  <a:ea typeface="Calibri"/>
                  <a:cs typeface="Calibri"/>
                </a:rPr>
                <a:pPr algn="l"/>
                <a:t>United Kingdom</a:t>
              </a:fld>
              <a:endParaRPr lang="en-IN" sz="1100">
                <a:solidFill>
                  <a:schemeClr val="bg1"/>
                </a:solidFill>
                <a:latin typeface="Avenir Next LT Pro Light" panose="020B0304020202020204" pitchFamily="34" charset="0"/>
              </a:endParaRPr>
            </a:p>
          </xdr:txBody>
        </xdr:sp>
        <xdr:sp macro="" textlink="Pivottables!B34">
          <xdr:nvSpPr>
            <xdr:cNvPr id="25" name="Rectangle 24">
              <a:extLst>
                <a:ext uri="{FF2B5EF4-FFF2-40B4-BE49-F238E27FC236}">
                  <a16:creationId xmlns:a16="http://schemas.microsoft.com/office/drawing/2014/main" id="{79C40BCB-C43C-4F93-E6CB-C20564386276}"/>
                </a:ext>
              </a:extLst>
            </xdr:cNvPr>
            <xdr:cNvSpPr/>
          </xdr:nvSpPr>
          <xdr:spPr>
            <a:xfrm>
              <a:off x="413796" y="3460668"/>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BD0DB8D-5C23-4443-A740-BC4890D4DD94}" type="TxLink">
                <a:rPr lang="en-US" sz="1100" b="0" i="0" u="none" strike="noStrike">
                  <a:solidFill>
                    <a:srgbClr val="FFFFFF"/>
                  </a:solidFill>
                  <a:latin typeface="Avenir Next LT Pro Light" panose="020B0304020202020204" pitchFamily="34" charset="0"/>
                  <a:ea typeface="Calibri"/>
                  <a:cs typeface="Calibri"/>
                </a:rPr>
                <a:pPr algn="l"/>
                <a:t>USA</a:t>
              </a:fld>
              <a:endParaRPr lang="en-IN" sz="1100">
                <a:solidFill>
                  <a:schemeClr val="bg1"/>
                </a:solidFill>
                <a:latin typeface="Avenir Next LT Pro Light" panose="020B0304020202020204" pitchFamily="34" charset="0"/>
              </a:endParaRPr>
            </a:p>
          </xdr:txBody>
        </xdr:sp>
        <xdr:sp macro="" textlink="Pivottables!B35">
          <xdr:nvSpPr>
            <xdr:cNvPr id="29" name="Rectangle 28">
              <a:extLst>
                <a:ext uri="{FF2B5EF4-FFF2-40B4-BE49-F238E27FC236}">
                  <a16:creationId xmlns:a16="http://schemas.microsoft.com/office/drawing/2014/main" id="{F75F6A3E-CE7F-7442-EA83-3DC148AE0F0D}"/>
                </a:ext>
              </a:extLst>
            </xdr:cNvPr>
            <xdr:cNvSpPr/>
          </xdr:nvSpPr>
          <xdr:spPr>
            <a:xfrm>
              <a:off x="413796" y="3718873"/>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73F697E-1C3C-4C69-88CA-0B84647D1DCA}" type="TxLink">
                <a:rPr lang="en-US" sz="1100" b="0" i="0" u="none" strike="noStrike">
                  <a:solidFill>
                    <a:srgbClr val="FFFFFF"/>
                  </a:solidFill>
                  <a:latin typeface="Avenir Next LT Pro Light" panose="020B0304020202020204" pitchFamily="34" charset="0"/>
                  <a:ea typeface="Calibri"/>
                  <a:cs typeface="Calibri"/>
                </a:rPr>
                <a:pPr algn="l"/>
                <a:t>Canada</a:t>
              </a:fld>
              <a:endParaRPr lang="en-IN" sz="1100">
                <a:solidFill>
                  <a:schemeClr val="bg1"/>
                </a:solidFill>
                <a:latin typeface="Avenir Next LT Pro Light" panose="020B0304020202020204" pitchFamily="34" charset="0"/>
              </a:endParaRPr>
            </a:p>
          </xdr:txBody>
        </xdr:sp>
        <xdr:sp macro="" textlink="Pivottables!B36">
          <xdr:nvSpPr>
            <xdr:cNvPr id="33" name="Rectangle 32">
              <a:extLst>
                <a:ext uri="{FF2B5EF4-FFF2-40B4-BE49-F238E27FC236}">
                  <a16:creationId xmlns:a16="http://schemas.microsoft.com/office/drawing/2014/main" id="{EDAD165C-4E72-D456-EFEA-D43500D3F802}"/>
                </a:ext>
              </a:extLst>
            </xdr:cNvPr>
            <xdr:cNvSpPr/>
          </xdr:nvSpPr>
          <xdr:spPr>
            <a:xfrm>
              <a:off x="413796" y="3977079"/>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DF75AD9-13FB-4991-8549-D8602A1E3C21}" type="TxLink">
                <a:rPr lang="en-US" sz="1100" b="0" i="0" u="none" strike="noStrike">
                  <a:solidFill>
                    <a:srgbClr val="FFFFFF"/>
                  </a:solidFill>
                  <a:latin typeface="Avenir Next LT Pro Light" panose="020B0304020202020204" pitchFamily="34" charset="0"/>
                  <a:ea typeface="Calibri"/>
                  <a:cs typeface="Calibri"/>
                </a:rPr>
                <a:pPr algn="l"/>
                <a:t>Brazil</a:t>
              </a:fld>
              <a:endParaRPr lang="en-IN" sz="1100">
                <a:solidFill>
                  <a:schemeClr val="bg1"/>
                </a:solidFill>
                <a:latin typeface="Avenir Next LT Pro Light" panose="020B0304020202020204" pitchFamily="34" charset="0"/>
              </a:endParaRPr>
            </a:p>
          </xdr:txBody>
        </xdr:sp>
      </xdr:grpSp>
      <xdr:grpSp>
        <xdr:nvGrpSpPr>
          <xdr:cNvPr id="56" name="Group 55">
            <a:extLst>
              <a:ext uri="{FF2B5EF4-FFF2-40B4-BE49-F238E27FC236}">
                <a16:creationId xmlns:a16="http://schemas.microsoft.com/office/drawing/2014/main" id="{3FB96A78-2F84-8D42-F696-B01828096624}"/>
              </a:ext>
            </a:extLst>
          </xdr:cNvPr>
          <xdr:cNvGrpSpPr/>
        </xdr:nvGrpSpPr>
        <xdr:grpSpPr>
          <a:xfrm>
            <a:off x="1275033" y="2709934"/>
            <a:ext cx="809813" cy="1514474"/>
            <a:chOff x="1275033" y="2709934"/>
            <a:chExt cx="809813" cy="1514474"/>
          </a:xfrm>
        </xdr:grpSpPr>
        <xdr:sp macro="" textlink="Pivottables!C31">
          <xdr:nvSpPr>
            <xdr:cNvPr id="13" name="Rectangle 12">
              <a:extLst>
                <a:ext uri="{FF2B5EF4-FFF2-40B4-BE49-F238E27FC236}">
                  <a16:creationId xmlns:a16="http://schemas.microsoft.com/office/drawing/2014/main" id="{DA6DEE4B-0CD2-78C7-C5A8-01DA6721CA46}"/>
                </a:ext>
              </a:extLst>
            </xdr:cNvPr>
            <xdr:cNvSpPr/>
          </xdr:nvSpPr>
          <xdr:spPr>
            <a:xfrm>
              <a:off x="1275033" y="2709934"/>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73E488F-25DF-49E1-AFE9-33FCBCA92B9F}" type="TxLink">
                <a:rPr lang="en-US" sz="1100" b="0" i="0" u="none" strike="noStrike">
                  <a:ln>
                    <a:noFill/>
                  </a:ln>
                  <a:solidFill>
                    <a:schemeClr val="bg2"/>
                  </a:solidFill>
                  <a:latin typeface="Avenir Next LT Pro Light" panose="020B0304020202020204" pitchFamily="34" charset="0"/>
                  <a:ea typeface="Calibri"/>
                  <a:cs typeface="Calibri"/>
                </a:rPr>
                <a:pPr algn="l"/>
                <a:t> 219,404 </a:t>
              </a:fld>
              <a:endParaRPr lang="en-IN" sz="1100">
                <a:ln>
                  <a:noFill/>
                </a:ln>
                <a:solidFill>
                  <a:schemeClr val="bg2"/>
                </a:solidFill>
                <a:latin typeface="Avenir Next LT Pro Light" panose="020B0304020202020204" pitchFamily="34" charset="0"/>
              </a:endParaRPr>
            </a:p>
          </xdr:txBody>
        </xdr:sp>
        <xdr:sp macro="" textlink="Pivottables!C32">
          <xdr:nvSpPr>
            <xdr:cNvPr id="18" name="Rectangle 17">
              <a:extLst>
                <a:ext uri="{FF2B5EF4-FFF2-40B4-BE49-F238E27FC236}">
                  <a16:creationId xmlns:a16="http://schemas.microsoft.com/office/drawing/2014/main" id="{C3A874BF-0F6D-3A74-EDFF-B924B7464BF6}"/>
                </a:ext>
              </a:extLst>
            </xdr:cNvPr>
            <xdr:cNvSpPr/>
          </xdr:nvSpPr>
          <xdr:spPr>
            <a:xfrm>
              <a:off x="1275033" y="2968140"/>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C2F4547-44B8-4397-A786-157009596BBE}" type="TxLink">
                <a:rPr lang="en-US" sz="1100" b="0" i="0" u="none" strike="noStrike">
                  <a:ln>
                    <a:noFill/>
                  </a:ln>
                  <a:solidFill>
                    <a:srgbClr val="FFFFFF"/>
                  </a:solidFill>
                  <a:latin typeface="Avenir Next LT Pro Light" panose="020B0304020202020204" pitchFamily="34" charset="0"/>
                  <a:ea typeface="Calibri"/>
                  <a:cs typeface="Calibri"/>
                </a:rPr>
                <a:pPr algn="l"/>
                <a:t> 204,528 </a:t>
              </a:fld>
              <a:endParaRPr lang="en-IN" sz="1100">
                <a:ln>
                  <a:noFill/>
                </a:ln>
                <a:solidFill>
                  <a:schemeClr val="bg2"/>
                </a:solidFill>
                <a:latin typeface="Avenir Next LT Pro Light" panose="020B0304020202020204" pitchFamily="34" charset="0"/>
              </a:endParaRPr>
            </a:p>
          </xdr:txBody>
        </xdr:sp>
        <xdr:sp macro="" textlink="Pivottables!C33">
          <xdr:nvSpPr>
            <xdr:cNvPr id="22" name="Rectangle 21">
              <a:extLst>
                <a:ext uri="{FF2B5EF4-FFF2-40B4-BE49-F238E27FC236}">
                  <a16:creationId xmlns:a16="http://schemas.microsoft.com/office/drawing/2014/main" id="{BACC59CC-EEFC-12BB-0D66-08A34814CFC9}"/>
                </a:ext>
              </a:extLst>
            </xdr:cNvPr>
            <xdr:cNvSpPr/>
          </xdr:nvSpPr>
          <xdr:spPr>
            <a:xfrm>
              <a:off x="1275033" y="3226345"/>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001F823-271A-43DD-9C20-564BA5A4A378}" type="TxLink">
                <a:rPr lang="en-US" sz="1100" b="0" i="0" u="none" strike="noStrike">
                  <a:ln>
                    <a:noFill/>
                  </a:ln>
                  <a:solidFill>
                    <a:srgbClr val="FFFFFF"/>
                  </a:solidFill>
                  <a:latin typeface="Avenir Next LT Pro Light" panose="020B0304020202020204" pitchFamily="34" charset="0"/>
                  <a:ea typeface="Calibri"/>
                  <a:cs typeface="Calibri"/>
                </a:rPr>
                <a:pPr algn="l"/>
                <a:t> 129,304 </a:t>
              </a:fld>
              <a:endParaRPr lang="en-IN" sz="1100">
                <a:ln>
                  <a:noFill/>
                </a:ln>
                <a:solidFill>
                  <a:schemeClr val="bg2"/>
                </a:solidFill>
                <a:latin typeface="Avenir Next LT Pro Light" panose="020B0304020202020204" pitchFamily="34" charset="0"/>
              </a:endParaRPr>
            </a:p>
          </xdr:txBody>
        </xdr:sp>
        <xdr:sp macro="" textlink="Pivottables!C34">
          <xdr:nvSpPr>
            <xdr:cNvPr id="26" name="Rectangle 25">
              <a:extLst>
                <a:ext uri="{FF2B5EF4-FFF2-40B4-BE49-F238E27FC236}">
                  <a16:creationId xmlns:a16="http://schemas.microsoft.com/office/drawing/2014/main" id="{9392E685-610D-E9CC-D8EE-260564D2A2F8}"/>
                </a:ext>
              </a:extLst>
            </xdr:cNvPr>
            <xdr:cNvSpPr/>
          </xdr:nvSpPr>
          <xdr:spPr>
            <a:xfrm>
              <a:off x="1275033" y="3484551"/>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B6BACC9-1DF5-4E2A-BBE8-DE007A82CE56}" type="TxLink">
                <a:rPr lang="en-US" sz="1100" b="0" i="0" u="none" strike="noStrike">
                  <a:ln>
                    <a:noFill/>
                  </a:ln>
                  <a:solidFill>
                    <a:srgbClr val="FFFFFF"/>
                  </a:solidFill>
                  <a:latin typeface="Avenir Next LT Pro Light" panose="020B0304020202020204" pitchFamily="34" charset="0"/>
                  <a:ea typeface="Calibri"/>
                  <a:cs typeface="Calibri"/>
                </a:rPr>
                <a:pPr algn="l"/>
                <a:t> 127,904 </a:t>
              </a:fld>
              <a:endParaRPr lang="en-IN" sz="1100">
                <a:ln>
                  <a:noFill/>
                </a:ln>
                <a:solidFill>
                  <a:schemeClr val="bg2"/>
                </a:solidFill>
                <a:latin typeface="Avenir Next LT Pro Light" panose="020B0304020202020204" pitchFamily="34" charset="0"/>
              </a:endParaRPr>
            </a:p>
          </xdr:txBody>
        </xdr:sp>
        <xdr:sp macro="" textlink="Pivottables!C35">
          <xdr:nvSpPr>
            <xdr:cNvPr id="30" name="Rectangle 29">
              <a:extLst>
                <a:ext uri="{FF2B5EF4-FFF2-40B4-BE49-F238E27FC236}">
                  <a16:creationId xmlns:a16="http://schemas.microsoft.com/office/drawing/2014/main" id="{8EDFB3B9-737E-7C9D-8B2E-FEE002E1C0EF}"/>
                </a:ext>
              </a:extLst>
            </xdr:cNvPr>
            <xdr:cNvSpPr/>
          </xdr:nvSpPr>
          <xdr:spPr>
            <a:xfrm>
              <a:off x="1275033" y="3742756"/>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00E5C7F-527A-484A-9E6B-A51C21266D76}" type="TxLink">
                <a:rPr lang="en-US" sz="1100" b="0" i="0" u="none" strike="noStrike">
                  <a:ln>
                    <a:noFill/>
                  </a:ln>
                  <a:solidFill>
                    <a:srgbClr val="FFFFFF"/>
                  </a:solidFill>
                  <a:latin typeface="Avenir Next LT Pro Light" panose="020B0304020202020204" pitchFamily="34" charset="0"/>
                  <a:ea typeface="Calibri"/>
                  <a:cs typeface="Calibri"/>
                </a:rPr>
                <a:pPr algn="l"/>
                <a:t> 73,912 </a:t>
              </a:fld>
              <a:endParaRPr lang="en-IN" sz="1100">
                <a:ln>
                  <a:noFill/>
                </a:ln>
                <a:solidFill>
                  <a:schemeClr val="bg2"/>
                </a:solidFill>
                <a:latin typeface="Avenir Next LT Pro Light" panose="020B0304020202020204" pitchFamily="34" charset="0"/>
              </a:endParaRPr>
            </a:p>
          </xdr:txBody>
        </xdr:sp>
        <xdr:sp macro="" textlink="Pivottables!C36">
          <xdr:nvSpPr>
            <xdr:cNvPr id="34" name="Rectangle 33">
              <a:extLst>
                <a:ext uri="{FF2B5EF4-FFF2-40B4-BE49-F238E27FC236}">
                  <a16:creationId xmlns:a16="http://schemas.microsoft.com/office/drawing/2014/main" id="{0069E27E-316F-F62B-01C8-9619DC612ABC}"/>
                </a:ext>
              </a:extLst>
            </xdr:cNvPr>
            <xdr:cNvSpPr/>
          </xdr:nvSpPr>
          <xdr:spPr>
            <a:xfrm>
              <a:off x="1275033" y="4000962"/>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1C7802E-BF3A-4922-8A16-7AC668A4C246}" type="TxLink">
                <a:rPr lang="en-US" sz="1100" b="0" i="0" u="none" strike="noStrike">
                  <a:ln>
                    <a:noFill/>
                  </a:ln>
                  <a:solidFill>
                    <a:srgbClr val="FFFFFF"/>
                  </a:solidFill>
                  <a:latin typeface="Avenir Next LT Pro Light" panose="020B0304020202020204" pitchFamily="34" charset="0"/>
                  <a:ea typeface="Calibri"/>
                  <a:cs typeface="Calibri"/>
                </a:rPr>
                <a:pPr algn="l"/>
                <a:t> 71,992 </a:t>
              </a:fld>
              <a:endParaRPr lang="en-IN" sz="1100">
                <a:ln>
                  <a:noFill/>
                </a:ln>
                <a:solidFill>
                  <a:schemeClr val="bg2"/>
                </a:solidFill>
                <a:latin typeface="Avenir Next LT Pro Light" panose="020B0304020202020204" pitchFamily="34" charset="0"/>
              </a:endParaRPr>
            </a:p>
          </xdr:txBody>
        </xdr:sp>
      </xdr:grpSp>
      <xdr:grpSp>
        <xdr:nvGrpSpPr>
          <xdr:cNvPr id="55" name="Group 54">
            <a:extLst>
              <a:ext uri="{FF2B5EF4-FFF2-40B4-BE49-F238E27FC236}">
                <a16:creationId xmlns:a16="http://schemas.microsoft.com/office/drawing/2014/main" id="{C039AAD9-59C1-8687-FBD0-4B5C0A489B8F}"/>
              </a:ext>
            </a:extLst>
          </xdr:cNvPr>
          <xdr:cNvGrpSpPr/>
        </xdr:nvGrpSpPr>
        <xdr:grpSpPr>
          <a:xfrm>
            <a:off x="2242949" y="2709934"/>
            <a:ext cx="809813" cy="1514474"/>
            <a:chOff x="2037209" y="2709934"/>
            <a:chExt cx="809813" cy="1514474"/>
          </a:xfrm>
        </xdr:grpSpPr>
        <xdr:sp macro="" textlink="Pivottables!D31">
          <xdr:nvSpPr>
            <xdr:cNvPr id="14" name="Rectangle 13">
              <a:extLst>
                <a:ext uri="{FF2B5EF4-FFF2-40B4-BE49-F238E27FC236}">
                  <a16:creationId xmlns:a16="http://schemas.microsoft.com/office/drawing/2014/main" id="{D686F2C8-5F5B-346A-18C1-43D3FB176F88}"/>
                </a:ext>
              </a:extLst>
            </xdr:cNvPr>
            <xdr:cNvSpPr/>
          </xdr:nvSpPr>
          <xdr:spPr>
            <a:xfrm>
              <a:off x="2037209" y="2709934"/>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9AE6F67-A33E-4F54-9BA1-B8957134BFDC}" type="TxLink">
                <a:rPr lang="en-US" sz="1100" b="0" i="0" u="none" strike="noStrike">
                  <a:ln>
                    <a:noFill/>
                  </a:ln>
                  <a:solidFill>
                    <a:schemeClr val="bg2"/>
                  </a:solidFill>
                  <a:latin typeface="Avenir Next LT Pro Light" panose="020B0304020202020204" pitchFamily="34" charset="0"/>
                  <a:ea typeface="Calibri"/>
                  <a:cs typeface="Calibri"/>
                </a:rPr>
                <a:pPr algn="l"/>
                <a:t>26.53%</a:t>
              </a:fld>
              <a:endParaRPr lang="en-IN" sz="1100">
                <a:ln>
                  <a:noFill/>
                </a:ln>
                <a:solidFill>
                  <a:schemeClr val="bg2"/>
                </a:solidFill>
                <a:latin typeface="Avenir Next LT Pro Light" panose="020B0304020202020204" pitchFamily="34" charset="0"/>
              </a:endParaRPr>
            </a:p>
          </xdr:txBody>
        </xdr:sp>
        <xdr:sp macro="" textlink="Pivottables!D32">
          <xdr:nvSpPr>
            <xdr:cNvPr id="19" name="Rectangle 18">
              <a:extLst>
                <a:ext uri="{FF2B5EF4-FFF2-40B4-BE49-F238E27FC236}">
                  <a16:creationId xmlns:a16="http://schemas.microsoft.com/office/drawing/2014/main" id="{28E0835F-96E1-6142-29D8-1B86737F67A4}"/>
                </a:ext>
              </a:extLst>
            </xdr:cNvPr>
            <xdr:cNvSpPr/>
          </xdr:nvSpPr>
          <xdr:spPr>
            <a:xfrm>
              <a:off x="2037209" y="2968140"/>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41A4148-243A-467E-8A50-DD3DE3074C72}" type="TxLink">
                <a:rPr lang="en-US" sz="1100" b="0" i="0" u="none" strike="noStrike">
                  <a:ln>
                    <a:noFill/>
                  </a:ln>
                  <a:solidFill>
                    <a:srgbClr val="FFFFFF"/>
                  </a:solidFill>
                  <a:latin typeface="Avenir Next LT Pro Light" panose="020B0304020202020204" pitchFamily="34" charset="0"/>
                  <a:ea typeface="Calibri"/>
                  <a:cs typeface="Calibri"/>
                </a:rPr>
                <a:pPr algn="l"/>
                <a:t>24.73%</a:t>
              </a:fld>
              <a:endParaRPr lang="en-IN" sz="1100">
                <a:ln>
                  <a:noFill/>
                </a:ln>
                <a:solidFill>
                  <a:schemeClr val="bg2"/>
                </a:solidFill>
                <a:latin typeface="Avenir Next LT Pro Light" panose="020B0304020202020204" pitchFamily="34" charset="0"/>
              </a:endParaRPr>
            </a:p>
          </xdr:txBody>
        </xdr:sp>
        <xdr:sp macro="" textlink="Pivottables!D33">
          <xdr:nvSpPr>
            <xdr:cNvPr id="23" name="Rectangle 22">
              <a:extLst>
                <a:ext uri="{FF2B5EF4-FFF2-40B4-BE49-F238E27FC236}">
                  <a16:creationId xmlns:a16="http://schemas.microsoft.com/office/drawing/2014/main" id="{3DE3E5D7-DFDC-5879-BD72-DA3A36F63E9C}"/>
                </a:ext>
              </a:extLst>
            </xdr:cNvPr>
            <xdr:cNvSpPr/>
          </xdr:nvSpPr>
          <xdr:spPr>
            <a:xfrm>
              <a:off x="2037209" y="3226345"/>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A3E95F1-074E-42A2-96D4-C56BC9C71F87}" type="TxLink">
                <a:rPr lang="en-US" sz="1100" b="0" i="0" u="none" strike="noStrike">
                  <a:ln>
                    <a:noFill/>
                  </a:ln>
                  <a:solidFill>
                    <a:srgbClr val="FFFFFF"/>
                  </a:solidFill>
                  <a:latin typeface="Avenir Next LT Pro Light" panose="020B0304020202020204" pitchFamily="34" charset="0"/>
                  <a:ea typeface="Calibri"/>
                  <a:cs typeface="Calibri"/>
                </a:rPr>
                <a:pPr algn="l"/>
                <a:t>15.63%</a:t>
              </a:fld>
              <a:endParaRPr lang="en-IN" sz="1100">
                <a:ln>
                  <a:noFill/>
                </a:ln>
                <a:solidFill>
                  <a:schemeClr val="bg2"/>
                </a:solidFill>
                <a:latin typeface="Avenir Next LT Pro Light" panose="020B0304020202020204" pitchFamily="34" charset="0"/>
              </a:endParaRPr>
            </a:p>
          </xdr:txBody>
        </xdr:sp>
        <xdr:sp macro="" textlink="Pivottables!D34">
          <xdr:nvSpPr>
            <xdr:cNvPr id="27" name="Rectangle 26">
              <a:extLst>
                <a:ext uri="{FF2B5EF4-FFF2-40B4-BE49-F238E27FC236}">
                  <a16:creationId xmlns:a16="http://schemas.microsoft.com/office/drawing/2014/main" id="{00578BCC-A792-E9FE-5305-94DD63792CF9}"/>
                </a:ext>
              </a:extLst>
            </xdr:cNvPr>
            <xdr:cNvSpPr/>
          </xdr:nvSpPr>
          <xdr:spPr>
            <a:xfrm>
              <a:off x="2037209" y="3484551"/>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BB592A6-ADEE-4B0B-9C20-D3399A1965C6}" type="TxLink">
                <a:rPr lang="en-US" sz="1100" b="0" i="0" u="none" strike="noStrike">
                  <a:ln>
                    <a:noFill/>
                  </a:ln>
                  <a:solidFill>
                    <a:srgbClr val="FFFFFF"/>
                  </a:solidFill>
                  <a:latin typeface="Avenir Next LT Pro Light" panose="020B0304020202020204" pitchFamily="34" charset="0"/>
                  <a:ea typeface="Calibri"/>
                  <a:cs typeface="Calibri"/>
                </a:rPr>
                <a:pPr algn="l"/>
                <a:t>15.47%</a:t>
              </a:fld>
              <a:endParaRPr lang="en-IN" sz="1100">
                <a:ln>
                  <a:noFill/>
                </a:ln>
                <a:solidFill>
                  <a:schemeClr val="bg2"/>
                </a:solidFill>
                <a:latin typeface="Avenir Next LT Pro Light" panose="020B0304020202020204" pitchFamily="34" charset="0"/>
              </a:endParaRPr>
            </a:p>
          </xdr:txBody>
        </xdr:sp>
        <xdr:sp macro="" textlink="Pivottables!D35">
          <xdr:nvSpPr>
            <xdr:cNvPr id="31" name="Rectangle 30">
              <a:extLst>
                <a:ext uri="{FF2B5EF4-FFF2-40B4-BE49-F238E27FC236}">
                  <a16:creationId xmlns:a16="http://schemas.microsoft.com/office/drawing/2014/main" id="{71F6FB39-FFBE-BBE1-3B19-6E43575C510F}"/>
                </a:ext>
              </a:extLst>
            </xdr:cNvPr>
            <xdr:cNvSpPr/>
          </xdr:nvSpPr>
          <xdr:spPr>
            <a:xfrm>
              <a:off x="2037209" y="3742756"/>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C778B2C-F77E-4600-97CB-74A96A6388D5}" type="TxLink">
                <a:rPr lang="en-US" sz="1100" b="0" i="0" u="none" strike="noStrike">
                  <a:ln>
                    <a:noFill/>
                  </a:ln>
                  <a:solidFill>
                    <a:srgbClr val="FFFFFF"/>
                  </a:solidFill>
                  <a:latin typeface="Avenir Next LT Pro Light" panose="020B0304020202020204" pitchFamily="34" charset="0"/>
                  <a:ea typeface="Calibri"/>
                  <a:cs typeface="Calibri"/>
                </a:rPr>
                <a:pPr algn="l"/>
                <a:t>8.94%</a:t>
              </a:fld>
              <a:endParaRPr lang="en-IN" sz="1100">
                <a:ln>
                  <a:noFill/>
                </a:ln>
                <a:solidFill>
                  <a:schemeClr val="bg2"/>
                </a:solidFill>
                <a:latin typeface="Avenir Next LT Pro Light" panose="020B0304020202020204" pitchFamily="34" charset="0"/>
              </a:endParaRPr>
            </a:p>
          </xdr:txBody>
        </xdr:sp>
        <xdr:sp macro="" textlink="Pivottables!D36">
          <xdr:nvSpPr>
            <xdr:cNvPr id="35" name="Rectangle 34">
              <a:extLst>
                <a:ext uri="{FF2B5EF4-FFF2-40B4-BE49-F238E27FC236}">
                  <a16:creationId xmlns:a16="http://schemas.microsoft.com/office/drawing/2014/main" id="{85E5325D-0323-8CB8-D0CC-6952A25280B9}"/>
                </a:ext>
              </a:extLst>
            </xdr:cNvPr>
            <xdr:cNvSpPr/>
          </xdr:nvSpPr>
          <xdr:spPr>
            <a:xfrm>
              <a:off x="2037209" y="4000962"/>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6FAE0EB-5BE1-4A55-8518-D608FE4E9711}" type="TxLink">
                <a:rPr lang="en-US" sz="1100" b="0" i="0" u="none" strike="noStrike">
                  <a:ln>
                    <a:noFill/>
                  </a:ln>
                  <a:solidFill>
                    <a:srgbClr val="FFFFFF"/>
                  </a:solidFill>
                  <a:latin typeface="Avenir Next LT Pro Light" panose="020B0304020202020204" pitchFamily="34" charset="0"/>
                  <a:ea typeface="Calibri"/>
                  <a:cs typeface="Calibri"/>
                </a:rPr>
                <a:pPr algn="l"/>
                <a:t>8.70%</a:t>
              </a:fld>
              <a:endParaRPr lang="en-IN" sz="1100">
                <a:ln>
                  <a:noFill/>
                </a:ln>
                <a:solidFill>
                  <a:schemeClr val="bg2"/>
                </a:solidFill>
                <a:latin typeface="Avenir Next LT Pro Light" panose="020B0304020202020204" pitchFamily="34" charset="0"/>
              </a:endParaRPr>
            </a:p>
          </xdr:txBody>
        </xdr:sp>
      </xdr:grpSp>
      <xdr:grpSp>
        <xdr:nvGrpSpPr>
          <xdr:cNvPr id="48" name="Group 47">
            <a:extLst>
              <a:ext uri="{FF2B5EF4-FFF2-40B4-BE49-F238E27FC236}">
                <a16:creationId xmlns:a16="http://schemas.microsoft.com/office/drawing/2014/main" id="{EA8816D0-0BFE-A576-24A6-1C25B020EEDF}"/>
              </a:ext>
            </a:extLst>
          </xdr:cNvPr>
          <xdr:cNvGrpSpPr/>
        </xdr:nvGrpSpPr>
        <xdr:grpSpPr>
          <a:xfrm>
            <a:off x="171450" y="2638245"/>
            <a:ext cx="303348" cy="1642613"/>
            <a:chOff x="3657600" y="5715000"/>
            <a:chExt cx="304025" cy="1931121"/>
          </a:xfrm>
        </xdr:grpSpPr>
        <xdr:sp macro="" textlink="">
          <xdr:nvSpPr>
            <xdr:cNvPr id="42" name="TextBox 41">
              <a:extLst>
                <a:ext uri="{FF2B5EF4-FFF2-40B4-BE49-F238E27FC236}">
                  <a16:creationId xmlns:a16="http://schemas.microsoft.com/office/drawing/2014/main" id="{ACE41860-D8A2-48BF-A14C-0270B2735BCA}"/>
                </a:ext>
              </a:extLst>
            </xdr:cNvPr>
            <xdr:cNvSpPr txBox="1"/>
          </xdr:nvSpPr>
          <xdr:spPr>
            <a:xfrm>
              <a:off x="3657600" y="5715000"/>
              <a:ext cx="304025" cy="420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ln>
                    <a:noFill/>
                  </a:ln>
                  <a:solidFill>
                    <a:schemeClr val="tx1">
                      <a:lumMod val="75000"/>
                      <a:lumOff val="25000"/>
                    </a:schemeClr>
                  </a:solidFill>
                  <a:latin typeface="Avenir Next LT Pro Light" panose="020B0304020202020204" pitchFamily="34" charset="0"/>
                </a:rPr>
                <a:t>●</a:t>
              </a:r>
            </a:p>
          </xdr:txBody>
        </xdr:sp>
        <xdr:sp macro="" textlink="">
          <xdr:nvSpPr>
            <xdr:cNvPr id="43" name="TextBox 42">
              <a:extLst>
                <a:ext uri="{FF2B5EF4-FFF2-40B4-BE49-F238E27FC236}">
                  <a16:creationId xmlns:a16="http://schemas.microsoft.com/office/drawing/2014/main" id="{1249454E-9DDC-48D0-A628-6AE0663B6D2F}"/>
                </a:ext>
              </a:extLst>
            </xdr:cNvPr>
            <xdr:cNvSpPr txBox="1"/>
          </xdr:nvSpPr>
          <xdr:spPr>
            <a:xfrm>
              <a:off x="3659472" y="6017906"/>
              <a:ext cx="300282" cy="420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ln>
                    <a:noFill/>
                  </a:ln>
                  <a:solidFill>
                    <a:schemeClr val="tx1">
                      <a:lumMod val="75000"/>
                      <a:lumOff val="25000"/>
                    </a:schemeClr>
                  </a:solidFill>
                  <a:latin typeface="Avenir Next LT Pro Light" panose="020B0304020202020204" pitchFamily="34" charset="0"/>
                </a:rPr>
                <a:t>●</a:t>
              </a:r>
            </a:p>
          </xdr:txBody>
        </xdr:sp>
        <xdr:sp macro="" textlink="">
          <xdr:nvSpPr>
            <xdr:cNvPr id="44" name="TextBox 43">
              <a:extLst>
                <a:ext uri="{FF2B5EF4-FFF2-40B4-BE49-F238E27FC236}">
                  <a16:creationId xmlns:a16="http://schemas.microsoft.com/office/drawing/2014/main" id="{8DBB5C1C-A814-491B-B790-7FD409640776}"/>
                </a:ext>
              </a:extLst>
            </xdr:cNvPr>
            <xdr:cNvSpPr txBox="1"/>
          </xdr:nvSpPr>
          <xdr:spPr>
            <a:xfrm>
              <a:off x="3658536" y="6320811"/>
              <a:ext cx="302153" cy="420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ln>
                    <a:noFill/>
                  </a:ln>
                  <a:solidFill>
                    <a:schemeClr val="tx1">
                      <a:lumMod val="75000"/>
                      <a:lumOff val="25000"/>
                    </a:schemeClr>
                  </a:solidFill>
                  <a:latin typeface="Avenir Next LT Pro Light" panose="020B0304020202020204" pitchFamily="34" charset="0"/>
                </a:rPr>
                <a:t>●</a:t>
              </a:r>
            </a:p>
          </xdr:txBody>
        </xdr:sp>
        <xdr:sp macro="" textlink="">
          <xdr:nvSpPr>
            <xdr:cNvPr id="45" name="TextBox 44">
              <a:extLst>
                <a:ext uri="{FF2B5EF4-FFF2-40B4-BE49-F238E27FC236}">
                  <a16:creationId xmlns:a16="http://schemas.microsoft.com/office/drawing/2014/main" id="{E671685B-0EDC-4BC2-BA89-C2A83153EED4}"/>
                </a:ext>
              </a:extLst>
            </xdr:cNvPr>
            <xdr:cNvSpPr txBox="1"/>
          </xdr:nvSpPr>
          <xdr:spPr>
            <a:xfrm>
              <a:off x="3659472" y="6623715"/>
              <a:ext cx="300282" cy="418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ln>
                    <a:noFill/>
                  </a:ln>
                  <a:solidFill>
                    <a:schemeClr val="tx1">
                      <a:lumMod val="75000"/>
                      <a:lumOff val="25000"/>
                    </a:schemeClr>
                  </a:solidFill>
                  <a:latin typeface="Avenir Next LT Pro Light" panose="020B0304020202020204" pitchFamily="34" charset="0"/>
                </a:rPr>
                <a:t>●</a:t>
              </a:r>
            </a:p>
          </xdr:txBody>
        </xdr:sp>
        <xdr:sp macro="" textlink="">
          <xdr:nvSpPr>
            <xdr:cNvPr id="46" name="TextBox 45">
              <a:extLst>
                <a:ext uri="{FF2B5EF4-FFF2-40B4-BE49-F238E27FC236}">
                  <a16:creationId xmlns:a16="http://schemas.microsoft.com/office/drawing/2014/main" id="{629025E3-66EE-4E70-BE85-020024E82850}"/>
                </a:ext>
              </a:extLst>
            </xdr:cNvPr>
            <xdr:cNvSpPr txBox="1"/>
          </xdr:nvSpPr>
          <xdr:spPr>
            <a:xfrm>
              <a:off x="3660407" y="6924723"/>
              <a:ext cx="298410" cy="420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ln>
                    <a:noFill/>
                  </a:ln>
                  <a:solidFill>
                    <a:schemeClr val="tx1">
                      <a:lumMod val="75000"/>
                      <a:lumOff val="25000"/>
                    </a:schemeClr>
                  </a:solidFill>
                  <a:latin typeface="Avenir Next LT Pro Light" panose="020B0304020202020204" pitchFamily="34" charset="0"/>
                </a:rPr>
                <a:t>●</a:t>
              </a:r>
            </a:p>
          </xdr:txBody>
        </xdr:sp>
        <xdr:sp macro="" textlink="">
          <xdr:nvSpPr>
            <xdr:cNvPr id="47" name="TextBox 46">
              <a:extLst>
                <a:ext uri="{FF2B5EF4-FFF2-40B4-BE49-F238E27FC236}">
                  <a16:creationId xmlns:a16="http://schemas.microsoft.com/office/drawing/2014/main" id="{DB53AD9B-F5A0-43F4-B479-5747958037D8}"/>
                </a:ext>
              </a:extLst>
            </xdr:cNvPr>
            <xdr:cNvSpPr txBox="1"/>
          </xdr:nvSpPr>
          <xdr:spPr>
            <a:xfrm>
              <a:off x="3659472" y="7227739"/>
              <a:ext cx="300282" cy="418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ln>
                    <a:noFill/>
                  </a:ln>
                  <a:solidFill>
                    <a:schemeClr val="tx1">
                      <a:lumMod val="75000"/>
                      <a:lumOff val="25000"/>
                    </a:schemeClr>
                  </a:solidFill>
                  <a:latin typeface="Avenir Next LT Pro Light" panose="020B0304020202020204" pitchFamily="34" charset="0"/>
                </a:rPr>
                <a:t>●</a:t>
              </a:r>
            </a:p>
          </xdr:txBody>
        </xdr:sp>
      </xdr:grpSp>
    </xdr:grpSp>
    <xdr:clientData/>
  </xdr:twoCellAnchor>
  <xdr:twoCellAnchor editAs="absolute">
    <xdr:from>
      <xdr:col>0</xdr:col>
      <xdr:colOff>0</xdr:colOff>
      <xdr:row>22</xdr:row>
      <xdr:rowOff>66115</xdr:rowOff>
    </xdr:from>
    <xdr:to>
      <xdr:col>5</xdr:col>
      <xdr:colOff>358588</xdr:colOff>
      <xdr:row>39</xdr:row>
      <xdr:rowOff>40958</xdr:rowOff>
    </xdr:to>
    <xdr:grpSp>
      <xdr:nvGrpSpPr>
        <xdr:cNvPr id="53" name="Group 52">
          <a:extLst>
            <a:ext uri="{FF2B5EF4-FFF2-40B4-BE49-F238E27FC236}">
              <a16:creationId xmlns:a16="http://schemas.microsoft.com/office/drawing/2014/main" id="{8CABA164-590B-5F24-52B4-23FE13B5476C}"/>
            </a:ext>
          </a:extLst>
        </xdr:cNvPr>
        <xdr:cNvGrpSpPr/>
      </xdr:nvGrpSpPr>
      <xdr:grpSpPr>
        <a:xfrm>
          <a:off x="0" y="4257115"/>
          <a:ext cx="3406588" cy="3213343"/>
          <a:chOff x="20171" y="4761381"/>
          <a:chExt cx="4998133" cy="3213343"/>
        </a:xfrm>
      </xdr:grpSpPr>
      <xdr:graphicFrame macro="">
        <xdr:nvGraphicFramePr>
          <xdr:cNvPr id="50" name="Chart 49">
            <a:extLst>
              <a:ext uri="{FF2B5EF4-FFF2-40B4-BE49-F238E27FC236}">
                <a16:creationId xmlns:a16="http://schemas.microsoft.com/office/drawing/2014/main" id="{76B61B18-3C4A-429A-BC29-5DAF40457CA9}"/>
              </a:ext>
            </a:extLst>
          </xdr:cNvPr>
          <xdr:cNvGraphicFramePr>
            <a:graphicFrameLocks/>
          </xdr:cNvGraphicFramePr>
        </xdr:nvGraphicFramePr>
        <xdr:xfrm>
          <a:off x="20171" y="4761381"/>
          <a:ext cx="4998133" cy="3213343"/>
        </xdr:xfrm>
        <a:graphic>
          <a:graphicData uri="http://schemas.openxmlformats.org/drawingml/2006/chart">
            <c:chart xmlns:c="http://schemas.openxmlformats.org/drawingml/2006/chart" xmlns:r="http://schemas.openxmlformats.org/officeDocument/2006/relationships" r:id="rId8"/>
          </a:graphicData>
        </a:graphic>
      </xdr:graphicFrame>
      <xdr:sp macro="" textlink="Pivottables!P31">
        <xdr:nvSpPr>
          <xdr:cNvPr id="51" name="TextBox 50">
            <a:extLst>
              <a:ext uri="{FF2B5EF4-FFF2-40B4-BE49-F238E27FC236}">
                <a16:creationId xmlns:a16="http://schemas.microsoft.com/office/drawing/2014/main" id="{1C1F402D-092D-9359-78D6-C32DFE7219EB}"/>
              </a:ext>
            </a:extLst>
          </xdr:cNvPr>
          <xdr:cNvSpPr txBox="1">
            <a:spLocks/>
          </xdr:cNvSpPr>
        </xdr:nvSpPr>
        <xdr:spPr>
          <a:xfrm>
            <a:off x="1621445" y="5832662"/>
            <a:ext cx="2075121" cy="643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6C98723-B52F-48D0-9E10-89F5310DC20A}" type="TxLink">
              <a:rPr lang="en-US" sz="4800">
                <a:ln>
                  <a:noFill/>
                </a:ln>
                <a:solidFill>
                  <a:schemeClr val="bg1"/>
                </a:solidFill>
                <a:latin typeface="Avenir Next LT Pro Light" panose="020B0304020202020204" pitchFamily="34" charset="0"/>
                <a:ea typeface="+mn-ea"/>
                <a:cs typeface="+mn-cs"/>
              </a:rPr>
              <a:pPr marL="0" indent="0" algn="ctr"/>
              <a:t>75%</a:t>
            </a:fld>
            <a:endParaRPr lang="en-IN" sz="4800">
              <a:ln>
                <a:noFill/>
              </a:ln>
              <a:solidFill>
                <a:schemeClr val="bg1"/>
              </a:solidFill>
              <a:latin typeface="Avenir Next LT Pro Light" panose="020B0304020202020204" pitchFamily="34" charset="0"/>
              <a:ea typeface="+mn-ea"/>
              <a:cs typeface="+mn-cs"/>
            </a:endParaRPr>
          </a:p>
        </xdr:txBody>
      </xdr:sp>
      <xdr:sp macro="" textlink="">
        <xdr:nvSpPr>
          <xdr:cNvPr id="52" name="TextBox 51">
            <a:extLst>
              <a:ext uri="{FF2B5EF4-FFF2-40B4-BE49-F238E27FC236}">
                <a16:creationId xmlns:a16="http://schemas.microsoft.com/office/drawing/2014/main" id="{4B8A5EA9-7F9C-77CA-7370-30DCA05D1CD5}"/>
              </a:ext>
            </a:extLst>
          </xdr:cNvPr>
          <xdr:cNvSpPr txBox="1">
            <a:spLocks/>
          </xdr:cNvSpPr>
        </xdr:nvSpPr>
        <xdr:spPr>
          <a:xfrm>
            <a:off x="1732988" y="6381750"/>
            <a:ext cx="1550335"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a:ln>
                  <a:noFill/>
                </a:ln>
                <a:solidFill>
                  <a:schemeClr val="bg1"/>
                </a:solidFill>
                <a:latin typeface="Avenir Next LT Pro Light" panose="020B0304020202020204" pitchFamily="34" charset="0"/>
                <a:ea typeface="+mn-ea"/>
                <a:cs typeface="+mn-cs"/>
              </a:rPr>
              <a:t>Sales Percentage </a:t>
            </a:r>
            <a:r>
              <a:rPr lang="en-US" sz="1600" b="0" i="0" u="none" strike="noStrike">
                <a:ln>
                  <a:noFill/>
                </a:ln>
                <a:solidFill>
                  <a:schemeClr val="bg1"/>
                </a:solidFill>
                <a:latin typeface="Avenir Next LT Pro Light" panose="020B0304020202020204" pitchFamily="34" charset="0"/>
                <a:ea typeface="+mn-ea"/>
                <a:cs typeface="+mn-cs"/>
              </a:rPr>
              <a:t>Achieved</a:t>
            </a:r>
            <a:endParaRPr lang="en-US" sz="1200" b="0" i="0" u="none" strike="noStrike">
              <a:ln>
                <a:noFill/>
              </a:ln>
              <a:solidFill>
                <a:schemeClr val="bg1"/>
              </a:solidFill>
              <a:latin typeface="Avenir Next LT Pro Light" panose="020B0304020202020204" pitchFamily="34" charset="0"/>
              <a:ea typeface="+mn-ea"/>
              <a:cs typeface="+mn-cs"/>
            </a:endParaRPr>
          </a:p>
        </xdr:txBody>
      </xdr:sp>
    </xdr:grpSp>
    <xdr:clientData/>
  </xdr:twoCellAnchor>
  <xdr:twoCellAnchor editAs="absolute">
    <xdr:from>
      <xdr:col>14</xdr:col>
      <xdr:colOff>527476</xdr:colOff>
      <xdr:row>22</xdr:row>
      <xdr:rowOff>585</xdr:rowOff>
    </xdr:from>
    <xdr:to>
      <xdr:col>15</xdr:col>
      <xdr:colOff>279342</xdr:colOff>
      <xdr:row>23</xdr:row>
      <xdr:rowOff>170085</xdr:rowOff>
    </xdr:to>
    <xdr:grpSp>
      <xdr:nvGrpSpPr>
        <xdr:cNvPr id="270" name="Group 269">
          <a:extLst>
            <a:ext uri="{FF2B5EF4-FFF2-40B4-BE49-F238E27FC236}">
              <a16:creationId xmlns:a16="http://schemas.microsoft.com/office/drawing/2014/main" id="{C98069E9-D007-2026-D5EB-ADB0C5B59EA1}"/>
            </a:ext>
          </a:extLst>
        </xdr:cNvPr>
        <xdr:cNvGrpSpPr/>
      </xdr:nvGrpSpPr>
      <xdr:grpSpPr>
        <a:xfrm>
          <a:off x="9061876" y="4191585"/>
          <a:ext cx="361466" cy="360000"/>
          <a:chOff x="8782826" y="4218799"/>
          <a:chExt cx="360000" cy="360000"/>
        </a:xfrm>
      </xdr:grpSpPr>
      <xdr:sp macro="" textlink="Pivottables!C43">
        <xdr:nvSpPr>
          <xdr:cNvPr id="171" name="TextBox 170">
            <a:extLst>
              <a:ext uri="{FF2B5EF4-FFF2-40B4-BE49-F238E27FC236}">
                <a16:creationId xmlns:a16="http://schemas.microsoft.com/office/drawing/2014/main" id="{99D55694-CBAB-92F6-6E5B-8C4B5E6A7800}"/>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3">
        <xdr:nvSpPr>
          <xdr:cNvPr id="172" name="TextBox 171">
            <a:extLst>
              <a:ext uri="{FF2B5EF4-FFF2-40B4-BE49-F238E27FC236}">
                <a16:creationId xmlns:a16="http://schemas.microsoft.com/office/drawing/2014/main" id="{E0D692F4-F030-C05E-F1F9-B571D0BB34E4}"/>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15</xdr:col>
      <xdr:colOff>107750</xdr:colOff>
      <xdr:row>21</xdr:row>
      <xdr:rowOff>182450</xdr:rowOff>
    </xdr:from>
    <xdr:to>
      <xdr:col>15</xdr:col>
      <xdr:colOff>468534</xdr:colOff>
      <xdr:row>23</xdr:row>
      <xdr:rowOff>161450</xdr:rowOff>
    </xdr:to>
    <xdr:grpSp>
      <xdr:nvGrpSpPr>
        <xdr:cNvPr id="271" name="Group 270">
          <a:extLst>
            <a:ext uri="{FF2B5EF4-FFF2-40B4-BE49-F238E27FC236}">
              <a16:creationId xmlns:a16="http://schemas.microsoft.com/office/drawing/2014/main" id="{8CA3E19C-046F-ED07-A392-A03F491A44B3}"/>
            </a:ext>
          </a:extLst>
        </xdr:cNvPr>
        <xdr:cNvGrpSpPr/>
      </xdr:nvGrpSpPr>
      <xdr:grpSpPr>
        <a:xfrm>
          <a:off x="9251750" y="4182950"/>
          <a:ext cx="360784" cy="360000"/>
          <a:chOff x="9713345" y="4229790"/>
          <a:chExt cx="360000" cy="360000"/>
        </a:xfrm>
      </xdr:grpSpPr>
      <xdr:sp macro="" textlink="Pivottables!D43">
        <xdr:nvSpPr>
          <xdr:cNvPr id="173" name="TextBox 172">
            <a:extLst>
              <a:ext uri="{FF2B5EF4-FFF2-40B4-BE49-F238E27FC236}">
                <a16:creationId xmlns:a16="http://schemas.microsoft.com/office/drawing/2014/main" id="{4B113152-968A-FD49-4AE9-A6B98CB838B1}"/>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3">
        <xdr:nvSpPr>
          <xdr:cNvPr id="174" name="TextBox 173">
            <a:extLst>
              <a:ext uri="{FF2B5EF4-FFF2-40B4-BE49-F238E27FC236}">
                <a16:creationId xmlns:a16="http://schemas.microsoft.com/office/drawing/2014/main" id="{83DDA68C-70C7-140D-2E03-DA833D216F88}"/>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14</xdr:col>
      <xdr:colOff>343780</xdr:colOff>
      <xdr:row>23</xdr:row>
      <xdr:rowOff>174076</xdr:rowOff>
    </xdr:from>
    <xdr:to>
      <xdr:col>15</xdr:col>
      <xdr:colOff>95646</xdr:colOff>
      <xdr:row>25</xdr:row>
      <xdr:rowOff>153076</xdr:rowOff>
    </xdr:to>
    <xdr:grpSp>
      <xdr:nvGrpSpPr>
        <xdr:cNvPr id="272" name="Group 271">
          <a:extLst>
            <a:ext uri="{FF2B5EF4-FFF2-40B4-BE49-F238E27FC236}">
              <a16:creationId xmlns:a16="http://schemas.microsoft.com/office/drawing/2014/main" id="{242D2343-D11A-2436-B9B9-025466C80B08}"/>
            </a:ext>
          </a:extLst>
        </xdr:cNvPr>
        <xdr:cNvGrpSpPr/>
      </xdr:nvGrpSpPr>
      <xdr:grpSpPr>
        <a:xfrm>
          <a:off x="8878180" y="4555576"/>
          <a:ext cx="361466" cy="360000"/>
          <a:chOff x="8782826" y="4218799"/>
          <a:chExt cx="360000" cy="360000"/>
        </a:xfrm>
      </xdr:grpSpPr>
      <xdr:sp macro="" textlink="Pivottables!C43">
        <xdr:nvSpPr>
          <xdr:cNvPr id="273" name="TextBox 272">
            <a:extLst>
              <a:ext uri="{FF2B5EF4-FFF2-40B4-BE49-F238E27FC236}">
                <a16:creationId xmlns:a16="http://schemas.microsoft.com/office/drawing/2014/main" id="{0AF99F9A-498C-9329-F0CC-2F6E3F263FB6}"/>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3">
        <xdr:nvSpPr>
          <xdr:cNvPr id="274" name="TextBox 273">
            <a:extLst>
              <a:ext uri="{FF2B5EF4-FFF2-40B4-BE49-F238E27FC236}">
                <a16:creationId xmlns:a16="http://schemas.microsoft.com/office/drawing/2014/main" id="{4AA96975-4AF5-CBFA-7EF7-5CAA0427FBF7}"/>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14</xdr:col>
      <xdr:colOff>534280</xdr:colOff>
      <xdr:row>23</xdr:row>
      <xdr:rowOff>177478</xdr:rowOff>
    </xdr:from>
    <xdr:to>
      <xdr:col>15</xdr:col>
      <xdr:colOff>286146</xdr:colOff>
      <xdr:row>25</xdr:row>
      <xdr:rowOff>156478</xdr:rowOff>
    </xdr:to>
    <xdr:grpSp>
      <xdr:nvGrpSpPr>
        <xdr:cNvPr id="275" name="Group 274">
          <a:extLst>
            <a:ext uri="{FF2B5EF4-FFF2-40B4-BE49-F238E27FC236}">
              <a16:creationId xmlns:a16="http://schemas.microsoft.com/office/drawing/2014/main" id="{D0916DD3-601A-5775-A48B-2F2A5A01365F}"/>
            </a:ext>
          </a:extLst>
        </xdr:cNvPr>
        <xdr:cNvGrpSpPr/>
      </xdr:nvGrpSpPr>
      <xdr:grpSpPr>
        <a:xfrm>
          <a:off x="9068680" y="4558978"/>
          <a:ext cx="361466" cy="360000"/>
          <a:chOff x="8782826" y="4218799"/>
          <a:chExt cx="360000" cy="360000"/>
        </a:xfrm>
      </xdr:grpSpPr>
      <xdr:sp macro="" textlink="Pivottables!C43">
        <xdr:nvSpPr>
          <xdr:cNvPr id="276" name="TextBox 275">
            <a:extLst>
              <a:ext uri="{FF2B5EF4-FFF2-40B4-BE49-F238E27FC236}">
                <a16:creationId xmlns:a16="http://schemas.microsoft.com/office/drawing/2014/main" id="{FB78885C-4F13-BAB7-CD31-6FFF1C073543}"/>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3">
        <xdr:nvSpPr>
          <xdr:cNvPr id="277" name="TextBox 276">
            <a:extLst>
              <a:ext uri="{FF2B5EF4-FFF2-40B4-BE49-F238E27FC236}">
                <a16:creationId xmlns:a16="http://schemas.microsoft.com/office/drawing/2014/main" id="{76B416D0-56F2-952D-97BE-DF0C947FFFB8}"/>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14</xdr:col>
      <xdr:colOff>156682</xdr:colOff>
      <xdr:row>21</xdr:row>
      <xdr:rowOff>184281</xdr:rowOff>
    </xdr:from>
    <xdr:to>
      <xdr:col>14</xdr:col>
      <xdr:colOff>517468</xdr:colOff>
      <xdr:row>23</xdr:row>
      <xdr:rowOff>163281</xdr:rowOff>
    </xdr:to>
    <xdr:sp macro="" textlink="Pivottables!C43">
      <xdr:nvSpPr>
        <xdr:cNvPr id="279" name="TextBox 278">
          <a:extLst>
            <a:ext uri="{FF2B5EF4-FFF2-40B4-BE49-F238E27FC236}">
              <a16:creationId xmlns:a16="http://schemas.microsoft.com/office/drawing/2014/main" id="{933311B9-2DE3-88B3-BA3A-D04AF689802E}"/>
            </a:ext>
          </a:extLst>
        </xdr:cNvPr>
        <xdr:cNvSpPr txBox="1"/>
      </xdr:nvSpPr>
      <xdr:spPr>
        <a:xfrm>
          <a:off x="8691082" y="4184781"/>
          <a:ext cx="360786"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15</xdr:col>
      <xdr:colOff>289351</xdr:colOff>
      <xdr:row>24</xdr:row>
      <xdr:rowOff>170674</xdr:rowOff>
    </xdr:from>
    <xdr:to>
      <xdr:col>16</xdr:col>
      <xdr:colOff>41218</xdr:colOff>
      <xdr:row>26</xdr:row>
      <xdr:rowOff>149674</xdr:rowOff>
    </xdr:to>
    <xdr:sp macro="" textlink="Pivottables!C43">
      <xdr:nvSpPr>
        <xdr:cNvPr id="282" name="TextBox 281">
          <a:extLst>
            <a:ext uri="{FF2B5EF4-FFF2-40B4-BE49-F238E27FC236}">
              <a16:creationId xmlns:a16="http://schemas.microsoft.com/office/drawing/2014/main" id="{35B2FC9F-4C74-CFE1-7376-1FB77E20AAF8}"/>
            </a:ext>
          </a:extLst>
        </xdr:cNvPr>
        <xdr:cNvSpPr txBox="1"/>
      </xdr:nvSpPr>
      <xdr:spPr>
        <a:xfrm>
          <a:off x="9433351" y="4742674"/>
          <a:ext cx="361467"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15</xdr:col>
      <xdr:colOff>292753</xdr:colOff>
      <xdr:row>22</xdr:row>
      <xdr:rowOff>177477</xdr:rowOff>
    </xdr:from>
    <xdr:to>
      <xdr:col>16</xdr:col>
      <xdr:colOff>44620</xdr:colOff>
      <xdr:row>24</xdr:row>
      <xdr:rowOff>156477</xdr:rowOff>
    </xdr:to>
    <xdr:grpSp>
      <xdr:nvGrpSpPr>
        <xdr:cNvPr id="284" name="Group 283">
          <a:extLst>
            <a:ext uri="{FF2B5EF4-FFF2-40B4-BE49-F238E27FC236}">
              <a16:creationId xmlns:a16="http://schemas.microsoft.com/office/drawing/2014/main" id="{3323BA3C-E920-077B-B525-24D6CB18DA47}"/>
            </a:ext>
          </a:extLst>
        </xdr:cNvPr>
        <xdr:cNvGrpSpPr/>
      </xdr:nvGrpSpPr>
      <xdr:grpSpPr>
        <a:xfrm>
          <a:off x="9436753" y="4368477"/>
          <a:ext cx="361467" cy="360000"/>
          <a:chOff x="8782826" y="4218799"/>
          <a:chExt cx="360000" cy="360000"/>
        </a:xfrm>
      </xdr:grpSpPr>
      <xdr:sp macro="" textlink="Pivottables!C43">
        <xdr:nvSpPr>
          <xdr:cNvPr id="285" name="TextBox 284">
            <a:extLst>
              <a:ext uri="{FF2B5EF4-FFF2-40B4-BE49-F238E27FC236}">
                <a16:creationId xmlns:a16="http://schemas.microsoft.com/office/drawing/2014/main" id="{F38A4F8F-FB70-4B44-124A-4808F5D14B39}"/>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3">
        <xdr:nvSpPr>
          <xdr:cNvPr id="286" name="TextBox 285">
            <a:extLst>
              <a:ext uri="{FF2B5EF4-FFF2-40B4-BE49-F238E27FC236}">
                <a16:creationId xmlns:a16="http://schemas.microsoft.com/office/drawing/2014/main" id="{6595046A-92FB-4848-3866-8458E0BD20FD}"/>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13</xdr:col>
      <xdr:colOff>581906</xdr:colOff>
      <xdr:row>22</xdr:row>
      <xdr:rowOff>180879</xdr:rowOff>
    </xdr:from>
    <xdr:to>
      <xdr:col>14</xdr:col>
      <xdr:colOff>333772</xdr:colOff>
      <xdr:row>24</xdr:row>
      <xdr:rowOff>159879</xdr:rowOff>
    </xdr:to>
    <xdr:grpSp>
      <xdr:nvGrpSpPr>
        <xdr:cNvPr id="287" name="Group 286">
          <a:extLst>
            <a:ext uri="{FF2B5EF4-FFF2-40B4-BE49-F238E27FC236}">
              <a16:creationId xmlns:a16="http://schemas.microsoft.com/office/drawing/2014/main" id="{F69A7DFF-C6E9-9AB4-1D32-6E882D9BB12A}"/>
            </a:ext>
          </a:extLst>
        </xdr:cNvPr>
        <xdr:cNvGrpSpPr/>
      </xdr:nvGrpSpPr>
      <xdr:grpSpPr>
        <a:xfrm>
          <a:off x="8506706" y="4371879"/>
          <a:ext cx="361466" cy="360000"/>
          <a:chOff x="8782826" y="4218799"/>
          <a:chExt cx="360000" cy="360000"/>
        </a:xfrm>
      </xdr:grpSpPr>
      <xdr:sp macro="" textlink="Pivottables!C43">
        <xdr:nvSpPr>
          <xdr:cNvPr id="288" name="TextBox 287">
            <a:extLst>
              <a:ext uri="{FF2B5EF4-FFF2-40B4-BE49-F238E27FC236}">
                <a16:creationId xmlns:a16="http://schemas.microsoft.com/office/drawing/2014/main" id="{E234195D-C070-5AFA-0FCD-CE2022F85BF4}"/>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3">
        <xdr:nvSpPr>
          <xdr:cNvPr id="289" name="TextBox 288">
            <a:extLst>
              <a:ext uri="{FF2B5EF4-FFF2-40B4-BE49-F238E27FC236}">
                <a16:creationId xmlns:a16="http://schemas.microsoft.com/office/drawing/2014/main" id="{97F153EC-F8B1-5313-5EF1-3EA21F95729C}"/>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14</xdr:col>
      <xdr:colOff>149878</xdr:colOff>
      <xdr:row>24</xdr:row>
      <xdr:rowOff>170673</xdr:rowOff>
    </xdr:from>
    <xdr:to>
      <xdr:col>14</xdr:col>
      <xdr:colOff>510664</xdr:colOff>
      <xdr:row>26</xdr:row>
      <xdr:rowOff>149673</xdr:rowOff>
    </xdr:to>
    <xdr:grpSp>
      <xdr:nvGrpSpPr>
        <xdr:cNvPr id="306" name="Group 305">
          <a:extLst>
            <a:ext uri="{FF2B5EF4-FFF2-40B4-BE49-F238E27FC236}">
              <a16:creationId xmlns:a16="http://schemas.microsoft.com/office/drawing/2014/main" id="{E771EBF2-1534-5287-8BC9-37C185E30C74}"/>
            </a:ext>
          </a:extLst>
        </xdr:cNvPr>
        <xdr:cNvGrpSpPr/>
      </xdr:nvGrpSpPr>
      <xdr:grpSpPr>
        <a:xfrm>
          <a:off x="8684278" y="4742673"/>
          <a:ext cx="360786" cy="360000"/>
          <a:chOff x="8782826" y="4218799"/>
          <a:chExt cx="360000" cy="360000"/>
        </a:xfrm>
      </xdr:grpSpPr>
      <xdr:sp macro="" textlink="Pivottables!C43">
        <xdr:nvSpPr>
          <xdr:cNvPr id="307" name="TextBox 306">
            <a:extLst>
              <a:ext uri="{FF2B5EF4-FFF2-40B4-BE49-F238E27FC236}">
                <a16:creationId xmlns:a16="http://schemas.microsoft.com/office/drawing/2014/main" id="{CF296C53-15E1-1642-93DC-516C1BBD1F77}"/>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3">
        <xdr:nvSpPr>
          <xdr:cNvPr id="308" name="TextBox 307">
            <a:extLst>
              <a:ext uri="{FF2B5EF4-FFF2-40B4-BE49-F238E27FC236}">
                <a16:creationId xmlns:a16="http://schemas.microsoft.com/office/drawing/2014/main" id="{3201DE4C-8F19-3474-5F70-DEB77C37E558}"/>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15</xdr:col>
      <xdr:colOff>108273</xdr:colOff>
      <xdr:row>21</xdr:row>
      <xdr:rowOff>3201</xdr:rowOff>
    </xdr:from>
    <xdr:to>
      <xdr:col>15</xdr:col>
      <xdr:colOff>469059</xdr:colOff>
      <xdr:row>22</xdr:row>
      <xdr:rowOff>172701</xdr:rowOff>
    </xdr:to>
    <xdr:sp macro="" textlink="Pivottables!C43">
      <xdr:nvSpPr>
        <xdr:cNvPr id="310" name="TextBox 309">
          <a:extLst>
            <a:ext uri="{FF2B5EF4-FFF2-40B4-BE49-F238E27FC236}">
              <a16:creationId xmlns:a16="http://schemas.microsoft.com/office/drawing/2014/main" id="{DCCCFCDF-4C0E-CB7F-22A0-FC8E00B35995}"/>
            </a:ext>
          </a:extLst>
        </xdr:cNvPr>
        <xdr:cNvSpPr txBox="1"/>
      </xdr:nvSpPr>
      <xdr:spPr>
        <a:xfrm>
          <a:off x="9252273" y="4003701"/>
          <a:ext cx="360786"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14</xdr:col>
      <xdr:colOff>340378</xdr:colOff>
      <xdr:row>21</xdr:row>
      <xdr:rowOff>7387</xdr:rowOff>
    </xdr:from>
    <xdr:to>
      <xdr:col>15</xdr:col>
      <xdr:colOff>92244</xdr:colOff>
      <xdr:row>22</xdr:row>
      <xdr:rowOff>176887</xdr:rowOff>
    </xdr:to>
    <xdr:grpSp>
      <xdr:nvGrpSpPr>
        <xdr:cNvPr id="312" name="Group 311">
          <a:extLst>
            <a:ext uri="{FF2B5EF4-FFF2-40B4-BE49-F238E27FC236}">
              <a16:creationId xmlns:a16="http://schemas.microsoft.com/office/drawing/2014/main" id="{B4EE4751-E937-326C-35A1-BB914F88F9B1}"/>
            </a:ext>
          </a:extLst>
        </xdr:cNvPr>
        <xdr:cNvGrpSpPr/>
      </xdr:nvGrpSpPr>
      <xdr:grpSpPr>
        <a:xfrm>
          <a:off x="8874778" y="4007887"/>
          <a:ext cx="361466" cy="360000"/>
          <a:chOff x="8782826" y="4218799"/>
          <a:chExt cx="360000" cy="360000"/>
        </a:xfrm>
      </xdr:grpSpPr>
      <xdr:sp macro="" textlink="Pivottables!C43">
        <xdr:nvSpPr>
          <xdr:cNvPr id="313" name="TextBox 312">
            <a:extLst>
              <a:ext uri="{FF2B5EF4-FFF2-40B4-BE49-F238E27FC236}">
                <a16:creationId xmlns:a16="http://schemas.microsoft.com/office/drawing/2014/main" id="{E8BC730E-8E78-ED10-E01C-00E5264F6740}"/>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3">
        <xdr:nvSpPr>
          <xdr:cNvPr id="314" name="TextBox 313">
            <a:extLst>
              <a:ext uri="{FF2B5EF4-FFF2-40B4-BE49-F238E27FC236}">
                <a16:creationId xmlns:a16="http://schemas.microsoft.com/office/drawing/2014/main" id="{BD53C55F-2314-C5E8-732D-65617F630103}"/>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15</xdr:col>
      <xdr:colOff>473047</xdr:colOff>
      <xdr:row>23</xdr:row>
      <xdr:rowOff>174074</xdr:rowOff>
    </xdr:from>
    <xdr:to>
      <xdr:col>16</xdr:col>
      <xdr:colOff>224914</xdr:colOff>
      <xdr:row>25</xdr:row>
      <xdr:rowOff>153074</xdr:rowOff>
    </xdr:to>
    <xdr:grpSp>
      <xdr:nvGrpSpPr>
        <xdr:cNvPr id="315" name="Group 314">
          <a:extLst>
            <a:ext uri="{FF2B5EF4-FFF2-40B4-BE49-F238E27FC236}">
              <a16:creationId xmlns:a16="http://schemas.microsoft.com/office/drawing/2014/main" id="{510CFD27-2B8C-1F8F-C498-E67BB1D6B4AA}"/>
            </a:ext>
          </a:extLst>
        </xdr:cNvPr>
        <xdr:cNvGrpSpPr/>
      </xdr:nvGrpSpPr>
      <xdr:grpSpPr>
        <a:xfrm>
          <a:off x="9617047" y="4555574"/>
          <a:ext cx="361467" cy="360000"/>
          <a:chOff x="8782826" y="4218799"/>
          <a:chExt cx="360000" cy="360000"/>
        </a:xfrm>
      </xdr:grpSpPr>
      <xdr:sp macro="" textlink="Pivottables!C43">
        <xdr:nvSpPr>
          <xdr:cNvPr id="316" name="TextBox 315">
            <a:extLst>
              <a:ext uri="{FF2B5EF4-FFF2-40B4-BE49-F238E27FC236}">
                <a16:creationId xmlns:a16="http://schemas.microsoft.com/office/drawing/2014/main" id="{F079A910-0574-4443-03F0-F27A7A0A64BE}"/>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3">
        <xdr:nvSpPr>
          <xdr:cNvPr id="317" name="TextBox 316">
            <a:extLst>
              <a:ext uri="{FF2B5EF4-FFF2-40B4-BE49-F238E27FC236}">
                <a16:creationId xmlns:a16="http://schemas.microsoft.com/office/drawing/2014/main" id="{36B2BE0F-AC47-32CA-F7C0-839F0315F596}"/>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13</xdr:col>
      <xdr:colOff>393096</xdr:colOff>
      <xdr:row>21</xdr:row>
      <xdr:rowOff>182594</xdr:rowOff>
    </xdr:from>
    <xdr:to>
      <xdr:col>14</xdr:col>
      <xdr:colOff>144960</xdr:colOff>
      <xdr:row>23</xdr:row>
      <xdr:rowOff>161594</xdr:rowOff>
    </xdr:to>
    <xdr:sp macro="" textlink="Pivottables!D43">
      <xdr:nvSpPr>
        <xdr:cNvPr id="319" name="TextBox 318">
          <a:extLst>
            <a:ext uri="{FF2B5EF4-FFF2-40B4-BE49-F238E27FC236}">
              <a16:creationId xmlns:a16="http://schemas.microsoft.com/office/drawing/2014/main" id="{9AB655E9-F1BF-5A94-DB7B-C20D96035174}"/>
            </a:ext>
          </a:extLst>
        </xdr:cNvPr>
        <xdr:cNvSpPr txBox="1"/>
      </xdr:nvSpPr>
      <xdr:spPr>
        <a:xfrm>
          <a:off x="8317896" y="4183094"/>
          <a:ext cx="361464"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14</xdr:col>
      <xdr:colOff>531403</xdr:colOff>
      <xdr:row>22</xdr:row>
      <xdr:rowOff>180096</xdr:rowOff>
    </xdr:from>
    <xdr:to>
      <xdr:col>15</xdr:col>
      <xdr:colOff>282482</xdr:colOff>
      <xdr:row>24</xdr:row>
      <xdr:rowOff>159096</xdr:rowOff>
    </xdr:to>
    <xdr:grpSp>
      <xdr:nvGrpSpPr>
        <xdr:cNvPr id="324" name="Group 323">
          <a:extLst>
            <a:ext uri="{FF2B5EF4-FFF2-40B4-BE49-F238E27FC236}">
              <a16:creationId xmlns:a16="http://schemas.microsoft.com/office/drawing/2014/main" id="{7A4D5E12-B4DB-FCF3-8391-40343CEC2FCE}"/>
            </a:ext>
          </a:extLst>
        </xdr:cNvPr>
        <xdr:cNvGrpSpPr/>
      </xdr:nvGrpSpPr>
      <xdr:grpSpPr>
        <a:xfrm>
          <a:off x="9065803" y="4371096"/>
          <a:ext cx="360679" cy="360000"/>
          <a:chOff x="9713345" y="4229790"/>
          <a:chExt cx="360000" cy="360000"/>
        </a:xfrm>
      </xdr:grpSpPr>
      <xdr:sp macro="" textlink="Pivottables!D43">
        <xdr:nvSpPr>
          <xdr:cNvPr id="325" name="TextBox 324">
            <a:extLst>
              <a:ext uri="{FF2B5EF4-FFF2-40B4-BE49-F238E27FC236}">
                <a16:creationId xmlns:a16="http://schemas.microsoft.com/office/drawing/2014/main" id="{325B0DCB-7F2D-B5EB-D646-977F3F4BB4A5}"/>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3">
        <xdr:nvSpPr>
          <xdr:cNvPr id="326" name="TextBox 325">
            <a:extLst>
              <a:ext uri="{FF2B5EF4-FFF2-40B4-BE49-F238E27FC236}">
                <a16:creationId xmlns:a16="http://schemas.microsoft.com/office/drawing/2014/main" id="{93AF674E-47C3-313C-0B1C-7A45F3DDEE38}"/>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14</xdr:col>
      <xdr:colOff>157207</xdr:colOff>
      <xdr:row>23</xdr:row>
      <xdr:rowOff>169629</xdr:rowOff>
    </xdr:from>
    <xdr:to>
      <xdr:col>14</xdr:col>
      <xdr:colOff>517991</xdr:colOff>
      <xdr:row>25</xdr:row>
      <xdr:rowOff>148628</xdr:rowOff>
    </xdr:to>
    <xdr:sp macro="" textlink="Pivottables!D43">
      <xdr:nvSpPr>
        <xdr:cNvPr id="328" name="TextBox 327">
          <a:extLst>
            <a:ext uri="{FF2B5EF4-FFF2-40B4-BE49-F238E27FC236}">
              <a16:creationId xmlns:a16="http://schemas.microsoft.com/office/drawing/2014/main" id="{55D5EECC-16AA-EC62-1216-30CF79169822}"/>
            </a:ext>
          </a:extLst>
        </xdr:cNvPr>
        <xdr:cNvSpPr txBox="1"/>
      </xdr:nvSpPr>
      <xdr:spPr>
        <a:xfrm>
          <a:off x="8691607" y="4551129"/>
          <a:ext cx="360784" cy="359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15</xdr:col>
      <xdr:colOff>479068</xdr:colOff>
      <xdr:row>22</xdr:row>
      <xdr:rowOff>182712</xdr:rowOff>
    </xdr:from>
    <xdr:to>
      <xdr:col>16</xdr:col>
      <xdr:colOff>230147</xdr:colOff>
      <xdr:row>24</xdr:row>
      <xdr:rowOff>161712</xdr:rowOff>
    </xdr:to>
    <xdr:grpSp>
      <xdr:nvGrpSpPr>
        <xdr:cNvPr id="333" name="Group 332">
          <a:extLst>
            <a:ext uri="{FF2B5EF4-FFF2-40B4-BE49-F238E27FC236}">
              <a16:creationId xmlns:a16="http://schemas.microsoft.com/office/drawing/2014/main" id="{2A7636C4-FC60-3642-0BC3-8B8B4C4189EB}"/>
            </a:ext>
          </a:extLst>
        </xdr:cNvPr>
        <xdr:cNvGrpSpPr/>
      </xdr:nvGrpSpPr>
      <xdr:grpSpPr>
        <a:xfrm>
          <a:off x="9623068" y="4373712"/>
          <a:ext cx="360679" cy="360000"/>
          <a:chOff x="9713345" y="4229790"/>
          <a:chExt cx="360000" cy="360000"/>
        </a:xfrm>
      </xdr:grpSpPr>
      <xdr:sp macro="" textlink="Pivottables!D43">
        <xdr:nvSpPr>
          <xdr:cNvPr id="334" name="TextBox 333">
            <a:extLst>
              <a:ext uri="{FF2B5EF4-FFF2-40B4-BE49-F238E27FC236}">
                <a16:creationId xmlns:a16="http://schemas.microsoft.com/office/drawing/2014/main" id="{D0FFD096-0223-5A2A-93CB-6979E248813D}"/>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3">
        <xdr:nvSpPr>
          <xdr:cNvPr id="335" name="TextBox 334">
            <a:extLst>
              <a:ext uri="{FF2B5EF4-FFF2-40B4-BE49-F238E27FC236}">
                <a16:creationId xmlns:a16="http://schemas.microsoft.com/office/drawing/2014/main" id="{EA9D187F-A514-1C1C-4210-D4D6B3823F27}"/>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14</xdr:col>
      <xdr:colOff>528787</xdr:colOff>
      <xdr:row>21</xdr:row>
      <xdr:rowOff>62</xdr:rowOff>
    </xdr:from>
    <xdr:to>
      <xdr:col>15</xdr:col>
      <xdr:colOff>279866</xdr:colOff>
      <xdr:row>22</xdr:row>
      <xdr:rowOff>169561</xdr:rowOff>
    </xdr:to>
    <xdr:sp macro="" textlink="Pivottables!D43">
      <xdr:nvSpPr>
        <xdr:cNvPr id="337" name="TextBox 336">
          <a:extLst>
            <a:ext uri="{FF2B5EF4-FFF2-40B4-BE49-F238E27FC236}">
              <a16:creationId xmlns:a16="http://schemas.microsoft.com/office/drawing/2014/main" id="{87320E7C-18FC-18A9-7183-99CAD60E87AE}"/>
            </a:ext>
          </a:extLst>
        </xdr:cNvPr>
        <xdr:cNvSpPr txBox="1"/>
      </xdr:nvSpPr>
      <xdr:spPr>
        <a:xfrm>
          <a:off x="9063187" y="4000562"/>
          <a:ext cx="360679" cy="359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14</xdr:col>
      <xdr:colOff>162441</xdr:colOff>
      <xdr:row>21</xdr:row>
      <xdr:rowOff>2155</xdr:rowOff>
    </xdr:from>
    <xdr:to>
      <xdr:col>14</xdr:col>
      <xdr:colOff>523225</xdr:colOff>
      <xdr:row>22</xdr:row>
      <xdr:rowOff>172177</xdr:rowOff>
    </xdr:to>
    <xdr:grpSp>
      <xdr:nvGrpSpPr>
        <xdr:cNvPr id="339" name="Group 338">
          <a:extLst>
            <a:ext uri="{FF2B5EF4-FFF2-40B4-BE49-F238E27FC236}">
              <a16:creationId xmlns:a16="http://schemas.microsoft.com/office/drawing/2014/main" id="{93946A23-9F5C-7093-F09A-7EEB4DA4324E}"/>
            </a:ext>
          </a:extLst>
        </xdr:cNvPr>
        <xdr:cNvGrpSpPr/>
      </xdr:nvGrpSpPr>
      <xdr:grpSpPr>
        <a:xfrm>
          <a:off x="8696841" y="4002655"/>
          <a:ext cx="360784" cy="360522"/>
          <a:chOff x="9713345" y="4229790"/>
          <a:chExt cx="360000" cy="360000"/>
        </a:xfrm>
      </xdr:grpSpPr>
      <xdr:sp macro="" textlink="Pivottables!D43">
        <xdr:nvSpPr>
          <xdr:cNvPr id="340" name="TextBox 339">
            <a:extLst>
              <a:ext uri="{FF2B5EF4-FFF2-40B4-BE49-F238E27FC236}">
                <a16:creationId xmlns:a16="http://schemas.microsoft.com/office/drawing/2014/main" id="{D64B198F-6646-5986-488E-07F20A3CC8DF}"/>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3">
        <xdr:nvSpPr>
          <xdr:cNvPr id="341" name="TextBox 340">
            <a:extLst>
              <a:ext uri="{FF2B5EF4-FFF2-40B4-BE49-F238E27FC236}">
                <a16:creationId xmlns:a16="http://schemas.microsoft.com/office/drawing/2014/main" id="{3C4CB982-28FF-FB24-169F-E10C4D1517DC}"/>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14</xdr:col>
      <xdr:colOff>340380</xdr:colOff>
      <xdr:row>24</xdr:row>
      <xdr:rowOff>164394</xdr:rowOff>
    </xdr:from>
    <xdr:to>
      <xdr:col>15</xdr:col>
      <xdr:colOff>91459</xdr:colOff>
      <xdr:row>26</xdr:row>
      <xdr:rowOff>143393</xdr:rowOff>
    </xdr:to>
    <xdr:grpSp>
      <xdr:nvGrpSpPr>
        <xdr:cNvPr id="345" name="Group 344">
          <a:extLst>
            <a:ext uri="{FF2B5EF4-FFF2-40B4-BE49-F238E27FC236}">
              <a16:creationId xmlns:a16="http://schemas.microsoft.com/office/drawing/2014/main" id="{2CB2C7D2-9858-3847-FAB6-D8549EC1C181}"/>
            </a:ext>
          </a:extLst>
        </xdr:cNvPr>
        <xdr:cNvGrpSpPr/>
      </xdr:nvGrpSpPr>
      <xdr:grpSpPr>
        <a:xfrm>
          <a:off x="8874780" y="4736394"/>
          <a:ext cx="360679" cy="359999"/>
          <a:chOff x="9713345" y="4229790"/>
          <a:chExt cx="360000" cy="360000"/>
        </a:xfrm>
      </xdr:grpSpPr>
      <xdr:sp macro="" textlink="Pivottables!D43">
        <xdr:nvSpPr>
          <xdr:cNvPr id="346" name="TextBox 345">
            <a:extLst>
              <a:ext uri="{FF2B5EF4-FFF2-40B4-BE49-F238E27FC236}">
                <a16:creationId xmlns:a16="http://schemas.microsoft.com/office/drawing/2014/main" id="{2D40BC01-1DA9-33DD-CFC7-D9E10A2397E0}"/>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3">
        <xdr:nvSpPr>
          <xdr:cNvPr id="347" name="TextBox 346">
            <a:extLst>
              <a:ext uri="{FF2B5EF4-FFF2-40B4-BE49-F238E27FC236}">
                <a16:creationId xmlns:a16="http://schemas.microsoft.com/office/drawing/2014/main" id="{5CA58899-CF93-9C6C-C7CD-71C732A1240F}"/>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15</xdr:col>
      <xdr:colOff>481685</xdr:colOff>
      <xdr:row>24</xdr:row>
      <xdr:rowOff>164394</xdr:rowOff>
    </xdr:from>
    <xdr:to>
      <xdr:col>16</xdr:col>
      <xdr:colOff>232764</xdr:colOff>
      <xdr:row>26</xdr:row>
      <xdr:rowOff>143393</xdr:rowOff>
    </xdr:to>
    <xdr:sp macro="" textlink="Pivottables!D43">
      <xdr:nvSpPr>
        <xdr:cNvPr id="349" name="TextBox 348">
          <a:extLst>
            <a:ext uri="{FF2B5EF4-FFF2-40B4-BE49-F238E27FC236}">
              <a16:creationId xmlns:a16="http://schemas.microsoft.com/office/drawing/2014/main" id="{0C94FD1D-79A5-0CA6-F937-B713565F6AA4}"/>
            </a:ext>
          </a:extLst>
        </xdr:cNvPr>
        <xdr:cNvSpPr txBox="1"/>
      </xdr:nvSpPr>
      <xdr:spPr>
        <a:xfrm>
          <a:off x="9625685" y="4736394"/>
          <a:ext cx="360679" cy="359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15</xdr:col>
      <xdr:colOff>107488</xdr:colOff>
      <xdr:row>23</xdr:row>
      <xdr:rowOff>172246</xdr:rowOff>
    </xdr:from>
    <xdr:to>
      <xdr:col>15</xdr:col>
      <xdr:colOff>468272</xdr:colOff>
      <xdr:row>25</xdr:row>
      <xdr:rowOff>151245</xdr:rowOff>
    </xdr:to>
    <xdr:sp macro="" textlink="Pivottables!D43">
      <xdr:nvSpPr>
        <xdr:cNvPr id="352" name="TextBox 351">
          <a:extLst>
            <a:ext uri="{FF2B5EF4-FFF2-40B4-BE49-F238E27FC236}">
              <a16:creationId xmlns:a16="http://schemas.microsoft.com/office/drawing/2014/main" id="{F01DF26C-C353-C592-B615-BE75537D4732}"/>
            </a:ext>
          </a:extLst>
        </xdr:cNvPr>
        <xdr:cNvSpPr txBox="1"/>
      </xdr:nvSpPr>
      <xdr:spPr>
        <a:xfrm>
          <a:off x="9251488" y="4553746"/>
          <a:ext cx="360784" cy="359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15</xdr:col>
      <xdr:colOff>106963</xdr:colOff>
      <xdr:row>22</xdr:row>
      <xdr:rowOff>177477</xdr:rowOff>
    </xdr:from>
    <xdr:to>
      <xdr:col>15</xdr:col>
      <xdr:colOff>468535</xdr:colOff>
      <xdr:row>24</xdr:row>
      <xdr:rowOff>156477</xdr:rowOff>
    </xdr:to>
    <xdr:sp macro="" textlink="Pivottables!C43">
      <xdr:nvSpPr>
        <xdr:cNvPr id="355" name="TextBox 354">
          <a:extLst>
            <a:ext uri="{FF2B5EF4-FFF2-40B4-BE49-F238E27FC236}">
              <a16:creationId xmlns:a16="http://schemas.microsoft.com/office/drawing/2014/main" id="{725F5CB7-9374-D9D2-DFA1-BBDF2C49F236}"/>
            </a:ext>
          </a:extLst>
        </xdr:cNvPr>
        <xdr:cNvSpPr txBox="1"/>
      </xdr:nvSpPr>
      <xdr:spPr>
        <a:xfrm>
          <a:off x="9250963" y="4368477"/>
          <a:ext cx="36157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14</xdr:col>
      <xdr:colOff>339595</xdr:colOff>
      <xdr:row>21</xdr:row>
      <xdr:rowOff>185067</xdr:rowOff>
    </xdr:from>
    <xdr:to>
      <xdr:col>15</xdr:col>
      <xdr:colOff>91459</xdr:colOff>
      <xdr:row>23</xdr:row>
      <xdr:rowOff>164067</xdr:rowOff>
    </xdr:to>
    <xdr:sp macro="" textlink="Pivottables!D43">
      <xdr:nvSpPr>
        <xdr:cNvPr id="358" name="TextBox 357">
          <a:extLst>
            <a:ext uri="{FF2B5EF4-FFF2-40B4-BE49-F238E27FC236}">
              <a16:creationId xmlns:a16="http://schemas.microsoft.com/office/drawing/2014/main" id="{B9E40B84-7C22-2045-73B8-20A3632A1B9E}"/>
            </a:ext>
          </a:extLst>
        </xdr:cNvPr>
        <xdr:cNvSpPr txBox="1"/>
      </xdr:nvSpPr>
      <xdr:spPr>
        <a:xfrm>
          <a:off x="8873995" y="4185567"/>
          <a:ext cx="361464"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14</xdr:col>
      <xdr:colOff>162702</xdr:colOff>
      <xdr:row>22</xdr:row>
      <xdr:rowOff>174861</xdr:rowOff>
    </xdr:from>
    <xdr:to>
      <xdr:col>14</xdr:col>
      <xdr:colOff>523486</xdr:colOff>
      <xdr:row>24</xdr:row>
      <xdr:rowOff>153861</xdr:rowOff>
    </xdr:to>
    <xdr:grpSp>
      <xdr:nvGrpSpPr>
        <xdr:cNvPr id="360" name="Group 359">
          <a:extLst>
            <a:ext uri="{FF2B5EF4-FFF2-40B4-BE49-F238E27FC236}">
              <a16:creationId xmlns:a16="http://schemas.microsoft.com/office/drawing/2014/main" id="{7D426083-5B95-AC43-4AC8-95C674261209}"/>
            </a:ext>
          </a:extLst>
        </xdr:cNvPr>
        <xdr:cNvGrpSpPr/>
      </xdr:nvGrpSpPr>
      <xdr:grpSpPr>
        <a:xfrm>
          <a:off x="8697102" y="4365861"/>
          <a:ext cx="360784" cy="360000"/>
          <a:chOff x="9713345" y="4229790"/>
          <a:chExt cx="360000" cy="360000"/>
        </a:xfrm>
      </xdr:grpSpPr>
      <xdr:sp macro="" textlink="Pivottables!D43">
        <xdr:nvSpPr>
          <xdr:cNvPr id="361" name="TextBox 360">
            <a:extLst>
              <a:ext uri="{FF2B5EF4-FFF2-40B4-BE49-F238E27FC236}">
                <a16:creationId xmlns:a16="http://schemas.microsoft.com/office/drawing/2014/main" id="{32EBAAC5-FAFE-1D8F-D23E-36F2397530CF}"/>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3">
        <xdr:nvSpPr>
          <xdr:cNvPr id="362" name="TextBox 361">
            <a:extLst>
              <a:ext uri="{FF2B5EF4-FFF2-40B4-BE49-F238E27FC236}">
                <a16:creationId xmlns:a16="http://schemas.microsoft.com/office/drawing/2014/main" id="{6AEA42A4-39F4-D661-D590-52FF1DB33DC0}"/>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15</xdr:col>
      <xdr:colOff>295371</xdr:colOff>
      <xdr:row>23</xdr:row>
      <xdr:rowOff>168057</xdr:rowOff>
    </xdr:from>
    <xdr:to>
      <xdr:col>16</xdr:col>
      <xdr:colOff>47236</xdr:colOff>
      <xdr:row>25</xdr:row>
      <xdr:rowOff>147057</xdr:rowOff>
    </xdr:to>
    <xdr:sp macro="" textlink="Pivottables!D43">
      <xdr:nvSpPr>
        <xdr:cNvPr id="364" name="TextBox 363">
          <a:extLst>
            <a:ext uri="{FF2B5EF4-FFF2-40B4-BE49-F238E27FC236}">
              <a16:creationId xmlns:a16="http://schemas.microsoft.com/office/drawing/2014/main" id="{24C7C690-F6D0-7595-62CF-B14AC94CD486}"/>
            </a:ext>
          </a:extLst>
        </xdr:cNvPr>
        <xdr:cNvSpPr txBox="1"/>
      </xdr:nvSpPr>
      <xdr:spPr>
        <a:xfrm>
          <a:off x="9439371" y="4549557"/>
          <a:ext cx="361465"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15</xdr:col>
      <xdr:colOff>295371</xdr:colOff>
      <xdr:row>21</xdr:row>
      <xdr:rowOff>185066</xdr:rowOff>
    </xdr:from>
    <xdr:to>
      <xdr:col>16</xdr:col>
      <xdr:colOff>47236</xdr:colOff>
      <xdr:row>23</xdr:row>
      <xdr:rowOff>164066</xdr:rowOff>
    </xdr:to>
    <xdr:grpSp>
      <xdr:nvGrpSpPr>
        <xdr:cNvPr id="366" name="Group 365">
          <a:extLst>
            <a:ext uri="{FF2B5EF4-FFF2-40B4-BE49-F238E27FC236}">
              <a16:creationId xmlns:a16="http://schemas.microsoft.com/office/drawing/2014/main" id="{6B5861FD-FD56-2206-6808-B79F34BD8680}"/>
            </a:ext>
          </a:extLst>
        </xdr:cNvPr>
        <xdr:cNvGrpSpPr/>
      </xdr:nvGrpSpPr>
      <xdr:grpSpPr>
        <a:xfrm>
          <a:off x="9439371" y="4185566"/>
          <a:ext cx="361465" cy="360000"/>
          <a:chOff x="9713345" y="4229790"/>
          <a:chExt cx="360000" cy="360000"/>
        </a:xfrm>
      </xdr:grpSpPr>
      <xdr:sp macro="" textlink="Pivottables!D43">
        <xdr:nvSpPr>
          <xdr:cNvPr id="367" name="TextBox 366">
            <a:extLst>
              <a:ext uri="{FF2B5EF4-FFF2-40B4-BE49-F238E27FC236}">
                <a16:creationId xmlns:a16="http://schemas.microsoft.com/office/drawing/2014/main" id="{52D4604B-C11D-4739-04C2-0B7BF9396A3F}"/>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3">
        <xdr:nvSpPr>
          <xdr:cNvPr id="368" name="TextBox 367">
            <a:extLst>
              <a:ext uri="{FF2B5EF4-FFF2-40B4-BE49-F238E27FC236}">
                <a16:creationId xmlns:a16="http://schemas.microsoft.com/office/drawing/2014/main" id="{72251CE7-F937-554F-F168-FB55948412D8}"/>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15</xdr:col>
      <xdr:colOff>295371</xdr:colOff>
      <xdr:row>21</xdr:row>
      <xdr:rowOff>1369</xdr:rowOff>
    </xdr:from>
    <xdr:to>
      <xdr:col>16</xdr:col>
      <xdr:colOff>47236</xdr:colOff>
      <xdr:row>22</xdr:row>
      <xdr:rowOff>170869</xdr:rowOff>
    </xdr:to>
    <xdr:grpSp>
      <xdr:nvGrpSpPr>
        <xdr:cNvPr id="369" name="Group 368">
          <a:extLst>
            <a:ext uri="{FF2B5EF4-FFF2-40B4-BE49-F238E27FC236}">
              <a16:creationId xmlns:a16="http://schemas.microsoft.com/office/drawing/2014/main" id="{1CFA2BAE-755F-26F8-9280-0118CD5BC222}"/>
            </a:ext>
          </a:extLst>
        </xdr:cNvPr>
        <xdr:cNvGrpSpPr/>
      </xdr:nvGrpSpPr>
      <xdr:grpSpPr>
        <a:xfrm>
          <a:off x="9439371" y="4001869"/>
          <a:ext cx="361465" cy="360000"/>
          <a:chOff x="9713345" y="4229790"/>
          <a:chExt cx="360000" cy="360000"/>
        </a:xfrm>
      </xdr:grpSpPr>
      <xdr:sp macro="" textlink="Pivottables!D43">
        <xdr:nvSpPr>
          <xdr:cNvPr id="370" name="TextBox 369">
            <a:extLst>
              <a:ext uri="{FF2B5EF4-FFF2-40B4-BE49-F238E27FC236}">
                <a16:creationId xmlns:a16="http://schemas.microsoft.com/office/drawing/2014/main" id="{3C5BB54A-AFCC-E61D-791E-AA3562932859}"/>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3">
        <xdr:nvSpPr>
          <xdr:cNvPr id="371" name="TextBox 370">
            <a:extLst>
              <a:ext uri="{FF2B5EF4-FFF2-40B4-BE49-F238E27FC236}">
                <a16:creationId xmlns:a16="http://schemas.microsoft.com/office/drawing/2014/main" id="{790E6EC5-9FF3-B5F0-FC65-3D109EAD24D4}"/>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15</xdr:col>
      <xdr:colOff>98051</xdr:colOff>
      <xdr:row>24</xdr:row>
      <xdr:rowOff>161253</xdr:rowOff>
    </xdr:from>
    <xdr:to>
      <xdr:col>15</xdr:col>
      <xdr:colOff>469056</xdr:colOff>
      <xdr:row>26</xdr:row>
      <xdr:rowOff>140253</xdr:rowOff>
    </xdr:to>
    <xdr:sp macro="" textlink="Pivottables!D43">
      <xdr:nvSpPr>
        <xdr:cNvPr id="373" name="TextBox 372">
          <a:extLst>
            <a:ext uri="{FF2B5EF4-FFF2-40B4-BE49-F238E27FC236}">
              <a16:creationId xmlns:a16="http://schemas.microsoft.com/office/drawing/2014/main" id="{E80C0F08-5053-5CF8-4B51-2C86A614D9C2}"/>
            </a:ext>
          </a:extLst>
        </xdr:cNvPr>
        <xdr:cNvSpPr txBox="1"/>
      </xdr:nvSpPr>
      <xdr:spPr>
        <a:xfrm>
          <a:off x="9242051" y="4733253"/>
          <a:ext cx="371005"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14</xdr:col>
      <xdr:colOff>341142</xdr:colOff>
      <xdr:row>26</xdr:row>
      <xdr:rowOff>156617</xdr:rowOff>
    </xdr:from>
    <xdr:to>
      <xdr:col>15</xdr:col>
      <xdr:colOff>93006</xdr:colOff>
      <xdr:row>28</xdr:row>
      <xdr:rowOff>135617</xdr:rowOff>
    </xdr:to>
    <xdr:sp macro="" textlink="Pivottables!D43">
      <xdr:nvSpPr>
        <xdr:cNvPr id="16" name="TextBox 15">
          <a:extLst>
            <a:ext uri="{FF2B5EF4-FFF2-40B4-BE49-F238E27FC236}">
              <a16:creationId xmlns:a16="http://schemas.microsoft.com/office/drawing/2014/main" id="{2CF3832E-F5D8-D600-49B8-71B8EA5271BF}"/>
            </a:ext>
          </a:extLst>
        </xdr:cNvPr>
        <xdr:cNvSpPr txBox="1"/>
      </xdr:nvSpPr>
      <xdr:spPr>
        <a:xfrm>
          <a:off x="8875542" y="5109617"/>
          <a:ext cx="361464"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13</xdr:col>
      <xdr:colOff>398353</xdr:colOff>
      <xdr:row>23</xdr:row>
      <xdr:rowOff>174241</xdr:rowOff>
    </xdr:from>
    <xdr:to>
      <xdr:col>14</xdr:col>
      <xdr:colOff>148671</xdr:colOff>
      <xdr:row>25</xdr:row>
      <xdr:rowOff>153241</xdr:rowOff>
    </xdr:to>
    <xdr:sp macro="" textlink="Pivottables!D43">
      <xdr:nvSpPr>
        <xdr:cNvPr id="20" name="TextBox 19">
          <a:extLst>
            <a:ext uri="{FF2B5EF4-FFF2-40B4-BE49-F238E27FC236}">
              <a16:creationId xmlns:a16="http://schemas.microsoft.com/office/drawing/2014/main" id="{2ACA2012-337E-D6CD-2A47-793963E5E984}"/>
            </a:ext>
          </a:extLst>
        </xdr:cNvPr>
        <xdr:cNvSpPr txBox="1"/>
      </xdr:nvSpPr>
      <xdr:spPr>
        <a:xfrm>
          <a:off x="8323153" y="4555741"/>
          <a:ext cx="359918"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14</xdr:col>
      <xdr:colOff>160776</xdr:colOff>
      <xdr:row>25</xdr:row>
      <xdr:rowOff>164396</xdr:rowOff>
    </xdr:from>
    <xdr:to>
      <xdr:col>14</xdr:col>
      <xdr:colOff>522321</xdr:colOff>
      <xdr:row>27</xdr:row>
      <xdr:rowOff>143395</xdr:rowOff>
    </xdr:to>
    <xdr:sp macro="" textlink="Pivottables!D43">
      <xdr:nvSpPr>
        <xdr:cNvPr id="24" name="TextBox 23">
          <a:extLst>
            <a:ext uri="{FF2B5EF4-FFF2-40B4-BE49-F238E27FC236}">
              <a16:creationId xmlns:a16="http://schemas.microsoft.com/office/drawing/2014/main" id="{E69ABD98-02EA-579D-36FC-D51D809CA503}"/>
            </a:ext>
          </a:extLst>
        </xdr:cNvPr>
        <xdr:cNvSpPr txBox="1"/>
      </xdr:nvSpPr>
      <xdr:spPr>
        <a:xfrm>
          <a:off x="8695176" y="4926896"/>
          <a:ext cx="361545" cy="359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14</xdr:col>
      <xdr:colOff>528787</xdr:colOff>
      <xdr:row>25</xdr:row>
      <xdr:rowOff>148478</xdr:rowOff>
    </xdr:from>
    <xdr:to>
      <xdr:col>15</xdr:col>
      <xdr:colOff>279866</xdr:colOff>
      <xdr:row>27</xdr:row>
      <xdr:rowOff>139065</xdr:rowOff>
    </xdr:to>
    <xdr:sp macro="" textlink="Pivottables!D43">
      <xdr:nvSpPr>
        <xdr:cNvPr id="28" name="TextBox 27">
          <a:extLst>
            <a:ext uri="{FF2B5EF4-FFF2-40B4-BE49-F238E27FC236}">
              <a16:creationId xmlns:a16="http://schemas.microsoft.com/office/drawing/2014/main" id="{F4AE67C2-1AE4-1FD4-6EF4-E16E4512CFD6}"/>
            </a:ext>
          </a:extLst>
        </xdr:cNvPr>
        <xdr:cNvSpPr txBox="1"/>
      </xdr:nvSpPr>
      <xdr:spPr>
        <a:xfrm>
          <a:off x="9063187" y="4910978"/>
          <a:ext cx="360679" cy="371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15</xdr:col>
      <xdr:colOff>479851</xdr:colOff>
      <xdr:row>25</xdr:row>
      <xdr:rowOff>162014</xdr:rowOff>
    </xdr:from>
    <xdr:to>
      <xdr:col>16</xdr:col>
      <xdr:colOff>231718</xdr:colOff>
      <xdr:row>27</xdr:row>
      <xdr:rowOff>141014</xdr:rowOff>
    </xdr:to>
    <xdr:sp macro="" textlink="Pivottables!C43">
      <xdr:nvSpPr>
        <xdr:cNvPr id="32" name="TextBox 31">
          <a:extLst>
            <a:ext uri="{FF2B5EF4-FFF2-40B4-BE49-F238E27FC236}">
              <a16:creationId xmlns:a16="http://schemas.microsoft.com/office/drawing/2014/main" id="{69F113CD-8703-6A43-F457-4421FE1138E5}"/>
            </a:ext>
          </a:extLst>
        </xdr:cNvPr>
        <xdr:cNvSpPr txBox="1"/>
      </xdr:nvSpPr>
      <xdr:spPr>
        <a:xfrm>
          <a:off x="9623851" y="4924514"/>
          <a:ext cx="361467"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13</xdr:col>
      <xdr:colOff>397590</xdr:colOff>
      <xdr:row>21</xdr:row>
      <xdr:rowOff>6150</xdr:rowOff>
    </xdr:from>
    <xdr:to>
      <xdr:col>14</xdr:col>
      <xdr:colOff>149457</xdr:colOff>
      <xdr:row>22</xdr:row>
      <xdr:rowOff>175650</xdr:rowOff>
    </xdr:to>
    <xdr:sp macro="" textlink="Pivottables!C43">
      <xdr:nvSpPr>
        <xdr:cNvPr id="36" name="TextBox 35">
          <a:extLst>
            <a:ext uri="{FF2B5EF4-FFF2-40B4-BE49-F238E27FC236}">
              <a16:creationId xmlns:a16="http://schemas.microsoft.com/office/drawing/2014/main" id="{0A0196BB-A260-4E2D-1A83-A9C7AC2D4CF6}"/>
            </a:ext>
          </a:extLst>
        </xdr:cNvPr>
        <xdr:cNvSpPr txBox="1"/>
      </xdr:nvSpPr>
      <xdr:spPr>
        <a:xfrm>
          <a:off x="8322390" y="4006650"/>
          <a:ext cx="361467"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15</xdr:col>
      <xdr:colOff>107510</xdr:colOff>
      <xdr:row>27</xdr:row>
      <xdr:rowOff>149025</xdr:rowOff>
    </xdr:from>
    <xdr:to>
      <xdr:col>15</xdr:col>
      <xdr:colOff>469843</xdr:colOff>
      <xdr:row>29</xdr:row>
      <xdr:rowOff>128025</xdr:rowOff>
    </xdr:to>
    <xdr:sp macro="" textlink="Pivottables!C43">
      <xdr:nvSpPr>
        <xdr:cNvPr id="41" name="TextBox 40">
          <a:extLst>
            <a:ext uri="{FF2B5EF4-FFF2-40B4-BE49-F238E27FC236}">
              <a16:creationId xmlns:a16="http://schemas.microsoft.com/office/drawing/2014/main" id="{A1757B4D-42B6-7233-2898-1C8C69F91722}"/>
            </a:ext>
          </a:extLst>
        </xdr:cNvPr>
        <xdr:cNvSpPr txBox="1"/>
      </xdr:nvSpPr>
      <xdr:spPr>
        <a:xfrm>
          <a:off x="9251510" y="5292525"/>
          <a:ext cx="36233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16</xdr:col>
      <xdr:colOff>239615</xdr:colOff>
      <xdr:row>21</xdr:row>
      <xdr:rowOff>5435</xdr:rowOff>
    </xdr:from>
    <xdr:to>
      <xdr:col>16</xdr:col>
      <xdr:colOff>600151</xdr:colOff>
      <xdr:row>22</xdr:row>
      <xdr:rowOff>174935</xdr:rowOff>
    </xdr:to>
    <xdr:sp macro="" textlink="Pivottables!D43">
      <xdr:nvSpPr>
        <xdr:cNvPr id="15" name="TextBox 14">
          <a:extLst>
            <a:ext uri="{FF2B5EF4-FFF2-40B4-BE49-F238E27FC236}">
              <a16:creationId xmlns:a16="http://schemas.microsoft.com/office/drawing/2014/main" id="{80E48F83-E711-9FBF-1159-384830BB9D17}"/>
            </a:ext>
          </a:extLst>
        </xdr:cNvPr>
        <xdr:cNvSpPr txBox="1"/>
      </xdr:nvSpPr>
      <xdr:spPr>
        <a:xfrm>
          <a:off x="9993215" y="4005935"/>
          <a:ext cx="360536"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16</xdr:col>
      <xdr:colOff>66327</xdr:colOff>
      <xdr:row>21</xdr:row>
      <xdr:rowOff>185246</xdr:rowOff>
    </xdr:from>
    <xdr:to>
      <xdr:col>16</xdr:col>
      <xdr:colOff>426865</xdr:colOff>
      <xdr:row>23</xdr:row>
      <xdr:rowOff>164246</xdr:rowOff>
    </xdr:to>
    <xdr:sp macro="" textlink="Pivottables!C43">
      <xdr:nvSpPr>
        <xdr:cNvPr id="49" name="TextBox 48">
          <a:extLst>
            <a:ext uri="{FF2B5EF4-FFF2-40B4-BE49-F238E27FC236}">
              <a16:creationId xmlns:a16="http://schemas.microsoft.com/office/drawing/2014/main" id="{DA9FEB4E-D743-2CEF-7E6D-CCD1BC6B100B}"/>
            </a:ext>
          </a:extLst>
        </xdr:cNvPr>
        <xdr:cNvSpPr txBox="1"/>
      </xdr:nvSpPr>
      <xdr:spPr>
        <a:xfrm>
          <a:off x="9819927" y="4185746"/>
          <a:ext cx="360538"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10</xdr:col>
      <xdr:colOff>450810</xdr:colOff>
      <xdr:row>25</xdr:row>
      <xdr:rowOff>61282</xdr:rowOff>
    </xdr:from>
    <xdr:to>
      <xdr:col>11</xdr:col>
      <xdr:colOff>19895</xdr:colOff>
      <xdr:row>26</xdr:row>
      <xdr:rowOff>50782</xdr:rowOff>
    </xdr:to>
    <xdr:grpSp>
      <xdr:nvGrpSpPr>
        <xdr:cNvPr id="77" name="Group 76">
          <a:extLst>
            <a:ext uri="{FF2B5EF4-FFF2-40B4-BE49-F238E27FC236}">
              <a16:creationId xmlns:a16="http://schemas.microsoft.com/office/drawing/2014/main" id="{18D1EFF8-4553-20B2-A20F-C98E9DA368DB}"/>
            </a:ext>
          </a:extLst>
        </xdr:cNvPr>
        <xdr:cNvGrpSpPr/>
      </xdr:nvGrpSpPr>
      <xdr:grpSpPr>
        <a:xfrm>
          <a:off x="6546810" y="4823782"/>
          <a:ext cx="178685" cy="180000"/>
          <a:chOff x="5734489" y="5014282"/>
          <a:chExt cx="180123" cy="180000"/>
        </a:xfrm>
      </xdr:grpSpPr>
      <xdr:sp macro="" textlink="Pivottables!D46">
        <xdr:nvSpPr>
          <xdr:cNvPr id="54" name="TextBox 53">
            <a:extLst>
              <a:ext uri="{FF2B5EF4-FFF2-40B4-BE49-F238E27FC236}">
                <a16:creationId xmlns:a16="http://schemas.microsoft.com/office/drawing/2014/main" id="{24100B68-AD29-925E-8474-D5597D6F4BEC}"/>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58" name="TextBox 57">
            <a:extLst>
              <a:ext uri="{FF2B5EF4-FFF2-40B4-BE49-F238E27FC236}">
                <a16:creationId xmlns:a16="http://schemas.microsoft.com/office/drawing/2014/main" id="{C6D3D140-2E64-6922-42A6-0BE5C242D7DF}"/>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21903</xdr:colOff>
      <xdr:row>26</xdr:row>
      <xdr:rowOff>64258</xdr:rowOff>
    </xdr:from>
    <xdr:to>
      <xdr:col>11</xdr:col>
      <xdr:colOff>201903</xdr:colOff>
      <xdr:row>27</xdr:row>
      <xdr:rowOff>53758</xdr:rowOff>
    </xdr:to>
    <xdr:grpSp>
      <xdr:nvGrpSpPr>
        <xdr:cNvPr id="78" name="Group 77">
          <a:extLst>
            <a:ext uri="{FF2B5EF4-FFF2-40B4-BE49-F238E27FC236}">
              <a16:creationId xmlns:a16="http://schemas.microsoft.com/office/drawing/2014/main" id="{E9995D2B-B51F-6B55-CAF0-E6A220672C13}"/>
            </a:ext>
          </a:extLst>
        </xdr:cNvPr>
        <xdr:cNvGrpSpPr/>
      </xdr:nvGrpSpPr>
      <xdr:grpSpPr>
        <a:xfrm>
          <a:off x="6727503" y="5017258"/>
          <a:ext cx="180000" cy="180000"/>
          <a:chOff x="6743318" y="5017258"/>
          <a:chExt cx="180000" cy="180000"/>
        </a:xfrm>
      </xdr:grpSpPr>
      <xdr:sp macro="" textlink="Pivottables!C46">
        <xdr:nvSpPr>
          <xdr:cNvPr id="59" name="TextBox 58">
            <a:extLst>
              <a:ext uri="{FF2B5EF4-FFF2-40B4-BE49-F238E27FC236}">
                <a16:creationId xmlns:a16="http://schemas.microsoft.com/office/drawing/2014/main" id="{2E68F322-95E3-5ADB-671B-7621E7517195}"/>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60" name="TextBox 59">
            <a:extLst>
              <a:ext uri="{FF2B5EF4-FFF2-40B4-BE49-F238E27FC236}">
                <a16:creationId xmlns:a16="http://schemas.microsoft.com/office/drawing/2014/main" id="{2EFC2C85-801C-2847-A81A-40C57C58815C}"/>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8</xdr:col>
      <xdr:colOff>371337</xdr:colOff>
      <xdr:row>17</xdr:row>
      <xdr:rowOff>126767</xdr:rowOff>
    </xdr:from>
    <xdr:to>
      <xdr:col>8</xdr:col>
      <xdr:colOff>551337</xdr:colOff>
      <xdr:row>18</xdr:row>
      <xdr:rowOff>116267</xdr:rowOff>
    </xdr:to>
    <xdr:grpSp>
      <xdr:nvGrpSpPr>
        <xdr:cNvPr id="184" name="Group 183">
          <a:extLst>
            <a:ext uri="{FF2B5EF4-FFF2-40B4-BE49-F238E27FC236}">
              <a16:creationId xmlns:a16="http://schemas.microsoft.com/office/drawing/2014/main" id="{824AF55B-2B5C-2046-F1B3-19D0636B9D26}"/>
            </a:ext>
          </a:extLst>
        </xdr:cNvPr>
        <xdr:cNvGrpSpPr/>
      </xdr:nvGrpSpPr>
      <xdr:grpSpPr>
        <a:xfrm>
          <a:off x="5248137" y="3365267"/>
          <a:ext cx="180000" cy="180000"/>
          <a:chOff x="3956200" y="3793892"/>
          <a:chExt cx="180000" cy="180000"/>
        </a:xfrm>
        <a:noFill/>
      </xdr:grpSpPr>
      <xdr:sp macro="" textlink="Pivottables!D42">
        <xdr:nvSpPr>
          <xdr:cNvPr id="61" name="TextBox 60">
            <a:extLst>
              <a:ext uri="{FF2B5EF4-FFF2-40B4-BE49-F238E27FC236}">
                <a16:creationId xmlns:a16="http://schemas.microsoft.com/office/drawing/2014/main" id="{FBBC1F8F-50D3-47C8-B993-B31651F04AB0}"/>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62" name="TextBox 61">
            <a:extLst>
              <a:ext uri="{FF2B5EF4-FFF2-40B4-BE49-F238E27FC236}">
                <a16:creationId xmlns:a16="http://schemas.microsoft.com/office/drawing/2014/main" id="{00D7DE93-065F-4105-BACF-915FE38C7EF4}"/>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360042</xdr:colOff>
      <xdr:row>19</xdr:row>
      <xdr:rowOff>96703</xdr:rowOff>
    </xdr:from>
    <xdr:to>
      <xdr:col>8</xdr:col>
      <xdr:colOff>541181</xdr:colOff>
      <xdr:row>20</xdr:row>
      <xdr:rowOff>86203</xdr:rowOff>
    </xdr:to>
    <xdr:grpSp>
      <xdr:nvGrpSpPr>
        <xdr:cNvPr id="185" name="Group 184">
          <a:extLst>
            <a:ext uri="{FF2B5EF4-FFF2-40B4-BE49-F238E27FC236}">
              <a16:creationId xmlns:a16="http://schemas.microsoft.com/office/drawing/2014/main" id="{B52533C5-769F-DC4E-AF9C-5EDB9A9EDB74}"/>
            </a:ext>
          </a:extLst>
        </xdr:cNvPr>
        <xdr:cNvGrpSpPr/>
      </xdr:nvGrpSpPr>
      <xdr:grpSpPr>
        <a:xfrm>
          <a:off x="5236842" y="3716203"/>
          <a:ext cx="181139" cy="180000"/>
          <a:chOff x="4964398" y="3796868"/>
          <a:chExt cx="180000" cy="180000"/>
        </a:xfrm>
        <a:noFill/>
      </xdr:grpSpPr>
      <xdr:sp macro="" textlink="Pivottables!C42">
        <xdr:nvSpPr>
          <xdr:cNvPr id="63" name="TextBox 62">
            <a:extLst>
              <a:ext uri="{FF2B5EF4-FFF2-40B4-BE49-F238E27FC236}">
                <a16:creationId xmlns:a16="http://schemas.microsoft.com/office/drawing/2014/main" id="{E33FC813-37BB-4359-B646-3FCF1C9C59F0}"/>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64" name="TextBox 63">
            <a:extLst>
              <a:ext uri="{FF2B5EF4-FFF2-40B4-BE49-F238E27FC236}">
                <a16:creationId xmlns:a16="http://schemas.microsoft.com/office/drawing/2014/main" id="{7C07F9D6-AA94-481A-9104-7C3FD729FB44}"/>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363076</xdr:colOff>
      <xdr:row>8</xdr:row>
      <xdr:rowOff>188223</xdr:rowOff>
    </xdr:from>
    <xdr:to>
      <xdr:col>8</xdr:col>
      <xdr:colOff>540017</xdr:colOff>
      <xdr:row>9</xdr:row>
      <xdr:rowOff>177723</xdr:rowOff>
    </xdr:to>
    <xdr:grpSp>
      <xdr:nvGrpSpPr>
        <xdr:cNvPr id="336" name="Group 335">
          <a:extLst>
            <a:ext uri="{FF2B5EF4-FFF2-40B4-BE49-F238E27FC236}">
              <a16:creationId xmlns:a16="http://schemas.microsoft.com/office/drawing/2014/main" id="{02AD8776-17BC-E153-F3CB-E06660D83820}"/>
            </a:ext>
          </a:extLst>
        </xdr:cNvPr>
        <xdr:cNvGrpSpPr/>
      </xdr:nvGrpSpPr>
      <xdr:grpSpPr>
        <a:xfrm>
          <a:off x="5239876" y="1712223"/>
          <a:ext cx="176941" cy="180000"/>
          <a:chOff x="4713298" y="1886510"/>
          <a:chExt cx="180000" cy="180000"/>
        </a:xfrm>
      </xdr:grpSpPr>
      <xdr:sp macro="" textlink="Pivottables!C47">
        <xdr:nvSpPr>
          <xdr:cNvPr id="65" name="TextBox 64">
            <a:extLst>
              <a:ext uri="{FF2B5EF4-FFF2-40B4-BE49-F238E27FC236}">
                <a16:creationId xmlns:a16="http://schemas.microsoft.com/office/drawing/2014/main" id="{70AB655A-20FB-4E43-9187-8EC427731517}"/>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C06DDC-3A24-408D-B7B2-E0292A87EEDE}"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7">
        <xdr:nvSpPr>
          <xdr:cNvPr id="66" name="TextBox 65">
            <a:extLst>
              <a:ext uri="{FF2B5EF4-FFF2-40B4-BE49-F238E27FC236}">
                <a16:creationId xmlns:a16="http://schemas.microsoft.com/office/drawing/2014/main" id="{DB86148F-CA0F-4BE5-AB35-507245ABEBDF}"/>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9C9089-424D-45AF-9692-1380B0D53403}"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8</xdr:col>
      <xdr:colOff>553241</xdr:colOff>
      <xdr:row>8</xdr:row>
      <xdr:rowOff>187145</xdr:rowOff>
    </xdr:from>
    <xdr:to>
      <xdr:col>9</xdr:col>
      <xdr:colOff>128165</xdr:colOff>
      <xdr:row>9</xdr:row>
      <xdr:rowOff>176645</xdr:rowOff>
    </xdr:to>
    <xdr:grpSp>
      <xdr:nvGrpSpPr>
        <xdr:cNvPr id="332" name="Group 331">
          <a:extLst>
            <a:ext uri="{FF2B5EF4-FFF2-40B4-BE49-F238E27FC236}">
              <a16:creationId xmlns:a16="http://schemas.microsoft.com/office/drawing/2014/main" id="{F7405B90-8E0E-769F-65CB-3F2A2B82933C}"/>
            </a:ext>
          </a:extLst>
        </xdr:cNvPr>
        <xdr:cNvGrpSpPr/>
      </xdr:nvGrpSpPr>
      <xdr:grpSpPr>
        <a:xfrm>
          <a:off x="5430041" y="1711145"/>
          <a:ext cx="184524" cy="180000"/>
          <a:chOff x="5720219" y="1889486"/>
          <a:chExt cx="182903" cy="180000"/>
        </a:xfrm>
      </xdr:grpSpPr>
      <xdr:sp macro="" textlink="Pivottables!D47">
        <xdr:nvSpPr>
          <xdr:cNvPr id="67" name="TextBox 66">
            <a:extLst>
              <a:ext uri="{FF2B5EF4-FFF2-40B4-BE49-F238E27FC236}">
                <a16:creationId xmlns:a16="http://schemas.microsoft.com/office/drawing/2014/main" id="{16B31B15-92EF-4782-A44B-832E41F53A4C}"/>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68" name="TextBox 67">
            <a:extLst>
              <a:ext uri="{FF2B5EF4-FFF2-40B4-BE49-F238E27FC236}">
                <a16:creationId xmlns:a16="http://schemas.microsoft.com/office/drawing/2014/main" id="{F14169CE-4858-4D65-A7B4-C2CC9FED3147}"/>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15</xdr:col>
      <xdr:colOff>13715</xdr:colOff>
      <xdr:row>10</xdr:row>
      <xdr:rowOff>170819</xdr:rowOff>
    </xdr:from>
    <xdr:to>
      <xdr:col>15</xdr:col>
      <xdr:colOff>195180</xdr:colOff>
      <xdr:row>11</xdr:row>
      <xdr:rowOff>160319</xdr:rowOff>
    </xdr:to>
    <xdr:sp macro="" textlink="Pivottables!E45">
      <xdr:nvSpPr>
        <xdr:cNvPr id="69" name="TextBox 68">
          <a:extLst>
            <a:ext uri="{FF2B5EF4-FFF2-40B4-BE49-F238E27FC236}">
              <a16:creationId xmlns:a16="http://schemas.microsoft.com/office/drawing/2014/main" id="{89839197-BADB-43B0-83B6-523F37EA1246}"/>
            </a:ext>
          </a:extLst>
        </xdr:cNvPr>
        <xdr:cNvSpPr txBox="1"/>
      </xdr:nvSpPr>
      <xdr:spPr>
        <a:xfrm>
          <a:off x="9157715" y="207581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17763</xdr:colOff>
      <xdr:row>11</xdr:row>
      <xdr:rowOff>174153</xdr:rowOff>
    </xdr:from>
    <xdr:to>
      <xdr:col>15</xdr:col>
      <xdr:colOff>199229</xdr:colOff>
      <xdr:row>12</xdr:row>
      <xdr:rowOff>163653</xdr:rowOff>
    </xdr:to>
    <xdr:sp macro="" textlink="Pivottables!F45">
      <xdr:nvSpPr>
        <xdr:cNvPr id="70" name="TextBox 69">
          <a:extLst>
            <a:ext uri="{FF2B5EF4-FFF2-40B4-BE49-F238E27FC236}">
              <a16:creationId xmlns:a16="http://schemas.microsoft.com/office/drawing/2014/main" id="{ED0F405B-E58D-4586-8F9C-81F01C977228}"/>
            </a:ext>
          </a:extLst>
        </xdr:cNvPr>
        <xdr:cNvSpPr txBox="1"/>
      </xdr:nvSpPr>
      <xdr:spPr>
        <a:xfrm>
          <a:off x="9161763" y="226965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11</xdr:col>
      <xdr:colOff>410091</xdr:colOff>
      <xdr:row>27</xdr:row>
      <xdr:rowOff>49881</xdr:rowOff>
    </xdr:from>
    <xdr:to>
      <xdr:col>11</xdr:col>
      <xdr:colOff>590091</xdr:colOff>
      <xdr:row>28</xdr:row>
      <xdr:rowOff>39381</xdr:rowOff>
    </xdr:to>
    <xdr:grpSp>
      <xdr:nvGrpSpPr>
        <xdr:cNvPr id="79" name="Group 78">
          <a:extLst>
            <a:ext uri="{FF2B5EF4-FFF2-40B4-BE49-F238E27FC236}">
              <a16:creationId xmlns:a16="http://schemas.microsoft.com/office/drawing/2014/main" id="{8F4A2AC9-7B1E-AAE9-B8B5-ECF3EECF04A1}"/>
            </a:ext>
          </a:extLst>
        </xdr:cNvPr>
        <xdr:cNvGrpSpPr/>
      </xdr:nvGrpSpPr>
      <xdr:grpSpPr>
        <a:xfrm>
          <a:off x="7115691" y="5193381"/>
          <a:ext cx="180000" cy="180000"/>
          <a:chOff x="6743318" y="5017258"/>
          <a:chExt cx="180000" cy="180000"/>
        </a:xfrm>
      </xdr:grpSpPr>
      <xdr:sp macro="" textlink="Pivottables!C46">
        <xdr:nvSpPr>
          <xdr:cNvPr id="80" name="TextBox 79">
            <a:extLst>
              <a:ext uri="{FF2B5EF4-FFF2-40B4-BE49-F238E27FC236}">
                <a16:creationId xmlns:a16="http://schemas.microsoft.com/office/drawing/2014/main" id="{4C7CD686-3269-CD13-BE50-F75E6BBF3D4D}"/>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83" name="TextBox 82">
            <a:extLst>
              <a:ext uri="{FF2B5EF4-FFF2-40B4-BE49-F238E27FC236}">
                <a16:creationId xmlns:a16="http://schemas.microsoft.com/office/drawing/2014/main" id="{13BA8EFA-2800-B837-8FAC-D6B22FBBE4B5}"/>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10</xdr:col>
      <xdr:colOff>269912</xdr:colOff>
      <xdr:row>26</xdr:row>
      <xdr:rowOff>49881</xdr:rowOff>
    </xdr:from>
    <xdr:to>
      <xdr:col>10</xdr:col>
      <xdr:colOff>449912</xdr:colOff>
      <xdr:row>27</xdr:row>
      <xdr:rowOff>39381</xdr:rowOff>
    </xdr:to>
    <xdr:grpSp>
      <xdr:nvGrpSpPr>
        <xdr:cNvPr id="89" name="Group 88">
          <a:extLst>
            <a:ext uri="{FF2B5EF4-FFF2-40B4-BE49-F238E27FC236}">
              <a16:creationId xmlns:a16="http://schemas.microsoft.com/office/drawing/2014/main" id="{A62DAF7F-2741-FCED-1508-D86665E8B14A}"/>
            </a:ext>
          </a:extLst>
        </xdr:cNvPr>
        <xdr:cNvGrpSpPr/>
      </xdr:nvGrpSpPr>
      <xdr:grpSpPr>
        <a:xfrm>
          <a:off x="6365912" y="5002881"/>
          <a:ext cx="180000" cy="180000"/>
          <a:chOff x="6743318" y="5017258"/>
          <a:chExt cx="180000" cy="180000"/>
        </a:xfrm>
      </xdr:grpSpPr>
      <xdr:sp macro="" textlink="Pivottables!C46">
        <xdr:nvSpPr>
          <xdr:cNvPr id="90" name="TextBox 89">
            <a:extLst>
              <a:ext uri="{FF2B5EF4-FFF2-40B4-BE49-F238E27FC236}">
                <a16:creationId xmlns:a16="http://schemas.microsoft.com/office/drawing/2014/main" id="{63A106F5-4987-D506-A25D-DE56EA99A5B5}"/>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91" name="TextBox 90">
            <a:extLst>
              <a:ext uri="{FF2B5EF4-FFF2-40B4-BE49-F238E27FC236}">
                <a16:creationId xmlns:a16="http://schemas.microsoft.com/office/drawing/2014/main" id="{C932C57C-9C19-CAA8-049B-419CFB4E3DE0}"/>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402903</xdr:colOff>
      <xdr:row>25</xdr:row>
      <xdr:rowOff>64259</xdr:rowOff>
    </xdr:from>
    <xdr:to>
      <xdr:col>11</xdr:col>
      <xdr:colOff>582903</xdr:colOff>
      <xdr:row>26</xdr:row>
      <xdr:rowOff>53759</xdr:rowOff>
    </xdr:to>
    <xdr:grpSp>
      <xdr:nvGrpSpPr>
        <xdr:cNvPr id="92" name="Group 91">
          <a:extLst>
            <a:ext uri="{FF2B5EF4-FFF2-40B4-BE49-F238E27FC236}">
              <a16:creationId xmlns:a16="http://schemas.microsoft.com/office/drawing/2014/main" id="{3C96F402-5DA9-85C6-F68E-51F3E395D040}"/>
            </a:ext>
          </a:extLst>
        </xdr:cNvPr>
        <xdr:cNvGrpSpPr/>
      </xdr:nvGrpSpPr>
      <xdr:grpSpPr>
        <a:xfrm>
          <a:off x="7108503" y="4826759"/>
          <a:ext cx="180000" cy="180000"/>
          <a:chOff x="6743318" y="5017258"/>
          <a:chExt cx="180000" cy="180000"/>
        </a:xfrm>
      </xdr:grpSpPr>
      <xdr:sp macro="" textlink="Pivottables!C46">
        <xdr:nvSpPr>
          <xdr:cNvPr id="93" name="TextBox 92">
            <a:extLst>
              <a:ext uri="{FF2B5EF4-FFF2-40B4-BE49-F238E27FC236}">
                <a16:creationId xmlns:a16="http://schemas.microsoft.com/office/drawing/2014/main" id="{839F0548-473A-0217-5B2B-BA324BFCACBF}"/>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94" name="TextBox 93">
            <a:extLst>
              <a:ext uri="{FF2B5EF4-FFF2-40B4-BE49-F238E27FC236}">
                <a16:creationId xmlns:a16="http://schemas.microsoft.com/office/drawing/2014/main" id="{0DE4FE37-D45C-628E-D5A6-592D40BA5C52}"/>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30273</xdr:colOff>
      <xdr:row>28</xdr:row>
      <xdr:rowOff>32528</xdr:rowOff>
    </xdr:from>
    <xdr:to>
      <xdr:col>11</xdr:col>
      <xdr:colOff>210396</xdr:colOff>
      <xdr:row>29</xdr:row>
      <xdr:rowOff>22028</xdr:rowOff>
    </xdr:to>
    <xdr:grpSp>
      <xdr:nvGrpSpPr>
        <xdr:cNvPr id="95" name="Group 94">
          <a:extLst>
            <a:ext uri="{FF2B5EF4-FFF2-40B4-BE49-F238E27FC236}">
              <a16:creationId xmlns:a16="http://schemas.microsoft.com/office/drawing/2014/main" id="{1830AE38-1550-FA28-64B5-729D872AEB9D}"/>
            </a:ext>
          </a:extLst>
        </xdr:cNvPr>
        <xdr:cNvGrpSpPr/>
      </xdr:nvGrpSpPr>
      <xdr:grpSpPr>
        <a:xfrm>
          <a:off x="6735873" y="5366528"/>
          <a:ext cx="180123" cy="180000"/>
          <a:chOff x="5734489" y="5014282"/>
          <a:chExt cx="180123" cy="180000"/>
        </a:xfrm>
      </xdr:grpSpPr>
      <xdr:sp macro="" textlink="Pivottables!D46">
        <xdr:nvSpPr>
          <xdr:cNvPr id="96" name="TextBox 95">
            <a:extLst>
              <a:ext uri="{FF2B5EF4-FFF2-40B4-BE49-F238E27FC236}">
                <a16:creationId xmlns:a16="http://schemas.microsoft.com/office/drawing/2014/main" id="{DA41427D-0B55-0A58-8FE1-9E933DADCF30}"/>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97" name="TextBox 96">
            <a:extLst>
              <a:ext uri="{FF2B5EF4-FFF2-40B4-BE49-F238E27FC236}">
                <a16:creationId xmlns:a16="http://schemas.microsoft.com/office/drawing/2014/main" id="{E1B1A3A2-A69D-404E-0DCE-9B7DA62CEFA7}"/>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10</xdr:col>
      <xdr:colOff>84188</xdr:colOff>
      <xdr:row>26</xdr:row>
      <xdr:rowOff>54093</xdr:rowOff>
    </xdr:from>
    <xdr:to>
      <xdr:col>10</xdr:col>
      <xdr:colOff>264311</xdr:colOff>
      <xdr:row>27</xdr:row>
      <xdr:rowOff>43593</xdr:rowOff>
    </xdr:to>
    <xdr:grpSp>
      <xdr:nvGrpSpPr>
        <xdr:cNvPr id="98" name="Group 97">
          <a:extLst>
            <a:ext uri="{FF2B5EF4-FFF2-40B4-BE49-F238E27FC236}">
              <a16:creationId xmlns:a16="http://schemas.microsoft.com/office/drawing/2014/main" id="{F2DC4D62-2982-3C0D-70B5-3318FBB64980}"/>
            </a:ext>
          </a:extLst>
        </xdr:cNvPr>
        <xdr:cNvGrpSpPr/>
      </xdr:nvGrpSpPr>
      <xdr:grpSpPr>
        <a:xfrm>
          <a:off x="6180188" y="5007093"/>
          <a:ext cx="180123" cy="180000"/>
          <a:chOff x="5734489" y="5014282"/>
          <a:chExt cx="180123" cy="180000"/>
        </a:xfrm>
      </xdr:grpSpPr>
      <xdr:sp macro="" textlink="Pivottables!D46">
        <xdr:nvSpPr>
          <xdr:cNvPr id="99" name="TextBox 98">
            <a:extLst>
              <a:ext uri="{FF2B5EF4-FFF2-40B4-BE49-F238E27FC236}">
                <a16:creationId xmlns:a16="http://schemas.microsoft.com/office/drawing/2014/main" id="{4D8D11F7-1702-6B2A-3412-5524F6E4B57A}"/>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100" name="TextBox 99">
            <a:extLst>
              <a:ext uri="{FF2B5EF4-FFF2-40B4-BE49-F238E27FC236}">
                <a16:creationId xmlns:a16="http://schemas.microsoft.com/office/drawing/2014/main" id="{08ACA879-94E2-CECF-5222-FC2651378211}"/>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10</xdr:col>
      <xdr:colOff>450811</xdr:colOff>
      <xdr:row>27</xdr:row>
      <xdr:rowOff>46905</xdr:rowOff>
    </xdr:from>
    <xdr:to>
      <xdr:col>11</xdr:col>
      <xdr:colOff>19896</xdr:colOff>
      <xdr:row>28</xdr:row>
      <xdr:rowOff>36405</xdr:rowOff>
    </xdr:to>
    <xdr:grpSp>
      <xdr:nvGrpSpPr>
        <xdr:cNvPr id="104" name="Group 103">
          <a:extLst>
            <a:ext uri="{FF2B5EF4-FFF2-40B4-BE49-F238E27FC236}">
              <a16:creationId xmlns:a16="http://schemas.microsoft.com/office/drawing/2014/main" id="{771D72D1-C824-F824-DEEE-161FD3465695}"/>
            </a:ext>
          </a:extLst>
        </xdr:cNvPr>
        <xdr:cNvGrpSpPr/>
      </xdr:nvGrpSpPr>
      <xdr:grpSpPr>
        <a:xfrm>
          <a:off x="6546811" y="5190405"/>
          <a:ext cx="178685" cy="180000"/>
          <a:chOff x="5734489" y="5014282"/>
          <a:chExt cx="180123" cy="180000"/>
        </a:xfrm>
      </xdr:grpSpPr>
      <xdr:sp macro="" textlink="Pivottables!D46">
        <xdr:nvSpPr>
          <xdr:cNvPr id="105" name="TextBox 104">
            <a:extLst>
              <a:ext uri="{FF2B5EF4-FFF2-40B4-BE49-F238E27FC236}">
                <a16:creationId xmlns:a16="http://schemas.microsoft.com/office/drawing/2014/main" id="{51B2A93C-459A-BE2F-30E1-FEB7D729D6BB}"/>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106" name="TextBox 105">
            <a:extLst>
              <a:ext uri="{FF2B5EF4-FFF2-40B4-BE49-F238E27FC236}">
                <a16:creationId xmlns:a16="http://schemas.microsoft.com/office/drawing/2014/main" id="{B9608981-6CB9-3D1C-13B3-CD192DEB806B}"/>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217179</xdr:colOff>
      <xdr:row>28</xdr:row>
      <xdr:rowOff>39717</xdr:rowOff>
    </xdr:from>
    <xdr:to>
      <xdr:col>11</xdr:col>
      <xdr:colOff>397302</xdr:colOff>
      <xdr:row>29</xdr:row>
      <xdr:rowOff>29217</xdr:rowOff>
    </xdr:to>
    <xdr:grpSp>
      <xdr:nvGrpSpPr>
        <xdr:cNvPr id="107" name="Group 106">
          <a:extLst>
            <a:ext uri="{FF2B5EF4-FFF2-40B4-BE49-F238E27FC236}">
              <a16:creationId xmlns:a16="http://schemas.microsoft.com/office/drawing/2014/main" id="{AECD9125-8633-4CD0-53B8-7DBE174AA916}"/>
            </a:ext>
          </a:extLst>
        </xdr:cNvPr>
        <xdr:cNvGrpSpPr/>
      </xdr:nvGrpSpPr>
      <xdr:grpSpPr>
        <a:xfrm>
          <a:off x="6922779" y="5373717"/>
          <a:ext cx="180123" cy="180000"/>
          <a:chOff x="5734489" y="5014282"/>
          <a:chExt cx="180123" cy="180000"/>
        </a:xfrm>
      </xdr:grpSpPr>
      <xdr:sp macro="" textlink="Pivottables!D46">
        <xdr:nvSpPr>
          <xdr:cNvPr id="108" name="TextBox 107">
            <a:extLst>
              <a:ext uri="{FF2B5EF4-FFF2-40B4-BE49-F238E27FC236}">
                <a16:creationId xmlns:a16="http://schemas.microsoft.com/office/drawing/2014/main" id="{8F648379-D295-A6BB-DE9D-34F2F6E904ED}"/>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109" name="TextBox 108">
            <a:extLst>
              <a:ext uri="{FF2B5EF4-FFF2-40B4-BE49-F238E27FC236}">
                <a16:creationId xmlns:a16="http://schemas.microsoft.com/office/drawing/2014/main" id="{7CB57FC6-813E-32D9-17D6-64B0AE8CB017}"/>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209990</xdr:colOff>
      <xdr:row>25</xdr:row>
      <xdr:rowOff>50500</xdr:rowOff>
    </xdr:from>
    <xdr:to>
      <xdr:col>11</xdr:col>
      <xdr:colOff>390113</xdr:colOff>
      <xdr:row>26</xdr:row>
      <xdr:rowOff>40000</xdr:rowOff>
    </xdr:to>
    <xdr:grpSp>
      <xdr:nvGrpSpPr>
        <xdr:cNvPr id="110" name="Group 109">
          <a:extLst>
            <a:ext uri="{FF2B5EF4-FFF2-40B4-BE49-F238E27FC236}">
              <a16:creationId xmlns:a16="http://schemas.microsoft.com/office/drawing/2014/main" id="{D11BC299-9C7D-6B79-B4EE-AC9AB7C0D4B3}"/>
            </a:ext>
          </a:extLst>
        </xdr:cNvPr>
        <xdr:cNvGrpSpPr/>
      </xdr:nvGrpSpPr>
      <xdr:grpSpPr>
        <a:xfrm>
          <a:off x="6915590" y="4813000"/>
          <a:ext cx="180123" cy="180000"/>
          <a:chOff x="5734489" y="5014282"/>
          <a:chExt cx="180123" cy="180000"/>
        </a:xfrm>
      </xdr:grpSpPr>
      <xdr:sp macro="" textlink="Pivottables!D46">
        <xdr:nvSpPr>
          <xdr:cNvPr id="111" name="TextBox 110">
            <a:extLst>
              <a:ext uri="{FF2B5EF4-FFF2-40B4-BE49-F238E27FC236}">
                <a16:creationId xmlns:a16="http://schemas.microsoft.com/office/drawing/2014/main" id="{2847410C-24E0-6707-130D-3D4FAA6F9A33}"/>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112" name="TextBox 111">
            <a:extLst>
              <a:ext uri="{FF2B5EF4-FFF2-40B4-BE49-F238E27FC236}">
                <a16:creationId xmlns:a16="http://schemas.microsoft.com/office/drawing/2014/main" id="{4B1D93E9-28AB-E5CB-2F5F-79995837F424}"/>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212402</xdr:colOff>
      <xdr:row>27</xdr:row>
      <xdr:rowOff>46287</xdr:rowOff>
    </xdr:from>
    <xdr:to>
      <xdr:col>11</xdr:col>
      <xdr:colOff>392402</xdr:colOff>
      <xdr:row>28</xdr:row>
      <xdr:rowOff>35787</xdr:rowOff>
    </xdr:to>
    <xdr:grpSp>
      <xdr:nvGrpSpPr>
        <xdr:cNvPr id="113" name="Group 112">
          <a:extLst>
            <a:ext uri="{FF2B5EF4-FFF2-40B4-BE49-F238E27FC236}">
              <a16:creationId xmlns:a16="http://schemas.microsoft.com/office/drawing/2014/main" id="{384BB324-631F-22A3-B2A5-7260EB25214A}"/>
            </a:ext>
          </a:extLst>
        </xdr:cNvPr>
        <xdr:cNvGrpSpPr/>
      </xdr:nvGrpSpPr>
      <xdr:grpSpPr>
        <a:xfrm>
          <a:off x="6918002" y="5189787"/>
          <a:ext cx="180000" cy="180000"/>
          <a:chOff x="6743318" y="5017258"/>
          <a:chExt cx="180000" cy="180000"/>
        </a:xfrm>
      </xdr:grpSpPr>
      <xdr:sp macro="" textlink="Pivottables!C46">
        <xdr:nvSpPr>
          <xdr:cNvPr id="114" name="TextBox 113">
            <a:extLst>
              <a:ext uri="{FF2B5EF4-FFF2-40B4-BE49-F238E27FC236}">
                <a16:creationId xmlns:a16="http://schemas.microsoft.com/office/drawing/2014/main" id="{32804B47-539D-2E6E-BE7E-2D5246B3E18A}"/>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115" name="TextBox 114">
            <a:extLst>
              <a:ext uri="{FF2B5EF4-FFF2-40B4-BE49-F238E27FC236}">
                <a16:creationId xmlns:a16="http://schemas.microsoft.com/office/drawing/2014/main" id="{17592A25-2F16-535D-A99A-B5EE4337CB3F}"/>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32685</xdr:colOff>
      <xdr:row>25</xdr:row>
      <xdr:rowOff>57070</xdr:rowOff>
    </xdr:from>
    <xdr:to>
      <xdr:col>11</xdr:col>
      <xdr:colOff>212685</xdr:colOff>
      <xdr:row>26</xdr:row>
      <xdr:rowOff>46570</xdr:rowOff>
    </xdr:to>
    <xdr:grpSp>
      <xdr:nvGrpSpPr>
        <xdr:cNvPr id="116" name="Group 115">
          <a:extLst>
            <a:ext uri="{FF2B5EF4-FFF2-40B4-BE49-F238E27FC236}">
              <a16:creationId xmlns:a16="http://schemas.microsoft.com/office/drawing/2014/main" id="{FCC06E9F-E82A-A00F-7B9A-A808F9F0C1AE}"/>
            </a:ext>
          </a:extLst>
        </xdr:cNvPr>
        <xdr:cNvGrpSpPr/>
      </xdr:nvGrpSpPr>
      <xdr:grpSpPr>
        <a:xfrm>
          <a:off x="6738285" y="4819570"/>
          <a:ext cx="180000" cy="180000"/>
          <a:chOff x="6743318" y="5017258"/>
          <a:chExt cx="180000" cy="180000"/>
        </a:xfrm>
      </xdr:grpSpPr>
      <xdr:sp macro="" textlink="Pivottables!C46">
        <xdr:nvSpPr>
          <xdr:cNvPr id="117" name="TextBox 116">
            <a:extLst>
              <a:ext uri="{FF2B5EF4-FFF2-40B4-BE49-F238E27FC236}">
                <a16:creationId xmlns:a16="http://schemas.microsoft.com/office/drawing/2014/main" id="{68A66DC6-9AE6-80AE-EC8A-7A6BCF9A0388}"/>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118" name="TextBox 117">
            <a:extLst>
              <a:ext uri="{FF2B5EF4-FFF2-40B4-BE49-F238E27FC236}">
                <a16:creationId xmlns:a16="http://schemas.microsoft.com/office/drawing/2014/main" id="{D30EB606-5D53-E0B0-6C57-E519E185F904}"/>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586214</xdr:colOff>
      <xdr:row>26</xdr:row>
      <xdr:rowOff>57070</xdr:rowOff>
    </xdr:from>
    <xdr:to>
      <xdr:col>12</xdr:col>
      <xdr:colOff>155176</xdr:colOff>
      <xdr:row>27</xdr:row>
      <xdr:rowOff>46570</xdr:rowOff>
    </xdr:to>
    <xdr:grpSp>
      <xdr:nvGrpSpPr>
        <xdr:cNvPr id="119" name="Group 118">
          <a:extLst>
            <a:ext uri="{FF2B5EF4-FFF2-40B4-BE49-F238E27FC236}">
              <a16:creationId xmlns:a16="http://schemas.microsoft.com/office/drawing/2014/main" id="{0A8BE49F-66E5-8299-A1A4-600CF9EAB771}"/>
            </a:ext>
          </a:extLst>
        </xdr:cNvPr>
        <xdr:cNvGrpSpPr/>
      </xdr:nvGrpSpPr>
      <xdr:grpSpPr>
        <a:xfrm>
          <a:off x="7291814" y="5010070"/>
          <a:ext cx="178562" cy="180000"/>
          <a:chOff x="6743318" y="5017258"/>
          <a:chExt cx="180000" cy="180000"/>
        </a:xfrm>
      </xdr:grpSpPr>
      <xdr:sp macro="" textlink="Pivottables!C46">
        <xdr:nvSpPr>
          <xdr:cNvPr id="120" name="TextBox 119">
            <a:extLst>
              <a:ext uri="{FF2B5EF4-FFF2-40B4-BE49-F238E27FC236}">
                <a16:creationId xmlns:a16="http://schemas.microsoft.com/office/drawing/2014/main" id="{6B76C63C-B2EE-F57C-A362-6F3DB5A70D0E}"/>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121" name="TextBox 120">
            <a:extLst>
              <a:ext uri="{FF2B5EF4-FFF2-40B4-BE49-F238E27FC236}">
                <a16:creationId xmlns:a16="http://schemas.microsoft.com/office/drawing/2014/main" id="{76BC147B-F3F5-5295-FC95-F6D58D944482}"/>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10</xdr:col>
      <xdr:colOff>455595</xdr:colOff>
      <xdr:row>28</xdr:row>
      <xdr:rowOff>43992</xdr:rowOff>
    </xdr:from>
    <xdr:to>
      <xdr:col>11</xdr:col>
      <xdr:colOff>27616</xdr:colOff>
      <xdr:row>29</xdr:row>
      <xdr:rowOff>33492</xdr:rowOff>
    </xdr:to>
    <xdr:grpSp>
      <xdr:nvGrpSpPr>
        <xdr:cNvPr id="122" name="Group 121">
          <a:extLst>
            <a:ext uri="{FF2B5EF4-FFF2-40B4-BE49-F238E27FC236}">
              <a16:creationId xmlns:a16="http://schemas.microsoft.com/office/drawing/2014/main" id="{2A60A1CE-86FA-B23D-86A8-1D3C60739D90}"/>
            </a:ext>
          </a:extLst>
        </xdr:cNvPr>
        <xdr:cNvGrpSpPr/>
      </xdr:nvGrpSpPr>
      <xdr:grpSpPr>
        <a:xfrm>
          <a:off x="6551595" y="5377992"/>
          <a:ext cx="181621" cy="180000"/>
          <a:chOff x="6743318" y="5017258"/>
          <a:chExt cx="180000" cy="180000"/>
        </a:xfrm>
      </xdr:grpSpPr>
      <xdr:sp macro="" textlink="Pivottables!C46">
        <xdr:nvSpPr>
          <xdr:cNvPr id="123" name="TextBox 122">
            <a:extLst>
              <a:ext uri="{FF2B5EF4-FFF2-40B4-BE49-F238E27FC236}">
                <a16:creationId xmlns:a16="http://schemas.microsoft.com/office/drawing/2014/main" id="{E1D6399A-1560-2B86-3226-8E04AAB312C2}"/>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124" name="TextBox 123">
            <a:extLst>
              <a:ext uri="{FF2B5EF4-FFF2-40B4-BE49-F238E27FC236}">
                <a16:creationId xmlns:a16="http://schemas.microsoft.com/office/drawing/2014/main" id="{4FDA3F39-5EA1-BBA3-135E-266477FD920C}"/>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216720</xdr:colOff>
      <xdr:row>26</xdr:row>
      <xdr:rowOff>52794</xdr:rowOff>
    </xdr:from>
    <xdr:to>
      <xdr:col>11</xdr:col>
      <xdr:colOff>396843</xdr:colOff>
      <xdr:row>27</xdr:row>
      <xdr:rowOff>42294</xdr:rowOff>
    </xdr:to>
    <xdr:grpSp>
      <xdr:nvGrpSpPr>
        <xdr:cNvPr id="125" name="Group 124">
          <a:extLst>
            <a:ext uri="{FF2B5EF4-FFF2-40B4-BE49-F238E27FC236}">
              <a16:creationId xmlns:a16="http://schemas.microsoft.com/office/drawing/2014/main" id="{94F9AFC1-1770-8C2C-4007-35C21263587D}"/>
            </a:ext>
          </a:extLst>
        </xdr:cNvPr>
        <xdr:cNvGrpSpPr/>
      </xdr:nvGrpSpPr>
      <xdr:grpSpPr>
        <a:xfrm>
          <a:off x="6922320" y="5005794"/>
          <a:ext cx="180123" cy="180000"/>
          <a:chOff x="5734489" y="5014282"/>
          <a:chExt cx="180123" cy="180000"/>
        </a:xfrm>
      </xdr:grpSpPr>
      <xdr:sp macro="" textlink="Pivottables!D46">
        <xdr:nvSpPr>
          <xdr:cNvPr id="126" name="TextBox 125">
            <a:extLst>
              <a:ext uri="{FF2B5EF4-FFF2-40B4-BE49-F238E27FC236}">
                <a16:creationId xmlns:a16="http://schemas.microsoft.com/office/drawing/2014/main" id="{73E30DD3-FE89-9ABF-FB3C-92052E28BE65}"/>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127" name="TextBox 126">
            <a:extLst>
              <a:ext uri="{FF2B5EF4-FFF2-40B4-BE49-F238E27FC236}">
                <a16:creationId xmlns:a16="http://schemas.microsoft.com/office/drawing/2014/main" id="{0D0EAF84-4867-CDB2-4EB0-EAF24A8708D0}"/>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593667</xdr:colOff>
      <xdr:row>27</xdr:row>
      <xdr:rowOff>36581</xdr:rowOff>
    </xdr:from>
    <xdr:to>
      <xdr:col>12</xdr:col>
      <xdr:colOff>165811</xdr:colOff>
      <xdr:row>28</xdr:row>
      <xdr:rowOff>26081</xdr:rowOff>
    </xdr:to>
    <xdr:grpSp>
      <xdr:nvGrpSpPr>
        <xdr:cNvPr id="128" name="Group 127">
          <a:extLst>
            <a:ext uri="{FF2B5EF4-FFF2-40B4-BE49-F238E27FC236}">
              <a16:creationId xmlns:a16="http://schemas.microsoft.com/office/drawing/2014/main" id="{06D72C2F-F91B-0B9A-290A-73241075DBEB}"/>
            </a:ext>
          </a:extLst>
        </xdr:cNvPr>
        <xdr:cNvGrpSpPr/>
      </xdr:nvGrpSpPr>
      <xdr:grpSpPr>
        <a:xfrm>
          <a:off x="7299267" y="5180081"/>
          <a:ext cx="181744" cy="180000"/>
          <a:chOff x="5734489" y="5014282"/>
          <a:chExt cx="180123" cy="180000"/>
        </a:xfrm>
      </xdr:grpSpPr>
      <xdr:sp macro="" textlink="Pivottables!D46">
        <xdr:nvSpPr>
          <xdr:cNvPr id="129" name="TextBox 128">
            <a:extLst>
              <a:ext uri="{FF2B5EF4-FFF2-40B4-BE49-F238E27FC236}">
                <a16:creationId xmlns:a16="http://schemas.microsoft.com/office/drawing/2014/main" id="{BBC1E93A-3140-4868-7DCE-9D8DE2EC851C}"/>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130" name="TextBox 129">
            <a:extLst>
              <a:ext uri="{FF2B5EF4-FFF2-40B4-BE49-F238E27FC236}">
                <a16:creationId xmlns:a16="http://schemas.microsoft.com/office/drawing/2014/main" id="{E9C86C31-4BF6-0B5F-9856-295CE92DA435}"/>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132626</xdr:colOff>
      <xdr:row>16</xdr:row>
      <xdr:rowOff>125414</xdr:rowOff>
    </xdr:from>
    <xdr:to>
      <xdr:col>9</xdr:col>
      <xdr:colOff>312626</xdr:colOff>
      <xdr:row>17</xdr:row>
      <xdr:rowOff>114914</xdr:rowOff>
    </xdr:to>
    <xdr:grpSp>
      <xdr:nvGrpSpPr>
        <xdr:cNvPr id="186" name="Group 185">
          <a:extLst>
            <a:ext uri="{FF2B5EF4-FFF2-40B4-BE49-F238E27FC236}">
              <a16:creationId xmlns:a16="http://schemas.microsoft.com/office/drawing/2014/main" id="{3A034039-3607-D0E6-1214-1D34ABD5D064}"/>
            </a:ext>
          </a:extLst>
        </xdr:cNvPr>
        <xdr:cNvGrpSpPr/>
      </xdr:nvGrpSpPr>
      <xdr:grpSpPr>
        <a:xfrm>
          <a:off x="5619026" y="3173414"/>
          <a:ext cx="180000" cy="180000"/>
          <a:chOff x="4964398" y="3796868"/>
          <a:chExt cx="180000" cy="180000"/>
        </a:xfrm>
        <a:noFill/>
      </xdr:grpSpPr>
      <xdr:sp macro="" textlink="Pivottables!C42">
        <xdr:nvSpPr>
          <xdr:cNvPr id="187" name="TextBox 186">
            <a:extLst>
              <a:ext uri="{FF2B5EF4-FFF2-40B4-BE49-F238E27FC236}">
                <a16:creationId xmlns:a16="http://schemas.microsoft.com/office/drawing/2014/main" id="{1C109BA0-76A7-424A-EE62-15791DDC04BF}"/>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188" name="TextBox 187">
            <a:extLst>
              <a:ext uri="{FF2B5EF4-FFF2-40B4-BE49-F238E27FC236}">
                <a16:creationId xmlns:a16="http://schemas.microsoft.com/office/drawing/2014/main" id="{E620FE97-3CD1-0729-5694-8ACE55925AA5}"/>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554825</xdr:colOff>
      <xdr:row>14</xdr:row>
      <xdr:rowOff>154726</xdr:rowOff>
    </xdr:from>
    <xdr:to>
      <xdr:col>9</xdr:col>
      <xdr:colOff>124359</xdr:colOff>
      <xdr:row>15</xdr:row>
      <xdr:rowOff>144226</xdr:rowOff>
    </xdr:to>
    <xdr:grpSp>
      <xdr:nvGrpSpPr>
        <xdr:cNvPr id="189" name="Group 188">
          <a:extLst>
            <a:ext uri="{FF2B5EF4-FFF2-40B4-BE49-F238E27FC236}">
              <a16:creationId xmlns:a16="http://schemas.microsoft.com/office/drawing/2014/main" id="{EBB18518-459D-0AE0-B244-E31448D47DE7}"/>
            </a:ext>
          </a:extLst>
        </xdr:cNvPr>
        <xdr:cNvGrpSpPr/>
      </xdr:nvGrpSpPr>
      <xdr:grpSpPr>
        <a:xfrm>
          <a:off x="5431625" y="2821726"/>
          <a:ext cx="179134" cy="180000"/>
          <a:chOff x="4964398" y="3796868"/>
          <a:chExt cx="180000" cy="180000"/>
        </a:xfrm>
        <a:noFill/>
      </xdr:grpSpPr>
      <xdr:sp macro="" textlink="Pivottables!C42">
        <xdr:nvSpPr>
          <xdr:cNvPr id="190" name="TextBox 189">
            <a:extLst>
              <a:ext uri="{FF2B5EF4-FFF2-40B4-BE49-F238E27FC236}">
                <a16:creationId xmlns:a16="http://schemas.microsoft.com/office/drawing/2014/main" id="{88C3EF31-004E-7D0D-9425-6B9E32AB90FC}"/>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191" name="TextBox 190" hidden="1">
            <a:extLst>
              <a:ext uri="{FF2B5EF4-FFF2-40B4-BE49-F238E27FC236}">
                <a16:creationId xmlns:a16="http://schemas.microsoft.com/office/drawing/2014/main" id="{919A1C70-8AAE-FA08-9D4C-D3851409628B}"/>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184580</xdr:colOff>
      <xdr:row>14</xdr:row>
      <xdr:rowOff>138402</xdr:rowOff>
    </xdr:from>
    <xdr:to>
      <xdr:col>8</xdr:col>
      <xdr:colOff>364580</xdr:colOff>
      <xdr:row>15</xdr:row>
      <xdr:rowOff>127902</xdr:rowOff>
    </xdr:to>
    <xdr:grpSp>
      <xdr:nvGrpSpPr>
        <xdr:cNvPr id="256" name="Group 255">
          <a:extLst>
            <a:ext uri="{FF2B5EF4-FFF2-40B4-BE49-F238E27FC236}">
              <a16:creationId xmlns:a16="http://schemas.microsoft.com/office/drawing/2014/main" id="{D45CA872-AC15-5485-868B-DF864D1D867E}"/>
            </a:ext>
          </a:extLst>
        </xdr:cNvPr>
        <xdr:cNvGrpSpPr/>
      </xdr:nvGrpSpPr>
      <xdr:grpSpPr>
        <a:xfrm>
          <a:off x="5061380" y="2805402"/>
          <a:ext cx="180000" cy="180000"/>
          <a:chOff x="4964398" y="3796868"/>
          <a:chExt cx="180000" cy="180000"/>
        </a:xfrm>
        <a:noFill/>
      </xdr:grpSpPr>
      <xdr:sp macro="" textlink="Pivottables!C42">
        <xdr:nvSpPr>
          <xdr:cNvPr id="257" name="TextBox 256">
            <a:extLst>
              <a:ext uri="{FF2B5EF4-FFF2-40B4-BE49-F238E27FC236}">
                <a16:creationId xmlns:a16="http://schemas.microsoft.com/office/drawing/2014/main" id="{F63C30CC-0DDF-58A4-4D25-8EBC6EAD83AE}"/>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258" name="TextBox 257" hidden="1">
            <a:extLst>
              <a:ext uri="{FF2B5EF4-FFF2-40B4-BE49-F238E27FC236}">
                <a16:creationId xmlns:a16="http://schemas.microsoft.com/office/drawing/2014/main" id="{56F74C6D-E7BD-C376-59D4-DEB21BA00258}"/>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10</xdr:col>
      <xdr:colOff>84544</xdr:colOff>
      <xdr:row>16</xdr:row>
      <xdr:rowOff>121767</xdr:rowOff>
    </xdr:from>
    <xdr:to>
      <xdr:col>10</xdr:col>
      <xdr:colOff>265684</xdr:colOff>
      <xdr:row>17</xdr:row>
      <xdr:rowOff>111267</xdr:rowOff>
    </xdr:to>
    <xdr:grpSp>
      <xdr:nvGrpSpPr>
        <xdr:cNvPr id="259" name="Group 258">
          <a:extLst>
            <a:ext uri="{FF2B5EF4-FFF2-40B4-BE49-F238E27FC236}">
              <a16:creationId xmlns:a16="http://schemas.microsoft.com/office/drawing/2014/main" id="{755AB39B-A41C-DA7C-BD8C-7C220B16FF97}"/>
            </a:ext>
          </a:extLst>
        </xdr:cNvPr>
        <xdr:cNvGrpSpPr/>
      </xdr:nvGrpSpPr>
      <xdr:grpSpPr>
        <a:xfrm>
          <a:off x="6180544" y="3169767"/>
          <a:ext cx="181140" cy="180000"/>
          <a:chOff x="4964398" y="3796868"/>
          <a:chExt cx="180000" cy="180000"/>
        </a:xfrm>
        <a:noFill/>
      </xdr:grpSpPr>
      <xdr:sp macro="" textlink="Pivottables!C42">
        <xdr:nvSpPr>
          <xdr:cNvPr id="260" name="TextBox 259">
            <a:extLst>
              <a:ext uri="{FF2B5EF4-FFF2-40B4-BE49-F238E27FC236}">
                <a16:creationId xmlns:a16="http://schemas.microsoft.com/office/drawing/2014/main" id="{3382602B-22EF-F016-EC08-516F96E0E3BD}"/>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261" name="TextBox 260">
            <a:extLst>
              <a:ext uri="{FF2B5EF4-FFF2-40B4-BE49-F238E27FC236}">
                <a16:creationId xmlns:a16="http://schemas.microsoft.com/office/drawing/2014/main" id="{CE126335-ACBA-3D37-EB40-84FC7E6FFAD3}"/>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184580</xdr:colOff>
      <xdr:row>19</xdr:row>
      <xdr:rowOff>112424</xdr:rowOff>
    </xdr:from>
    <xdr:to>
      <xdr:col>8</xdr:col>
      <xdr:colOff>364580</xdr:colOff>
      <xdr:row>20</xdr:row>
      <xdr:rowOff>101924</xdr:rowOff>
    </xdr:to>
    <xdr:grpSp>
      <xdr:nvGrpSpPr>
        <xdr:cNvPr id="262" name="Group 261">
          <a:extLst>
            <a:ext uri="{FF2B5EF4-FFF2-40B4-BE49-F238E27FC236}">
              <a16:creationId xmlns:a16="http://schemas.microsoft.com/office/drawing/2014/main" id="{5A61EF9C-B8A4-E744-1006-9C3C7DEFCDA4}"/>
            </a:ext>
          </a:extLst>
        </xdr:cNvPr>
        <xdr:cNvGrpSpPr/>
      </xdr:nvGrpSpPr>
      <xdr:grpSpPr>
        <a:xfrm>
          <a:off x="5061380" y="3731924"/>
          <a:ext cx="180000" cy="180000"/>
          <a:chOff x="4964398" y="3796868"/>
          <a:chExt cx="180000" cy="180000"/>
        </a:xfrm>
        <a:noFill/>
      </xdr:grpSpPr>
      <xdr:sp macro="" textlink="Pivottables!C42">
        <xdr:nvSpPr>
          <xdr:cNvPr id="263" name="TextBox 262">
            <a:extLst>
              <a:ext uri="{FF2B5EF4-FFF2-40B4-BE49-F238E27FC236}">
                <a16:creationId xmlns:a16="http://schemas.microsoft.com/office/drawing/2014/main" id="{4FC09870-933B-0F1A-C4D6-AA27BF366508}"/>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264" name="TextBox 263">
            <a:extLst>
              <a:ext uri="{FF2B5EF4-FFF2-40B4-BE49-F238E27FC236}">
                <a16:creationId xmlns:a16="http://schemas.microsoft.com/office/drawing/2014/main" id="{9C8FBFFD-B469-B056-70A0-D3A2B3141859}"/>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138321</xdr:colOff>
      <xdr:row>20</xdr:row>
      <xdr:rowOff>83028</xdr:rowOff>
    </xdr:from>
    <xdr:to>
      <xdr:col>9</xdr:col>
      <xdr:colOff>318321</xdr:colOff>
      <xdr:row>21</xdr:row>
      <xdr:rowOff>72528</xdr:rowOff>
    </xdr:to>
    <xdr:grpSp>
      <xdr:nvGrpSpPr>
        <xdr:cNvPr id="265" name="Group 264">
          <a:extLst>
            <a:ext uri="{FF2B5EF4-FFF2-40B4-BE49-F238E27FC236}">
              <a16:creationId xmlns:a16="http://schemas.microsoft.com/office/drawing/2014/main" id="{975C429A-337D-3E9D-FCFA-3BBC129466B0}"/>
            </a:ext>
          </a:extLst>
        </xdr:cNvPr>
        <xdr:cNvGrpSpPr/>
      </xdr:nvGrpSpPr>
      <xdr:grpSpPr>
        <a:xfrm>
          <a:off x="5624721" y="3893028"/>
          <a:ext cx="180000" cy="180000"/>
          <a:chOff x="4964398" y="3796868"/>
          <a:chExt cx="180000" cy="180000"/>
        </a:xfrm>
        <a:noFill/>
      </xdr:grpSpPr>
      <xdr:sp macro="" textlink="Pivottables!C42">
        <xdr:nvSpPr>
          <xdr:cNvPr id="266" name="TextBox 265">
            <a:extLst>
              <a:ext uri="{FF2B5EF4-FFF2-40B4-BE49-F238E27FC236}">
                <a16:creationId xmlns:a16="http://schemas.microsoft.com/office/drawing/2014/main" id="{BFBB4490-6CBA-E283-8BD5-4AF2038A96E7}"/>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267" name="TextBox 266" hidden="1">
            <a:extLst>
              <a:ext uri="{FF2B5EF4-FFF2-40B4-BE49-F238E27FC236}">
                <a16:creationId xmlns:a16="http://schemas.microsoft.com/office/drawing/2014/main" id="{E5FE561E-CEBC-1773-D1BD-545C1D839C3E}"/>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377737</xdr:colOff>
      <xdr:row>18</xdr:row>
      <xdr:rowOff>106249</xdr:rowOff>
    </xdr:from>
    <xdr:to>
      <xdr:col>8</xdr:col>
      <xdr:colOff>557737</xdr:colOff>
      <xdr:row>19</xdr:row>
      <xdr:rowOff>95749</xdr:rowOff>
    </xdr:to>
    <xdr:grpSp>
      <xdr:nvGrpSpPr>
        <xdr:cNvPr id="268" name="Group 267">
          <a:extLst>
            <a:ext uri="{FF2B5EF4-FFF2-40B4-BE49-F238E27FC236}">
              <a16:creationId xmlns:a16="http://schemas.microsoft.com/office/drawing/2014/main" id="{577C2DC8-B72C-2CB7-957E-CE6D8FC94780}"/>
            </a:ext>
          </a:extLst>
        </xdr:cNvPr>
        <xdr:cNvGrpSpPr/>
      </xdr:nvGrpSpPr>
      <xdr:grpSpPr>
        <a:xfrm>
          <a:off x="5254537" y="3535249"/>
          <a:ext cx="180000" cy="180000"/>
          <a:chOff x="3956200" y="3793892"/>
          <a:chExt cx="180000" cy="180000"/>
        </a:xfrm>
        <a:noFill/>
      </xdr:grpSpPr>
      <xdr:sp macro="" textlink="Pivottables!D42">
        <xdr:nvSpPr>
          <xdr:cNvPr id="269" name="TextBox 268">
            <a:extLst>
              <a:ext uri="{FF2B5EF4-FFF2-40B4-BE49-F238E27FC236}">
                <a16:creationId xmlns:a16="http://schemas.microsoft.com/office/drawing/2014/main" id="{03455A91-882C-A148-5983-111F9EB95304}"/>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278" name="TextBox 277">
            <a:extLst>
              <a:ext uri="{FF2B5EF4-FFF2-40B4-BE49-F238E27FC236}">
                <a16:creationId xmlns:a16="http://schemas.microsoft.com/office/drawing/2014/main" id="{84786023-C079-0FD8-9E69-13674E3EEB59}"/>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128769</xdr:colOff>
      <xdr:row>15</xdr:row>
      <xdr:rowOff>155618</xdr:rowOff>
    </xdr:from>
    <xdr:to>
      <xdr:col>9</xdr:col>
      <xdr:colOff>308769</xdr:colOff>
      <xdr:row>16</xdr:row>
      <xdr:rowOff>145118</xdr:rowOff>
    </xdr:to>
    <xdr:grpSp>
      <xdr:nvGrpSpPr>
        <xdr:cNvPr id="280" name="Group 279">
          <a:extLst>
            <a:ext uri="{FF2B5EF4-FFF2-40B4-BE49-F238E27FC236}">
              <a16:creationId xmlns:a16="http://schemas.microsoft.com/office/drawing/2014/main" id="{DC62BF32-CFC2-AA1F-C9DB-765BE3A59CF4}"/>
            </a:ext>
          </a:extLst>
        </xdr:cNvPr>
        <xdr:cNvGrpSpPr/>
      </xdr:nvGrpSpPr>
      <xdr:grpSpPr>
        <a:xfrm>
          <a:off x="5615169" y="3013118"/>
          <a:ext cx="180000" cy="180000"/>
          <a:chOff x="3956200" y="3793892"/>
          <a:chExt cx="180000" cy="180000"/>
        </a:xfrm>
        <a:noFill/>
      </xdr:grpSpPr>
      <xdr:sp macro="" textlink="Pivottables!D42">
        <xdr:nvSpPr>
          <xdr:cNvPr id="281" name="TextBox 280">
            <a:extLst>
              <a:ext uri="{FF2B5EF4-FFF2-40B4-BE49-F238E27FC236}">
                <a16:creationId xmlns:a16="http://schemas.microsoft.com/office/drawing/2014/main" id="{32964119-5D67-532F-3AB7-977D1CEE0E49}"/>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283" name="TextBox 282" hidden="1">
            <a:extLst>
              <a:ext uri="{FF2B5EF4-FFF2-40B4-BE49-F238E27FC236}">
                <a16:creationId xmlns:a16="http://schemas.microsoft.com/office/drawing/2014/main" id="{74E5C1BB-86C2-38E9-086E-BDA3809EF9ED}"/>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127564</xdr:colOff>
      <xdr:row>19</xdr:row>
      <xdr:rowOff>101059</xdr:rowOff>
    </xdr:from>
    <xdr:to>
      <xdr:col>9</xdr:col>
      <xdr:colOff>307564</xdr:colOff>
      <xdr:row>20</xdr:row>
      <xdr:rowOff>90559</xdr:rowOff>
    </xdr:to>
    <xdr:grpSp>
      <xdr:nvGrpSpPr>
        <xdr:cNvPr id="290" name="Group 289">
          <a:extLst>
            <a:ext uri="{FF2B5EF4-FFF2-40B4-BE49-F238E27FC236}">
              <a16:creationId xmlns:a16="http://schemas.microsoft.com/office/drawing/2014/main" id="{9F719D8A-3AC2-BE21-47B3-C159FC0B7A4A}"/>
            </a:ext>
          </a:extLst>
        </xdr:cNvPr>
        <xdr:cNvGrpSpPr/>
      </xdr:nvGrpSpPr>
      <xdr:grpSpPr>
        <a:xfrm>
          <a:off x="5613964" y="3720559"/>
          <a:ext cx="180000" cy="180000"/>
          <a:chOff x="3956200" y="3793892"/>
          <a:chExt cx="180000" cy="180000"/>
        </a:xfrm>
        <a:noFill/>
      </xdr:grpSpPr>
      <xdr:sp macro="" textlink="Pivottables!D42">
        <xdr:nvSpPr>
          <xdr:cNvPr id="291" name="TextBox 290">
            <a:extLst>
              <a:ext uri="{FF2B5EF4-FFF2-40B4-BE49-F238E27FC236}">
                <a16:creationId xmlns:a16="http://schemas.microsoft.com/office/drawing/2014/main" id="{36D2F413-8F16-8D3D-C272-FCFED5D5BFF7}"/>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292" name="TextBox 291">
            <a:extLst>
              <a:ext uri="{FF2B5EF4-FFF2-40B4-BE49-F238E27FC236}">
                <a16:creationId xmlns:a16="http://schemas.microsoft.com/office/drawing/2014/main" id="{A2630452-CE17-F295-4962-AF2C16419733}"/>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557507</xdr:colOff>
      <xdr:row>19</xdr:row>
      <xdr:rowOff>109449</xdr:rowOff>
    </xdr:from>
    <xdr:to>
      <xdr:col>9</xdr:col>
      <xdr:colOff>127041</xdr:colOff>
      <xdr:row>20</xdr:row>
      <xdr:rowOff>98949</xdr:rowOff>
    </xdr:to>
    <xdr:grpSp>
      <xdr:nvGrpSpPr>
        <xdr:cNvPr id="293" name="Group 292">
          <a:extLst>
            <a:ext uri="{FF2B5EF4-FFF2-40B4-BE49-F238E27FC236}">
              <a16:creationId xmlns:a16="http://schemas.microsoft.com/office/drawing/2014/main" id="{61EB37C0-4F64-8861-15F0-AC5BB78796C1}"/>
            </a:ext>
          </a:extLst>
        </xdr:cNvPr>
        <xdr:cNvGrpSpPr/>
      </xdr:nvGrpSpPr>
      <xdr:grpSpPr>
        <a:xfrm>
          <a:off x="5434307" y="3728949"/>
          <a:ext cx="179134" cy="180000"/>
          <a:chOff x="3956200" y="3793892"/>
          <a:chExt cx="180000" cy="180000"/>
        </a:xfrm>
        <a:noFill/>
      </xdr:grpSpPr>
      <xdr:sp macro="" textlink="Pivottables!D42">
        <xdr:nvSpPr>
          <xdr:cNvPr id="294" name="TextBox 293">
            <a:extLst>
              <a:ext uri="{FF2B5EF4-FFF2-40B4-BE49-F238E27FC236}">
                <a16:creationId xmlns:a16="http://schemas.microsoft.com/office/drawing/2014/main" id="{E8DC9AD5-EE68-3C83-5FC6-29C21FCF0C55}"/>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295" name="TextBox 294" hidden="1">
            <a:extLst>
              <a:ext uri="{FF2B5EF4-FFF2-40B4-BE49-F238E27FC236}">
                <a16:creationId xmlns:a16="http://schemas.microsoft.com/office/drawing/2014/main" id="{71E9C52B-19CD-E3C3-AB11-797FBA495617}"/>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315053</xdr:colOff>
      <xdr:row>18</xdr:row>
      <xdr:rowOff>122438</xdr:rowOff>
    </xdr:from>
    <xdr:to>
      <xdr:col>9</xdr:col>
      <xdr:colOff>495053</xdr:colOff>
      <xdr:row>19</xdr:row>
      <xdr:rowOff>111938</xdr:rowOff>
    </xdr:to>
    <xdr:grpSp>
      <xdr:nvGrpSpPr>
        <xdr:cNvPr id="296" name="Group 295">
          <a:extLst>
            <a:ext uri="{FF2B5EF4-FFF2-40B4-BE49-F238E27FC236}">
              <a16:creationId xmlns:a16="http://schemas.microsoft.com/office/drawing/2014/main" id="{14635F6D-ECDB-F35F-2068-84FB87D5DEBE}"/>
            </a:ext>
          </a:extLst>
        </xdr:cNvPr>
        <xdr:cNvGrpSpPr/>
      </xdr:nvGrpSpPr>
      <xdr:grpSpPr>
        <a:xfrm>
          <a:off x="5801453" y="3551438"/>
          <a:ext cx="180000" cy="180000"/>
          <a:chOff x="3956200" y="3793892"/>
          <a:chExt cx="180000" cy="180000"/>
        </a:xfrm>
        <a:noFill/>
      </xdr:grpSpPr>
      <xdr:sp macro="" textlink="Pivottables!D42">
        <xdr:nvSpPr>
          <xdr:cNvPr id="297" name="TextBox 296">
            <a:extLst>
              <a:ext uri="{FF2B5EF4-FFF2-40B4-BE49-F238E27FC236}">
                <a16:creationId xmlns:a16="http://schemas.microsoft.com/office/drawing/2014/main" id="{3BC17501-6A8C-CD1E-6FE0-937D4D7D78B9}"/>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298" name="TextBox 297">
            <a:extLst>
              <a:ext uri="{FF2B5EF4-FFF2-40B4-BE49-F238E27FC236}">
                <a16:creationId xmlns:a16="http://schemas.microsoft.com/office/drawing/2014/main" id="{1019C338-3CC0-9D67-3FF8-DB457FC823D4}"/>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133212</xdr:colOff>
      <xdr:row>14</xdr:row>
      <xdr:rowOff>152745</xdr:rowOff>
    </xdr:from>
    <xdr:to>
      <xdr:col>9</xdr:col>
      <xdr:colOff>313212</xdr:colOff>
      <xdr:row>15</xdr:row>
      <xdr:rowOff>142245</xdr:rowOff>
    </xdr:to>
    <xdr:grpSp>
      <xdr:nvGrpSpPr>
        <xdr:cNvPr id="299" name="Group 298">
          <a:extLst>
            <a:ext uri="{FF2B5EF4-FFF2-40B4-BE49-F238E27FC236}">
              <a16:creationId xmlns:a16="http://schemas.microsoft.com/office/drawing/2014/main" id="{D7ABBA2F-EDBD-8704-5E20-D968E678A1F9}"/>
            </a:ext>
          </a:extLst>
        </xdr:cNvPr>
        <xdr:cNvGrpSpPr/>
      </xdr:nvGrpSpPr>
      <xdr:grpSpPr>
        <a:xfrm>
          <a:off x="5619612" y="2819745"/>
          <a:ext cx="180000" cy="180000"/>
          <a:chOff x="3956200" y="3793892"/>
          <a:chExt cx="180000" cy="180000"/>
        </a:xfrm>
        <a:noFill/>
      </xdr:grpSpPr>
      <xdr:sp macro="" textlink="Pivottables!D42">
        <xdr:nvSpPr>
          <xdr:cNvPr id="300" name="TextBox 299">
            <a:extLst>
              <a:ext uri="{FF2B5EF4-FFF2-40B4-BE49-F238E27FC236}">
                <a16:creationId xmlns:a16="http://schemas.microsoft.com/office/drawing/2014/main" id="{A98EACBE-8C2A-7EBD-040C-F3728AEAFB1D}"/>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301" name="TextBox 300" hidden="1">
            <a:extLst>
              <a:ext uri="{FF2B5EF4-FFF2-40B4-BE49-F238E27FC236}">
                <a16:creationId xmlns:a16="http://schemas.microsoft.com/office/drawing/2014/main" id="{F8A8DD73-201D-E92A-2056-6B3A68833CBE}"/>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366421</xdr:colOff>
      <xdr:row>16</xdr:row>
      <xdr:rowOff>129744</xdr:rowOff>
    </xdr:from>
    <xdr:to>
      <xdr:col>8</xdr:col>
      <xdr:colOff>546421</xdr:colOff>
      <xdr:row>17</xdr:row>
      <xdr:rowOff>119244</xdr:rowOff>
    </xdr:to>
    <xdr:grpSp>
      <xdr:nvGrpSpPr>
        <xdr:cNvPr id="302" name="Group 301">
          <a:extLst>
            <a:ext uri="{FF2B5EF4-FFF2-40B4-BE49-F238E27FC236}">
              <a16:creationId xmlns:a16="http://schemas.microsoft.com/office/drawing/2014/main" id="{08CCF6F1-9E09-2555-00F6-EAC069B50209}"/>
            </a:ext>
          </a:extLst>
        </xdr:cNvPr>
        <xdr:cNvGrpSpPr/>
      </xdr:nvGrpSpPr>
      <xdr:grpSpPr>
        <a:xfrm>
          <a:off x="5243221" y="3177744"/>
          <a:ext cx="180000" cy="180000"/>
          <a:chOff x="4964398" y="3796868"/>
          <a:chExt cx="180000" cy="180000"/>
        </a:xfrm>
        <a:noFill/>
      </xdr:grpSpPr>
      <xdr:sp macro="" textlink="Pivottables!C42">
        <xdr:nvSpPr>
          <xdr:cNvPr id="303" name="TextBox 302">
            <a:extLst>
              <a:ext uri="{FF2B5EF4-FFF2-40B4-BE49-F238E27FC236}">
                <a16:creationId xmlns:a16="http://schemas.microsoft.com/office/drawing/2014/main" id="{00CABF0C-79F1-2418-10DC-0DE57D541338}"/>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304" name="TextBox 303" hidden="1">
            <a:extLst>
              <a:ext uri="{FF2B5EF4-FFF2-40B4-BE49-F238E27FC236}">
                <a16:creationId xmlns:a16="http://schemas.microsoft.com/office/drawing/2014/main" id="{05933B07-EAE7-04C0-8524-6B793D3F5997}"/>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490405</xdr:colOff>
      <xdr:row>17</xdr:row>
      <xdr:rowOff>120818</xdr:rowOff>
    </xdr:from>
    <xdr:to>
      <xdr:col>10</xdr:col>
      <xdr:colOff>58799</xdr:colOff>
      <xdr:row>18</xdr:row>
      <xdr:rowOff>110318</xdr:rowOff>
    </xdr:to>
    <xdr:grpSp>
      <xdr:nvGrpSpPr>
        <xdr:cNvPr id="305" name="Group 304">
          <a:extLst>
            <a:ext uri="{FF2B5EF4-FFF2-40B4-BE49-F238E27FC236}">
              <a16:creationId xmlns:a16="http://schemas.microsoft.com/office/drawing/2014/main" id="{D24F4980-A7B3-375D-B200-7A9D3D8CD2A6}"/>
            </a:ext>
          </a:extLst>
        </xdr:cNvPr>
        <xdr:cNvGrpSpPr/>
      </xdr:nvGrpSpPr>
      <xdr:grpSpPr>
        <a:xfrm>
          <a:off x="5976805" y="3359318"/>
          <a:ext cx="177994" cy="180000"/>
          <a:chOff x="4964398" y="3796868"/>
          <a:chExt cx="180000" cy="180000"/>
        </a:xfrm>
        <a:noFill/>
      </xdr:grpSpPr>
      <xdr:sp macro="" textlink="Pivottables!C42">
        <xdr:nvSpPr>
          <xdr:cNvPr id="309" name="TextBox 308">
            <a:extLst>
              <a:ext uri="{FF2B5EF4-FFF2-40B4-BE49-F238E27FC236}">
                <a16:creationId xmlns:a16="http://schemas.microsoft.com/office/drawing/2014/main" id="{BB3256E7-558E-5638-8ACC-FA0F3B494B50}"/>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311" name="TextBox 310" hidden="1">
            <a:extLst>
              <a:ext uri="{FF2B5EF4-FFF2-40B4-BE49-F238E27FC236}">
                <a16:creationId xmlns:a16="http://schemas.microsoft.com/office/drawing/2014/main" id="{06D4686A-2E7B-61C7-083F-79470C529870}"/>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10</xdr:col>
      <xdr:colOff>77115</xdr:colOff>
      <xdr:row>18</xdr:row>
      <xdr:rowOff>94390</xdr:rowOff>
    </xdr:from>
    <xdr:to>
      <xdr:col>10</xdr:col>
      <xdr:colOff>259562</xdr:colOff>
      <xdr:row>19</xdr:row>
      <xdr:rowOff>83890</xdr:rowOff>
    </xdr:to>
    <xdr:grpSp>
      <xdr:nvGrpSpPr>
        <xdr:cNvPr id="318" name="Group 317">
          <a:extLst>
            <a:ext uri="{FF2B5EF4-FFF2-40B4-BE49-F238E27FC236}">
              <a16:creationId xmlns:a16="http://schemas.microsoft.com/office/drawing/2014/main" id="{8D8AAC31-B688-861E-8913-FC3EF1402033}"/>
            </a:ext>
          </a:extLst>
        </xdr:cNvPr>
        <xdr:cNvGrpSpPr/>
      </xdr:nvGrpSpPr>
      <xdr:grpSpPr>
        <a:xfrm>
          <a:off x="6173115" y="3523390"/>
          <a:ext cx="182447" cy="180000"/>
          <a:chOff x="3956200" y="3793892"/>
          <a:chExt cx="180000" cy="180000"/>
        </a:xfrm>
        <a:noFill/>
      </xdr:grpSpPr>
      <xdr:sp macro="" textlink="Pivottables!D42">
        <xdr:nvSpPr>
          <xdr:cNvPr id="320" name="TextBox 319">
            <a:extLst>
              <a:ext uri="{FF2B5EF4-FFF2-40B4-BE49-F238E27FC236}">
                <a16:creationId xmlns:a16="http://schemas.microsoft.com/office/drawing/2014/main" id="{B4F7E9C7-77B1-BAE8-138A-83D0E4496A4C}"/>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321" name="TextBox 320" hidden="1">
            <a:extLst>
              <a:ext uri="{FF2B5EF4-FFF2-40B4-BE49-F238E27FC236}">
                <a16:creationId xmlns:a16="http://schemas.microsoft.com/office/drawing/2014/main" id="{EF8FD270-DAEA-F132-FE6F-F187411F5105}"/>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313782</xdr:colOff>
      <xdr:row>19</xdr:row>
      <xdr:rowOff>103080</xdr:rowOff>
    </xdr:from>
    <xdr:to>
      <xdr:col>9</xdr:col>
      <xdr:colOff>493782</xdr:colOff>
      <xdr:row>20</xdr:row>
      <xdr:rowOff>92580</xdr:rowOff>
    </xdr:to>
    <xdr:grpSp>
      <xdr:nvGrpSpPr>
        <xdr:cNvPr id="322" name="Group 321">
          <a:extLst>
            <a:ext uri="{FF2B5EF4-FFF2-40B4-BE49-F238E27FC236}">
              <a16:creationId xmlns:a16="http://schemas.microsoft.com/office/drawing/2014/main" id="{8AC50B7D-4B22-6C62-1E64-99A4B50FEE6E}"/>
            </a:ext>
          </a:extLst>
        </xdr:cNvPr>
        <xdr:cNvGrpSpPr/>
      </xdr:nvGrpSpPr>
      <xdr:grpSpPr>
        <a:xfrm>
          <a:off x="5800182" y="3722580"/>
          <a:ext cx="180000" cy="180000"/>
          <a:chOff x="4964398" y="3796868"/>
          <a:chExt cx="180000" cy="180000"/>
        </a:xfrm>
        <a:noFill/>
      </xdr:grpSpPr>
      <xdr:sp macro="" textlink="Pivottables!C42">
        <xdr:nvSpPr>
          <xdr:cNvPr id="323" name="TextBox 322">
            <a:extLst>
              <a:ext uri="{FF2B5EF4-FFF2-40B4-BE49-F238E27FC236}">
                <a16:creationId xmlns:a16="http://schemas.microsoft.com/office/drawing/2014/main" id="{4D2274CA-15D5-9BB8-6BD5-9EE3F9D5EFB1}"/>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327" name="TextBox 326" hidden="1">
            <a:extLst>
              <a:ext uri="{FF2B5EF4-FFF2-40B4-BE49-F238E27FC236}">
                <a16:creationId xmlns:a16="http://schemas.microsoft.com/office/drawing/2014/main" id="{E8A27C43-48A4-98A8-5CA5-AB44285B1F02}"/>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130039</xdr:colOff>
      <xdr:row>17</xdr:row>
      <xdr:rowOff>121390</xdr:rowOff>
    </xdr:from>
    <xdr:to>
      <xdr:col>9</xdr:col>
      <xdr:colOff>310039</xdr:colOff>
      <xdr:row>18</xdr:row>
      <xdr:rowOff>110890</xdr:rowOff>
    </xdr:to>
    <xdr:grpSp>
      <xdr:nvGrpSpPr>
        <xdr:cNvPr id="329" name="Group 328">
          <a:extLst>
            <a:ext uri="{FF2B5EF4-FFF2-40B4-BE49-F238E27FC236}">
              <a16:creationId xmlns:a16="http://schemas.microsoft.com/office/drawing/2014/main" id="{9CECE891-D290-22C0-7B15-1813D30F4BB1}"/>
            </a:ext>
          </a:extLst>
        </xdr:cNvPr>
        <xdr:cNvGrpSpPr/>
      </xdr:nvGrpSpPr>
      <xdr:grpSpPr>
        <a:xfrm>
          <a:off x="5616439" y="3359890"/>
          <a:ext cx="180000" cy="180000"/>
          <a:chOff x="4964398" y="3796868"/>
          <a:chExt cx="180000" cy="180000"/>
        </a:xfrm>
        <a:noFill/>
      </xdr:grpSpPr>
      <xdr:sp macro="" textlink="Pivottables!C42">
        <xdr:nvSpPr>
          <xdr:cNvPr id="330" name="TextBox 329">
            <a:extLst>
              <a:ext uri="{FF2B5EF4-FFF2-40B4-BE49-F238E27FC236}">
                <a16:creationId xmlns:a16="http://schemas.microsoft.com/office/drawing/2014/main" id="{6F72A227-8103-75A0-4975-D75CBC34C6AD}"/>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331" name="TextBox 330">
            <a:extLst>
              <a:ext uri="{FF2B5EF4-FFF2-40B4-BE49-F238E27FC236}">
                <a16:creationId xmlns:a16="http://schemas.microsoft.com/office/drawing/2014/main" id="{EA9254A6-E5C7-DB23-5831-66C8CA9F0A2E}"/>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370847</xdr:colOff>
      <xdr:row>9</xdr:row>
      <xdr:rowOff>179038</xdr:rowOff>
    </xdr:from>
    <xdr:to>
      <xdr:col>8</xdr:col>
      <xdr:colOff>553750</xdr:colOff>
      <xdr:row>10</xdr:row>
      <xdr:rowOff>168538</xdr:rowOff>
    </xdr:to>
    <xdr:grpSp>
      <xdr:nvGrpSpPr>
        <xdr:cNvPr id="338" name="Group 337">
          <a:extLst>
            <a:ext uri="{FF2B5EF4-FFF2-40B4-BE49-F238E27FC236}">
              <a16:creationId xmlns:a16="http://schemas.microsoft.com/office/drawing/2014/main" id="{1C6EE3BD-322D-E87D-F568-080458AF8F13}"/>
            </a:ext>
          </a:extLst>
        </xdr:cNvPr>
        <xdr:cNvGrpSpPr/>
      </xdr:nvGrpSpPr>
      <xdr:grpSpPr>
        <a:xfrm>
          <a:off x="5247647" y="1893538"/>
          <a:ext cx="182903" cy="180000"/>
          <a:chOff x="5720219" y="1889486"/>
          <a:chExt cx="182903" cy="180000"/>
        </a:xfrm>
      </xdr:grpSpPr>
      <xdr:sp macro="" textlink="Pivottables!D47">
        <xdr:nvSpPr>
          <xdr:cNvPr id="342" name="TextBox 341">
            <a:extLst>
              <a:ext uri="{FF2B5EF4-FFF2-40B4-BE49-F238E27FC236}">
                <a16:creationId xmlns:a16="http://schemas.microsoft.com/office/drawing/2014/main" id="{263AF461-9413-3A33-7A89-D89C476B4599}"/>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343" name="TextBox 342">
            <a:extLst>
              <a:ext uri="{FF2B5EF4-FFF2-40B4-BE49-F238E27FC236}">
                <a16:creationId xmlns:a16="http://schemas.microsoft.com/office/drawing/2014/main" id="{2960A1D3-B7AB-9BEF-6F17-D46D659CBD82}"/>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310048</xdr:colOff>
      <xdr:row>9</xdr:row>
      <xdr:rowOff>179038</xdr:rowOff>
    </xdr:from>
    <xdr:to>
      <xdr:col>9</xdr:col>
      <xdr:colOff>492951</xdr:colOff>
      <xdr:row>10</xdr:row>
      <xdr:rowOff>168538</xdr:rowOff>
    </xdr:to>
    <xdr:grpSp>
      <xdr:nvGrpSpPr>
        <xdr:cNvPr id="351" name="Group 350">
          <a:extLst>
            <a:ext uri="{FF2B5EF4-FFF2-40B4-BE49-F238E27FC236}">
              <a16:creationId xmlns:a16="http://schemas.microsoft.com/office/drawing/2014/main" id="{1BD45D67-C52E-9DCC-D465-073E3FD5F9FB}"/>
            </a:ext>
          </a:extLst>
        </xdr:cNvPr>
        <xdr:cNvGrpSpPr/>
      </xdr:nvGrpSpPr>
      <xdr:grpSpPr>
        <a:xfrm>
          <a:off x="5796448" y="1893538"/>
          <a:ext cx="182903" cy="180000"/>
          <a:chOff x="5720219" y="1889486"/>
          <a:chExt cx="182903" cy="180000"/>
        </a:xfrm>
      </xdr:grpSpPr>
      <xdr:sp macro="" textlink="Pivottables!D47">
        <xdr:nvSpPr>
          <xdr:cNvPr id="353" name="TextBox 352">
            <a:extLst>
              <a:ext uri="{FF2B5EF4-FFF2-40B4-BE49-F238E27FC236}">
                <a16:creationId xmlns:a16="http://schemas.microsoft.com/office/drawing/2014/main" id="{BAB506C7-F3C1-CE32-1210-11F93FD06461}"/>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354" name="TextBox 353">
            <a:extLst>
              <a:ext uri="{FF2B5EF4-FFF2-40B4-BE49-F238E27FC236}">
                <a16:creationId xmlns:a16="http://schemas.microsoft.com/office/drawing/2014/main" id="{37AE3552-4195-C48B-EA19-1DD380314CBC}"/>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128963</xdr:colOff>
      <xdr:row>9</xdr:row>
      <xdr:rowOff>183683</xdr:rowOff>
    </xdr:from>
    <xdr:to>
      <xdr:col>9</xdr:col>
      <xdr:colOff>305904</xdr:colOff>
      <xdr:row>10</xdr:row>
      <xdr:rowOff>173183</xdr:rowOff>
    </xdr:to>
    <xdr:grpSp>
      <xdr:nvGrpSpPr>
        <xdr:cNvPr id="377" name="Group 376">
          <a:extLst>
            <a:ext uri="{FF2B5EF4-FFF2-40B4-BE49-F238E27FC236}">
              <a16:creationId xmlns:a16="http://schemas.microsoft.com/office/drawing/2014/main" id="{1B0454AD-EE32-2FDA-A771-5AD7AF09BC24}"/>
            </a:ext>
          </a:extLst>
        </xdr:cNvPr>
        <xdr:cNvGrpSpPr/>
      </xdr:nvGrpSpPr>
      <xdr:grpSpPr>
        <a:xfrm>
          <a:off x="5615363" y="1898183"/>
          <a:ext cx="176941" cy="180000"/>
          <a:chOff x="4713298" y="1886510"/>
          <a:chExt cx="180000" cy="180000"/>
        </a:xfrm>
      </xdr:grpSpPr>
      <xdr:sp macro="" textlink="Pivottables!C47">
        <xdr:nvSpPr>
          <xdr:cNvPr id="378" name="TextBox 377">
            <a:extLst>
              <a:ext uri="{FF2B5EF4-FFF2-40B4-BE49-F238E27FC236}">
                <a16:creationId xmlns:a16="http://schemas.microsoft.com/office/drawing/2014/main" id="{7728663E-7B76-C35A-0A06-F125223C01FA}"/>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C06DDC-3A24-408D-B7B2-E0292A87EEDE}"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7">
        <xdr:nvSpPr>
          <xdr:cNvPr id="379" name="TextBox 378">
            <a:extLst>
              <a:ext uri="{FF2B5EF4-FFF2-40B4-BE49-F238E27FC236}">
                <a16:creationId xmlns:a16="http://schemas.microsoft.com/office/drawing/2014/main" id="{42B825BA-BD5D-160F-FD12-2E1006479D5E}"/>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9C9089-424D-45AF-9692-1380B0D53403}"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508990</xdr:colOff>
      <xdr:row>10</xdr:row>
      <xdr:rowOff>167957</xdr:rowOff>
    </xdr:from>
    <xdr:to>
      <xdr:col>10</xdr:col>
      <xdr:colOff>77953</xdr:colOff>
      <xdr:row>11</xdr:row>
      <xdr:rowOff>157457</xdr:rowOff>
    </xdr:to>
    <xdr:grpSp>
      <xdr:nvGrpSpPr>
        <xdr:cNvPr id="383" name="Group 382">
          <a:extLst>
            <a:ext uri="{FF2B5EF4-FFF2-40B4-BE49-F238E27FC236}">
              <a16:creationId xmlns:a16="http://schemas.microsoft.com/office/drawing/2014/main" id="{5AB3A3CF-1C8A-D64B-50FF-91333B95CAF7}"/>
            </a:ext>
          </a:extLst>
        </xdr:cNvPr>
        <xdr:cNvGrpSpPr/>
      </xdr:nvGrpSpPr>
      <xdr:grpSpPr>
        <a:xfrm>
          <a:off x="5995390" y="2072957"/>
          <a:ext cx="178563" cy="180000"/>
          <a:chOff x="4713298" y="1886510"/>
          <a:chExt cx="180000" cy="180000"/>
        </a:xfrm>
      </xdr:grpSpPr>
      <xdr:sp macro="" textlink="Pivottables!C47">
        <xdr:nvSpPr>
          <xdr:cNvPr id="384" name="TextBox 383">
            <a:extLst>
              <a:ext uri="{FF2B5EF4-FFF2-40B4-BE49-F238E27FC236}">
                <a16:creationId xmlns:a16="http://schemas.microsoft.com/office/drawing/2014/main" id="{1F531344-7EAC-4B2A-B040-179A583130C3}"/>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C06DDC-3A24-408D-B7B2-E0292A87EEDE}"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7">
        <xdr:nvSpPr>
          <xdr:cNvPr id="385" name="TextBox 384">
            <a:extLst>
              <a:ext uri="{FF2B5EF4-FFF2-40B4-BE49-F238E27FC236}">
                <a16:creationId xmlns:a16="http://schemas.microsoft.com/office/drawing/2014/main" id="{C1B48031-81AF-332A-020E-80F7FFA0EDE2}"/>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9C9089-424D-45AF-9692-1380B0D53403}"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8</xdr:col>
      <xdr:colOff>192355</xdr:colOff>
      <xdr:row>10</xdr:row>
      <xdr:rowOff>175334</xdr:rowOff>
    </xdr:from>
    <xdr:to>
      <xdr:col>8</xdr:col>
      <xdr:colOff>369296</xdr:colOff>
      <xdr:row>11</xdr:row>
      <xdr:rowOff>164834</xdr:rowOff>
    </xdr:to>
    <xdr:grpSp>
      <xdr:nvGrpSpPr>
        <xdr:cNvPr id="386" name="Group 385">
          <a:extLst>
            <a:ext uri="{FF2B5EF4-FFF2-40B4-BE49-F238E27FC236}">
              <a16:creationId xmlns:a16="http://schemas.microsoft.com/office/drawing/2014/main" id="{85FC9AA7-6B06-46D2-2DBB-D856BFB7CC13}"/>
            </a:ext>
          </a:extLst>
        </xdr:cNvPr>
        <xdr:cNvGrpSpPr/>
      </xdr:nvGrpSpPr>
      <xdr:grpSpPr>
        <a:xfrm>
          <a:off x="5069155" y="2080334"/>
          <a:ext cx="176941" cy="180000"/>
          <a:chOff x="4713298" y="1886510"/>
          <a:chExt cx="180000" cy="180000"/>
        </a:xfrm>
      </xdr:grpSpPr>
      <xdr:sp macro="" textlink="Pivottables!C47">
        <xdr:nvSpPr>
          <xdr:cNvPr id="387" name="TextBox 386">
            <a:extLst>
              <a:ext uri="{FF2B5EF4-FFF2-40B4-BE49-F238E27FC236}">
                <a16:creationId xmlns:a16="http://schemas.microsoft.com/office/drawing/2014/main" id="{71CDC5BB-35ED-6787-38FA-B36B80B9D381}"/>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C06DDC-3A24-408D-B7B2-E0292A87EEDE}"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7">
        <xdr:nvSpPr>
          <xdr:cNvPr id="388" name="TextBox 387">
            <a:extLst>
              <a:ext uri="{FF2B5EF4-FFF2-40B4-BE49-F238E27FC236}">
                <a16:creationId xmlns:a16="http://schemas.microsoft.com/office/drawing/2014/main" id="{AD3066DE-28E5-2F59-88BA-D88543F19A2E}"/>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9C9089-424D-45AF-9692-1380B0D53403}"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8</xdr:col>
      <xdr:colOff>569789</xdr:colOff>
      <xdr:row>10</xdr:row>
      <xdr:rowOff>167957</xdr:rowOff>
    </xdr:from>
    <xdr:to>
      <xdr:col>9</xdr:col>
      <xdr:colOff>138751</xdr:colOff>
      <xdr:row>11</xdr:row>
      <xdr:rowOff>157457</xdr:rowOff>
    </xdr:to>
    <xdr:grpSp>
      <xdr:nvGrpSpPr>
        <xdr:cNvPr id="398" name="Group 397">
          <a:extLst>
            <a:ext uri="{FF2B5EF4-FFF2-40B4-BE49-F238E27FC236}">
              <a16:creationId xmlns:a16="http://schemas.microsoft.com/office/drawing/2014/main" id="{49CD26A4-8024-3C72-9077-9F600813C396}"/>
            </a:ext>
          </a:extLst>
        </xdr:cNvPr>
        <xdr:cNvGrpSpPr/>
      </xdr:nvGrpSpPr>
      <xdr:grpSpPr>
        <a:xfrm>
          <a:off x="5446589" y="2072957"/>
          <a:ext cx="178562" cy="180000"/>
          <a:chOff x="4713298" y="1886510"/>
          <a:chExt cx="180000" cy="180000"/>
        </a:xfrm>
      </xdr:grpSpPr>
      <xdr:sp macro="" textlink="Pivottables!C47">
        <xdr:nvSpPr>
          <xdr:cNvPr id="399" name="TextBox 398">
            <a:extLst>
              <a:ext uri="{FF2B5EF4-FFF2-40B4-BE49-F238E27FC236}">
                <a16:creationId xmlns:a16="http://schemas.microsoft.com/office/drawing/2014/main" id="{050FCD97-CA28-05FE-45FA-05CF3FE3A0B6}"/>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C06DDC-3A24-408D-B7B2-E0292A87EEDE}"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7">
        <xdr:nvSpPr>
          <xdr:cNvPr id="400" name="TextBox 399">
            <a:extLst>
              <a:ext uri="{FF2B5EF4-FFF2-40B4-BE49-F238E27FC236}">
                <a16:creationId xmlns:a16="http://schemas.microsoft.com/office/drawing/2014/main" id="{3B846005-8807-7833-0E54-67B77A2CA631}"/>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9C9089-424D-45AF-9692-1380B0D53403}"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8</xdr:col>
      <xdr:colOff>188452</xdr:colOff>
      <xdr:row>11</xdr:row>
      <xdr:rowOff>162825</xdr:rowOff>
    </xdr:from>
    <xdr:to>
      <xdr:col>8</xdr:col>
      <xdr:colOff>371355</xdr:colOff>
      <xdr:row>12</xdr:row>
      <xdr:rowOff>152325</xdr:rowOff>
    </xdr:to>
    <xdr:grpSp>
      <xdr:nvGrpSpPr>
        <xdr:cNvPr id="404" name="Group 403">
          <a:extLst>
            <a:ext uri="{FF2B5EF4-FFF2-40B4-BE49-F238E27FC236}">
              <a16:creationId xmlns:a16="http://schemas.microsoft.com/office/drawing/2014/main" id="{A90A5055-E087-18A0-A333-47C75C0114FB}"/>
            </a:ext>
          </a:extLst>
        </xdr:cNvPr>
        <xdr:cNvGrpSpPr/>
      </xdr:nvGrpSpPr>
      <xdr:grpSpPr>
        <a:xfrm>
          <a:off x="5065252" y="2258325"/>
          <a:ext cx="182903" cy="180000"/>
          <a:chOff x="5720219" y="1889486"/>
          <a:chExt cx="182903" cy="180000"/>
        </a:xfrm>
      </xdr:grpSpPr>
      <xdr:sp macro="" textlink="Pivottables!D47">
        <xdr:nvSpPr>
          <xdr:cNvPr id="405" name="TextBox 404">
            <a:extLst>
              <a:ext uri="{FF2B5EF4-FFF2-40B4-BE49-F238E27FC236}">
                <a16:creationId xmlns:a16="http://schemas.microsoft.com/office/drawing/2014/main" id="{25C872A4-82CF-722E-EFBB-781D97F5A474}"/>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406" name="TextBox 405">
            <a:extLst>
              <a:ext uri="{FF2B5EF4-FFF2-40B4-BE49-F238E27FC236}">
                <a16:creationId xmlns:a16="http://schemas.microsoft.com/office/drawing/2014/main" id="{08E38E23-944A-1599-6958-7DF3F929AB36}"/>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318154</xdr:colOff>
      <xdr:row>11</xdr:row>
      <xdr:rowOff>162825</xdr:rowOff>
    </xdr:from>
    <xdr:to>
      <xdr:col>9</xdr:col>
      <xdr:colOff>501057</xdr:colOff>
      <xdr:row>12</xdr:row>
      <xdr:rowOff>152325</xdr:rowOff>
    </xdr:to>
    <xdr:grpSp>
      <xdr:nvGrpSpPr>
        <xdr:cNvPr id="407" name="Group 406">
          <a:extLst>
            <a:ext uri="{FF2B5EF4-FFF2-40B4-BE49-F238E27FC236}">
              <a16:creationId xmlns:a16="http://schemas.microsoft.com/office/drawing/2014/main" id="{4F8B0DF7-CFC7-5527-EB78-52B1D2FF5B15}"/>
            </a:ext>
          </a:extLst>
        </xdr:cNvPr>
        <xdr:cNvGrpSpPr/>
      </xdr:nvGrpSpPr>
      <xdr:grpSpPr>
        <a:xfrm>
          <a:off x="5804554" y="2258325"/>
          <a:ext cx="182903" cy="180000"/>
          <a:chOff x="5720219" y="1889486"/>
          <a:chExt cx="182903" cy="180000"/>
        </a:xfrm>
      </xdr:grpSpPr>
      <xdr:sp macro="" textlink="Pivottables!D47">
        <xdr:nvSpPr>
          <xdr:cNvPr id="408" name="TextBox 407">
            <a:extLst>
              <a:ext uri="{FF2B5EF4-FFF2-40B4-BE49-F238E27FC236}">
                <a16:creationId xmlns:a16="http://schemas.microsoft.com/office/drawing/2014/main" id="{809C5793-0C28-5826-C7F9-C6AE53F5E5FB}"/>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409" name="TextBox 408">
            <a:extLst>
              <a:ext uri="{FF2B5EF4-FFF2-40B4-BE49-F238E27FC236}">
                <a16:creationId xmlns:a16="http://schemas.microsoft.com/office/drawing/2014/main" id="{FFB55DFC-7CC6-FAEB-2319-DC9940EABA2B}"/>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496494</xdr:colOff>
      <xdr:row>9</xdr:row>
      <xdr:rowOff>697</xdr:rowOff>
    </xdr:from>
    <xdr:to>
      <xdr:col>10</xdr:col>
      <xdr:colOff>71419</xdr:colOff>
      <xdr:row>9</xdr:row>
      <xdr:rowOff>180697</xdr:rowOff>
    </xdr:to>
    <xdr:grpSp>
      <xdr:nvGrpSpPr>
        <xdr:cNvPr id="410" name="Group 409">
          <a:extLst>
            <a:ext uri="{FF2B5EF4-FFF2-40B4-BE49-F238E27FC236}">
              <a16:creationId xmlns:a16="http://schemas.microsoft.com/office/drawing/2014/main" id="{B5CF0A53-B903-3DF1-34BC-95C8A8C862A9}"/>
            </a:ext>
          </a:extLst>
        </xdr:cNvPr>
        <xdr:cNvGrpSpPr/>
      </xdr:nvGrpSpPr>
      <xdr:grpSpPr>
        <a:xfrm>
          <a:off x="5982894" y="1715197"/>
          <a:ext cx="184525" cy="180000"/>
          <a:chOff x="5720219" y="1889486"/>
          <a:chExt cx="182903" cy="180000"/>
        </a:xfrm>
      </xdr:grpSpPr>
      <xdr:sp macro="" textlink="Pivottables!D47">
        <xdr:nvSpPr>
          <xdr:cNvPr id="411" name="TextBox 410">
            <a:extLst>
              <a:ext uri="{FF2B5EF4-FFF2-40B4-BE49-F238E27FC236}">
                <a16:creationId xmlns:a16="http://schemas.microsoft.com/office/drawing/2014/main" id="{8FA0AA15-A6A1-3EAD-5728-998F7D79C2EA}"/>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412" name="TextBox 411">
            <a:extLst>
              <a:ext uri="{FF2B5EF4-FFF2-40B4-BE49-F238E27FC236}">
                <a16:creationId xmlns:a16="http://schemas.microsoft.com/office/drawing/2014/main" id="{A0D74C8B-E296-E1AE-B9F3-F120D5B7865F}"/>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10</xdr:col>
      <xdr:colOff>74314</xdr:colOff>
      <xdr:row>10</xdr:row>
      <xdr:rowOff>174255</xdr:rowOff>
    </xdr:from>
    <xdr:to>
      <xdr:col>10</xdr:col>
      <xdr:colOff>257217</xdr:colOff>
      <xdr:row>11</xdr:row>
      <xdr:rowOff>163755</xdr:rowOff>
    </xdr:to>
    <xdr:grpSp>
      <xdr:nvGrpSpPr>
        <xdr:cNvPr id="413" name="Group 412">
          <a:extLst>
            <a:ext uri="{FF2B5EF4-FFF2-40B4-BE49-F238E27FC236}">
              <a16:creationId xmlns:a16="http://schemas.microsoft.com/office/drawing/2014/main" id="{0C8BE438-6D19-5819-99A9-82C160415299}"/>
            </a:ext>
          </a:extLst>
        </xdr:cNvPr>
        <xdr:cNvGrpSpPr/>
      </xdr:nvGrpSpPr>
      <xdr:grpSpPr>
        <a:xfrm>
          <a:off x="6170314" y="2079255"/>
          <a:ext cx="182903" cy="180000"/>
          <a:chOff x="5720219" y="1889486"/>
          <a:chExt cx="182903" cy="180000"/>
        </a:xfrm>
      </xdr:grpSpPr>
      <xdr:sp macro="" textlink="Pivottables!D47">
        <xdr:nvSpPr>
          <xdr:cNvPr id="414" name="TextBox 413">
            <a:extLst>
              <a:ext uri="{FF2B5EF4-FFF2-40B4-BE49-F238E27FC236}">
                <a16:creationId xmlns:a16="http://schemas.microsoft.com/office/drawing/2014/main" id="{55D9A46B-37B9-CFE1-55A7-115437C3B014}"/>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415" name="TextBox 414">
            <a:extLst>
              <a:ext uri="{FF2B5EF4-FFF2-40B4-BE49-F238E27FC236}">
                <a16:creationId xmlns:a16="http://schemas.microsoft.com/office/drawing/2014/main" id="{3889F1B6-C55B-E9BE-8780-F14D1DBC4577}"/>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519321</xdr:colOff>
      <xdr:row>18</xdr:row>
      <xdr:rowOff>113107</xdr:rowOff>
    </xdr:from>
    <xdr:to>
      <xdr:col>10</xdr:col>
      <xdr:colOff>87715</xdr:colOff>
      <xdr:row>19</xdr:row>
      <xdr:rowOff>102607</xdr:rowOff>
    </xdr:to>
    <xdr:grpSp>
      <xdr:nvGrpSpPr>
        <xdr:cNvPr id="419" name="Group 418">
          <a:extLst>
            <a:ext uri="{FF2B5EF4-FFF2-40B4-BE49-F238E27FC236}">
              <a16:creationId xmlns:a16="http://schemas.microsoft.com/office/drawing/2014/main" id="{12A0E230-338D-8E30-D809-411C745DF956}"/>
            </a:ext>
          </a:extLst>
        </xdr:cNvPr>
        <xdr:cNvGrpSpPr/>
      </xdr:nvGrpSpPr>
      <xdr:grpSpPr>
        <a:xfrm>
          <a:off x="6005721" y="3542107"/>
          <a:ext cx="177994" cy="180000"/>
          <a:chOff x="4964398" y="3796868"/>
          <a:chExt cx="180000" cy="180000"/>
        </a:xfrm>
        <a:noFill/>
      </xdr:grpSpPr>
      <xdr:sp macro="" textlink="Pivottables!C42">
        <xdr:nvSpPr>
          <xdr:cNvPr id="420" name="TextBox 419">
            <a:extLst>
              <a:ext uri="{FF2B5EF4-FFF2-40B4-BE49-F238E27FC236}">
                <a16:creationId xmlns:a16="http://schemas.microsoft.com/office/drawing/2014/main" id="{02F582A3-B28D-7467-E1A7-5689019D720E}"/>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421" name="TextBox 420">
            <a:extLst>
              <a:ext uri="{FF2B5EF4-FFF2-40B4-BE49-F238E27FC236}">
                <a16:creationId xmlns:a16="http://schemas.microsoft.com/office/drawing/2014/main" id="{A6C9994F-AFA3-0C3A-9800-80A603C7BCE5}"/>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7</xdr:col>
      <xdr:colOff>609557</xdr:colOff>
      <xdr:row>15</xdr:row>
      <xdr:rowOff>148199</xdr:rowOff>
    </xdr:from>
    <xdr:to>
      <xdr:col>8</xdr:col>
      <xdr:colOff>177952</xdr:colOff>
      <xdr:row>16</xdr:row>
      <xdr:rowOff>137699</xdr:rowOff>
    </xdr:to>
    <xdr:grpSp>
      <xdr:nvGrpSpPr>
        <xdr:cNvPr id="425" name="Group 424">
          <a:extLst>
            <a:ext uri="{FF2B5EF4-FFF2-40B4-BE49-F238E27FC236}">
              <a16:creationId xmlns:a16="http://schemas.microsoft.com/office/drawing/2014/main" id="{96F008E7-9672-FBFA-363E-3C115DEC8404}"/>
            </a:ext>
          </a:extLst>
        </xdr:cNvPr>
        <xdr:cNvGrpSpPr/>
      </xdr:nvGrpSpPr>
      <xdr:grpSpPr>
        <a:xfrm>
          <a:off x="4876757" y="3005699"/>
          <a:ext cx="177995" cy="180000"/>
          <a:chOff x="4964398" y="3796868"/>
          <a:chExt cx="180000" cy="180000"/>
        </a:xfrm>
        <a:noFill/>
      </xdr:grpSpPr>
      <xdr:sp macro="" textlink="Pivottables!C42">
        <xdr:nvSpPr>
          <xdr:cNvPr id="426" name="TextBox 425">
            <a:extLst>
              <a:ext uri="{FF2B5EF4-FFF2-40B4-BE49-F238E27FC236}">
                <a16:creationId xmlns:a16="http://schemas.microsoft.com/office/drawing/2014/main" id="{DAC4CA6E-2948-4AE4-76FB-225072022E98}"/>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427" name="TextBox 426">
            <a:extLst>
              <a:ext uri="{FF2B5EF4-FFF2-40B4-BE49-F238E27FC236}">
                <a16:creationId xmlns:a16="http://schemas.microsoft.com/office/drawing/2014/main" id="{D4B9FABE-9416-DF4A-4E11-883344059528}"/>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370233</xdr:colOff>
      <xdr:row>15</xdr:row>
      <xdr:rowOff>144929</xdr:rowOff>
    </xdr:from>
    <xdr:to>
      <xdr:col>8</xdr:col>
      <xdr:colOff>550233</xdr:colOff>
      <xdr:row>16</xdr:row>
      <xdr:rowOff>134429</xdr:rowOff>
    </xdr:to>
    <xdr:grpSp>
      <xdr:nvGrpSpPr>
        <xdr:cNvPr id="428" name="Group 427">
          <a:extLst>
            <a:ext uri="{FF2B5EF4-FFF2-40B4-BE49-F238E27FC236}">
              <a16:creationId xmlns:a16="http://schemas.microsoft.com/office/drawing/2014/main" id="{B4B465D1-00C6-80DA-5F0B-456F6615756B}"/>
            </a:ext>
          </a:extLst>
        </xdr:cNvPr>
        <xdr:cNvGrpSpPr/>
      </xdr:nvGrpSpPr>
      <xdr:grpSpPr>
        <a:xfrm>
          <a:off x="5247033" y="3002429"/>
          <a:ext cx="180000" cy="180000"/>
          <a:chOff x="4964398" y="3796868"/>
          <a:chExt cx="180000" cy="180000"/>
        </a:xfrm>
        <a:noFill/>
      </xdr:grpSpPr>
      <xdr:sp macro="" textlink="Pivottables!C42">
        <xdr:nvSpPr>
          <xdr:cNvPr id="429" name="TextBox 428">
            <a:extLst>
              <a:ext uri="{FF2B5EF4-FFF2-40B4-BE49-F238E27FC236}">
                <a16:creationId xmlns:a16="http://schemas.microsoft.com/office/drawing/2014/main" id="{D90A6F5E-EF56-34CD-A3C6-8CFCB57F85CB}"/>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430" name="TextBox 429">
            <a:extLst>
              <a:ext uri="{FF2B5EF4-FFF2-40B4-BE49-F238E27FC236}">
                <a16:creationId xmlns:a16="http://schemas.microsoft.com/office/drawing/2014/main" id="{6FFC5EE7-216A-4E1C-CFEB-DE6EFC65F148}"/>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559786</xdr:colOff>
      <xdr:row>16</xdr:row>
      <xdr:rowOff>118792</xdr:rowOff>
    </xdr:from>
    <xdr:to>
      <xdr:col>9</xdr:col>
      <xdr:colOff>128181</xdr:colOff>
      <xdr:row>17</xdr:row>
      <xdr:rowOff>108292</xdr:rowOff>
    </xdr:to>
    <xdr:grpSp>
      <xdr:nvGrpSpPr>
        <xdr:cNvPr id="431" name="Group 430">
          <a:extLst>
            <a:ext uri="{FF2B5EF4-FFF2-40B4-BE49-F238E27FC236}">
              <a16:creationId xmlns:a16="http://schemas.microsoft.com/office/drawing/2014/main" id="{E1EA15C9-551F-CE6A-DAFD-4454287B4368}"/>
            </a:ext>
          </a:extLst>
        </xdr:cNvPr>
        <xdr:cNvGrpSpPr/>
      </xdr:nvGrpSpPr>
      <xdr:grpSpPr>
        <a:xfrm>
          <a:off x="5436586" y="3166792"/>
          <a:ext cx="177995" cy="180000"/>
          <a:chOff x="3956200" y="3793892"/>
          <a:chExt cx="180000" cy="180000"/>
        </a:xfrm>
        <a:noFill/>
      </xdr:grpSpPr>
      <xdr:sp macro="" textlink="Pivottables!D42">
        <xdr:nvSpPr>
          <xdr:cNvPr id="432" name="TextBox 431">
            <a:extLst>
              <a:ext uri="{FF2B5EF4-FFF2-40B4-BE49-F238E27FC236}">
                <a16:creationId xmlns:a16="http://schemas.microsoft.com/office/drawing/2014/main" id="{E80C6450-5572-7E4F-F8B4-F3DA405F475A}"/>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433" name="TextBox 432">
            <a:extLst>
              <a:ext uri="{FF2B5EF4-FFF2-40B4-BE49-F238E27FC236}">
                <a16:creationId xmlns:a16="http://schemas.microsoft.com/office/drawing/2014/main" id="{5054AB6C-B8C3-25B1-FF9E-7C96A740F6C7}"/>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10</xdr:col>
      <xdr:colOff>83535</xdr:colOff>
      <xdr:row>17</xdr:row>
      <xdr:rowOff>108765</xdr:rowOff>
    </xdr:from>
    <xdr:to>
      <xdr:col>10</xdr:col>
      <xdr:colOff>263535</xdr:colOff>
      <xdr:row>18</xdr:row>
      <xdr:rowOff>98265</xdr:rowOff>
    </xdr:to>
    <xdr:grpSp>
      <xdr:nvGrpSpPr>
        <xdr:cNvPr id="434" name="Group 433">
          <a:extLst>
            <a:ext uri="{FF2B5EF4-FFF2-40B4-BE49-F238E27FC236}">
              <a16:creationId xmlns:a16="http://schemas.microsoft.com/office/drawing/2014/main" id="{DE2C591A-BAC4-2145-E852-2C870F35D856}"/>
            </a:ext>
          </a:extLst>
        </xdr:cNvPr>
        <xdr:cNvGrpSpPr/>
      </xdr:nvGrpSpPr>
      <xdr:grpSpPr>
        <a:xfrm>
          <a:off x="6179535" y="3347265"/>
          <a:ext cx="180000" cy="180000"/>
          <a:chOff x="3956200" y="3793892"/>
          <a:chExt cx="180000" cy="180000"/>
        </a:xfrm>
        <a:noFill/>
      </xdr:grpSpPr>
      <xdr:sp macro="" textlink="Pivottables!D42">
        <xdr:nvSpPr>
          <xdr:cNvPr id="435" name="TextBox 434">
            <a:extLst>
              <a:ext uri="{FF2B5EF4-FFF2-40B4-BE49-F238E27FC236}">
                <a16:creationId xmlns:a16="http://schemas.microsoft.com/office/drawing/2014/main" id="{2B322158-9E75-1142-46FD-0E6253762244}"/>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436" name="TextBox 435" hidden="1">
            <a:extLst>
              <a:ext uri="{FF2B5EF4-FFF2-40B4-BE49-F238E27FC236}">
                <a16:creationId xmlns:a16="http://schemas.microsoft.com/office/drawing/2014/main" id="{44B1DF4D-3BD0-1125-94CF-18F1155248C4}"/>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310871</xdr:colOff>
      <xdr:row>16</xdr:row>
      <xdr:rowOff>125548</xdr:rowOff>
    </xdr:from>
    <xdr:to>
      <xdr:col>9</xdr:col>
      <xdr:colOff>490871</xdr:colOff>
      <xdr:row>17</xdr:row>
      <xdr:rowOff>115048</xdr:rowOff>
    </xdr:to>
    <xdr:grpSp>
      <xdr:nvGrpSpPr>
        <xdr:cNvPr id="437" name="Group 436">
          <a:extLst>
            <a:ext uri="{FF2B5EF4-FFF2-40B4-BE49-F238E27FC236}">
              <a16:creationId xmlns:a16="http://schemas.microsoft.com/office/drawing/2014/main" id="{C5E96A39-25E7-AF4C-27C8-7D3E8298417B}"/>
            </a:ext>
          </a:extLst>
        </xdr:cNvPr>
        <xdr:cNvGrpSpPr/>
      </xdr:nvGrpSpPr>
      <xdr:grpSpPr>
        <a:xfrm>
          <a:off x="5797271" y="3173548"/>
          <a:ext cx="180000" cy="180000"/>
          <a:chOff x="3956200" y="3793892"/>
          <a:chExt cx="180000" cy="180000"/>
        </a:xfrm>
        <a:noFill/>
      </xdr:grpSpPr>
      <xdr:sp macro="" textlink="Pivottables!D42">
        <xdr:nvSpPr>
          <xdr:cNvPr id="438" name="TextBox 437">
            <a:extLst>
              <a:ext uri="{FF2B5EF4-FFF2-40B4-BE49-F238E27FC236}">
                <a16:creationId xmlns:a16="http://schemas.microsoft.com/office/drawing/2014/main" id="{8E88D119-41DA-B357-6237-392329F08C79}"/>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439" name="TextBox 438">
            <a:extLst>
              <a:ext uri="{FF2B5EF4-FFF2-40B4-BE49-F238E27FC236}">
                <a16:creationId xmlns:a16="http://schemas.microsoft.com/office/drawing/2014/main" id="{8ECA72E8-5784-1EBE-CC32-28C9928FA1EA}"/>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504641</xdr:colOff>
      <xdr:row>16</xdr:row>
      <xdr:rowOff>128818</xdr:rowOff>
    </xdr:from>
    <xdr:to>
      <xdr:col>10</xdr:col>
      <xdr:colOff>73035</xdr:colOff>
      <xdr:row>17</xdr:row>
      <xdr:rowOff>118318</xdr:rowOff>
    </xdr:to>
    <xdr:grpSp>
      <xdr:nvGrpSpPr>
        <xdr:cNvPr id="440" name="Group 439">
          <a:extLst>
            <a:ext uri="{FF2B5EF4-FFF2-40B4-BE49-F238E27FC236}">
              <a16:creationId xmlns:a16="http://schemas.microsoft.com/office/drawing/2014/main" id="{38D1EFEE-3BE3-07FE-C116-7B7C79F14B3B}"/>
            </a:ext>
          </a:extLst>
        </xdr:cNvPr>
        <xdr:cNvGrpSpPr/>
      </xdr:nvGrpSpPr>
      <xdr:grpSpPr>
        <a:xfrm>
          <a:off x="5991041" y="3176818"/>
          <a:ext cx="177994" cy="180000"/>
          <a:chOff x="3956200" y="3793892"/>
          <a:chExt cx="180000" cy="180000"/>
        </a:xfrm>
        <a:noFill/>
      </xdr:grpSpPr>
      <xdr:sp macro="" textlink="Pivottables!D42">
        <xdr:nvSpPr>
          <xdr:cNvPr id="441" name="TextBox 440">
            <a:extLst>
              <a:ext uri="{FF2B5EF4-FFF2-40B4-BE49-F238E27FC236}">
                <a16:creationId xmlns:a16="http://schemas.microsoft.com/office/drawing/2014/main" id="{3C5B5788-8BD4-4241-5BAF-47951E857CFE}"/>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442" name="TextBox 441" hidden="1">
            <a:extLst>
              <a:ext uri="{FF2B5EF4-FFF2-40B4-BE49-F238E27FC236}">
                <a16:creationId xmlns:a16="http://schemas.microsoft.com/office/drawing/2014/main" id="{B82DE074-4549-0EFB-6E74-278AC477D22A}"/>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10</xdr:col>
      <xdr:colOff>454509</xdr:colOff>
      <xdr:row>15</xdr:row>
      <xdr:rowOff>133831</xdr:rowOff>
    </xdr:from>
    <xdr:to>
      <xdr:col>11</xdr:col>
      <xdr:colOff>22904</xdr:colOff>
      <xdr:row>16</xdr:row>
      <xdr:rowOff>123331</xdr:rowOff>
    </xdr:to>
    <xdr:grpSp>
      <xdr:nvGrpSpPr>
        <xdr:cNvPr id="443" name="Group 442">
          <a:extLst>
            <a:ext uri="{FF2B5EF4-FFF2-40B4-BE49-F238E27FC236}">
              <a16:creationId xmlns:a16="http://schemas.microsoft.com/office/drawing/2014/main" id="{FB987440-2D06-569A-8590-DA62D167BAAD}"/>
            </a:ext>
          </a:extLst>
        </xdr:cNvPr>
        <xdr:cNvGrpSpPr/>
      </xdr:nvGrpSpPr>
      <xdr:grpSpPr>
        <a:xfrm>
          <a:off x="6550509" y="2991331"/>
          <a:ext cx="177995" cy="180000"/>
          <a:chOff x="3956200" y="3793892"/>
          <a:chExt cx="180000" cy="180000"/>
        </a:xfrm>
        <a:noFill/>
      </xdr:grpSpPr>
      <xdr:sp macro="" textlink="Pivottables!D42">
        <xdr:nvSpPr>
          <xdr:cNvPr id="444" name="TextBox 443">
            <a:extLst>
              <a:ext uri="{FF2B5EF4-FFF2-40B4-BE49-F238E27FC236}">
                <a16:creationId xmlns:a16="http://schemas.microsoft.com/office/drawing/2014/main" id="{7D913A93-9586-B94F-1B22-978307ED73F3}"/>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445" name="TextBox 444" hidden="1">
            <a:extLst>
              <a:ext uri="{FF2B5EF4-FFF2-40B4-BE49-F238E27FC236}">
                <a16:creationId xmlns:a16="http://schemas.microsoft.com/office/drawing/2014/main" id="{4DF703EF-6436-AB06-7011-F0D35947E2DD}"/>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570986</xdr:colOff>
      <xdr:row>18</xdr:row>
      <xdr:rowOff>102853</xdr:rowOff>
    </xdr:from>
    <xdr:to>
      <xdr:col>9</xdr:col>
      <xdr:colOff>138073</xdr:colOff>
      <xdr:row>19</xdr:row>
      <xdr:rowOff>92353</xdr:rowOff>
    </xdr:to>
    <xdr:grpSp>
      <xdr:nvGrpSpPr>
        <xdr:cNvPr id="446" name="Group 445">
          <a:extLst>
            <a:ext uri="{FF2B5EF4-FFF2-40B4-BE49-F238E27FC236}">
              <a16:creationId xmlns:a16="http://schemas.microsoft.com/office/drawing/2014/main" id="{12A636C9-6FFC-392A-3576-46D87BC772ED}"/>
            </a:ext>
          </a:extLst>
        </xdr:cNvPr>
        <xdr:cNvGrpSpPr/>
      </xdr:nvGrpSpPr>
      <xdr:grpSpPr>
        <a:xfrm>
          <a:off x="5447786" y="3531853"/>
          <a:ext cx="176687" cy="180000"/>
          <a:chOff x="4964398" y="3796868"/>
          <a:chExt cx="180000" cy="180000"/>
        </a:xfrm>
        <a:noFill/>
      </xdr:grpSpPr>
      <xdr:sp macro="" textlink="Pivottables!C42">
        <xdr:nvSpPr>
          <xdr:cNvPr id="447" name="TextBox 446">
            <a:extLst>
              <a:ext uri="{FF2B5EF4-FFF2-40B4-BE49-F238E27FC236}">
                <a16:creationId xmlns:a16="http://schemas.microsoft.com/office/drawing/2014/main" id="{2F898209-F888-E475-7AC4-F3CED5ADA0A8}"/>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448" name="TextBox 447">
            <a:extLst>
              <a:ext uri="{FF2B5EF4-FFF2-40B4-BE49-F238E27FC236}">
                <a16:creationId xmlns:a16="http://schemas.microsoft.com/office/drawing/2014/main" id="{94C2A30B-EE6A-C27E-C665-08690FDA2E66}"/>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10</xdr:col>
      <xdr:colOff>83175</xdr:colOff>
      <xdr:row>19</xdr:row>
      <xdr:rowOff>108093</xdr:rowOff>
    </xdr:from>
    <xdr:to>
      <xdr:col>10</xdr:col>
      <xdr:colOff>263175</xdr:colOff>
      <xdr:row>20</xdr:row>
      <xdr:rowOff>97593</xdr:rowOff>
    </xdr:to>
    <xdr:grpSp>
      <xdr:nvGrpSpPr>
        <xdr:cNvPr id="449" name="Group 448">
          <a:extLst>
            <a:ext uri="{FF2B5EF4-FFF2-40B4-BE49-F238E27FC236}">
              <a16:creationId xmlns:a16="http://schemas.microsoft.com/office/drawing/2014/main" id="{53D47F10-FA6C-8130-8FF9-3142C7A54864}"/>
            </a:ext>
          </a:extLst>
        </xdr:cNvPr>
        <xdr:cNvGrpSpPr/>
      </xdr:nvGrpSpPr>
      <xdr:grpSpPr>
        <a:xfrm>
          <a:off x="6179175" y="3727593"/>
          <a:ext cx="180000" cy="180000"/>
          <a:chOff x="4964398" y="3796868"/>
          <a:chExt cx="180000" cy="180000"/>
        </a:xfrm>
        <a:noFill/>
      </xdr:grpSpPr>
      <xdr:sp macro="" textlink="Pivottables!C42">
        <xdr:nvSpPr>
          <xdr:cNvPr id="450" name="TextBox 449">
            <a:extLst>
              <a:ext uri="{FF2B5EF4-FFF2-40B4-BE49-F238E27FC236}">
                <a16:creationId xmlns:a16="http://schemas.microsoft.com/office/drawing/2014/main" id="{D522A445-4BD6-D69D-0461-99A7F1E5252E}"/>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451" name="TextBox 450" hidden="1">
            <a:extLst>
              <a:ext uri="{FF2B5EF4-FFF2-40B4-BE49-F238E27FC236}">
                <a16:creationId xmlns:a16="http://schemas.microsoft.com/office/drawing/2014/main" id="{37F090EF-7E39-CE74-6F76-034FB21E4C36}"/>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7</xdr:col>
      <xdr:colOff>607638</xdr:colOff>
      <xdr:row>14</xdr:row>
      <xdr:rowOff>139073</xdr:rowOff>
    </xdr:from>
    <xdr:to>
      <xdr:col>8</xdr:col>
      <xdr:colOff>177172</xdr:colOff>
      <xdr:row>15</xdr:row>
      <xdr:rowOff>128573</xdr:rowOff>
    </xdr:to>
    <xdr:grpSp>
      <xdr:nvGrpSpPr>
        <xdr:cNvPr id="452" name="Group 451">
          <a:extLst>
            <a:ext uri="{FF2B5EF4-FFF2-40B4-BE49-F238E27FC236}">
              <a16:creationId xmlns:a16="http://schemas.microsoft.com/office/drawing/2014/main" id="{D3630762-2DFC-02D2-14B3-B31B71AB50F1}"/>
            </a:ext>
          </a:extLst>
        </xdr:cNvPr>
        <xdr:cNvGrpSpPr/>
      </xdr:nvGrpSpPr>
      <xdr:grpSpPr>
        <a:xfrm>
          <a:off x="4874838" y="2806073"/>
          <a:ext cx="179134" cy="180000"/>
          <a:chOff x="3956200" y="3793892"/>
          <a:chExt cx="180000" cy="180000"/>
        </a:xfrm>
        <a:noFill/>
      </xdr:grpSpPr>
      <xdr:sp macro="" textlink="Pivottables!D42">
        <xdr:nvSpPr>
          <xdr:cNvPr id="453" name="TextBox 452">
            <a:extLst>
              <a:ext uri="{FF2B5EF4-FFF2-40B4-BE49-F238E27FC236}">
                <a16:creationId xmlns:a16="http://schemas.microsoft.com/office/drawing/2014/main" id="{2E87C844-5523-4D9E-23E2-71959271F7B0}"/>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454" name="TextBox 453" hidden="1">
            <a:extLst>
              <a:ext uri="{FF2B5EF4-FFF2-40B4-BE49-F238E27FC236}">
                <a16:creationId xmlns:a16="http://schemas.microsoft.com/office/drawing/2014/main" id="{75848FA0-4803-D4FA-60CA-431C7F905CA8}"/>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128963</xdr:colOff>
      <xdr:row>10</xdr:row>
      <xdr:rowOff>174390</xdr:rowOff>
    </xdr:from>
    <xdr:to>
      <xdr:col>9</xdr:col>
      <xdr:colOff>305904</xdr:colOff>
      <xdr:row>11</xdr:row>
      <xdr:rowOff>163890</xdr:rowOff>
    </xdr:to>
    <xdr:grpSp>
      <xdr:nvGrpSpPr>
        <xdr:cNvPr id="455" name="Group 454">
          <a:extLst>
            <a:ext uri="{FF2B5EF4-FFF2-40B4-BE49-F238E27FC236}">
              <a16:creationId xmlns:a16="http://schemas.microsoft.com/office/drawing/2014/main" id="{D3B6FACB-28EE-EE0C-414F-465CD36BBADD}"/>
            </a:ext>
          </a:extLst>
        </xdr:cNvPr>
        <xdr:cNvGrpSpPr/>
      </xdr:nvGrpSpPr>
      <xdr:grpSpPr>
        <a:xfrm>
          <a:off x="5615363" y="2079390"/>
          <a:ext cx="176941" cy="180000"/>
          <a:chOff x="4713298" y="1886510"/>
          <a:chExt cx="180000" cy="180000"/>
        </a:xfrm>
      </xdr:grpSpPr>
      <xdr:sp macro="" textlink="Pivottables!C47">
        <xdr:nvSpPr>
          <xdr:cNvPr id="456" name="TextBox 455">
            <a:extLst>
              <a:ext uri="{FF2B5EF4-FFF2-40B4-BE49-F238E27FC236}">
                <a16:creationId xmlns:a16="http://schemas.microsoft.com/office/drawing/2014/main" id="{2775ED5B-E083-5A1C-0BA1-5D46258D37B1}"/>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C06DDC-3A24-408D-B7B2-E0292A87EEDE}"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7">
        <xdr:nvSpPr>
          <xdr:cNvPr id="457" name="TextBox 456">
            <a:extLst>
              <a:ext uri="{FF2B5EF4-FFF2-40B4-BE49-F238E27FC236}">
                <a16:creationId xmlns:a16="http://schemas.microsoft.com/office/drawing/2014/main" id="{69E96042-42EC-66E5-29B3-CD1DA452299E}"/>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9C9089-424D-45AF-9692-1380B0D53403}"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331369</xdr:colOff>
      <xdr:row>8</xdr:row>
      <xdr:rowOff>186296</xdr:rowOff>
    </xdr:from>
    <xdr:to>
      <xdr:col>9</xdr:col>
      <xdr:colOff>508310</xdr:colOff>
      <xdr:row>9</xdr:row>
      <xdr:rowOff>175796</xdr:rowOff>
    </xdr:to>
    <xdr:grpSp>
      <xdr:nvGrpSpPr>
        <xdr:cNvPr id="458" name="Group 457">
          <a:extLst>
            <a:ext uri="{FF2B5EF4-FFF2-40B4-BE49-F238E27FC236}">
              <a16:creationId xmlns:a16="http://schemas.microsoft.com/office/drawing/2014/main" id="{5AF8913A-3515-9B2A-E140-009EE1C2CBB9}"/>
            </a:ext>
          </a:extLst>
        </xdr:cNvPr>
        <xdr:cNvGrpSpPr/>
      </xdr:nvGrpSpPr>
      <xdr:grpSpPr>
        <a:xfrm>
          <a:off x="5817769" y="1710296"/>
          <a:ext cx="176941" cy="180000"/>
          <a:chOff x="4713298" y="1886510"/>
          <a:chExt cx="180000" cy="180000"/>
        </a:xfrm>
      </xdr:grpSpPr>
      <xdr:sp macro="" textlink="Pivottables!C47">
        <xdr:nvSpPr>
          <xdr:cNvPr id="459" name="TextBox 458">
            <a:extLst>
              <a:ext uri="{FF2B5EF4-FFF2-40B4-BE49-F238E27FC236}">
                <a16:creationId xmlns:a16="http://schemas.microsoft.com/office/drawing/2014/main" id="{A0501264-B832-0144-CCFA-4E55CF367C9A}"/>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C06DDC-3A24-408D-B7B2-E0292A87EEDE}"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7">
        <xdr:nvSpPr>
          <xdr:cNvPr id="460" name="TextBox 459">
            <a:extLst>
              <a:ext uri="{FF2B5EF4-FFF2-40B4-BE49-F238E27FC236}">
                <a16:creationId xmlns:a16="http://schemas.microsoft.com/office/drawing/2014/main" id="{5C85EADD-2F8F-B536-C17B-4BB3DF71CB81}"/>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9C9089-424D-45AF-9692-1380B0D53403}"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136522</xdr:colOff>
      <xdr:row>8</xdr:row>
      <xdr:rowOff>187145</xdr:rowOff>
    </xdr:from>
    <xdr:to>
      <xdr:col>9</xdr:col>
      <xdr:colOff>318665</xdr:colOff>
      <xdr:row>9</xdr:row>
      <xdr:rowOff>176645</xdr:rowOff>
    </xdr:to>
    <xdr:grpSp>
      <xdr:nvGrpSpPr>
        <xdr:cNvPr id="461" name="Group 460">
          <a:extLst>
            <a:ext uri="{FF2B5EF4-FFF2-40B4-BE49-F238E27FC236}">
              <a16:creationId xmlns:a16="http://schemas.microsoft.com/office/drawing/2014/main" id="{A20B057E-2425-2DE9-0429-40CA54C39655}"/>
            </a:ext>
          </a:extLst>
        </xdr:cNvPr>
        <xdr:cNvGrpSpPr/>
      </xdr:nvGrpSpPr>
      <xdr:grpSpPr>
        <a:xfrm>
          <a:off x="5622922" y="1711145"/>
          <a:ext cx="182143" cy="180000"/>
          <a:chOff x="5720219" y="1889486"/>
          <a:chExt cx="182903" cy="180000"/>
        </a:xfrm>
      </xdr:grpSpPr>
      <xdr:sp macro="" textlink="Pivottables!D47">
        <xdr:nvSpPr>
          <xdr:cNvPr id="462" name="TextBox 461">
            <a:extLst>
              <a:ext uri="{FF2B5EF4-FFF2-40B4-BE49-F238E27FC236}">
                <a16:creationId xmlns:a16="http://schemas.microsoft.com/office/drawing/2014/main" id="{6E43EBD3-C93E-C8B5-CDBD-21A2993EE939}"/>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463" name="TextBox 462">
            <a:extLst>
              <a:ext uri="{FF2B5EF4-FFF2-40B4-BE49-F238E27FC236}">
                <a16:creationId xmlns:a16="http://schemas.microsoft.com/office/drawing/2014/main" id="{FF77525E-9D9F-EEBE-2FF0-0551A2D5E1D9}"/>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15</xdr:col>
      <xdr:colOff>383523</xdr:colOff>
      <xdr:row>11</xdr:row>
      <xdr:rowOff>158913</xdr:rowOff>
    </xdr:from>
    <xdr:to>
      <xdr:col>15</xdr:col>
      <xdr:colOff>564989</xdr:colOff>
      <xdr:row>12</xdr:row>
      <xdr:rowOff>148413</xdr:rowOff>
    </xdr:to>
    <xdr:sp macro="" textlink="Pivottables!F45">
      <xdr:nvSpPr>
        <xdr:cNvPr id="464" name="TextBox 463">
          <a:extLst>
            <a:ext uri="{FF2B5EF4-FFF2-40B4-BE49-F238E27FC236}">
              <a16:creationId xmlns:a16="http://schemas.microsoft.com/office/drawing/2014/main" id="{CC986A24-A77C-6A8A-4BD6-8C0C6793DF4C}"/>
            </a:ext>
          </a:extLst>
        </xdr:cNvPr>
        <xdr:cNvSpPr txBox="1"/>
      </xdr:nvSpPr>
      <xdr:spPr>
        <a:xfrm>
          <a:off x="9527523" y="225441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16</xdr:col>
      <xdr:colOff>151113</xdr:colOff>
      <xdr:row>12</xdr:row>
      <xdr:rowOff>151293</xdr:rowOff>
    </xdr:from>
    <xdr:to>
      <xdr:col>16</xdr:col>
      <xdr:colOff>332579</xdr:colOff>
      <xdr:row>13</xdr:row>
      <xdr:rowOff>140793</xdr:rowOff>
    </xdr:to>
    <xdr:sp macro="" textlink="Pivottables!F45">
      <xdr:nvSpPr>
        <xdr:cNvPr id="465" name="TextBox 464">
          <a:extLst>
            <a:ext uri="{FF2B5EF4-FFF2-40B4-BE49-F238E27FC236}">
              <a16:creationId xmlns:a16="http://schemas.microsoft.com/office/drawing/2014/main" id="{208C1337-DB50-7EA2-C5BA-52778F6AF7CA}"/>
            </a:ext>
          </a:extLst>
        </xdr:cNvPr>
        <xdr:cNvSpPr txBox="1"/>
      </xdr:nvSpPr>
      <xdr:spPr>
        <a:xfrm>
          <a:off x="9904713" y="243729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570213</xdr:colOff>
      <xdr:row>13</xdr:row>
      <xdr:rowOff>147483</xdr:rowOff>
    </xdr:from>
    <xdr:to>
      <xdr:col>16</xdr:col>
      <xdr:colOff>142079</xdr:colOff>
      <xdr:row>14</xdr:row>
      <xdr:rowOff>136983</xdr:rowOff>
    </xdr:to>
    <xdr:sp macro="" textlink="Pivottables!F45">
      <xdr:nvSpPr>
        <xdr:cNvPr id="466" name="TextBox 465">
          <a:extLst>
            <a:ext uri="{FF2B5EF4-FFF2-40B4-BE49-F238E27FC236}">
              <a16:creationId xmlns:a16="http://schemas.microsoft.com/office/drawing/2014/main" id="{6FDB9BB6-4E77-3FF2-8300-77D1CBCACEB7}"/>
            </a:ext>
          </a:extLst>
        </xdr:cNvPr>
        <xdr:cNvSpPr txBox="1"/>
      </xdr:nvSpPr>
      <xdr:spPr>
        <a:xfrm>
          <a:off x="9714213" y="262398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16</xdr:col>
      <xdr:colOff>524493</xdr:colOff>
      <xdr:row>10</xdr:row>
      <xdr:rowOff>181773</xdr:rowOff>
    </xdr:from>
    <xdr:to>
      <xdr:col>17</xdr:col>
      <xdr:colOff>96359</xdr:colOff>
      <xdr:row>11</xdr:row>
      <xdr:rowOff>171273</xdr:rowOff>
    </xdr:to>
    <xdr:sp macro="" textlink="Pivottables!F45">
      <xdr:nvSpPr>
        <xdr:cNvPr id="467" name="TextBox 466">
          <a:extLst>
            <a:ext uri="{FF2B5EF4-FFF2-40B4-BE49-F238E27FC236}">
              <a16:creationId xmlns:a16="http://schemas.microsoft.com/office/drawing/2014/main" id="{92247128-16ED-9C2A-AE89-7643BE198D57}"/>
            </a:ext>
          </a:extLst>
        </xdr:cNvPr>
        <xdr:cNvSpPr txBox="1"/>
      </xdr:nvSpPr>
      <xdr:spPr>
        <a:xfrm>
          <a:off x="10278093" y="208677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14</xdr:col>
      <xdr:colOff>436625</xdr:colOff>
      <xdr:row>12</xdr:row>
      <xdr:rowOff>151769</xdr:rowOff>
    </xdr:from>
    <xdr:to>
      <xdr:col>15</xdr:col>
      <xdr:colOff>8490</xdr:colOff>
      <xdr:row>13</xdr:row>
      <xdr:rowOff>141269</xdr:rowOff>
    </xdr:to>
    <xdr:sp macro="" textlink="Pivottables!E45">
      <xdr:nvSpPr>
        <xdr:cNvPr id="468" name="TextBox 467">
          <a:extLst>
            <a:ext uri="{FF2B5EF4-FFF2-40B4-BE49-F238E27FC236}">
              <a16:creationId xmlns:a16="http://schemas.microsoft.com/office/drawing/2014/main" id="{0C59BD1D-1D4A-A4C2-4F58-F99DAA1942B3}"/>
            </a:ext>
          </a:extLst>
        </xdr:cNvPr>
        <xdr:cNvSpPr txBox="1"/>
      </xdr:nvSpPr>
      <xdr:spPr>
        <a:xfrm>
          <a:off x="8971025" y="243776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196595</xdr:colOff>
      <xdr:row>11</xdr:row>
      <xdr:rowOff>159389</xdr:rowOff>
    </xdr:from>
    <xdr:to>
      <xdr:col>15</xdr:col>
      <xdr:colOff>378060</xdr:colOff>
      <xdr:row>12</xdr:row>
      <xdr:rowOff>148889</xdr:rowOff>
    </xdr:to>
    <xdr:sp macro="" textlink="Pivottables!E45">
      <xdr:nvSpPr>
        <xdr:cNvPr id="469" name="TextBox 468">
          <a:extLst>
            <a:ext uri="{FF2B5EF4-FFF2-40B4-BE49-F238E27FC236}">
              <a16:creationId xmlns:a16="http://schemas.microsoft.com/office/drawing/2014/main" id="{239D54EB-E88A-9351-BB94-F6263B60ED21}"/>
            </a:ext>
          </a:extLst>
        </xdr:cNvPr>
        <xdr:cNvSpPr txBox="1"/>
      </xdr:nvSpPr>
      <xdr:spPr>
        <a:xfrm>
          <a:off x="9340595" y="225488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573785</xdr:colOff>
      <xdr:row>12</xdr:row>
      <xdr:rowOff>163199</xdr:rowOff>
    </xdr:from>
    <xdr:to>
      <xdr:col>16</xdr:col>
      <xdr:colOff>145650</xdr:colOff>
      <xdr:row>13</xdr:row>
      <xdr:rowOff>152699</xdr:rowOff>
    </xdr:to>
    <xdr:sp macro="" textlink="Pivottables!E45">
      <xdr:nvSpPr>
        <xdr:cNvPr id="470" name="TextBox 469">
          <a:extLst>
            <a:ext uri="{FF2B5EF4-FFF2-40B4-BE49-F238E27FC236}">
              <a16:creationId xmlns:a16="http://schemas.microsoft.com/office/drawing/2014/main" id="{95FDA50F-206F-19E6-7479-CFFF5199CC89}"/>
            </a:ext>
          </a:extLst>
        </xdr:cNvPr>
        <xdr:cNvSpPr txBox="1"/>
      </xdr:nvSpPr>
      <xdr:spPr>
        <a:xfrm>
          <a:off x="9717785" y="244919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16</xdr:col>
      <xdr:colOff>147065</xdr:colOff>
      <xdr:row>11</xdr:row>
      <xdr:rowOff>174629</xdr:rowOff>
    </xdr:from>
    <xdr:to>
      <xdr:col>16</xdr:col>
      <xdr:colOff>328530</xdr:colOff>
      <xdr:row>12</xdr:row>
      <xdr:rowOff>164129</xdr:rowOff>
    </xdr:to>
    <xdr:sp macro="" textlink="Pivottables!E45">
      <xdr:nvSpPr>
        <xdr:cNvPr id="471" name="TextBox 470">
          <a:extLst>
            <a:ext uri="{FF2B5EF4-FFF2-40B4-BE49-F238E27FC236}">
              <a16:creationId xmlns:a16="http://schemas.microsoft.com/office/drawing/2014/main" id="{5BC2590D-5D89-C549-CED2-E988CC8C632C}"/>
            </a:ext>
          </a:extLst>
        </xdr:cNvPr>
        <xdr:cNvSpPr txBox="1"/>
      </xdr:nvSpPr>
      <xdr:spPr>
        <a:xfrm>
          <a:off x="9900665" y="227012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16</xdr:col>
      <xdr:colOff>516635</xdr:colOff>
      <xdr:row>12</xdr:row>
      <xdr:rowOff>151769</xdr:rowOff>
    </xdr:from>
    <xdr:to>
      <xdr:col>17</xdr:col>
      <xdr:colOff>88500</xdr:colOff>
      <xdr:row>13</xdr:row>
      <xdr:rowOff>141269</xdr:rowOff>
    </xdr:to>
    <xdr:sp macro="" textlink="Pivottables!E45">
      <xdr:nvSpPr>
        <xdr:cNvPr id="472" name="TextBox 471">
          <a:extLst>
            <a:ext uri="{FF2B5EF4-FFF2-40B4-BE49-F238E27FC236}">
              <a16:creationId xmlns:a16="http://schemas.microsoft.com/office/drawing/2014/main" id="{3807DAE1-5F1F-49FF-636A-86C16B59F9E1}"/>
            </a:ext>
          </a:extLst>
        </xdr:cNvPr>
        <xdr:cNvSpPr txBox="1"/>
      </xdr:nvSpPr>
      <xdr:spPr>
        <a:xfrm>
          <a:off x="10270235" y="243776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16</xdr:col>
      <xdr:colOff>329945</xdr:colOff>
      <xdr:row>13</xdr:row>
      <xdr:rowOff>147959</xdr:rowOff>
    </xdr:from>
    <xdr:to>
      <xdr:col>16</xdr:col>
      <xdr:colOff>511410</xdr:colOff>
      <xdr:row>14</xdr:row>
      <xdr:rowOff>137459</xdr:rowOff>
    </xdr:to>
    <xdr:sp macro="" textlink="Pivottables!E45">
      <xdr:nvSpPr>
        <xdr:cNvPr id="473" name="TextBox 472">
          <a:extLst>
            <a:ext uri="{FF2B5EF4-FFF2-40B4-BE49-F238E27FC236}">
              <a16:creationId xmlns:a16="http://schemas.microsoft.com/office/drawing/2014/main" id="{7A0DD5D5-E290-B654-561D-6F6ED922EFF0}"/>
            </a:ext>
          </a:extLst>
        </xdr:cNvPr>
        <xdr:cNvSpPr txBox="1"/>
      </xdr:nvSpPr>
      <xdr:spPr>
        <a:xfrm>
          <a:off x="10083545" y="262445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569975</xdr:colOff>
      <xdr:row>10</xdr:row>
      <xdr:rowOff>178439</xdr:rowOff>
    </xdr:from>
    <xdr:to>
      <xdr:col>16</xdr:col>
      <xdr:colOff>141840</xdr:colOff>
      <xdr:row>11</xdr:row>
      <xdr:rowOff>167939</xdr:rowOff>
    </xdr:to>
    <xdr:sp macro="" textlink="Pivottables!E45">
      <xdr:nvSpPr>
        <xdr:cNvPr id="474" name="TextBox 473">
          <a:extLst>
            <a:ext uri="{FF2B5EF4-FFF2-40B4-BE49-F238E27FC236}">
              <a16:creationId xmlns:a16="http://schemas.microsoft.com/office/drawing/2014/main" id="{E870E093-F9CC-F684-A1B6-4DB82FB68389}"/>
            </a:ext>
          </a:extLst>
        </xdr:cNvPr>
        <xdr:cNvSpPr txBox="1"/>
      </xdr:nvSpPr>
      <xdr:spPr>
        <a:xfrm>
          <a:off x="9713975" y="208343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566403</xdr:colOff>
      <xdr:row>11</xdr:row>
      <xdr:rowOff>158913</xdr:rowOff>
    </xdr:from>
    <xdr:to>
      <xdr:col>16</xdr:col>
      <xdr:colOff>138269</xdr:colOff>
      <xdr:row>12</xdr:row>
      <xdr:rowOff>148413</xdr:rowOff>
    </xdr:to>
    <xdr:sp macro="" textlink="Pivottables!F45">
      <xdr:nvSpPr>
        <xdr:cNvPr id="475" name="TextBox 474">
          <a:extLst>
            <a:ext uri="{FF2B5EF4-FFF2-40B4-BE49-F238E27FC236}">
              <a16:creationId xmlns:a16="http://schemas.microsoft.com/office/drawing/2014/main" id="{5160767B-AF9C-FF45-7F44-A248F1CFE1A2}"/>
            </a:ext>
          </a:extLst>
        </xdr:cNvPr>
        <xdr:cNvSpPr txBox="1"/>
      </xdr:nvSpPr>
      <xdr:spPr>
        <a:xfrm>
          <a:off x="9710403" y="225441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25383</xdr:colOff>
      <xdr:row>12</xdr:row>
      <xdr:rowOff>158913</xdr:rowOff>
    </xdr:from>
    <xdr:to>
      <xdr:col>15</xdr:col>
      <xdr:colOff>206849</xdr:colOff>
      <xdr:row>13</xdr:row>
      <xdr:rowOff>148413</xdr:rowOff>
    </xdr:to>
    <xdr:sp macro="" textlink="Pivottables!F45">
      <xdr:nvSpPr>
        <xdr:cNvPr id="476" name="TextBox 475">
          <a:extLst>
            <a:ext uri="{FF2B5EF4-FFF2-40B4-BE49-F238E27FC236}">
              <a16:creationId xmlns:a16="http://schemas.microsoft.com/office/drawing/2014/main" id="{0867E38F-6BB1-B75C-FD8C-7EFDC84C983B}"/>
            </a:ext>
          </a:extLst>
        </xdr:cNvPr>
        <xdr:cNvSpPr txBox="1"/>
      </xdr:nvSpPr>
      <xdr:spPr>
        <a:xfrm>
          <a:off x="9169383" y="244491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394953</xdr:colOff>
      <xdr:row>12</xdr:row>
      <xdr:rowOff>155103</xdr:rowOff>
    </xdr:from>
    <xdr:to>
      <xdr:col>15</xdr:col>
      <xdr:colOff>576419</xdr:colOff>
      <xdr:row>13</xdr:row>
      <xdr:rowOff>144603</xdr:rowOff>
    </xdr:to>
    <xdr:sp macro="" textlink="Pivottables!F45">
      <xdr:nvSpPr>
        <xdr:cNvPr id="477" name="TextBox 476">
          <a:extLst>
            <a:ext uri="{FF2B5EF4-FFF2-40B4-BE49-F238E27FC236}">
              <a16:creationId xmlns:a16="http://schemas.microsoft.com/office/drawing/2014/main" id="{9C4EC300-8E2B-92A1-7BB7-C73E442954CB}"/>
            </a:ext>
          </a:extLst>
        </xdr:cNvPr>
        <xdr:cNvSpPr txBox="1"/>
      </xdr:nvSpPr>
      <xdr:spPr>
        <a:xfrm>
          <a:off x="9538953" y="244110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5</xdr:col>
      <xdr:colOff>381000</xdr:colOff>
      <xdr:row>2</xdr:row>
      <xdr:rowOff>171447</xdr:rowOff>
    </xdr:from>
    <xdr:to>
      <xdr:col>25</xdr:col>
      <xdr:colOff>47626</xdr:colOff>
      <xdr:row>38</xdr:row>
      <xdr:rowOff>123824</xdr:rowOff>
    </xdr:to>
    <xdr:sp macro="" textlink="">
      <xdr:nvSpPr>
        <xdr:cNvPr id="135" name="Freeform: Shape 134">
          <a:extLst>
            <a:ext uri="{FF2B5EF4-FFF2-40B4-BE49-F238E27FC236}">
              <a16:creationId xmlns:a16="http://schemas.microsoft.com/office/drawing/2014/main" id="{2FD984E6-4F25-424A-8F55-D4BF5BD59881}"/>
            </a:ext>
          </a:extLst>
        </xdr:cNvPr>
        <xdr:cNvSpPr/>
      </xdr:nvSpPr>
      <xdr:spPr>
        <a:xfrm flipV="1">
          <a:off x="3429000" y="552447"/>
          <a:ext cx="11858626" cy="6810377"/>
        </a:xfrm>
        <a:custGeom>
          <a:avLst/>
          <a:gdLst>
            <a:gd name="connsiteX0" fmla="*/ 0 w 12192000"/>
            <a:gd name="connsiteY0" fmla="*/ 6858000 h 6858000"/>
            <a:gd name="connsiteX1" fmla="*/ 12192000 w 12192000"/>
            <a:gd name="connsiteY1" fmla="*/ 6858000 h 6858000"/>
            <a:gd name="connsiteX2" fmla="*/ 12192000 w 12192000"/>
            <a:gd name="connsiteY2" fmla="*/ 0 h 6858000"/>
            <a:gd name="connsiteX3" fmla="*/ 0 w 12192000"/>
            <a:gd name="connsiteY3" fmla="*/ 0 h 6858000"/>
            <a:gd name="connsiteX4" fmla="*/ 0 w 12192000"/>
            <a:gd name="connsiteY4" fmla="*/ 6858000 h 6858000"/>
            <a:gd name="connsiteX5" fmla="*/ 4354955 w 12192000"/>
            <a:gd name="connsiteY5" fmla="*/ 6563519 h 6858000"/>
            <a:gd name="connsiteX6" fmla="*/ 4339791 w 12192000"/>
            <a:gd name="connsiteY6" fmla="*/ 6562131 h 6858000"/>
            <a:gd name="connsiteX7" fmla="*/ 4299838 w 12192000"/>
            <a:gd name="connsiteY7" fmla="*/ 6527323 h 6858000"/>
            <a:gd name="connsiteX8" fmla="*/ 4297125 w 12192000"/>
            <a:gd name="connsiteY8" fmla="*/ 6484739 h 6858000"/>
            <a:gd name="connsiteX9" fmla="*/ 4327136 w 12192000"/>
            <a:gd name="connsiteY9" fmla="*/ 6448264 h 6858000"/>
            <a:gd name="connsiteX10" fmla="*/ 4354254 w 12192000"/>
            <a:gd name="connsiteY10" fmla="*/ 6442525 h 6858000"/>
            <a:gd name="connsiteX11" fmla="*/ 4379203 w 12192000"/>
            <a:gd name="connsiteY11" fmla="*/ 6446783 h 6858000"/>
            <a:gd name="connsiteX12" fmla="*/ 4407766 w 12192000"/>
            <a:gd name="connsiteY12" fmla="*/ 6475296 h 6858000"/>
            <a:gd name="connsiteX13" fmla="*/ 4413009 w 12192000"/>
            <a:gd name="connsiteY13" fmla="*/ 6502699 h 6858000"/>
            <a:gd name="connsiteX14" fmla="*/ 4407585 w 12192000"/>
            <a:gd name="connsiteY14" fmla="*/ 6530285 h 6858000"/>
            <a:gd name="connsiteX15" fmla="*/ 4371609 w 12192000"/>
            <a:gd name="connsiteY15" fmla="*/ 6561020 h 6858000"/>
            <a:gd name="connsiteX16" fmla="*/ 4354955 w 12192000"/>
            <a:gd name="connsiteY16" fmla="*/ 6563519 h 6858000"/>
            <a:gd name="connsiteX17" fmla="*/ 4717592 w 12192000"/>
            <a:gd name="connsiteY17" fmla="*/ 6563245 h 6858000"/>
            <a:gd name="connsiteX18" fmla="*/ 4694632 w 12192000"/>
            <a:gd name="connsiteY18" fmla="*/ 6560098 h 6858000"/>
            <a:gd name="connsiteX19" fmla="*/ 4661187 w 12192000"/>
            <a:gd name="connsiteY19" fmla="*/ 6527327 h 6858000"/>
            <a:gd name="connsiteX20" fmla="*/ 4655402 w 12192000"/>
            <a:gd name="connsiteY20" fmla="*/ 6501590 h 6858000"/>
            <a:gd name="connsiteX21" fmla="*/ 4676012 w 12192000"/>
            <a:gd name="connsiteY21" fmla="*/ 6457710 h 6858000"/>
            <a:gd name="connsiteX22" fmla="*/ 4715061 w 12192000"/>
            <a:gd name="connsiteY22" fmla="*/ 6441602 h 6858000"/>
            <a:gd name="connsiteX23" fmla="*/ 4755918 w 12192000"/>
            <a:gd name="connsiteY23" fmla="*/ 6459561 h 6858000"/>
            <a:gd name="connsiteX24" fmla="*/ 4774178 w 12192000"/>
            <a:gd name="connsiteY24" fmla="*/ 6502517 h 6858000"/>
            <a:gd name="connsiteX25" fmla="*/ 4756642 w 12192000"/>
            <a:gd name="connsiteY25" fmla="*/ 6544916 h 6858000"/>
            <a:gd name="connsiteX26" fmla="*/ 4717592 w 12192000"/>
            <a:gd name="connsiteY26" fmla="*/ 6563245 h 6858000"/>
            <a:gd name="connsiteX27" fmla="*/ 4537301 w 12192000"/>
            <a:gd name="connsiteY27" fmla="*/ 6563129 h 6858000"/>
            <a:gd name="connsiteX28" fmla="*/ 4517664 w 12192000"/>
            <a:gd name="connsiteY28" fmla="*/ 6561393 h 6858000"/>
            <a:gd name="connsiteX29" fmla="*/ 4479336 w 12192000"/>
            <a:gd name="connsiteY29" fmla="*/ 6525289 h 6858000"/>
            <a:gd name="connsiteX30" fmla="*/ 4480060 w 12192000"/>
            <a:gd name="connsiteY30" fmla="*/ 6478631 h 6858000"/>
            <a:gd name="connsiteX31" fmla="*/ 4509347 w 12192000"/>
            <a:gd name="connsiteY31" fmla="*/ 6446785 h 6858000"/>
            <a:gd name="connsiteX32" fmla="*/ 4552736 w 12192000"/>
            <a:gd name="connsiteY32" fmla="*/ 6444193 h 6858000"/>
            <a:gd name="connsiteX33" fmla="*/ 4587808 w 12192000"/>
            <a:gd name="connsiteY33" fmla="*/ 6474558 h 6858000"/>
            <a:gd name="connsiteX34" fmla="*/ 4591062 w 12192000"/>
            <a:gd name="connsiteY34" fmla="*/ 6523252 h 6858000"/>
            <a:gd name="connsiteX35" fmla="*/ 4558159 w 12192000"/>
            <a:gd name="connsiteY35" fmla="*/ 6558616 h 6858000"/>
            <a:gd name="connsiteX36" fmla="*/ 4537301 w 12192000"/>
            <a:gd name="connsiteY36" fmla="*/ 6563129 h 6858000"/>
            <a:gd name="connsiteX37" fmla="*/ 4176785 w 12192000"/>
            <a:gd name="connsiteY37" fmla="*/ 6379065 h 6858000"/>
            <a:gd name="connsiteX38" fmla="*/ 4156853 w 12192000"/>
            <a:gd name="connsiteY38" fmla="*/ 6376473 h 6858000"/>
            <a:gd name="connsiteX39" fmla="*/ 4117442 w 12192000"/>
            <a:gd name="connsiteY39" fmla="*/ 6337221 h 6858000"/>
            <a:gd name="connsiteX40" fmla="*/ 4117623 w 12192000"/>
            <a:gd name="connsiteY40" fmla="*/ 6297599 h 6858000"/>
            <a:gd name="connsiteX41" fmla="*/ 4149983 w 12192000"/>
            <a:gd name="connsiteY41" fmla="*/ 6262050 h 6858000"/>
            <a:gd name="connsiteX42" fmla="*/ 4194638 w 12192000"/>
            <a:gd name="connsiteY42" fmla="*/ 6260385 h 6858000"/>
            <a:gd name="connsiteX43" fmla="*/ 4228083 w 12192000"/>
            <a:gd name="connsiteY43" fmla="*/ 6292416 h 6858000"/>
            <a:gd name="connsiteX44" fmla="*/ 4228805 w 12192000"/>
            <a:gd name="connsiteY44" fmla="*/ 6342220 h 6858000"/>
            <a:gd name="connsiteX45" fmla="*/ 4196988 w 12192000"/>
            <a:gd name="connsiteY45" fmla="*/ 6374436 h 6858000"/>
            <a:gd name="connsiteX46" fmla="*/ 4176785 w 12192000"/>
            <a:gd name="connsiteY46" fmla="*/ 6379065 h 6858000"/>
            <a:gd name="connsiteX47" fmla="*/ 4537255 w 12192000"/>
            <a:gd name="connsiteY47" fmla="*/ 6378948 h 6858000"/>
            <a:gd name="connsiteX48" fmla="*/ 4518385 w 12192000"/>
            <a:gd name="connsiteY48" fmla="*/ 6377213 h 6858000"/>
            <a:gd name="connsiteX49" fmla="*/ 4490725 w 12192000"/>
            <a:gd name="connsiteY49" fmla="*/ 6358328 h 6858000"/>
            <a:gd name="connsiteX50" fmla="*/ 4475539 w 12192000"/>
            <a:gd name="connsiteY50" fmla="*/ 6317780 h 6858000"/>
            <a:gd name="connsiteX51" fmla="*/ 4494521 w 12192000"/>
            <a:gd name="connsiteY51" fmla="*/ 6274084 h 6858000"/>
            <a:gd name="connsiteX52" fmla="*/ 4535741 w 12192000"/>
            <a:gd name="connsiteY52" fmla="*/ 6257606 h 6858000"/>
            <a:gd name="connsiteX53" fmla="*/ 4575332 w 12192000"/>
            <a:gd name="connsiteY53" fmla="*/ 6274825 h 6858000"/>
            <a:gd name="connsiteX54" fmla="*/ 4593411 w 12192000"/>
            <a:gd name="connsiteY54" fmla="*/ 6315558 h 6858000"/>
            <a:gd name="connsiteX55" fmla="*/ 4588529 w 12192000"/>
            <a:gd name="connsiteY55" fmla="*/ 6343701 h 6858000"/>
            <a:gd name="connsiteX56" fmla="*/ 4556531 w 12192000"/>
            <a:gd name="connsiteY56" fmla="*/ 6374435 h 6858000"/>
            <a:gd name="connsiteX57" fmla="*/ 4537255 w 12192000"/>
            <a:gd name="connsiteY57" fmla="*/ 6378948 h 6858000"/>
            <a:gd name="connsiteX58" fmla="*/ 4898854 w 12192000"/>
            <a:gd name="connsiteY58" fmla="*/ 6378834 h 6858000"/>
            <a:gd name="connsiteX59" fmla="*/ 4880278 w 12192000"/>
            <a:gd name="connsiteY59" fmla="*/ 6377399 h 6858000"/>
            <a:gd name="connsiteX60" fmla="*/ 4853522 w 12192000"/>
            <a:gd name="connsiteY60" fmla="*/ 6360551 h 6858000"/>
            <a:gd name="connsiteX61" fmla="*/ 4836347 w 12192000"/>
            <a:gd name="connsiteY61" fmla="*/ 6320189 h 6858000"/>
            <a:gd name="connsiteX62" fmla="*/ 4840325 w 12192000"/>
            <a:gd name="connsiteY62" fmla="*/ 6295194 h 6858000"/>
            <a:gd name="connsiteX63" fmla="*/ 4871239 w 12192000"/>
            <a:gd name="connsiteY63" fmla="*/ 6262052 h 6858000"/>
            <a:gd name="connsiteX64" fmla="*/ 4916254 w 12192000"/>
            <a:gd name="connsiteY64" fmla="*/ 6260571 h 6858000"/>
            <a:gd name="connsiteX65" fmla="*/ 4949338 w 12192000"/>
            <a:gd name="connsiteY65" fmla="*/ 6292416 h 6858000"/>
            <a:gd name="connsiteX66" fmla="*/ 4954400 w 12192000"/>
            <a:gd name="connsiteY66" fmla="*/ 6318707 h 6858000"/>
            <a:gd name="connsiteX67" fmla="*/ 4949519 w 12192000"/>
            <a:gd name="connsiteY67" fmla="*/ 6343703 h 6858000"/>
            <a:gd name="connsiteX68" fmla="*/ 4918243 w 12192000"/>
            <a:gd name="connsiteY68" fmla="*/ 6374437 h 6858000"/>
            <a:gd name="connsiteX69" fmla="*/ 4898854 w 12192000"/>
            <a:gd name="connsiteY69" fmla="*/ 6378834 h 6858000"/>
            <a:gd name="connsiteX70" fmla="*/ 4720348 w 12192000"/>
            <a:gd name="connsiteY70" fmla="*/ 6378693 h 6858000"/>
            <a:gd name="connsiteX71" fmla="*/ 4702043 w 12192000"/>
            <a:gd name="connsiteY71" fmla="*/ 6378138 h 6858000"/>
            <a:gd name="connsiteX72" fmla="*/ 4671130 w 12192000"/>
            <a:gd name="connsiteY72" fmla="*/ 6358882 h 6858000"/>
            <a:gd name="connsiteX73" fmla="*/ 4660282 w 12192000"/>
            <a:gd name="connsiteY73" fmla="*/ 6294264 h 6858000"/>
            <a:gd name="connsiteX74" fmla="*/ 4691738 w 12192000"/>
            <a:gd name="connsiteY74" fmla="*/ 6261863 h 6858000"/>
            <a:gd name="connsiteX75" fmla="*/ 4717230 w 12192000"/>
            <a:gd name="connsiteY75" fmla="*/ 6257975 h 6858000"/>
            <a:gd name="connsiteX76" fmla="*/ 4756460 w 12192000"/>
            <a:gd name="connsiteY76" fmla="*/ 6275749 h 6858000"/>
            <a:gd name="connsiteX77" fmla="*/ 4773634 w 12192000"/>
            <a:gd name="connsiteY77" fmla="*/ 6307225 h 6858000"/>
            <a:gd name="connsiteX78" fmla="*/ 4767307 w 12192000"/>
            <a:gd name="connsiteY78" fmla="*/ 6347588 h 6858000"/>
            <a:gd name="connsiteX79" fmla="*/ 4738381 w 12192000"/>
            <a:gd name="connsiteY79" fmla="*/ 6374249 h 6858000"/>
            <a:gd name="connsiteX80" fmla="*/ 4720348 w 12192000"/>
            <a:gd name="connsiteY80" fmla="*/ 6378693 h 6858000"/>
            <a:gd name="connsiteX81" fmla="*/ 4358341 w 12192000"/>
            <a:gd name="connsiteY81" fmla="*/ 6378922 h 6858000"/>
            <a:gd name="connsiteX82" fmla="*/ 4338883 w 12192000"/>
            <a:gd name="connsiteY82" fmla="*/ 6377394 h 6858000"/>
            <a:gd name="connsiteX83" fmla="*/ 4327313 w 12192000"/>
            <a:gd name="connsiteY83" fmla="*/ 6372395 h 6858000"/>
            <a:gd name="connsiteX84" fmla="*/ 4300376 w 12192000"/>
            <a:gd name="connsiteY84" fmla="*/ 6343698 h 6858000"/>
            <a:gd name="connsiteX85" fmla="*/ 4295495 w 12192000"/>
            <a:gd name="connsiteY85" fmla="*/ 6317776 h 6858000"/>
            <a:gd name="connsiteX86" fmla="*/ 4299653 w 12192000"/>
            <a:gd name="connsiteY86" fmla="*/ 6293152 h 6858000"/>
            <a:gd name="connsiteX87" fmla="*/ 4326952 w 12192000"/>
            <a:gd name="connsiteY87" fmla="*/ 6263528 h 6858000"/>
            <a:gd name="connsiteX88" fmla="*/ 4354250 w 12192000"/>
            <a:gd name="connsiteY88" fmla="*/ 6258529 h 6858000"/>
            <a:gd name="connsiteX89" fmla="*/ 4381548 w 12192000"/>
            <a:gd name="connsiteY89" fmla="*/ 6263528 h 6858000"/>
            <a:gd name="connsiteX90" fmla="*/ 4411197 w 12192000"/>
            <a:gd name="connsiteY90" fmla="*/ 6298707 h 6858000"/>
            <a:gd name="connsiteX91" fmla="*/ 4411017 w 12192000"/>
            <a:gd name="connsiteY91" fmla="*/ 6337218 h 6858000"/>
            <a:gd name="connsiteX92" fmla="*/ 4378476 w 12192000"/>
            <a:gd name="connsiteY92" fmla="*/ 6373507 h 6858000"/>
            <a:gd name="connsiteX93" fmla="*/ 4358341 w 12192000"/>
            <a:gd name="connsiteY93" fmla="*/ 6378922 h 6858000"/>
            <a:gd name="connsiteX94" fmla="*/ 3449701 w 12192000"/>
            <a:gd name="connsiteY94" fmla="*/ 6195625 h 6858000"/>
            <a:gd name="connsiteX95" fmla="*/ 3440661 w 12192000"/>
            <a:gd name="connsiteY95" fmla="*/ 6193774 h 6858000"/>
            <a:gd name="connsiteX96" fmla="*/ 3408301 w 12192000"/>
            <a:gd name="connsiteY96" fmla="*/ 6172853 h 6858000"/>
            <a:gd name="connsiteX97" fmla="*/ 3393476 w 12192000"/>
            <a:gd name="connsiteY97" fmla="*/ 6131935 h 6858000"/>
            <a:gd name="connsiteX98" fmla="*/ 3411555 w 12192000"/>
            <a:gd name="connsiteY98" fmla="*/ 6090461 h 6858000"/>
            <a:gd name="connsiteX99" fmla="*/ 3452412 w 12192000"/>
            <a:gd name="connsiteY99" fmla="*/ 6072872 h 6858000"/>
            <a:gd name="connsiteX100" fmla="*/ 3495439 w 12192000"/>
            <a:gd name="connsiteY100" fmla="*/ 6092127 h 6858000"/>
            <a:gd name="connsiteX101" fmla="*/ 3511891 w 12192000"/>
            <a:gd name="connsiteY101" fmla="*/ 6133786 h 6858000"/>
            <a:gd name="connsiteX102" fmla="*/ 3506828 w 12192000"/>
            <a:gd name="connsiteY102" fmla="*/ 6159151 h 6858000"/>
            <a:gd name="connsiteX103" fmla="*/ 3478446 w 12192000"/>
            <a:gd name="connsiteY103" fmla="*/ 6188405 h 6858000"/>
            <a:gd name="connsiteX104" fmla="*/ 3449701 w 12192000"/>
            <a:gd name="connsiteY104" fmla="*/ 6195625 h 6858000"/>
            <a:gd name="connsiteX105" fmla="*/ 4901061 w 12192000"/>
            <a:gd name="connsiteY105" fmla="*/ 6194195 h 6858000"/>
            <a:gd name="connsiteX106" fmla="*/ 4881363 w 12192000"/>
            <a:gd name="connsiteY106" fmla="*/ 6192850 h 6858000"/>
            <a:gd name="connsiteX107" fmla="*/ 4865997 w 12192000"/>
            <a:gd name="connsiteY107" fmla="*/ 6186554 h 6858000"/>
            <a:gd name="connsiteX108" fmla="*/ 4840326 w 12192000"/>
            <a:gd name="connsiteY108" fmla="*/ 6156375 h 6858000"/>
            <a:gd name="connsiteX109" fmla="*/ 4836348 w 12192000"/>
            <a:gd name="connsiteY109" fmla="*/ 6131380 h 6858000"/>
            <a:gd name="connsiteX110" fmla="*/ 4854065 w 12192000"/>
            <a:gd name="connsiteY110" fmla="*/ 6090832 h 6858000"/>
            <a:gd name="connsiteX111" fmla="*/ 4894742 w 12192000"/>
            <a:gd name="connsiteY111" fmla="*/ 6073057 h 6858000"/>
            <a:gd name="connsiteX112" fmla="*/ 4937949 w 12192000"/>
            <a:gd name="connsiteY112" fmla="*/ 6091943 h 6858000"/>
            <a:gd name="connsiteX113" fmla="*/ 4954221 w 12192000"/>
            <a:gd name="connsiteY113" fmla="*/ 6132861 h 6858000"/>
            <a:gd name="connsiteX114" fmla="*/ 4949339 w 12192000"/>
            <a:gd name="connsiteY114" fmla="*/ 6158967 h 6858000"/>
            <a:gd name="connsiteX115" fmla="*/ 4901061 w 12192000"/>
            <a:gd name="connsiteY115" fmla="*/ 6194195 h 6858000"/>
            <a:gd name="connsiteX116" fmla="*/ 8852421 w 12192000"/>
            <a:gd name="connsiteY116" fmla="*/ 6193960 h 6858000"/>
            <a:gd name="connsiteX117" fmla="*/ 8819338 w 12192000"/>
            <a:gd name="connsiteY117" fmla="*/ 6174705 h 6858000"/>
            <a:gd name="connsiteX118" fmla="*/ 8803248 w 12192000"/>
            <a:gd name="connsiteY118" fmla="*/ 6131751 h 6858000"/>
            <a:gd name="connsiteX119" fmla="*/ 8819338 w 12192000"/>
            <a:gd name="connsiteY119" fmla="*/ 6092128 h 6858000"/>
            <a:gd name="connsiteX120" fmla="*/ 8862365 w 12192000"/>
            <a:gd name="connsiteY120" fmla="*/ 6072872 h 6858000"/>
            <a:gd name="connsiteX121" fmla="*/ 8887132 w 12192000"/>
            <a:gd name="connsiteY121" fmla="*/ 6077872 h 6858000"/>
            <a:gd name="connsiteX122" fmla="*/ 8918227 w 12192000"/>
            <a:gd name="connsiteY122" fmla="*/ 6110273 h 6858000"/>
            <a:gd name="connsiteX123" fmla="*/ 8922024 w 12192000"/>
            <a:gd name="connsiteY123" fmla="*/ 6133787 h 6858000"/>
            <a:gd name="connsiteX124" fmla="*/ 8904669 w 12192000"/>
            <a:gd name="connsiteY124" fmla="*/ 6175816 h 6858000"/>
            <a:gd name="connsiteX125" fmla="*/ 8852421 w 12192000"/>
            <a:gd name="connsiteY125" fmla="*/ 6193960 h 6858000"/>
            <a:gd name="connsiteX126" fmla="*/ 4181989 w 12192000"/>
            <a:gd name="connsiteY126" fmla="*/ 6194017 h 6858000"/>
            <a:gd name="connsiteX127" fmla="*/ 4163540 w 12192000"/>
            <a:gd name="connsiteY127" fmla="*/ 6193962 h 6858000"/>
            <a:gd name="connsiteX128" fmla="*/ 4134073 w 12192000"/>
            <a:gd name="connsiteY128" fmla="*/ 6177483 h 6858000"/>
            <a:gd name="connsiteX129" fmla="*/ 4115633 w 12192000"/>
            <a:gd name="connsiteY129" fmla="*/ 6132862 h 6858000"/>
            <a:gd name="connsiteX130" fmla="*/ 4120514 w 12192000"/>
            <a:gd name="connsiteY130" fmla="*/ 6106941 h 6858000"/>
            <a:gd name="connsiteX131" fmla="*/ 4149982 w 12192000"/>
            <a:gd name="connsiteY131" fmla="*/ 6077317 h 6858000"/>
            <a:gd name="connsiteX132" fmla="*/ 4196985 w 12192000"/>
            <a:gd name="connsiteY132" fmla="*/ 6077133 h 6858000"/>
            <a:gd name="connsiteX133" fmla="*/ 4228804 w 12192000"/>
            <a:gd name="connsiteY133" fmla="*/ 6109534 h 6858000"/>
            <a:gd name="connsiteX134" fmla="*/ 4228081 w 12192000"/>
            <a:gd name="connsiteY134" fmla="*/ 6159154 h 6858000"/>
            <a:gd name="connsiteX135" fmla="*/ 4181989 w 12192000"/>
            <a:gd name="connsiteY135" fmla="*/ 6194017 h 6858000"/>
            <a:gd name="connsiteX136" fmla="*/ 4343945 w 12192000"/>
            <a:gd name="connsiteY136" fmla="*/ 6193960 h 6858000"/>
            <a:gd name="connsiteX137" fmla="*/ 4300737 w 12192000"/>
            <a:gd name="connsiteY137" fmla="*/ 6160264 h 6858000"/>
            <a:gd name="connsiteX138" fmla="*/ 4295495 w 12192000"/>
            <a:gd name="connsiteY138" fmla="*/ 6133788 h 6858000"/>
            <a:gd name="connsiteX139" fmla="*/ 4313031 w 12192000"/>
            <a:gd name="connsiteY139" fmla="*/ 6091017 h 6858000"/>
            <a:gd name="connsiteX140" fmla="*/ 4352442 w 12192000"/>
            <a:gd name="connsiteY140" fmla="*/ 6072873 h 6858000"/>
            <a:gd name="connsiteX141" fmla="*/ 4395288 w 12192000"/>
            <a:gd name="connsiteY141" fmla="*/ 6091017 h 6858000"/>
            <a:gd name="connsiteX142" fmla="*/ 4411016 w 12192000"/>
            <a:gd name="connsiteY142" fmla="*/ 6114161 h 6858000"/>
            <a:gd name="connsiteX143" fmla="*/ 4386068 w 12192000"/>
            <a:gd name="connsiteY143" fmla="*/ 6184518 h 6858000"/>
            <a:gd name="connsiteX144" fmla="*/ 4343945 w 12192000"/>
            <a:gd name="connsiteY144" fmla="*/ 6193960 h 6858000"/>
            <a:gd name="connsiteX145" fmla="*/ 4523810 w 12192000"/>
            <a:gd name="connsiteY145" fmla="*/ 6193960 h 6858000"/>
            <a:gd name="connsiteX146" fmla="*/ 4481506 w 12192000"/>
            <a:gd name="connsiteY146" fmla="*/ 6160263 h 6858000"/>
            <a:gd name="connsiteX147" fmla="*/ 4475359 w 12192000"/>
            <a:gd name="connsiteY147" fmla="*/ 6133786 h 6858000"/>
            <a:gd name="connsiteX148" fmla="*/ 4479156 w 12192000"/>
            <a:gd name="connsiteY148" fmla="*/ 6110642 h 6858000"/>
            <a:gd name="connsiteX149" fmla="*/ 4510251 w 12192000"/>
            <a:gd name="connsiteY149" fmla="*/ 6077872 h 6858000"/>
            <a:gd name="connsiteX150" fmla="*/ 4535018 w 12192000"/>
            <a:gd name="connsiteY150" fmla="*/ 6072872 h 6858000"/>
            <a:gd name="connsiteX151" fmla="*/ 4557617 w 12192000"/>
            <a:gd name="connsiteY151" fmla="*/ 6076760 h 6858000"/>
            <a:gd name="connsiteX152" fmla="*/ 4589616 w 12192000"/>
            <a:gd name="connsiteY152" fmla="*/ 6110087 h 6858000"/>
            <a:gd name="connsiteX153" fmla="*/ 4593412 w 12192000"/>
            <a:gd name="connsiteY153" fmla="*/ 6136193 h 6858000"/>
            <a:gd name="connsiteX154" fmla="*/ 4574972 w 12192000"/>
            <a:gd name="connsiteY154" fmla="*/ 6176926 h 6858000"/>
            <a:gd name="connsiteX155" fmla="*/ 4523810 w 12192000"/>
            <a:gd name="connsiteY155" fmla="*/ 6193960 h 6858000"/>
            <a:gd name="connsiteX156" fmla="*/ 4703311 w 12192000"/>
            <a:gd name="connsiteY156" fmla="*/ 6193776 h 6858000"/>
            <a:gd name="connsiteX157" fmla="*/ 4660284 w 12192000"/>
            <a:gd name="connsiteY157" fmla="*/ 6157301 h 6858000"/>
            <a:gd name="connsiteX158" fmla="*/ 4689934 w 12192000"/>
            <a:gd name="connsiteY158" fmla="*/ 6078058 h 6858000"/>
            <a:gd name="connsiteX159" fmla="*/ 4714881 w 12192000"/>
            <a:gd name="connsiteY159" fmla="*/ 6072873 h 6858000"/>
            <a:gd name="connsiteX160" fmla="*/ 4758089 w 12192000"/>
            <a:gd name="connsiteY160" fmla="*/ 6092129 h 6858000"/>
            <a:gd name="connsiteX161" fmla="*/ 4774179 w 12192000"/>
            <a:gd name="connsiteY161" fmla="*/ 6131750 h 6858000"/>
            <a:gd name="connsiteX162" fmla="*/ 4757727 w 12192000"/>
            <a:gd name="connsiteY162" fmla="*/ 6174891 h 6858000"/>
            <a:gd name="connsiteX163" fmla="*/ 4703311 w 12192000"/>
            <a:gd name="connsiteY163" fmla="*/ 6193776 h 6858000"/>
            <a:gd name="connsiteX164" fmla="*/ 3982055 w 12192000"/>
            <a:gd name="connsiteY164" fmla="*/ 6193775 h 6858000"/>
            <a:gd name="connsiteX165" fmla="*/ 3938847 w 12192000"/>
            <a:gd name="connsiteY165" fmla="*/ 6157115 h 6858000"/>
            <a:gd name="connsiteX166" fmla="*/ 3938847 w 12192000"/>
            <a:gd name="connsiteY166" fmla="*/ 6110642 h 6858000"/>
            <a:gd name="connsiteX167" fmla="*/ 3968677 w 12192000"/>
            <a:gd name="connsiteY167" fmla="*/ 6078057 h 6858000"/>
            <a:gd name="connsiteX168" fmla="*/ 3993625 w 12192000"/>
            <a:gd name="connsiteY168" fmla="*/ 6072872 h 6858000"/>
            <a:gd name="connsiteX169" fmla="*/ 4036833 w 12192000"/>
            <a:gd name="connsiteY169" fmla="*/ 6092127 h 6858000"/>
            <a:gd name="connsiteX170" fmla="*/ 4052742 w 12192000"/>
            <a:gd name="connsiteY170" fmla="*/ 6131565 h 6858000"/>
            <a:gd name="connsiteX171" fmla="*/ 4031228 w 12192000"/>
            <a:gd name="connsiteY171" fmla="*/ 6179703 h 6858000"/>
            <a:gd name="connsiteX172" fmla="*/ 3982055 w 12192000"/>
            <a:gd name="connsiteY172" fmla="*/ 6193775 h 6858000"/>
            <a:gd name="connsiteX173" fmla="*/ 3280659 w 12192000"/>
            <a:gd name="connsiteY173" fmla="*/ 6193975 h 6858000"/>
            <a:gd name="connsiteX174" fmla="*/ 3261166 w 12192000"/>
            <a:gd name="connsiteY174" fmla="*/ 6193961 h 6858000"/>
            <a:gd name="connsiteX175" fmla="*/ 3212533 w 12192000"/>
            <a:gd name="connsiteY175" fmla="*/ 6140083 h 6858000"/>
            <a:gd name="connsiteX176" fmla="*/ 3249594 w 12192000"/>
            <a:gd name="connsiteY176" fmla="*/ 6076762 h 6858000"/>
            <a:gd name="connsiteX177" fmla="*/ 3290452 w 12192000"/>
            <a:gd name="connsiteY177" fmla="*/ 6075465 h 6858000"/>
            <a:gd name="connsiteX178" fmla="*/ 3329322 w 12192000"/>
            <a:gd name="connsiteY178" fmla="*/ 6113976 h 6858000"/>
            <a:gd name="connsiteX179" fmla="*/ 3327513 w 12192000"/>
            <a:gd name="connsiteY179" fmla="*/ 6156561 h 6858000"/>
            <a:gd name="connsiteX180" fmla="*/ 3280659 w 12192000"/>
            <a:gd name="connsiteY180" fmla="*/ 6193975 h 6858000"/>
            <a:gd name="connsiteX181" fmla="*/ 4714158 w 12192000"/>
            <a:gd name="connsiteY181" fmla="*/ 6009967 h 6858000"/>
            <a:gd name="connsiteX182" fmla="*/ 4691380 w 12192000"/>
            <a:gd name="connsiteY182" fmla="*/ 6004597 h 6858000"/>
            <a:gd name="connsiteX183" fmla="*/ 4655404 w 12192000"/>
            <a:gd name="connsiteY183" fmla="*/ 5955348 h 6858000"/>
            <a:gd name="connsiteX184" fmla="*/ 4689571 w 12192000"/>
            <a:gd name="connsiteY184" fmla="*/ 5893693 h 6858000"/>
            <a:gd name="connsiteX185" fmla="*/ 4714881 w 12192000"/>
            <a:gd name="connsiteY185" fmla="*/ 5888879 h 6858000"/>
            <a:gd name="connsiteX186" fmla="*/ 4755377 w 12192000"/>
            <a:gd name="connsiteY186" fmla="*/ 5905358 h 6858000"/>
            <a:gd name="connsiteX187" fmla="*/ 4774179 w 12192000"/>
            <a:gd name="connsiteY187" fmla="*/ 5948868 h 6858000"/>
            <a:gd name="connsiteX188" fmla="*/ 4754655 w 12192000"/>
            <a:gd name="connsiteY188" fmla="*/ 5993118 h 6858000"/>
            <a:gd name="connsiteX189" fmla="*/ 4714158 w 12192000"/>
            <a:gd name="connsiteY189" fmla="*/ 6009967 h 6858000"/>
            <a:gd name="connsiteX190" fmla="*/ 8684067 w 12192000"/>
            <a:gd name="connsiteY190" fmla="*/ 6009878 h 6858000"/>
            <a:gd name="connsiteX191" fmla="*/ 8662983 w 12192000"/>
            <a:gd name="connsiteY191" fmla="*/ 6007008 h 6858000"/>
            <a:gd name="connsiteX192" fmla="*/ 8631346 w 12192000"/>
            <a:gd name="connsiteY192" fmla="*/ 5981088 h 6858000"/>
            <a:gd name="connsiteX193" fmla="*/ 8622848 w 12192000"/>
            <a:gd name="connsiteY193" fmla="*/ 5942762 h 6858000"/>
            <a:gd name="connsiteX194" fmla="*/ 8643097 w 12192000"/>
            <a:gd name="connsiteY194" fmla="*/ 5904621 h 6858000"/>
            <a:gd name="connsiteX195" fmla="*/ 8687028 w 12192000"/>
            <a:gd name="connsiteY195" fmla="*/ 5888143 h 6858000"/>
            <a:gd name="connsiteX196" fmla="*/ 8735659 w 12192000"/>
            <a:gd name="connsiteY196" fmla="*/ 5920914 h 6858000"/>
            <a:gd name="connsiteX197" fmla="*/ 8740540 w 12192000"/>
            <a:gd name="connsiteY197" fmla="*/ 5948871 h 6858000"/>
            <a:gd name="connsiteX198" fmla="*/ 8735659 w 12192000"/>
            <a:gd name="connsiteY198" fmla="*/ 5976829 h 6858000"/>
            <a:gd name="connsiteX199" fmla="*/ 8704744 w 12192000"/>
            <a:gd name="connsiteY199" fmla="*/ 6005527 h 6858000"/>
            <a:gd name="connsiteX200" fmla="*/ 8684067 w 12192000"/>
            <a:gd name="connsiteY200" fmla="*/ 6009878 h 6858000"/>
            <a:gd name="connsiteX201" fmla="*/ 8862728 w 12192000"/>
            <a:gd name="connsiteY201" fmla="*/ 6009693 h 6858000"/>
            <a:gd name="connsiteX202" fmla="*/ 8844468 w 12192000"/>
            <a:gd name="connsiteY202" fmla="*/ 6007563 h 6858000"/>
            <a:gd name="connsiteX203" fmla="*/ 8807226 w 12192000"/>
            <a:gd name="connsiteY203" fmla="*/ 5972014 h 6858000"/>
            <a:gd name="connsiteX204" fmla="*/ 8807408 w 12192000"/>
            <a:gd name="connsiteY204" fmla="*/ 5925356 h 6858000"/>
            <a:gd name="connsiteX205" fmla="*/ 8839225 w 12192000"/>
            <a:gd name="connsiteY205" fmla="*/ 5892215 h 6858000"/>
            <a:gd name="connsiteX206" fmla="*/ 8880263 w 12192000"/>
            <a:gd name="connsiteY206" fmla="*/ 5890363 h 6858000"/>
            <a:gd name="connsiteX207" fmla="*/ 8917686 w 12192000"/>
            <a:gd name="connsiteY207" fmla="*/ 5925172 h 6858000"/>
            <a:gd name="connsiteX208" fmla="*/ 8919675 w 12192000"/>
            <a:gd name="connsiteY208" fmla="*/ 5968312 h 6858000"/>
            <a:gd name="connsiteX209" fmla="*/ 8882613 w 12192000"/>
            <a:gd name="connsiteY209" fmla="*/ 6006823 h 6858000"/>
            <a:gd name="connsiteX210" fmla="*/ 8862728 w 12192000"/>
            <a:gd name="connsiteY210" fmla="*/ 6009693 h 6858000"/>
            <a:gd name="connsiteX211" fmla="*/ 9046204 w 12192000"/>
            <a:gd name="connsiteY211" fmla="*/ 6009438 h 6858000"/>
            <a:gd name="connsiteX212" fmla="*/ 9025051 w 12192000"/>
            <a:gd name="connsiteY212" fmla="*/ 6007564 h 6858000"/>
            <a:gd name="connsiteX213" fmla="*/ 8986543 w 12192000"/>
            <a:gd name="connsiteY213" fmla="*/ 5969793 h 6858000"/>
            <a:gd name="connsiteX214" fmla="*/ 8986543 w 12192000"/>
            <a:gd name="connsiteY214" fmla="*/ 5927764 h 6858000"/>
            <a:gd name="connsiteX215" fmla="*/ 9016012 w 12192000"/>
            <a:gd name="connsiteY215" fmla="*/ 5894623 h 6858000"/>
            <a:gd name="connsiteX216" fmla="*/ 9060666 w 12192000"/>
            <a:gd name="connsiteY216" fmla="*/ 5890550 h 6858000"/>
            <a:gd name="connsiteX217" fmla="*/ 9084349 w 12192000"/>
            <a:gd name="connsiteY217" fmla="*/ 5906842 h 6858000"/>
            <a:gd name="connsiteX218" fmla="*/ 9100258 w 12192000"/>
            <a:gd name="connsiteY218" fmla="*/ 5931097 h 6858000"/>
            <a:gd name="connsiteX219" fmla="*/ 9066813 w 12192000"/>
            <a:gd name="connsiteY219" fmla="*/ 6005342 h 6858000"/>
            <a:gd name="connsiteX220" fmla="*/ 9046204 w 12192000"/>
            <a:gd name="connsiteY220" fmla="*/ 6009438 h 6858000"/>
            <a:gd name="connsiteX221" fmla="*/ 4898403 w 12192000"/>
            <a:gd name="connsiteY221" fmla="*/ 6009553 h 6858000"/>
            <a:gd name="connsiteX222" fmla="*/ 4877387 w 12192000"/>
            <a:gd name="connsiteY222" fmla="*/ 6007563 h 6858000"/>
            <a:gd name="connsiteX223" fmla="*/ 4840145 w 12192000"/>
            <a:gd name="connsiteY223" fmla="*/ 5971644 h 6858000"/>
            <a:gd name="connsiteX224" fmla="*/ 4836348 w 12192000"/>
            <a:gd name="connsiteY224" fmla="*/ 5946278 h 6858000"/>
            <a:gd name="connsiteX225" fmla="*/ 4852076 w 12192000"/>
            <a:gd name="connsiteY225" fmla="*/ 5907767 h 6858000"/>
            <a:gd name="connsiteX226" fmla="*/ 4912821 w 12192000"/>
            <a:gd name="connsiteY226" fmla="*/ 5890548 h 6858000"/>
            <a:gd name="connsiteX227" fmla="*/ 4934696 w 12192000"/>
            <a:gd name="connsiteY227" fmla="*/ 5904804 h 6858000"/>
            <a:gd name="connsiteX228" fmla="*/ 4954401 w 12192000"/>
            <a:gd name="connsiteY228" fmla="*/ 5948870 h 6858000"/>
            <a:gd name="connsiteX229" fmla="*/ 4950424 w 12192000"/>
            <a:gd name="connsiteY229" fmla="*/ 5973495 h 6858000"/>
            <a:gd name="connsiteX230" fmla="*/ 4919691 w 12192000"/>
            <a:gd name="connsiteY230" fmla="*/ 6004601 h 6858000"/>
            <a:gd name="connsiteX231" fmla="*/ 4898403 w 12192000"/>
            <a:gd name="connsiteY231" fmla="*/ 6009553 h 6858000"/>
            <a:gd name="connsiteX232" fmla="*/ 5078696 w 12192000"/>
            <a:gd name="connsiteY232" fmla="*/ 6009345 h 6858000"/>
            <a:gd name="connsiteX233" fmla="*/ 5057069 w 12192000"/>
            <a:gd name="connsiteY233" fmla="*/ 6007192 h 6858000"/>
            <a:gd name="connsiteX234" fmla="*/ 5027602 w 12192000"/>
            <a:gd name="connsiteY234" fmla="*/ 5984418 h 6858000"/>
            <a:gd name="connsiteX235" fmla="*/ 5034833 w 12192000"/>
            <a:gd name="connsiteY235" fmla="*/ 5905730 h 6858000"/>
            <a:gd name="connsiteX236" fmla="*/ 5075509 w 12192000"/>
            <a:gd name="connsiteY236" fmla="*/ 5888696 h 6858000"/>
            <a:gd name="connsiteX237" fmla="*/ 5116909 w 12192000"/>
            <a:gd name="connsiteY237" fmla="*/ 5906100 h 6858000"/>
            <a:gd name="connsiteX238" fmla="*/ 5134265 w 12192000"/>
            <a:gd name="connsiteY238" fmla="*/ 5948869 h 6858000"/>
            <a:gd name="connsiteX239" fmla="*/ 5129384 w 12192000"/>
            <a:gd name="connsiteY239" fmla="*/ 5975901 h 6858000"/>
            <a:gd name="connsiteX240" fmla="*/ 5099915 w 12192000"/>
            <a:gd name="connsiteY240" fmla="*/ 6004970 h 6858000"/>
            <a:gd name="connsiteX241" fmla="*/ 5078696 w 12192000"/>
            <a:gd name="connsiteY241" fmla="*/ 6009345 h 6858000"/>
            <a:gd name="connsiteX242" fmla="*/ 3453587 w 12192000"/>
            <a:gd name="connsiteY242" fmla="*/ 6009784 h 6858000"/>
            <a:gd name="connsiteX243" fmla="*/ 3430176 w 12192000"/>
            <a:gd name="connsiteY243" fmla="*/ 6005525 h 6858000"/>
            <a:gd name="connsiteX244" fmla="*/ 3398900 w 12192000"/>
            <a:gd name="connsiteY244" fmla="*/ 5974235 h 6858000"/>
            <a:gd name="connsiteX245" fmla="*/ 3397815 w 12192000"/>
            <a:gd name="connsiteY245" fmla="*/ 5925726 h 6858000"/>
            <a:gd name="connsiteX246" fmla="*/ 3426199 w 12192000"/>
            <a:gd name="connsiteY246" fmla="*/ 5894251 h 6858000"/>
            <a:gd name="connsiteX247" fmla="*/ 3452231 w 12192000"/>
            <a:gd name="connsiteY247" fmla="*/ 5888697 h 6858000"/>
            <a:gd name="connsiteX248" fmla="*/ 3477541 w 12192000"/>
            <a:gd name="connsiteY248" fmla="*/ 5893696 h 6858000"/>
            <a:gd name="connsiteX249" fmla="*/ 3508455 w 12192000"/>
            <a:gd name="connsiteY249" fmla="*/ 5925911 h 6858000"/>
            <a:gd name="connsiteX250" fmla="*/ 3507913 w 12192000"/>
            <a:gd name="connsiteY250" fmla="*/ 5973310 h 6858000"/>
            <a:gd name="connsiteX251" fmla="*/ 3477541 w 12192000"/>
            <a:gd name="connsiteY251" fmla="*/ 6004044 h 6858000"/>
            <a:gd name="connsiteX252" fmla="*/ 3453587 w 12192000"/>
            <a:gd name="connsiteY252" fmla="*/ 6009784 h 6858000"/>
            <a:gd name="connsiteX253" fmla="*/ 4175294 w 12192000"/>
            <a:gd name="connsiteY253" fmla="*/ 6009601 h 6858000"/>
            <a:gd name="connsiteX254" fmla="*/ 4151430 w 12192000"/>
            <a:gd name="connsiteY254" fmla="*/ 6005528 h 6858000"/>
            <a:gd name="connsiteX255" fmla="*/ 4120155 w 12192000"/>
            <a:gd name="connsiteY255" fmla="*/ 5974237 h 6858000"/>
            <a:gd name="connsiteX256" fmla="*/ 4119070 w 12192000"/>
            <a:gd name="connsiteY256" fmla="*/ 5925728 h 6858000"/>
            <a:gd name="connsiteX257" fmla="*/ 4191204 w 12192000"/>
            <a:gd name="connsiteY257" fmla="*/ 5890364 h 6858000"/>
            <a:gd name="connsiteX258" fmla="*/ 4213079 w 12192000"/>
            <a:gd name="connsiteY258" fmla="*/ 5904621 h 6858000"/>
            <a:gd name="connsiteX259" fmla="*/ 4233146 w 12192000"/>
            <a:gd name="connsiteY259" fmla="*/ 5948872 h 6858000"/>
            <a:gd name="connsiteX260" fmla="*/ 4215610 w 12192000"/>
            <a:gd name="connsiteY260" fmla="*/ 5991456 h 6858000"/>
            <a:gd name="connsiteX261" fmla="*/ 4175294 w 12192000"/>
            <a:gd name="connsiteY261" fmla="*/ 6009601 h 6858000"/>
            <a:gd name="connsiteX262" fmla="*/ 4537414 w 12192000"/>
            <a:gd name="connsiteY262" fmla="*/ 6009369 h 6858000"/>
            <a:gd name="connsiteX263" fmla="*/ 4515494 w 12192000"/>
            <a:gd name="connsiteY263" fmla="*/ 6007194 h 6858000"/>
            <a:gd name="connsiteX264" fmla="*/ 4479337 w 12192000"/>
            <a:gd name="connsiteY264" fmla="*/ 5971460 h 6858000"/>
            <a:gd name="connsiteX265" fmla="*/ 4480422 w 12192000"/>
            <a:gd name="connsiteY265" fmla="*/ 5924431 h 6858000"/>
            <a:gd name="connsiteX266" fmla="*/ 4517301 w 12192000"/>
            <a:gd name="connsiteY266" fmla="*/ 5890364 h 6858000"/>
            <a:gd name="connsiteX267" fmla="*/ 4561413 w 12192000"/>
            <a:gd name="connsiteY267" fmla="*/ 5894623 h 6858000"/>
            <a:gd name="connsiteX268" fmla="*/ 4591062 w 12192000"/>
            <a:gd name="connsiteY268" fmla="*/ 5928690 h 6858000"/>
            <a:gd name="connsiteX269" fmla="*/ 4587988 w 12192000"/>
            <a:gd name="connsiteY269" fmla="*/ 5976830 h 6858000"/>
            <a:gd name="connsiteX270" fmla="*/ 4559062 w 12192000"/>
            <a:gd name="connsiteY270" fmla="*/ 6004602 h 6858000"/>
            <a:gd name="connsiteX271" fmla="*/ 4537414 w 12192000"/>
            <a:gd name="connsiteY271" fmla="*/ 6009369 h 6858000"/>
            <a:gd name="connsiteX272" fmla="*/ 4358322 w 12192000"/>
            <a:gd name="connsiteY272" fmla="*/ 6009252 h 6858000"/>
            <a:gd name="connsiteX273" fmla="*/ 4336899 w 12192000"/>
            <a:gd name="connsiteY273" fmla="*/ 6008118 h 6858000"/>
            <a:gd name="connsiteX274" fmla="*/ 4297127 w 12192000"/>
            <a:gd name="connsiteY274" fmla="*/ 5966645 h 6858000"/>
            <a:gd name="connsiteX275" fmla="*/ 4299658 w 12192000"/>
            <a:gd name="connsiteY275" fmla="*/ 5924616 h 6858000"/>
            <a:gd name="connsiteX276" fmla="*/ 4330391 w 12192000"/>
            <a:gd name="connsiteY276" fmla="*/ 5892771 h 6858000"/>
            <a:gd name="connsiteX277" fmla="*/ 4377938 w 12192000"/>
            <a:gd name="connsiteY277" fmla="*/ 5892585 h 6858000"/>
            <a:gd name="connsiteX278" fmla="*/ 4409032 w 12192000"/>
            <a:gd name="connsiteY278" fmla="*/ 5923505 h 6858000"/>
            <a:gd name="connsiteX279" fmla="*/ 4413010 w 12192000"/>
            <a:gd name="connsiteY279" fmla="*/ 5948870 h 6858000"/>
            <a:gd name="connsiteX280" fmla="*/ 4407586 w 12192000"/>
            <a:gd name="connsiteY280" fmla="*/ 5976457 h 6858000"/>
            <a:gd name="connsiteX281" fmla="*/ 4378660 w 12192000"/>
            <a:gd name="connsiteY281" fmla="*/ 6004970 h 6858000"/>
            <a:gd name="connsiteX282" fmla="*/ 4358322 w 12192000"/>
            <a:gd name="connsiteY282" fmla="*/ 6009252 h 6858000"/>
            <a:gd name="connsiteX283" fmla="*/ 3995434 w 12192000"/>
            <a:gd name="connsiteY283" fmla="*/ 6009598 h 6858000"/>
            <a:gd name="connsiteX284" fmla="*/ 3970125 w 12192000"/>
            <a:gd name="connsiteY284" fmla="*/ 6004783 h 6858000"/>
            <a:gd name="connsiteX285" fmla="*/ 3937945 w 12192000"/>
            <a:gd name="connsiteY285" fmla="*/ 5971457 h 6858000"/>
            <a:gd name="connsiteX286" fmla="*/ 3938487 w 12192000"/>
            <a:gd name="connsiteY286" fmla="*/ 5926095 h 6858000"/>
            <a:gd name="connsiteX287" fmla="*/ 3968136 w 12192000"/>
            <a:gd name="connsiteY287" fmla="*/ 5893694 h 6858000"/>
            <a:gd name="connsiteX288" fmla="*/ 3993626 w 12192000"/>
            <a:gd name="connsiteY288" fmla="*/ 5888880 h 6858000"/>
            <a:gd name="connsiteX289" fmla="*/ 4036111 w 12192000"/>
            <a:gd name="connsiteY289" fmla="*/ 5907395 h 6858000"/>
            <a:gd name="connsiteX290" fmla="*/ 4052743 w 12192000"/>
            <a:gd name="connsiteY290" fmla="*/ 5948684 h 6858000"/>
            <a:gd name="connsiteX291" fmla="*/ 4035568 w 12192000"/>
            <a:gd name="connsiteY291" fmla="*/ 5991083 h 6858000"/>
            <a:gd name="connsiteX292" fmla="*/ 3995434 w 12192000"/>
            <a:gd name="connsiteY292" fmla="*/ 6009598 h 6858000"/>
            <a:gd name="connsiteX293" fmla="*/ 3815571 w 12192000"/>
            <a:gd name="connsiteY293" fmla="*/ 6009418 h 6858000"/>
            <a:gd name="connsiteX294" fmla="*/ 3794239 w 12192000"/>
            <a:gd name="connsiteY294" fmla="*/ 6007195 h 6858000"/>
            <a:gd name="connsiteX295" fmla="*/ 3758444 w 12192000"/>
            <a:gd name="connsiteY295" fmla="*/ 5972943 h 6858000"/>
            <a:gd name="connsiteX296" fmla="*/ 3759166 w 12192000"/>
            <a:gd name="connsiteY296" fmla="*/ 5924434 h 6858000"/>
            <a:gd name="connsiteX297" fmla="*/ 3796047 w 12192000"/>
            <a:gd name="connsiteY297" fmla="*/ 5890367 h 6858000"/>
            <a:gd name="connsiteX298" fmla="*/ 3858237 w 12192000"/>
            <a:gd name="connsiteY298" fmla="*/ 5909807 h 6858000"/>
            <a:gd name="connsiteX299" fmla="*/ 3872518 w 12192000"/>
            <a:gd name="connsiteY299" fmla="*/ 5948874 h 6858000"/>
            <a:gd name="connsiteX300" fmla="*/ 3858056 w 12192000"/>
            <a:gd name="connsiteY300" fmla="*/ 5988310 h 6858000"/>
            <a:gd name="connsiteX301" fmla="*/ 3815571 w 12192000"/>
            <a:gd name="connsiteY301" fmla="*/ 6009418 h 6858000"/>
            <a:gd name="connsiteX302" fmla="*/ 3092260 w 12192000"/>
            <a:gd name="connsiteY302" fmla="*/ 6009762 h 6858000"/>
            <a:gd name="connsiteX303" fmla="*/ 3073164 w 12192000"/>
            <a:gd name="connsiteY303" fmla="*/ 6007193 h 6858000"/>
            <a:gd name="connsiteX304" fmla="*/ 3037188 w 12192000"/>
            <a:gd name="connsiteY304" fmla="*/ 5972940 h 6858000"/>
            <a:gd name="connsiteX305" fmla="*/ 3032849 w 12192000"/>
            <a:gd name="connsiteY305" fmla="*/ 5948871 h 6858000"/>
            <a:gd name="connsiteX306" fmla="*/ 3037731 w 12192000"/>
            <a:gd name="connsiteY306" fmla="*/ 5923691 h 6858000"/>
            <a:gd name="connsiteX307" fmla="*/ 3074792 w 12192000"/>
            <a:gd name="connsiteY307" fmla="*/ 5890363 h 6858000"/>
            <a:gd name="connsiteX308" fmla="*/ 3115649 w 12192000"/>
            <a:gd name="connsiteY308" fmla="*/ 5892956 h 6858000"/>
            <a:gd name="connsiteX309" fmla="*/ 3146744 w 12192000"/>
            <a:gd name="connsiteY309" fmla="*/ 5923875 h 6858000"/>
            <a:gd name="connsiteX310" fmla="*/ 3148553 w 12192000"/>
            <a:gd name="connsiteY310" fmla="*/ 5969422 h 6858000"/>
            <a:gd name="connsiteX311" fmla="*/ 3112577 w 12192000"/>
            <a:gd name="connsiteY311" fmla="*/ 6006082 h 6858000"/>
            <a:gd name="connsiteX312" fmla="*/ 3092260 w 12192000"/>
            <a:gd name="connsiteY312" fmla="*/ 6009762 h 6858000"/>
            <a:gd name="connsiteX313" fmla="*/ 3274181 w 12192000"/>
            <a:gd name="connsiteY313" fmla="*/ 6009415 h 6858000"/>
            <a:gd name="connsiteX314" fmla="*/ 3248871 w 12192000"/>
            <a:gd name="connsiteY314" fmla="*/ 6004786 h 6858000"/>
            <a:gd name="connsiteX315" fmla="*/ 3216691 w 12192000"/>
            <a:gd name="connsiteY315" fmla="*/ 5971460 h 6858000"/>
            <a:gd name="connsiteX316" fmla="*/ 3217776 w 12192000"/>
            <a:gd name="connsiteY316" fmla="*/ 5924432 h 6858000"/>
            <a:gd name="connsiteX317" fmla="*/ 3254294 w 12192000"/>
            <a:gd name="connsiteY317" fmla="*/ 5890735 h 6858000"/>
            <a:gd name="connsiteX318" fmla="*/ 3312868 w 12192000"/>
            <a:gd name="connsiteY318" fmla="*/ 5905362 h 6858000"/>
            <a:gd name="connsiteX319" fmla="*/ 3331128 w 12192000"/>
            <a:gd name="connsiteY319" fmla="*/ 5948687 h 6858000"/>
            <a:gd name="connsiteX320" fmla="*/ 3313592 w 12192000"/>
            <a:gd name="connsiteY320" fmla="*/ 5991826 h 6858000"/>
            <a:gd name="connsiteX321" fmla="*/ 3274181 w 12192000"/>
            <a:gd name="connsiteY321" fmla="*/ 6009415 h 6858000"/>
            <a:gd name="connsiteX322" fmla="*/ 6518718 w 12192000"/>
            <a:gd name="connsiteY322" fmla="*/ 5825697 h 6858000"/>
            <a:gd name="connsiteX323" fmla="*/ 6503555 w 12192000"/>
            <a:gd name="connsiteY323" fmla="*/ 5824308 h 6858000"/>
            <a:gd name="connsiteX324" fmla="*/ 6463782 w 12192000"/>
            <a:gd name="connsiteY324" fmla="*/ 5788760 h 6858000"/>
            <a:gd name="connsiteX325" fmla="*/ 6472821 w 12192000"/>
            <a:gd name="connsiteY325" fmla="*/ 5726550 h 6858000"/>
            <a:gd name="connsiteX326" fmla="*/ 6537000 w 12192000"/>
            <a:gd name="connsiteY326" fmla="*/ 5706554 h 6858000"/>
            <a:gd name="connsiteX327" fmla="*/ 6574965 w 12192000"/>
            <a:gd name="connsiteY327" fmla="*/ 5744324 h 6858000"/>
            <a:gd name="connsiteX328" fmla="*/ 6570988 w 12192000"/>
            <a:gd name="connsiteY328" fmla="*/ 5792833 h 6858000"/>
            <a:gd name="connsiteX329" fmla="*/ 6535373 w 12192000"/>
            <a:gd name="connsiteY329" fmla="*/ 5823197 h 6858000"/>
            <a:gd name="connsiteX330" fmla="*/ 6518718 w 12192000"/>
            <a:gd name="connsiteY330" fmla="*/ 5825697 h 6858000"/>
            <a:gd name="connsiteX331" fmla="*/ 8684425 w 12192000"/>
            <a:gd name="connsiteY331" fmla="*/ 5825696 h 6858000"/>
            <a:gd name="connsiteX332" fmla="*/ 8667318 w 12192000"/>
            <a:gd name="connsiteY332" fmla="*/ 5824308 h 6858000"/>
            <a:gd name="connsiteX333" fmla="*/ 8626280 w 12192000"/>
            <a:gd name="connsiteY333" fmla="*/ 5787648 h 6858000"/>
            <a:gd name="connsiteX334" fmla="*/ 8627003 w 12192000"/>
            <a:gd name="connsiteY334" fmla="*/ 5740436 h 6858000"/>
            <a:gd name="connsiteX335" fmla="*/ 8656833 w 12192000"/>
            <a:gd name="connsiteY335" fmla="*/ 5708960 h 6858000"/>
            <a:gd name="connsiteX336" fmla="*/ 8706911 w 12192000"/>
            <a:gd name="connsiteY336" fmla="*/ 5708219 h 6858000"/>
            <a:gd name="connsiteX337" fmla="*/ 8736559 w 12192000"/>
            <a:gd name="connsiteY337" fmla="*/ 5738029 h 6858000"/>
            <a:gd name="connsiteX338" fmla="*/ 8738729 w 12192000"/>
            <a:gd name="connsiteY338" fmla="*/ 5785427 h 6858000"/>
            <a:gd name="connsiteX339" fmla="*/ 8702753 w 12192000"/>
            <a:gd name="connsiteY339" fmla="*/ 5822085 h 6858000"/>
            <a:gd name="connsiteX340" fmla="*/ 8684425 w 12192000"/>
            <a:gd name="connsiteY340" fmla="*/ 5825696 h 6858000"/>
            <a:gd name="connsiteX341" fmla="*/ 8866161 w 12192000"/>
            <a:gd name="connsiteY341" fmla="*/ 5825417 h 6858000"/>
            <a:gd name="connsiteX342" fmla="*/ 8845914 w 12192000"/>
            <a:gd name="connsiteY342" fmla="*/ 5823382 h 6858000"/>
            <a:gd name="connsiteX343" fmla="*/ 8803249 w 12192000"/>
            <a:gd name="connsiteY343" fmla="*/ 5766726 h 6858000"/>
            <a:gd name="connsiteX344" fmla="*/ 8818976 w 12192000"/>
            <a:gd name="connsiteY344" fmla="*/ 5724697 h 6858000"/>
            <a:gd name="connsiteX345" fmla="*/ 8862546 w 12192000"/>
            <a:gd name="connsiteY345" fmla="*/ 5704701 h 6858000"/>
            <a:gd name="connsiteX346" fmla="*/ 8906115 w 12192000"/>
            <a:gd name="connsiteY346" fmla="*/ 5724697 h 6858000"/>
            <a:gd name="connsiteX347" fmla="*/ 8922025 w 12192000"/>
            <a:gd name="connsiteY347" fmla="*/ 5766726 h 6858000"/>
            <a:gd name="connsiteX348" fmla="*/ 8904307 w 12192000"/>
            <a:gd name="connsiteY348" fmla="*/ 5807088 h 6858000"/>
            <a:gd name="connsiteX349" fmla="*/ 8866161 w 12192000"/>
            <a:gd name="connsiteY349" fmla="*/ 5825417 h 6858000"/>
            <a:gd name="connsiteX350" fmla="*/ 9047062 w 12192000"/>
            <a:gd name="connsiteY350" fmla="*/ 5825235 h 6858000"/>
            <a:gd name="connsiteX351" fmla="*/ 9025956 w 12192000"/>
            <a:gd name="connsiteY351" fmla="*/ 5823383 h 6858000"/>
            <a:gd name="connsiteX352" fmla="*/ 8986183 w 12192000"/>
            <a:gd name="connsiteY352" fmla="*/ 5784688 h 6858000"/>
            <a:gd name="connsiteX353" fmla="*/ 8989618 w 12192000"/>
            <a:gd name="connsiteY353" fmla="*/ 5736733 h 6858000"/>
            <a:gd name="connsiteX354" fmla="*/ 9023605 w 12192000"/>
            <a:gd name="connsiteY354" fmla="*/ 5706554 h 6858000"/>
            <a:gd name="connsiteX355" fmla="*/ 9067717 w 12192000"/>
            <a:gd name="connsiteY355" fmla="*/ 5708405 h 6858000"/>
            <a:gd name="connsiteX356" fmla="*/ 9097908 w 12192000"/>
            <a:gd name="connsiteY356" fmla="*/ 5740251 h 6858000"/>
            <a:gd name="connsiteX357" fmla="*/ 9100439 w 12192000"/>
            <a:gd name="connsiteY357" fmla="*/ 5782095 h 6858000"/>
            <a:gd name="connsiteX358" fmla="*/ 9067897 w 12192000"/>
            <a:gd name="connsiteY358" fmla="*/ 5819866 h 6858000"/>
            <a:gd name="connsiteX359" fmla="*/ 9047062 w 12192000"/>
            <a:gd name="connsiteY359" fmla="*/ 5825235 h 6858000"/>
            <a:gd name="connsiteX360" fmla="*/ 8512177 w 12192000"/>
            <a:gd name="connsiteY360" fmla="*/ 5824889 h 6858000"/>
            <a:gd name="connsiteX361" fmla="*/ 8483477 w 12192000"/>
            <a:gd name="connsiteY361" fmla="*/ 5822829 h 6858000"/>
            <a:gd name="connsiteX362" fmla="*/ 8448586 w 12192000"/>
            <a:gd name="connsiteY362" fmla="*/ 5792465 h 6858000"/>
            <a:gd name="connsiteX363" fmla="*/ 8443162 w 12192000"/>
            <a:gd name="connsiteY363" fmla="*/ 5764877 h 6858000"/>
            <a:gd name="connsiteX364" fmla="*/ 8461241 w 12192000"/>
            <a:gd name="connsiteY364" fmla="*/ 5720997 h 6858000"/>
            <a:gd name="connsiteX365" fmla="*/ 8502822 w 12192000"/>
            <a:gd name="connsiteY365" fmla="*/ 5703778 h 6858000"/>
            <a:gd name="connsiteX366" fmla="*/ 8543859 w 12192000"/>
            <a:gd name="connsiteY366" fmla="*/ 5722293 h 6858000"/>
            <a:gd name="connsiteX367" fmla="*/ 8561215 w 12192000"/>
            <a:gd name="connsiteY367" fmla="*/ 5769506 h 6858000"/>
            <a:gd name="connsiteX368" fmla="*/ 8538978 w 12192000"/>
            <a:gd name="connsiteY368" fmla="*/ 5811535 h 6858000"/>
            <a:gd name="connsiteX369" fmla="*/ 8512177 w 12192000"/>
            <a:gd name="connsiteY369" fmla="*/ 5824889 h 6858000"/>
            <a:gd name="connsiteX370" fmla="*/ 5076208 w 12192000"/>
            <a:gd name="connsiteY370" fmla="*/ 5825695 h 6858000"/>
            <a:gd name="connsiteX371" fmla="*/ 5061045 w 12192000"/>
            <a:gd name="connsiteY371" fmla="*/ 5824307 h 6858000"/>
            <a:gd name="connsiteX372" fmla="*/ 5016210 w 12192000"/>
            <a:gd name="connsiteY372" fmla="*/ 5769318 h 6858000"/>
            <a:gd name="connsiteX373" fmla="*/ 5029769 w 12192000"/>
            <a:gd name="connsiteY373" fmla="*/ 5727103 h 6858000"/>
            <a:gd name="connsiteX374" fmla="*/ 5070807 w 12192000"/>
            <a:gd name="connsiteY374" fmla="*/ 5704145 h 6858000"/>
            <a:gd name="connsiteX375" fmla="*/ 5117269 w 12192000"/>
            <a:gd name="connsiteY375" fmla="*/ 5722104 h 6858000"/>
            <a:gd name="connsiteX376" fmla="*/ 5132454 w 12192000"/>
            <a:gd name="connsiteY376" fmla="*/ 5745434 h 6858000"/>
            <a:gd name="connsiteX377" fmla="*/ 5128658 w 12192000"/>
            <a:gd name="connsiteY377" fmla="*/ 5792646 h 6858000"/>
            <a:gd name="connsiteX378" fmla="*/ 5092863 w 12192000"/>
            <a:gd name="connsiteY378" fmla="*/ 5823196 h 6858000"/>
            <a:gd name="connsiteX379" fmla="*/ 5076208 w 12192000"/>
            <a:gd name="connsiteY379" fmla="*/ 5825695 h 6858000"/>
            <a:gd name="connsiteX380" fmla="*/ 3273818 w 12192000"/>
            <a:gd name="connsiteY380" fmla="*/ 5825489 h 6858000"/>
            <a:gd name="connsiteX381" fmla="*/ 3252124 w 12192000"/>
            <a:gd name="connsiteY381" fmla="*/ 5822087 h 6858000"/>
            <a:gd name="connsiteX382" fmla="*/ 3218136 w 12192000"/>
            <a:gd name="connsiteY382" fmla="*/ 5789501 h 6858000"/>
            <a:gd name="connsiteX383" fmla="*/ 3216690 w 12192000"/>
            <a:gd name="connsiteY383" fmla="*/ 5742103 h 6858000"/>
            <a:gd name="connsiteX384" fmla="*/ 3247061 w 12192000"/>
            <a:gd name="connsiteY384" fmla="*/ 5708776 h 6858000"/>
            <a:gd name="connsiteX385" fmla="*/ 3290089 w 12192000"/>
            <a:gd name="connsiteY385" fmla="*/ 5706369 h 6858000"/>
            <a:gd name="connsiteX386" fmla="*/ 3326789 w 12192000"/>
            <a:gd name="connsiteY386" fmla="*/ 5739881 h 6858000"/>
            <a:gd name="connsiteX387" fmla="*/ 3326426 w 12192000"/>
            <a:gd name="connsiteY387" fmla="*/ 5790426 h 6858000"/>
            <a:gd name="connsiteX388" fmla="*/ 3295512 w 12192000"/>
            <a:gd name="connsiteY388" fmla="*/ 5820420 h 6858000"/>
            <a:gd name="connsiteX389" fmla="*/ 3273818 w 12192000"/>
            <a:gd name="connsiteY389" fmla="*/ 5825489 h 6858000"/>
            <a:gd name="connsiteX390" fmla="*/ 4716688 w 12192000"/>
            <a:gd name="connsiteY390" fmla="*/ 5825421 h 6858000"/>
            <a:gd name="connsiteX391" fmla="*/ 4694632 w 12192000"/>
            <a:gd name="connsiteY391" fmla="*/ 5822273 h 6858000"/>
            <a:gd name="connsiteX392" fmla="*/ 4661187 w 12192000"/>
            <a:gd name="connsiteY392" fmla="*/ 5789502 h 6858000"/>
            <a:gd name="connsiteX393" fmla="*/ 4655402 w 12192000"/>
            <a:gd name="connsiteY393" fmla="*/ 5764135 h 6858000"/>
            <a:gd name="connsiteX394" fmla="*/ 4673481 w 12192000"/>
            <a:gd name="connsiteY394" fmla="*/ 5722292 h 6858000"/>
            <a:gd name="connsiteX395" fmla="*/ 4718496 w 12192000"/>
            <a:gd name="connsiteY395" fmla="*/ 5704147 h 6858000"/>
            <a:gd name="connsiteX396" fmla="*/ 4758450 w 12192000"/>
            <a:gd name="connsiteY396" fmla="*/ 5724699 h 6858000"/>
            <a:gd name="connsiteX397" fmla="*/ 4774178 w 12192000"/>
            <a:gd name="connsiteY397" fmla="*/ 5766728 h 6858000"/>
            <a:gd name="connsiteX398" fmla="*/ 4756281 w 12192000"/>
            <a:gd name="connsiteY398" fmla="*/ 5807461 h 6858000"/>
            <a:gd name="connsiteX399" fmla="*/ 4716688 w 12192000"/>
            <a:gd name="connsiteY399" fmla="*/ 5825421 h 6858000"/>
            <a:gd name="connsiteX400" fmla="*/ 4898809 w 12192000"/>
            <a:gd name="connsiteY400" fmla="*/ 5825282 h 6858000"/>
            <a:gd name="connsiteX401" fmla="*/ 4877567 w 12192000"/>
            <a:gd name="connsiteY401" fmla="*/ 5823199 h 6858000"/>
            <a:gd name="connsiteX402" fmla="*/ 4837795 w 12192000"/>
            <a:gd name="connsiteY402" fmla="*/ 5781910 h 6858000"/>
            <a:gd name="connsiteX403" fmla="*/ 4835986 w 12192000"/>
            <a:gd name="connsiteY403" fmla="*/ 5762840 h 6858000"/>
            <a:gd name="connsiteX404" fmla="*/ 4856777 w 12192000"/>
            <a:gd name="connsiteY404" fmla="*/ 5718774 h 6858000"/>
            <a:gd name="connsiteX405" fmla="*/ 4899081 w 12192000"/>
            <a:gd name="connsiteY405" fmla="*/ 5704148 h 6858000"/>
            <a:gd name="connsiteX406" fmla="*/ 4937407 w 12192000"/>
            <a:gd name="connsiteY406" fmla="*/ 5722478 h 6858000"/>
            <a:gd name="connsiteX407" fmla="*/ 4954401 w 12192000"/>
            <a:gd name="connsiteY407" fmla="*/ 5764877 h 6858000"/>
            <a:gd name="connsiteX408" fmla="*/ 4950243 w 12192000"/>
            <a:gd name="connsiteY408" fmla="*/ 5789132 h 6858000"/>
            <a:gd name="connsiteX409" fmla="*/ 4918967 w 12192000"/>
            <a:gd name="connsiteY409" fmla="*/ 5820422 h 6858000"/>
            <a:gd name="connsiteX410" fmla="*/ 4898809 w 12192000"/>
            <a:gd name="connsiteY410" fmla="*/ 5825282 h 6858000"/>
            <a:gd name="connsiteX411" fmla="*/ 4537774 w 12192000"/>
            <a:gd name="connsiteY411" fmla="*/ 5825328 h 6858000"/>
            <a:gd name="connsiteX412" fmla="*/ 4517662 w 12192000"/>
            <a:gd name="connsiteY412" fmla="*/ 5823569 h 6858000"/>
            <a:gd name="connsiteX413" fmla="*/ 4479336 w 12192000"/>
            <a:gd name="connsiteY413" fmla="*/ 5787464 h 6858000"/>
            <a:gd name="connsiteX414" fmla="*/ 4480239 w 12192000"/>
            <a:gd name="connsiteY414" fmla="*/ 5739882 h 6858000"/>
            <a:gd name="connsiteX415" fmla="*/ 4509165 w 12192000"/>
            <a:gd name="connsiteY415" fmla="*/ 5709146 h 6858000"/>
            <a:gd name="connsiteX416" fmla="*/ 4553819 w 12192000"/>
            <a:gd name="connsiteY416" fmla="*/ 5706554 h 6858000"/>
            <a:gd name="connsiteX417" fmla="*/ 4587806 w 12192000"/>
            <a:gd name="connsiteY417" fmla="*/ 5736734 h 6858000"/>
            <a:gd name="connsiteX418" fmla="*/ 4591061 w 12192000"/>
            <a:gd name="connsiteY418" fmla="*/ 5785428 h 6858000"/>
            <a:gd name="connsiteX419" fmla="*/ 4558700 w 12192000"/>
            <a:gd name="connsiteY419" fmla="*/ 5820421 h 6858000"/>
            <a:gd name="connsiteX420" fmla="*/ 4537774 w 12192000"/>
            <a:gd name="connsiteY420" fmla="*/ 5825328 h 6858000"/>
            <a:gd name="connsiteX421" fmla="*/ 4346752 w 12192000"/>
            <a:gd name="connsiteY421" fmla="*/ 5825258 h 6858000"/>
            <a:gd name="connsiteX422" fmla="*/ 4339792 w 12192000"/>
            <a:gd name="connsiteY422" fmla="*/ 5824310 h 6858000"/>
            <a:gd name="connsiteX423" fmla="*/ 4294596 w 12192000"/>
            <a:gd name="connsiteY423" fmla="*/ 5765432 h 6858000"/>
            <a:gd name="connsiteX424" fmla="*/ 4327318 w 12192000"/>
            <a:gd name="connsiteY424" fmla="*/ 5710443 h 6858000"/>
            <a:gd name="connsiteX425" fmla="*/ 4372515 w 12192000"/>
            <a:gd name="connsiteY425" fmla="*/ 5706184 h 6858000"/>
            <a:gd name="connsiteX426" fmla="*/ 4407587 w 12192000"/>
            <a:gd name="connsiteY426" fmla="*/ 5737289 h 6858000"/>
            <a:gd name="connsiteX427" fmla="*/ 4413011 w 12192000"/>
            <a:gd name="connsiteY427" fmla="*/ 5764877 h 6858000"/>
            <a:gd name="connsiteX428" fmla="*/ 4396198 w 12192000"/>
            <a:gd name="connsiteY428" fmla="*/ 5806906 h 6858000"/>
            <a:gd name="connsiteX429" fmla="*/ 4356967 w 12192000"/>
            <a:gd name="connsiteY429" fmla="*/ 5825235 h 6858000"/>
            <a:gd name="connsiteX430" fmla="*/ 4346752 w 12192000"/>
            <a:gd name="connsiteY430" fmla="*/ 5825258 h 6858000"/>
            <a:gd name="connsiteX431" fmla="*/ 4177780 w 12192000"/>
            <a:gd name="connsiteY431" fmla="*/ 5825236 h 6858000"/>
            <a:gd name="connsiteX432" fmla="*/ 4157035 w 12192000"/>
            <a:gd name="connsiteY432" fmla="*/ 5823384 h 6858000"/>
            <a:gd name="connsiteX433" fmla="*/ 4127567 w 12192000"/>
            <a:gd name="connsiteY433" fmla="*/ 5802092 h 6858000"/>
            <a:gd name="connsiteX434" fmla="*/ 4114731 w 12192000"/>
            <a:gd name="connsiteY434" fmla="*/ 5764691 h 6858000"/>
            <a:gd name="connsiteX435" fmla="*/ 4120335 w 12192000"/>
            <a:gd name="connsiteY435" fmla="*/ 5739326 h 6858000"/>
            <a:gd name="connsiteX436" fmla="*/ 4154684 w 12192000"/>
            <a:gd name="connsiteY436" fmla="*/ 5706555 h 6858000"/>
            <a:gd name="connsiteX437" fmla="*/ 4199158 w 12192000"/>
            <a:gd name="connsiteY437" fmla="*/ 5708962 h 6858000"/>
            <a:gd name="connsiteX438" fmla="*/ 4229168 w 12192000"/>
            <a:gd name="connsiteY438" fmla="*/ 5740807 h 6858000"/>
            <a:gd name="connsiteX439" fmla="*/ 4228807 w 12192000"/>
            <a:gd name="connsiteY439" fmla="*/ 5789316 h 6858000"/>
            <a:gd name="connsiteX440" fmla="*/ 4197712 w 12192000"/>
            <a:gd name="connsiteY440" fmla="*/ 5820422 h 6858000"/>
            <a:gd name="connsiteX441" fmla="*/ 4177780 w 12192000"/>
            <a:gd name="connsiteY441" fmla="*/ 5825236 h 6858000"/>
            <a:gd name="connsiteX442" fmla="*/ 3455372 w 12192000"/>
            <a:gd name="connsiteY442" fmla="*/ 5825213 h 6858000"/>
            <a:gd name="connsiteX443" fmla="*/ 3435780 w 12192000"/>
            <a:gd name="connsiteY443" fmla="*/ 5823385 h 6858000"/>
            <a:gd name="connsiteX444" fmla="*/ 3397453 w 12192000"/>
            <a:gd name="connsiteY444" fmla="*/ 5787465 h 6858000"/>
            <a:gd name="connsiteX445" fmla="*/ 3393837 w 12192000"/>
            <a:gd name="connsiteY445" fmla="*/ 5762469 h 6858000"/>
            <a:gd name="connsiteX446" fmla="*/ 3412458 w 12192000"/>
            <a:gd name="connsiteY446" fmla="*/ 5721181 h 6858000"/>
            <a:gd name="connsiteX447" fmla="*/ 3452411 w 12192000"/>
            <a:gd name="connsiteY447" fmla="*/ 5703778 h 6858000"/>
            <a:gd name="connsiteX448" fmla="*/ 3495077 w 12192000"/>
            <a:gd name="connsiteY448" fmla="*/ 5723774 h 6858000"/>
            <a:gd name="connsiteX449" fmla="*/ 3511710 w 12192000"/>
            <a:gd name="connsiteY449" fmla="*/ 5764877 h 6858000"/>
            <a:gd name="connsiteX450" fmla="*/ 3507551 w 12192000"/>
            <a:gd name="connsiteY450" fmla="*/ 5788391 h 6858000"/>
            <a:gd name="connsiteX451" fmla="*/ 3475371 w 12192000"/>
            <a:gd name="connsiteY451" fmla="*/ 5820792 h 6858000"/>
            <a:gd name="connsiteX452" fmla="*/ 3455372 w 12192000"/>
            <a:gd name="connsiteY452" fmla="*/ 5825213 h 6858000"/>
            <a:gd name="connsiteX453" fmla="*/ 4006597 w 12192000"/>
            <a:gd name="connsiteY453" fmla="*/ 5823985 h 6858000"/>
            <a:gd name="connsiteX454" fmla="*/ 3972836 w 12192000"/>
            <a:gd name="connsiteY454" fmla="*/ 5822087 h 6858000"/>
            <a:gd name="connsiteX455" fmla="*/ 3938486 w 12192000"/>
            <a:gd name="connsiteY455" fmla="*/ 5788020 h 6858000"/>
            <a:gd name="connsiteX456" fmla="*/ 3934147 w 12192000"/>
            <a:gd name="connsiteY456" fmla="*/ 5764876 h 6858000"/>
            <a:gd name="connsiteX457" fmla="*/ 3952226 w 12192000"/>
            <a:gd name="connsiteY457" fmla="*/ 5722291 h 6858000"/>
            <a:gd name="connsiteX458" fmla="*/ 3997242 w 12192000"/>
            <a:gd name="connsiteY458" fmla="*/ 5704147 h 6858000"/>
            <a:gd name="connsiteX459" fmla="*/ 4035568 w 12192000"/>
            <a:gd name="connsiteY459" fmla="*/ 5722662 h 6858000"/>
            <a:gd name="connsiteX460" fmla="*/ 4052743 w 12192000"/>
            <a:gd name="connsiteY460" fmla="*/ 5764691 h 6858000"/>
            <a:gd name="connsiteX461" fmla="*/ 4036833 w 12192000"/>
            <a:gd name="connsiteY461" fmla="*/ 5805609 h 6858000"/>
            <a:gd name="connsiteX462" fmla="*/ 4006597 w 12192000"/>
            <a:gd name="connsiteY462" fmla="*/ 5823985 h 6858000"/>
            <a:gd name="connsiteX463" fmla="*/ 2362848 w 12192000"/>
            <a:gd name="connsiteY463" fmla="*/ 5825256 h 6858000"/>
            <a:gd name="connsiteX464" fmla="*/ 2355889 w 12192000"/>
            <a:gd name="connsiteY464" fmla="*/ 5824307 h 6858000"/>
            <a:gd name="connsiteX465" fmla="*/ 2316115 w 12192000"/>
            <a:gd name="connsiteY465" fmla="*/ 5788944 h 6858000"/>
            <a:gd name="connsiteX466" fmla="*/ 2313042 w 12192000"/>
            <a:gd name="connsiteY466" fmla="*/ 5748025 h 6858000"/>
            <a:gd name="connsiteX467" fmla="*/ 2343234 w 12192000"/>
            <a:gd name="connsiteY467" fmla="*/ 5710441 h 6858000"/>
            <a:gd name="connsiteX468" fmla="*/ 2370351 w 12192000"/>
            <a:gd name="connsiteY468" fmla="*/ 5704701 h 6858000"/>
            <a:gd name="connsiteX469" fmla="*/ 2397107 w 12192000"/>
            <a:gd name="connsiteY469" fmla="*/ 5710255 h 6858000"/>
            <a:gd name="connsiteX470" fmla="*/ 2427479 w 12192000"/>
            <a:gd name="connsiteY470" fmla="*/ 5745804 h 6858000"/>
            <a:gd name="connsiteX471" fmla="*/ 2423502 w 12192000"/>
            <a:gd name="connsiteY471" fmla="*/ 5792462 h 6858000"/>
            <a:gd name="connsiteX472" fmla="*/ 2373062 w 12192000"/>
            <a:gd name="connsiteY472" fmla="*/ 5825233 h 6858000"/>
            <a:gd name="connsiteX473" fmla="*/ 2362848 w 12192000"/>
            <a:gd name="connsiteY473" fmla="*/ 5825256 h 6858000"/>
            <a:gd name="connsiteX474" fmla="*/ 3084102 w 12192000"/>
            <a:gd name="connsiteY474" fmla="*/ 5825256 h 6858000"/>
            <a:gd name="connsiteX475" fmla="*/ 3077142 w 12192000"/>
            <a:gd name="connsiteY475" fmla="*/ 5824307 h 6858000"/>
            <a:gd name="connsiteX476" fmla="*/ 3037369 w 12192000"/>
            <a:gd name="connsiteY476" fmla="*/ 5788759 h 6858000"/>
            <a:gd name="connsiteX477" fmla="*/ 3034657 w 12192000"/>
            <a:gd name="connsiteY477" fmla="*/ 5747655 h 6858000"/>
            <a:gd name="connsiteX478" fmla="*/ 3064487 w 12192000"/>
            <a:gd name="connsiteY478" fmla="*/ 5710441 h 6858000"/>
            <a:gd name="connsiteX479" fmla="*/ 3091604 w 12192000"/>
            <a:gd name="connsiteY479" fmla="*/ 5704701 h 6858000"/>
            <a:gd name="connsiteX480" fmla="*/ 3118360 w 12192000"/>
            <a:gd name="connsiteY480" fmla="*/ 5710255 h 6858000"/>
            <a:gd name="connsiteX481" fmla="*/ 3148552 w 12192000"/>
            <a:gd name="connsiteY481" fmla="*/ 5744693 h 6858000"/>
            <a:gd name="connsiteX482" fmla="*/ 3144936 w 12192000"/>
            <a:gd name="connsiteY482" fmla="*/ 5792462 h 6858000"/>
            <a:gd name="connsiteX483" fmla="*/ 3094317 w 12192000"/>
            <a:gd name="connsiteY483" fmla="*/ 5825233 h 6858000"/>
            <a:gd name="connsiteX484" fmla="*/ 3084102 w 12192000"/>
            <a:gd name="connsiteY484" fmla="*/ 5825256 h 6858000"/>
            <a:gd name="connsiteX485" fmla="*/ 2913911 w 12192000"/>
            <a:gd name="connsiteY485" fmla="*/ 5825236 h 6858000"/>
            <a:gd name="connsiteX486" fmla="*/ 2897279 w 12192000"/>
            <a:gd name="connsiteY486" fmla="*/ 5824310 h 6858000"/>
            <a:gd name="connsiteX487" fmla="*/ 2857144 w 12192000"/>
            <a:gd name="connsiteY487" fmla="*/ 5789502 h 6858000"/>
            <a:gd name="connsiteX488" fmla="*/ 2852987 w 12192000"/>
            <a:gd name="connsiteY488" fmla="*/ 5763951 h 6858000"/>
            <a:gd name="connsiteX489" fmla="*/ 2871969 w 12192000"/>
            <a:gd name="connsiteY489" fmla="*/ 5720256 h 6858000"/>
            <a:gd name="connsiteX490" fmla="*/ 2916080 w 12192000"/>
            <a:gd name="connsiteY490" fmla="*/ 5704148 h 6858000"/>
            <a:gd name="connsiteX491" fmla="*/ 2965254 w 12192000"/>
            <a:gd name="connsiteY491" fmla="*/ 5737474 h 6858000"/>
            <a:gd name="connsiteX492" fmla="*/ 2970498 w 12192000"/>
            <a:gd name="connsiteY492" fmla="*/ 5763951 h 6858000"/>
            <a:gd name="connsiteX493" fmla="*/ 2954045 w 12192000"/>
            <a:gd name="connsiteY493" fmla="*/ 5806165 h 6858000"/>
            <a:gd name="connsiteX494" fmla="*/ 2913911 w 12192000"/>
            <a:gd name="connsiteY494" fmla="*/ 5825236 h 6858000"/>
            <a:gd name="connsiteX495" fmla="*/ 2734119 w 12192000"/>
            <a:gd name="connsiteY495" fmla="*/ 5825214 h 6858000"/>
            <a:gd name="connsiteX496" fmla="*/ 2714526 w 12192000"/>
            <a:gd name="connsiteY496" fmla="*/ 5823386 h 6858000"/>
            <a:gd name="connsiteX497" fmla="*/ 2672404 w 12192000"/>
            <a:gd name="connsiteY497" fmla="*/ 5773951 h 6858000"/>
            <a:gd name="connsiteX498" fmla="*/ 2692471 w 12192000"/>
            <a:gd name="connsiteY498" fmla="*/ 5719516 h 6858000"/>
            <a:gd name="connsiteX499" fmla="*/ 2749961 w 12192000"/>
            <a:gd name="connsiteY499" fmla="*/ 5706742 h 6858000"/>
            <a:gd name="connsiteX500" fmla="*/ 2786480 w 12192000"/>
            <a:gd name="connsiteY500" fmla="*/ 5740624 h 6858000"/>
            <a:gd name="connsiteX501" fmla="*/ 2786299 w 12192000"/>
            <a:gd name="connsiteY501" fmla="*/ 5788393 h 6858000"/>
            <a:gd name="connsiteX502" fmla="*/ 2754119 w 12192000"/>
            <a:gd name="connsiteY502" fmla="*/ 5820794 h 6858000"/>
            <a:gd name="connsiteX503" fmla="*/ 2734119 w 12192000"/>
            <a:gd name="connsiteY503" fmla="*/ 5825214 h 6858000"/>
            <a:gd name="connsiteX504" fmla="*/ 2561421 w 12192000"/>
            <a:gd name="connsiteY504" fmla="*/ 5824470 h 6858000"/>
            <a:gd name="connsiteX505" fmla="*/ 2530869 w 12192000"/>
            <a:gd name="connsiteY505" fmla="*/ 5822087 h 6858000"/>
            <a:gd name="connsiteX506" fmla="*/ 2496520 w 12192000"/>
            <a:gd name="connsiteY506" fmla="*/ 5789315 h 6858000"/>
            <a:gd name="connsiteX507" fmla="*/ 2491639 w 12192000"/>
            <a:gd name="connsiteY507" fmla="*/ 5764876 h 6858000"/>
            <a:gd name="connsiteX508" fmla="*/ 2508994 w 12192000"/>
            <a:gd name="connsiteY508" fmla="*/ 5723032 h 6858000"/>
            <a:gd name="connsiteX509" fmla="*/ 2545874 w 12192000"/>
            <a:gd name="connsiteY509" fmla="*/ 5704147 h 6858000"/>
            <a:gd name="connsiteX510" fmla="*/ 2590709 w 12192000"/>
            <a:gd name="connsiteY510" fmla="*/ 5720440 h 6858000"/>
            <a:gd name="connsiteX511" fmla="*/ 2609511 w 12192000"/>
            <a:gd name="connsiteY511" fmla="*/ 5767653 h 6858000"/>
            <a:gd name="connsiteX512" fmla="*/ 2590890 w 12192000"/>
            <a:gd name="connsiteY512" fmla="*/ 5808941 h 6858000"/>
            <a:gd name="connsiteX513" fmla="*/ 2561421 w 12192000"/>
            <a:gd name="connsiteY513" fmla="*/ 5824470 h 6858000"/>
            <a:gd name="connsiteX514" fmla="*/ 4898132 w 12192000"/>
            <a:gd name="connsiteY514" fmla="*/ 5641240 h 6858000"/>
            <a:gd name="connsiteX515" fmla="*/ 4878291 w 12192000"/>
            <a:gd name="connsiteY515" fmla="*/ 5638648 h 6858000"/>
            <a:gd name="connsiteX516" fmla="*/ 4837795 w 12192000"/>
            <a:gd name="connsiteY516" fmla="*/ 5596989 h 6858000"/>
            <a:gd name="connsiteX517" fmla="*/ 4841230 w 12192000"/>
            <a:gd name="connsiteY517" fmla="*/ 5554960 h 6858000"/>
            <a:gd name="connsiteX518" fmla="*/ 4872867 w 12192000"/>
            <a:gd name="connsiteY518" fmla="*/ 5523299 h 6858000"/>
            <a:gd name="connsiteX519" fmla="*/ 4898357 w 12192000"/>
            <a:gd name="connsiteY519" fmla="*/ 5520152 h 6858000"/>
            <a:gd name="connsiteX520" fmla="*/ 4938854 w 12192000"/>
            <a:gd name="connsiteY520" fmla="*/ 5539223 h 6858000"/>
            <a:gd name="connsiteX521" fmla="*/ 4954221 w 12192000"/>
            <a:gd name="connsiteY521" fmla="*/ 5580881 h 6858000"/>
            <a:gd name="connsiteX522" fmla="*/ 4949520 w 12192000"/>
            <a:gd name="connsiteY522" fmla="*/ 5605876 h 6858000"/>
            <a:gd name="connsiteX523" fmla="*/ 4918245 w 12192000"/>
            <a:gd name="connsiteY523" fmla="*/ 5636611 h 6858000"/>
            <a:gd name="connsiteX524" fmla="*/ 4898132 w 12192000"/>
            <a:gd name="connsiteY524" fmla="*/ 5641240 h 6858000"/>
            <a:gd name="connsiteX525" fmla="*/ 8324543 w 12192000"/>
            <a:gd name="connsiteY525" fmla="*/ 5641240 h 6858000"/>
            <a:gd name="connsiteX526" fmla="*/ 8304702 w 12192000"/>
            <a:gd name="connsiteY526" fmla="*/ 5638648 h 6858000"/>
            <a:gd name="connsiteX527" fmla="*/ 8264206 w 12192000"/>
            <a:gd name="connsiteY527" fmla="*/ 5596989 h 6858000"/>
            <a:gd name="connsiteX528" fmla="*/ 8267641 w 12192000"/>
            <a:gd name="connsiteY528" fmla="*/ 5554960 h 6858000"/>
            <a:gd name="connsiteX529" fmla="*/ 8299279 w 12192000"/>
            <a:gd name="connsiteY529" fmla="*/ 5523299 h 6858000"/>
            <a:gd name="connsiteX530" fmla="*/ 8324769 w 12192000"/>
            <a:gd name="connsiteY530" fmla="*/ 5520152 h 6858000"/>
            <a:gd name="connsiteX531" fmla="*/ 8365265 w 12192000"/>
            <a:gd name="connsiteY531" fmla="*/ 5539223 h 6858000"/>
            <a:gd name="connsiteX532" fmla="*/ 8380632 w 12192000"/>
            <a:gd name="connsiteY532" fmla="*/ 5580881 h 6858000"/>
            <a:gd name="connsiteX533" fmla="*/ 8375931 w 12192000"/>
            <a:gd name="connsiteY533" fmla="*/ 5605876 h 6858000"/>
            <a:gd name="connsiteX534" fmla="*/ 8344656 w 12192000"/>
            <a:gd name="connsiteY534" fmla="*/ 5636611 h 6858000"/>
            <a:gd name="connsiteX535" fmla="*/ 8324543 w 12192000"/>
            <a:gd name="connsiteY535" fmla="*/ 5641240 h 6858000"/>
            <a:gd name="connsiteX536" fmla="*/ 9588162 w 12192000"/>
            <a:gd name="connsiteY536" fmla="*/ 5641124 h 6858000"/>
            <a:gd name="connsiteX537" fmla="*/ 9569338 w 12192000"/>
            <a:gd name="connsiteY537" fmla="*/ 5639573 h 6858000"/>
            <a:gd name="connsiteX538" fmla="*/ 9531373 w 12192000"/>
            <a:gd name="connsiteY538" fmla="*/ 5609949 h 6858000"/>
            <a:gd name="connsiteX539" fmla="*/ 9529564 w 12192000"/>
            <a:gd name="connsiteY539" fmla="*/ 5554404 h 6858000"/>
            <a:gd name="connsiteX540" fmla="*/ 9559033 w 12192000"/>
            <a:gd name="connsiteY540" fmla="*/ 5524224 h 6858000"/>
            <a:gd name="connsiteX541" fmla="*/ 9581631 w 12192000"/>
            <a:gd name="connsiteY541" fmla="*/ 5520152 h 6858000"/>
            <a:gd name="connsiteX542" fmla="*/ 9624658 w 12192000"/>
            <a:gd name="connsiteY542" fmla="*/ 5536444 h 6858000"/>
            <a:gd name="connsiteX543" fmla="*/ 9643279 w 12192000"/>
            <a:gd name="connsiteY543" fmla="*/ 5579955 h 6858000"/>
            <a:gd name="connsiteX544" fmla="*/ 9638398 w 12192000"/>
            <a:gd name="connsiteY544" fmla="*/ 5605320 h 6858000"/>
            <a:gd name="connsiteX545" fmla="*/ 9607122 w 12192000"/>
            <a:gd name="connsiteY545" fmla="*/ 5636425 h 6858000"/>
            <a:gd name="connsiteX546" fmla="*/ 9588162 w 12192000"/>
            <a:gd name="connsiteY546" fmla="*/ 5641124 h 6858000"/>
            <a:gd name="connsiteX547" fmla="*/ 10129489 w 12192000"/>
            <a:gd name="connsiteY547" fmla="*/ 5640940 h 6858000"/>
            <a:gd name="connsiteX548" fmla="*/ 10109828 w 12192000"/>
            <a:gd name="connsiteY548" fmla="*/ 5639574 h 6858000"/>
            <a:gd name="connsiteX549" fmla="*/ 10069332 w 12192000"/>
            <a:gd name="connsiteY549" fmla="*/ 5603284 h 6858000"/>
            <a:gd name="connsiteX550" fmla="*/ 10065536 w 12192000"/>
            <a:gd name="connsiteY550" fmla="*/ 5579956 h 6858000"/>
            <a:gd name="connsiteX551" fmla="*/ 10070598 w 12192000"/>
            <a:gd name="connsiteY551" fmla="*/ 5554591 h 6858000"/>
            <a:gd name="connsiteX552" fmla="*/ 10099705 w 12192000"/>
            <a:gd name="connsiteY552" fmla="*/ 5524041 h 6858000"/>
            <a:gd name="connsiteX553" fmla="*/ 10143816 w 12192000"/>
            <a:gd name="connsiteY553" fmla="*/ 5521634 h 6858000"/>
            <a:gd name="connsiteX554" fmla="*/ 10181781 w 12192000"/>
            <a:gd name="connsiteY554" fmla="*/ 5559774 h 6858000"/>
            <a:gd name="connsiteX555" fmla="*/ 10181058 w 12192000"/>
            <a:gd name="connsiteY555" fmla="*/ 5602174 h 6858000"/>
            <a:gd name="connsiteX556" fmla="*/ 10148878 w 12192000"/>
            <a:gd name="connsiteY556" fmla="*/ 5636056 h 6858000"/>
            <a:gd name="connsiteX557" fmla="*/ 10129489 w 12192000"/>
            <a:gd name="connsiteY557" fmla="*/ 5640940 h 6858000"/>
            <a:gd name="connsiteX558" fmla="*/ 9929970 w 12192000"/>
            <a:gd name="connsiteY558" fmla="*/ 5639572 h 6858000"/>
            <a:gd name="connsiteX559" fmla="*/ 9899416 w 12192000"/>
            <a:gd name="connsiteY559" fmla="*/ 5618650 h 6858000"/>
            <a:gd name="connsiteX560" fmla="*/ 9899597 w 12192000"/>
            <a:gd name="connsiteY560" fmla="*/ 5541073 h 6858000"/>
            <a:gd name="connsiteX561" fmla="*/ 9941179 w 12192000"/>
            <a:gd name="connsiteY561" fmla="*/ 5520151 h 6858000"/>
            <a:gd name="connsiteX562" fmla="*/ 9984928 w 12192000"/>
            <a:gd name="connsiteY562" fmla="*/ 5536258 h 6858000"/>
            <a:gd name="connsiteX563" fmla="*/ 10003187 w 12192000"/>
            <a:gd name="connsiteY563" fmla="*/ 5579954 h 6858000"/>
            <a:gd name="connsiteX564" fmla="*/ 9986375 w 12192000"/>
            <a:gd name="connsiteY564" fmla="*/ 5622724 h 6858000"/>
            <a:gd name="connsiteX565" fmla="*/ 9929970 w 12192000"/>
            <a:gd name="connsiteY565" fmla="*/ 5639572 h 6858000"/>
            <a:gd name="connsiteX566" fmla="*/ 9227220 w 12192000"/>
            <a:gd name="connsiteY566" fmla="*/ 5641103 h 6858000"/>
            <a:gd name="connsiteX567" fmla="*/ 9208712 w 12192000"/>
            <a:gd name="connsiteY567" fmla="*/ 5639576 h 6858000"/>
            <a:gd name="connsiteX568" fmla="*/ 9178160 w 12192000"/>
            <a:gd name="connsiteY568" fmla="*/ 5618653 h 6858000"/>
            <a:gd name="connsiteX569" fmla="*/ 9166228 w 12192000"/>
            <a:gd name="connsiteY569" fmla="*/ 5560887 h 6858000"/>
            <a:gd name="connsiteX570" fmla="*/ 9198227 w 12192000"/>
            <a:gd name="connsiteY570" fmla="*/ 5524597 h 6858000"/>
            <a:gd name="connsiteX571" fmla="*/ 9247581 w 12192000"/>
            <a:gd name="connsiteY571" fmla="*/ 5524227 h 6858000"/>
            <a:gd name="connsiteX572" fmla="*/ 9280122 w 12192000"/>
            <a:gd name="connsiteY572" fmla="*/ 5560702 h 6858000"/>
            <a:gd name="connsiteX573" fmla="*/ 9277953 w 12192000"/>
            <a:gd name="connsiteY573" fmla="*/ 5605878 h 6858000"/>
            <a:gd name="connsiteX574" fmla="*/ 9245592 w 12192000"/>
            <a:gd name="connsiteY574" fmla="*/ 5636798 h 6858000"/>
            <a:gd name="connsiteX575" fmla="*/ 9227220 w 12192000"/>
            <a:gd name="connsiteY575" fmla="*/ 5641103 h 6858000"/>
            <a:gd name="connsiteX576" fmla="*/ 9388212 w 12192000"/>
            <a:gd name="connsiteY576" fmla="*/ 5639574 h 6858000"/>
            <a:gd name="connsiteX577" fmla="*/ 9361275 w 12192000"/>
            <a:gd name="connsiteY577" fmla="*/ 5622169 h 6858000"/>
            <a:gd name="connsiteX578" fmla="*/ 9344462 w 12192000"/>
            <a:gd name="connsiteY578" fmla="*/ 5579955 h 6858000"/>
            <a:gd name="connsiteX579" fmla="*/ 9359828 w 12192000"/>
            <a:gd name="connsiteY579" fmla="*/ 5539222 h 6858000"/>
            <a:gd name="connsiteX580" fmla="*/ 9398878 w 12192000"/>
            <a:gd name="connsiteY580" fmla="*/ 5520151 h 6858000"/>
            <a:gd name="connsiteX581" fmla="*/ 9442809 w 12192000"/>
            <a:gd name="connsiteY581" fmla="*/ 5535889 h 6858000"/>
            <a:gd name="connsiteX582" fmla="*/ 9462334 w 12192000"/>
            <a:gd name="connsiteY582" fmla="*/ 5582547 h 6858000"/>
            <a:gd name="connsiteX583" fmla="*/ 9446244 w 12192000"/>
            <a:gd name="connsiteY583" fmla="*/ 5621984 h 6858000"/>
            <a:gd name="connsiteX584" fmla="*/ 9388212 w 12192000"/>
            <a:gd name="connsiteY584" fmla="*/ 5639574 h 6858000"/>
            <a:gd name="connsiteX585" fmla="*/ 8686911 w 12192000"/>
            <a:gd name="connsiteY585" fmla="*/ 5640963 h 6858000"/>
            <a:gd name="connsiteX586" fmla="*/ 8666957 w 12192000"/>
            <a:gd name="connsiteY586" fmla="*/ 5639575 h 6858000"/>
            <a:gd name="connsiteX587" fmla="*/ 8627907 w 12192000"/>
            <a:gd name="connsiteY587" fmla="*/ 5605877 h 6858000"/>
            <a:gd name="connsiteX588" fmla="*/ 8623207 w 12192000"/>
            <a:gd name="connsiteY588" fmla="*/ 5580882 h 6858000"/>
            <a:gd name="connsiteX589" fmla="*/ 8638573 w 12192000"/>
            <a:gd name="connsiteY589" fmla="*/ 5539223 h 6858000"/>
            <a:gd name="connsiteX590" fmla="*/ 8677623 w 12192000"/>
            <a:gd name="connsiteY590" fmla="*/ 5520153 h 6858000"/>
            <a:gd name="connsiteX591" fmla="*/ 8721192 w 12192000"/>
            <a:gd name="connsiteY591" fmla="*/ 5535335 h 6858000"/>
            <a:gd name="connsiteX592" fmla="*/ 8741441 w 12192000"/>
            <a:gd name="connsiteY592" fmla="*/ 5580142 h 6858000"/>
            <a:gd name="connsiteX593" fmla="*/ 8735836 w 12192000"/>
            <a:gd name="connsiteY593" fmla="*/ 5606433 h 6858000"/>
            <a:gd name="connsiteX594" fmla="*/ 8705645 w 12192000"/>
            <a:gd name="connsiteY594" fmla="*/ 5636241 h 6858000"/>
            <a:gd name="connsiteX595" fmla="*/ 8686911 w 12192000"/>
            <a:gd name="connsiteY595" fmla="*/ 5640963 h 6858000"/>
            <a:gd name="connsiteX596" fmla="*/ 8868128 w 12192000"/>
            <a:gd name="connsiteY596" fmla="*/ 5640776 h 6858000"/>
            <a:gd name="connsiteX597" fmla="*/ 8849891 w 12192000"/>
            <a:gd name="connsiteY597" fmla="*/ 5640313 h 6858000"/>
            <a:gd name="connsiteX598" fmla="*/ 8809938 w 12192000"/>
            <a:gd name="connsiteY598" fmla="*/ 5609578 h 6858000"/>
            <a:gd name="connsiteX599" fmla="*/ 8808673 w 12192000"/>
            <a:gd name="connsiteY599" fmla="*/ 5552552 h 6858000"/>
            <a:gd name="connsiteX600" fmla="*/ 8837236 w 12192000"/>
            <a:gd name="connsiteY600" fmla="*/ 5524409 h 6858000"/>
            <a:gd name="connsiteX601" fmla="*/ 8888398 w 12192000"/>
            <a:gd name="connsiteY601" fmla="*/ 5524039 h 6858000"/>
            <a:gd name="connsiteX602" fmla="*/ 8918228 w 12192000"/>
            <a:gd name="connsiteY602" fmla="*/ 5556440 h 6858000"/>
            <a:gd name="connsiteX603" fmla="*/ 8916963 w 12192000"/>
            <a:gd name="connsiteY603" fmla="*/ 5605505 h 6858000"/>
            <a:gd name="connsiteX604" fmla="*/ 8886230 w 12192000"/>
            <a:gd name="connsiteY604" fmla="*/ 5636240 h 6858000"/>
            <a:gd name="connsiteX605" fmla="*/ 8868128 w 12192000"/>
            <a:gd name="connsiteY605" fmla="*/ 5640776 h 6858000"/>
            <a:gd name="connsiteX606" fmla="*/ 9030113 w 12192000"/>
            <a:gd name="connsiteY606" fmla="*/ 5640129 h 6858000"/>
            <a:gd name="connsiteX607" fmla="*/ 8987809 w 12192000"/>
            <a:gd name="connsiteY607" fmla="*/ 5603655 h 6858000"/>
            <a:gd name="connsiteX608" fmla="*/ 8984012 w 12192000"/>
            <a:gd name="connsiteY608" fmla="*/ 5577550 h 6858000"/>
            <a:gd name="connsiteX609" fmla="*/ 9002091 w 12192000"/>
            <a:gd name="connsiteY609" fmla="*/ 5537002 h 6858000"/>
            <a:gd name="connsiteX610" fmla="*/ 9043311 w 12192000"/>
            <a:gd name="connsiteY610" fmla="*/ 5519783 h 6858000"/>
            <a:gd name="connsiteX611" fmla="*/ 9083263 w 12192000"/>
            <a:gd name="connsiteY611" fmla="*/ 5535891 h 6858000"/>
            <a:gd name="connsiteX612" fmla="*/ 9102427 w 12192000"/>
            <a:gd name="connsiteY612" fmla="*/ 5575328 h 6858000"/>
            <a:gd name="connsiteX613" fmla="*/ 9087061 w 12192000"/>
            <a:gd name="connsiteY613" fmla="*/ 5619949 h 6858000"/>
            <a:gd name="connsiteX614" fmla="*/ 9030113 w 12192000"/>
            <a:gd name="connsiteY614" fmla="*/ 5640129 h 6858000"/>
            <a:gd name="connsiteX615" fmla="*/ 8506597 w 12192000"/>
            <a:gd name="connsiteY615" fmla="*/ 5640962 h 6858000"/>
            <a:gd name="connsiteX616" fmla="*/ 8488722 w 12192000"/>
            <a:gd name="connsiteY616" fmla="*/ 5640129 h 6858000"/>
            <a:gd name="connsiteX617" fmla="*/ 8459978 w 12192000"/>
            <a:gd name="connsiteY617" fmla="*/ 5621985 h 6858000"/>
            <a:gd name="connsiteX618" fmla="*/ 8442260 w 12192000"/>
            <a:gd name="connsiteY618" fmla="*/ 5581067 h 6858000"/>
            <a:gd name="connsiteX619" fmla="*/ 8458169 w 12192000"/>
            <a:gd name="connsiteY619" fmla="*/ 5539963 h 6858000"/>
            <a:gd name="connsiteX620" fmla="*/ 8501919 w 12192000"/>
            <a:gd name="connsiteY620" fmla="*/ 5519782 h 6858000"/>
            <a:gd name="connsiteX621" fmla="*/ 8545670 w 12192000"/>
            <a:gd name="connsiteY621" fmla="*/ 5539963 h 6858000"/>
            <a:gd name="connsiteX622" fmla="*/ 8561578 w 12192000"/>
            <a:gd name="connsiteY622" fmla="*/ 5581067 h 6858000"/>
            <a:gd name="connsiteX623" fmla="*/ 8543500 w 12192000"/>
            <a:gd name="connsiteY623" fmla="*/ 5622355 h 6858000"/>
            <a:gd name="connsiteX624" fmla="*/ 8524336 w 12192000"/>
            <a:gd name="connsiteY624" fmla="*/ 5636796 h 6858000"/>
            <a:gd name="connsiteX625" fmla="*/ 8506597 w 12192000"/>
            <a:gd name="connsiteY625" fmla="*/ 5640962 h 6858000"/>
            <a:gd name="connsiteX626" fmla="*/ 8144523 w 12192000"/>
            <a:gd name="connsiteY626" fmla="*/ 5641218 h 6858000"/>
            <a:gd name="connsiteX627" fmla="*/ 8124659 w 12192000"/>
            <a:gd name="connsiteY627" fmla="*/ 5638649 h 6858000"/>
            <a:gd name="connsiteX628" fmla="*/ 8081813 w 12192000"/>
            <a:gd name="connsiteY628" fmla="*/ 5579958 h 6858000"/>
            <a:gd name="connsiteX629" fmla="*/ 8116163 w 12192000"/>
            <a:gd name="connsiteY629" fmla="*/ 5525153 h 6858000"/>
            <a:gd name="connsiteX630" fmla="*/ 8143461 w 12192000"/>
            <a:gd name="connsiteY630" fmla="*/ 5520154 h 6858000"/>
            <a:gd name="connsiteX631" fmla="*/ 8183415 w 12192000"/>
            <a:gd name="connsiteY631" fmla="*/ 5537929 h 6858000"/>
            <a:gd name="connsiteX632" fmla="*/ 8200770 w 12192000"/>
            <a:gd name="connsiteY632" fmla="*/ 5580142 h 6858000"/>
            <a:gd name="connsiteX633" fmla="*/ 8195709 w 12192000"/>
            <a:gd name="connsiteY633" fmla="*/ 5605507 h 6858000"/>
            <a:gd name="connsiteX634" fmla="*/ 8164251 w 12192000"/>
            <a:gd name="connsiteY634" fmla="*/ 5636428 h 6858000"/>
            <a:gd name="connsiteX635" fmla="*/ 8144523 w 12192000"/>
            <a:gd name="connsiteY635" fmla="*/ 5641218 h 6858000"/>
            <a:gd name="connsiteX636" fmla="*/ 7603898 w 12192000"/>
            <a:gd name="connsiteY636" fmla="*/ 5641101 h 6858000"/>
            <a:gd name="connsiteX637" fmla="*/ 7585436 w 12192000"/>
            <a:gd name="connsiteY637" fmla="*/ 5639573 h 6858000"/>
            <a:gd name="connsiteX638" fmla="*/ 7558679 w 12192000"/>
            <a:gd name="connsiteY638" fmla="*/ 5622725 h 6858000"/>
            <a:gd name="connsiteX639" fmla="*/ 7541504 w 12192000"/>
            <a:gd name="connsiteY639" fmla="*/ 5583288 h 6858000"/>
            <a:gd name="connsiteX640" fmla="*/ 7557594 w 12192000"/>
            <a:gd name="connsiteY640" fmla="*/ 5539222 h 6858000"/>
            <a:gd name="connsiteX641" fmla="*/ 7603514 w 12192000"/>
            <a:gd name="connsiteY641" fmla="*/ 5520152 h 6858000"/>
            <a:gd name="connsiteX642" fmla="*/ 7628101 w 12192000"/>
            <a:gd name="connsiteY642" fmla="*/ 5525706 h 6858000"/>
            <a:gd name="connsiteX643" fmla="*/ 7655580 w 12192000"/>
            <a:gd name="connsiteY643" fmla="*/ 5556441 h 6858000"/>
            <a:gd name="connsiteX644" fmla="*/ 7655219 w 12192000"/>
            <a:gd name="connsiteY644" fmla="*/ 5604580 h 6858000"/>
            <a:gd name="connsiteX645" fmla="*/ 7623039 w 12192000"/>
            <a:gd name="connsiteY645" fmla="*/ 5636796 h 6858000"/>
            <a:gd name="connsiteX646" fmla="*/ 7603898 w 12192000"/>
            <a:gd name="connsiteY646" fmla="*/ 5641101 h 6858000"/>
            <a:gd name="connsiteX647" fmla="*/ 7965588 w 12192000"/>
            <a:gd name="connsiteY647" fmla="*/ 5640985 h 6858000"/>
            <a:gd name="connsiteX648" fmla="*/ 7948774 w 12192000"/>
            <a:gd name="connsiteY648" fmla="*/ 5640314 h 6858000"/>
            <a:gd name="connsiteX649" fmla="*/ 7906289 w 12192000"/>
            <a:gd name="connsiteY649" fmla="*/ 5604024 h 6858000"/>
            <a:gd name="connsiteX650" fmla="*/ 7901951 w 12192000"/>
            <a:gd name="connsiteY650" fmla="*/ 5579955 h 6858000"/>
            <a:gd name="connsiteX651" fmla="*/ 7920572 w 12192000"/>
            <a:gd name="connsiteY651" fmla="*/ 5536444 h 6858000"/>
            <a:gd name="connsiteX652" fmla="*/ 7962153 w 12192000"/>
            <a:gd name="connsiteY652" fmla="*/ 5519782 h 6858000"/>
            <a:gd name="connsiteX653" fmla="*/ 8001744 w 12192000"/>
            <a:gd name="connsiteY653" fmla="*/ 5537000 h 6858000"/>
            <a:gd name="connsiteX654" fmla="*/ 8019823 w 12192000"/>
            <a:gd name="connsiteY654" fmla="*/ 5577733 h 6858000"/>
            <a:gd name="connsiteX655" fmla="*/ 8014942 w 12192000"/>
            <a:gd name="connsiteY655" fmla="*/ 5605691 h 6858000"/>
            <a:gd name="connsiteX656" fmla="*/ 7982943 w 12192000"/>
            <a:gd name="connsiteY656" fmla="*/ 5636796 h 6858000"/>
            <a:gd name="connsiteX657" fmla="*/ 7965588 w 12192000"/>
            <a:gd name="connsiteY657" fmla="*/ 5640985 h 6858000"/>
            <a:gd name="connsiteX658" fmla="*/ 7425619 w 12192000"/>
            <a:gd name="connsiteY658" fmla="*/ 5640843 h 6858000"/>
            <a:gd name="connsiteX659" fmla="*/ 7407201 w 12192000"/>
            <a:gd name="connsiteY659" fmla="*/ 5640311 h 6858000"/>
            <a:gd name="connsiteX660" fmla="*/ 7376287 w 12192000"/>
            <a:gd name="connsiteY660" fmla="*/ 5621055 h 6858000"/>
            <a:gd name="connsiteX661" fmla="*/ 7378637 w 12192000"/>
            <a:gd name="connsiteY661" fmla="*/ 5537183 h 6858000"/>
            <a:gd name="connsiteX662" fmla="*/ 7420037 w 12192000"/>
            <a:gd name="connsiteY662" fmla="*/ 5520705 h 6858000"/>
            <a:gd name="connsiteX663" fmla="*/ 7461256 w 12192000"/>
            <a:gd name="connsiteY663" fmla="*/ 5537738 h 6858000"/>
            <a:gd name="connsiteX664" fmla="*/ 7478792 w 12192000"/>
            <a:gd name="connsiteY664" fmla="*/ 5571251 h 6858000"/>
            <a:gd name="connsiteX665" fmla="*/ 7443901 w 12192000"/>
            <a:gd name="connsiteY665" fmla="*/ 5635682 h 6858000"/>
            <a:gd name="connsiteX666" fmla="*/ 7425619 w 12192000"/>
            <a:gd name="connsiteY666" fmla="*/ 5640843 h 6858000"/>
            <a:gd name="connsiteX667" fmla="*/ 2734323 w 12192000"/>
            <a:gd name="connsiteY667" fmla="*/ 5641146 h 6858000"/>
            <a:gd name="connsiteX668" fmla="*/ 2714346 w 12192000"/>
            <a:gd name="connsiteY668" fmla="*/ 5638649 h 6858000"/>
            <a:gd name="connsiteX669" fmla="*/ 2672585 w 12192000"/>
            <a:gd name="connsiteY669" fmla="*/ 5570514 h 6858000"/>
            <a:gd name="connsiteX670" fmla="*/ 2689216 w 12192000"/>
            <a:gd name="connsiteY670" fmla="*/ 5538669 h 6858000"/>
            <a:gd name="connsiteX671" fmla="*/ 2731159 w 12192000"/>
            <a:gd name="connsiteY671" fmla="*/ 5519784 h 6858000"/>
            <a:gd name="connsiteX672" fmla="*/ 2756831 w 12192000"/>
            <a:gd name="connsiteY672" fmla="*/ 5525523 h 6858000"/>
            <a:gd name="connsiteX673" fmla="*/ 2786660 w 12192000"/>
            <a:gd name="connsiteY673" fmla="*/ 5556814 h 6858000"/>
            <a:gd name="connsiteX674" fmla="*/ 2790456 w 12192000"/>
            <a:gd name="connsiteY674" fmla="*/ 5579958 h 6858000"/>
            <a:gd name="connsiteX675" fmla="*/ 2785575 w 12192000"/>
            <a:gd name="connsiteY675" fmla="*/ 5605137 h 6858000"/>
            <a:gd name="connsiteX676" fmla="*/ 2734323 w 12192000"/>
            <a:gd name="connsiteY676" fmla="*/ 5641146 h 6858000"/>
            <a:gd name="connsiteX677" fmla="*/ 3455575 w 12192000"/>
            <a:gd name="connsiteY677" fmla="*/ 5641146 h 6858000"/>
            <a:gd name="connsiteX678" fmla="*/ 3435598 w 12192000"/>
            <a:gd name="connsiteY678" fmla="*/ 5638649 h 6858000"/>
            <a:gd name="connsiteX679" fmla="*/ 3405227 w 12192000"/>
            <a:gd name="connsiteY679" fmla="*/ 5616061 h 6858000"/>
            <a:gd name="connsiteX680" fmla="*/ 3393476 w 12192000"/>
            <a:gd name="connsiteY680" fmla="*/ 5581253 h 6858000"/>
            <a:gd name="connsiteX681" fmla="*/ 3409566 w 12192000"/>
            <a:gd name="connsiteY681" fmla="*/ 5539780 h 6858000"/>
            <a:gd name="connsiteX682" fmla="*/ 3452412 w 12192000"/>
            <a:gd name="connsiteY682" fmla="*/ 5519784 h 6858000"/>
            <a:gd name="connsiteX683" fmla="*/ 3477902 w 12192000"/>
            <a:gd name="connsiteY683" fmla="*/ 5525338 h 6858000"/>
            <a:gd name="connsiteX684" fmla="*/ 3507913 w 12192000"/>
            <a:gd name="connsiteY684" fmla="*/ 5556444 h 6858000"/>
            <a:gd name="connsiteX685" fmla="*/ 3506828 w 12192000"/>
            <a:gd name="connsiteY685" fmla="*/ 5605137 h 6858000"/>
            <a:gd name="connsiteX686" fmla="*/ 3455575 w 12192000"/>
            <a:gd name="connsiteY686" fmla="*/ 5641146 h 6858000"/>
            <a:gd name="connsiteX687" fmla="*/ 4177486 w 12192000"/>
            <a:gd name="connsiteY687" fmla="*/ 5641101 h 6858000"/>
            <a:gd name="connsiteX688" fmla="*/ 4159023 w 12192000"/>
            <a:gd name="connsiteY688" fmla="*/ 5639573 h 6858000"/>
            <a:gd name="connsiteX689" fmla="*/ 4132267 w 12192000"/>
            <a:gd name="connsiteY689" fmla="*/ 5622725 h 6858000"/>
            <a:gd name="connsiteX690" fmla="*/ 4115092 w 12192000"/>
            <a:gd name="connsiteY690" fmla="*/ 5583288 h 6858000"/>
            <a:gd name="connsiteX691" fmla="*/ 4131182 w 12192000"/>
            <a:gd name="connsiteY691" fmla="*/ 5539222 h 6858000"/>
            <a:gd name="connsiteX692" fmla="*/ 4177102 w 12192000"/>
            <a:gd name="connsiteY692" fmla="*/ 5520152 h 6858000"/>
            <a:gd name="connsiteX693" fmla="*/ 4201688 w 12192000"/>
            <a:gd name="connsiteY693" fmla="*/ 5525706 h 6858000"/>
            <a:gd name="connsiteX694" fmla="*/ 4229168 w 12192000"/>
            <a:gd name="connsiteY694" fmla="*/ 5556441 h 6858000"/>
            <a:gd name="connsiteX695" fmla="*/ 4228807 w 12192000"/>
            <a:gd name="connsiteY695" fmla="*/ 5604580 h 6858000"/>
            <a:gd name="connsiteX696" fmla="*/ 4196627 w 12192000"/>
            <a:gd name="connsiteY696" fmla="*/ 5636796 h 6858000"/>
            <a:gd name="connsiteX697" fmla="*/ 4177486 w 12192000"/>
            <a:gd name="connsiteY697" fmla="*/ 5641101 h 6858000"/>
            <a:gd name="connsiteX698" fmla="*/ 4358408 w 12192000"/>
            <a:gd name="connsiteY698" fmla="*/ 5640986 h 6858000"/>
            <a:gd name="connsiteX699" fmla="*/ 4338521 w 12192000"/>
            <a:gd name="connsiteY699" fmla="*/ 5639390 h 6858000"/>
            <a:gd name="connsiteX700" fmla="*/ 4299652 w 12192000"/>
            <a:gd name="connsiteY700" fmla="*/ 5604581 h 6858000"/>
            <a:gd name="connsiteX701" fmla="*/ 4295495 w 12192000"/>
            <a:gd name="connsiteY701" fmla="*/ 5579957 h 6858000"/>
            <a:gd name="connsiteX702" fmla="*/ 4312127 w 12192000"/>
            <a:gd name="connsiteY702" fmla="*/ 5538112 h 6858000"/>
            <a:gd name="connsiteX703" fmla="*/ 4354250 w 12192000"/>
            <a:gd name="connsiteY703" fmla="*/ 5519783 h 6858000"/>
            <a:gd name="connsiteX704" fmla="*/ 4398361 w 12192000"/>
            <a:gd name="connsiteY704" fmla="*/ 5540334 h 6858000"/>
            <a:gd name="connsiteX705" fmla="*/ 4413910 w 12192000"/>
            <a:gd name="connsiteY705" fmla="*/ 5579957 h 6858000"/>
            <a:gd name="connsiteX706" fmla="*/ 4398361 w 12192000"/>
            <a:gd name="connsiteY706" fmla="*/ 5619578 h 6858000"/>
            <a:gd name="connsiteX707" fmla="*/ 4378837 w 12192000"/>
            <a:gd name="connsiteY707" fmla="*/ 5635502 h 6858000"/>
            <a:gd name="connsiteX708" fmla="*/ 4358408 w 12192000"/>
            <a:gd name="connsiteY708" fmla="*/ 5640986 h 6858000"/>
            <a:gd name="connsiteX709" fmla="*/ 4539177 w 12192000"/>
            <a:gd name="connsiteY709" fmla="*/ 5640985 h 6858000"/>
            <a:gd name="connsiteX710" fmla="*/ 4522363 w 12192000"/>
            <a:gd name="connsiteY710" fmla="*/ 5640314 h 6858000"/>
            <a:gd name="connsiteX711" fmla="*/ 4480421 w 12192000"/>
            <a:gd name="connsiteY711" fmla="*/ 5605321 h 6858000"/>
            <a:gd name="connsiteX712" fmla="*/ 4475360 w 12192000"/>
            <a:gd name="connsiteY712" fmla="*/ 5579955 h 6858000"/>
            <a:gd name="connsiteX713" fmla="*/ 4494161 w 12192000"/>
            <a:gd name="connsiteY713" fmla="*/ 5536260 h 6858000"/>
            <a:gd name="connsiteX714" fmla="*/ 4535742 w 12192000"/>
            <a:gd name="connsiteY714" fmla="*/ 5519782 h 6858000"/>
            <a:gd name="connsiteX715" fmla="*/ 4575334 w 12192000"/>
            <a:gd name="connsiteY715" fmla="*/ 5537000 h 6858000"/>
            <a:gd name="connsiteX716" fmla="*/ 4593412 w 12192000"/>
            <a:gd name="connsiteY716" fmla="*/ 5577733 h 6858000"/>
            <a:gd name="connsiteX717" fmla="*/ 4588530 w 12192000"/>
            <a:gd name="connsiteY717" fmla="*/ 5605691 h 6858000"/>
            <a:gd name="connsiteX718" fmla="*/ 4556532 w 12192000"/>
            <a:gd name="connsiteY718" fmla="*/ 5636796 h 6858000"/>
            <a:gd name="connsiteX719" fmla="*/ 4539177 w 12192000"/>
            <a:gd name="connsiteY719" fmla="*/ 5640985 h 6858000"/>
            <a:gd name="connsiteX720" fmla="*/ 4722207 w 12192000"/>
            <a:gd name="connsiteY720" fmla="*/ 5640904 h 6858000"/>
            <a:gd name="connsiteX721" fmla="*/ 4698247 w 12192000"/>
            <a:gd name="connsiteY721" fmla="*/ 5638648 h 6858000"/>
            <a:gd name="connsiteX722" fmla="*/ 4655401 w 12192000"/>
            <a:gd name="connsiteY722" fmla="*/ 5579955 h 6858000"/>
            <a:gd name="connsiteX723" fmla="*/ 4689750 w 12192000"/>
            <a:gd name="connsiteY723" fmla="*/ 5525151 h 6858000"/>
            <a:gd name="connsiteX724" fmla="*/ 4717049 w 12192000"/>
            <a:gd name="connsiteY724" fmla="*/ 5520152 h 6858000"/>
            <a:gd name="connsiteX725" fmla="*/ 4740190 w 12192000"/>
            <a:gd name="connsiteY725" fmla="*/ 5524410 h 6858000"/>
            <a:gd name="connsiteX726" fmla="*/ 4768753 w 12192000"/>
            <a:gd name="connsiteY726" fmla="*/ 5552553 h 6858000"/>
            <a:gd name="connsiteX727" fmla="*/ 4773816 w 12192000"/>
            <a:gd name="connsiteY727" fmla="*/ 5591434 h 6858000"/>
            <a:gd name="connsiteX728" fmla="*/ 4722207 w 12192000"/>
            <a:gd name="connsiteY728" fmla="*/ 5640904 h 6858000"/>
            <a:gd name="connsiteX729" fmla="*/ 3277344 w 12192000"/>
            <a:gd name="connsiteY729" fmla="*/ 5640684 h 6858000"/>
            <a:gd name="connsiteX730" fmla="*/ 3259537 w 12192000"/>
            <a:gd name="connsiteY730" fmla="*/ 5640314 h 6858000"/>
            <a:gd name="connsiteX731" fmla="*/ 3228622 w 12192000"/>
            <a:gd name="connsiteY731" fmla="*/ 5621059 h 6858000"/>
            <a:gd name="connsiteX732" fmla="*/ 3230973 w 12192000"/>
            <a:gd name="connsiteY732" fmla="*/ 5537185 h 6858000"/>
            <a:gd name="connsiteX733" fmla="*/ 3269842 w 12192000"/>
            <a:gd name="connsiteY733" fmla="*/ 5520152 h 6858000"/>
            <a:gd name="connsiteX734" fmla="*/ 3294609 w 12192000"/>
            <a:gd name="connsiteY734" fmla="*/ 5523485 h 6858000"/>
            <a:gd name="connsiteX735" fmla="*/ 3328958 w 12192000"/>
            <a:gd name="connsiteY735" fmla="*/ 5559774 h 6858000"/>
            <a:gd name="connsiteX736" fmla="*/ 3328235 w 12192000"/>
            <a:gd name="connsiteY736" fmla="*/ 5601988 h 6858000"/>
            <a:gd name="connsiteX737" fmla="*/ 3296236 w 12192000"/>
            <a:gd name="connsiteY737" fmla="*/ 5635500 h 6858000"/>
            <a:gd name="connsiteX738" fmla="*/ 3277344 w 12192000"/>
            <a:gd name="connsiteY738" fmla="*/ 5640684 h 6858000"/>
            <a:gd name="connsiteX739" fmla="*/ 3077146 w 12192000"/>
            <a:gd name="connsiteY739" fmla="*/ 5639571 h 6858000"/>
            <a:gd name="connsiteX740" fmla="*/ 3047497 w 12192000"/>
            <a:gd name="connsiteY740" fmla="*/ 5619575 h 6858000"/>
            <a:gd name="connsiteX741" fmla="*/ 3048219 w 12192000"/>
            <a:gd name="connsiteY741" fmla="*/ 5539591 h 6858000"/>
            <a:gd name="connsiteX742" fmla="*/ 3064129 w 12192000"/>
            <a:gd name="connsiteY742" fmla="*/ 5525705 h 6858000"/>
            <a:gd name="connsiteX743" fmla="*/ 3091608 w 12192000"/>
            <a:gd name="connsiteY743" fmla="*/ 5520706 h 6858000"/>
            <a:gd name="connsiteX744" fmla="*/ 3132828 w 12192000"/>
            <a:gd name="connsiteY744" fmla="*/ 5537184 h 6858000"/>
            <a:gd name="connsiteX745" fmla="*/ 3150364 w 12192000"/>
            <a:gd name="connsiteY745" fmla="*/ 5579953 h 6858000"/>
            <a:gd name="connsiteX746" fmla="*/ 3133551 w 12192000"/>
            <a:gd name="connsiteY746" fmla="*/ 5622537 h 6858000"/>
            <a:gd name="connsiteX747" fmla="*/ 3077146 w 12192000"/>
            <a:gd name="connsiteY747" fmla="*/ 5639571 h 6858000"/>
            <a:gd name="connsiteX748" fmla="*/ 2896013 w 12192000"/>
            <a:gd name="connsiteY748" fmla="*/ 5639388 h 6858000"/>
            <a:gd name="connsiteX749" fmla="*/ 2856422 w 12192000"/>
            <a:gd name="connsiteY749" fmla="*/ 5602358 h 6858000"/>
            <a:gd name="connsiteX750" fmla="*/ 2852445 w 12192000"/>
            <a:gd name="connsiteY750" fmla="*/ 5577363 h 6858000"/>
            <a:gd name="connsiteX751" fmla="*/ 2869800 w 12192000"/>
            <a:gd name="connsiteY751" fmla="*/ 5537741 h 6858000"/>
            <a:gd name="connsiteX752" fmla="*/ 2910115 w 12192000"/>
            <a:gd name="connsiteY752" fmla="*/ 5519782 h 6858000"/>
            <a:gd name="connsiteX753" fmla="*/ 2950792 w 12192000"/>
            <a:gd name="connsiteY753" fmla="*/ 5535149 h 6858000"/>
            <a:gd name="connsiteX754" fmla="*/ 2970859 w 12192000"/>
            <a:gd name="connsiteY754" fmla="*/ 5575141 h 6858000"/>
            <a:gd name="connsiteX755" fmla="*/ 2958565 w 12192000"/>
            <a:gd name="connsiteY755" fmla="*/ 5616800 h 6858000"/>
            <a:gd name="connsiteX756" fmla="*/ 2896013 w 12192000"/>
            <a:gd name="connsiteY756" fmla="*/ 5639388 h 6858000"/>
            <a:gd name="connsiteX757" fmla="*/ 2373514 w 12192000"/>
            <a:gd name="connsiteY757" fmla="*/ 5641054 h 6858000"/>
            <a:gd name="connsiteX758" fmla="*/ 2354622 w 12192000"/>
            <a:gd name="connsiteY758" fmla="*/ 5639387 h 6858000"/>
            <a:gd name="connsiteX759" fmla="*/ 2314307 w 12192000"/>
            <a:gd name="connsiteY759" fmla="*/ 5599765 h 6858000"/>
            <a:gd name="connsiteX760" fmla="*/ 2315572 w 12192000"/>
            <a:gd name="connsiteY760" fmla="*/ 5556811 h 6858000"/>
            <a:gd name="connsiteX761" fmla="*/ 2342871 w 12192000"/>
            <a:gd name="connsiteY761" fmla="*/ 5525706 h 6858000"/>
            <a:gd name="connsiteX762" fmla="*/ 2370350 w 12192000"/>
            <a:gd name="connsiteY762" fmla="*/ 5520707 h 6858000"/>
            <a:gd name="connsiteX763" fmla="*/ 2397649 w 12192000"/>
            <a:gd name="connsiteY763" fmla="*/ 5525706 h 6858000"/>
            <a:gd name="connsiteX764" fmla="*/ 2427298 w 12192000"/>
            <a:gd name="connsiteY764" fmla="*/ 5560699 h 6858000"/>
            <a:gd name="connsiteX765" fmla="*/ 2425128 w 12192000"/>
            <a:gd name="connsiteY765" fmla="*/ 5605876 h 6858000"/>
            <a:gd name="connsiteX766" fmla="*/ 2392948 w 12192000"/>
            <a:gd name="connsiteY766" fmla="*/ 5636611 h 6858000"/>
            <a:gd name="connsiteX767" fmla="*/ 2373514 w 12192000"/>
            <a:gd name="connsiteY767" fmla="*/ 5641054 h 6858000"/>
            <a:gd name="connsiteX768" fmla="*/ 2555953 w 12192000"/>
            <a:gd name="connsiteY768" fmla="*/ 5640731 h 6858000"/>
            <a:gd name="connsiteX769" fmla="*/ 2538281 w 12192000"/>
            <a:gd name="connsiteY769" fmla="*/ 5640314 h 6858000"/>
            <a:gd name="connsiteX770" fmla="*/ 2495797 w 12192000"/>
            <a:gd name="connsiteY770" fmla="*/ 5603470 h 6858000"/>
            <a:gd name="connsiteX771" fmla="*/ 2496340 w 12192000"/>
            <a:gd name="connsiteY771" fmla="*/ 5556256 h 6858000"/>
            <a:gd name="connsiteX772" fmla="*/ 2530507 w 12192000"/>
            <a:gd name="connsiteY772" fmla="*/ 5522560 h 6858000"/>
            <a:gd name="connsiteX773" fmla="*/ 2576427 w 12192000"/>
            <a:gd name="connsiteY773" fmla="*/ 5524781 h 6858000"/>
            <a:gd name="connsiteX774" fmla="*/ 2606979 w 12192000"/>
            <a:gd name="connsiteY774" fmla="*/ 5559034 h 6858000"/>
            <a:gd name="connsiteX775" fmla="*/ 2605353 w 12192000"/>
            <a:gd name="connsiteY775" fmla="*/ 5605877 h 6858000"/>
            <a:gd name="connsiteX776" fmla="*/ 2574438 w 12192000"/>
            <a:gd name="connsiteY776" fmla="*/ 5635871 h 6858000"/>
            <a:gd name="connsiteX777" fmla="*/ 2555953 w 12192000"/>
            <a:gd name="connsiteY777" fmla="*/ 5640731 h 6858000"/>
            <a:gd name="connsiteX778" fmla="*/ 4714700 w 12192000"/>
            <a:gd name="connsiteY778" fmla="*/ 5456487 h 6858000"/>
            <a:gd name="connsiteX779" fmla="*/ 4690836 w 12192000"/>
            <a:gd name="connsiteY779" fmla="*/ 5451326 h 6858000"/>
            <a:gd name="connsiteX780" fmla="*/ 4660283 w 12192000"/>
            <a:gd name="connsiteY780" fmla="*/ 5419665 h 6858000"/>
            <a:gd name="connsiteX781" fmla="*/ 4690113 w 12192000"/>
            <a:gd name="connsiteY781" fmla="*/ 5340050 h 6858000"/>
            <a:gd name="connsiteX782" fmla="*/ 4737840 w 12192000"/>
            <a:gd name="connsiteY782" fmla="*/ 5338940 h 6858000"/>
            <a:gd name="connsiteX783" fmla="*/ 4767489 w 12192000"/>
            <a:gd name="connsiteY783" fmla="*/ 5366526 h 6858000"/>
            <a:gd name="connsiteX784" fmla="*/ 4768754 w 12192000"/>
            <a:gd name="connsiteY784" fmla="*/ 5422442 h 6858000"/>
            <a:gd name="connsiteX785" fmla="*/ 4738563 w 12192000"/>
            <a:gd name="connsiteY785" fmla="*/ 5451511 h 6858000"/>
            <a:gd name="connsiteX786" fmla="*/ 4714700 w 12192000"/>
            <a:gd name="connsiteY786" fmla="*/ 5456487 h 6858000"/>
            <a:gd name="connsiteX787" fmla="*/ 8141110 w 12192000"/>
            <a:gd name="connsiteY787" fmla="*/ 5456487 h 6858000"/>
            <a:gd name="connsiteX788" fmla="*/ 8117246 w 12192000"/>
            <a:gd name="connsiteY788" fmla="*/ 5451326 h 6858000"/>
            <a:gd name="connsiteX789" fmla="*/ 8086694 w 12192000"/>
            <a:gd name="connsiteY789" fmla="*/ 5419665 h 6858000"/>
            <a:gd name="connsiteX790" fmla="*/ 8116524 w 12192000"/>
            <a:gd name="connsiteY790" fmla="*/ 5340050 h 6858000"/>
            <a:gd name="connsiteX791" fmla="*/ 8164251 w 12192000"/>
            <a:gd name="connsiteY791" fmla="*/ 5338940 h 6858000"/>
            <a:gd name="connsiteX792" fmla="*/ 8193900 w 12192000"/>
            <a:gd name="connsiteY792" fmla="*/ 5366526 h 6858000"/>
            <a:gd name="connsiteX793" fmla="*/ 8195165 w 12192000"/>
            <a:gd name="connsiteY793" fmla="*/ 5422442 h 6858000"/>
            <a:gd name="connsiteX794" fmla="*/ 8164974 w 12192000"/>
            <a:gd name="connsiteY794" fmla="*/ 5451511 h 6858000"/>
            <a:gd name="connsiteX795" fmla="*/ 8141110 w 12192000"/>
            <a:gd name="connsiteY795" fmla="*/ 5456487 h 6858000"/>
            <a:gd name="connsiteX796" fmla="*/ 9945694 w 12192000"/>
            <a:gd name="connsiteY796" fmla="*/ 5456439 h 6858000"/>
            <a:gd name="connsiteX797" fmla="*/ 9921470 w 12192000"/>
            <a:gd name="connsiteY797" fmla="*/ 5451695 h 6858000"/>
            <a:gd name="connsiteX798" fmla="*/ 9887481 w 12192000"/>
            <a:gd name="connsiteY798" fmla="*/ 5377449 h 6858000"/>
            <a:gd name="connsiteX799" fmla="*/ 9901402 w 12192000"/>
            <a:gd name="connsiteY799" fmla="*/ 5355046 h 6858000"/>
            <a:gd name="connsiteX800" fmla="*/ 9943525 w 12192000"/>
            <a:gd name="connsiteY800" fmla="*/ 5335050 h 6858000"/>
            <a:gd name="connsiteX801" fmla="*/ 9965219 w 12192000"/>
            <a:gd name="connsiteY801" fmla="*/ 5337457 h 6858000"/>
            <a:gd name="connsiteX802" fmla="*/ 9999207 w 12192000"/>
            <a:gd name="connsiteY802" fmla="*/ 5370043 h 6858000"/>
            <a:gd name="connsiteX803" fmla="*/ 10001376 w 12192000"/>
            <a:gd name="connsiteY803" fmla="*/ 5415220 h 6858000"/>
            <a:gd name="connsiteX804" fmla="*/ 9969377 w 12192000"/>
            <a:gd name="connsiteY804" fmla="*/ 5451324 h 6858000"/>
            <a:gd name="connsiteX805" fmla="*/ 9945694 w 12192000"/>
            <a:gd name="connsiteY805" fmla="*/ 5456439 h 6858000"/>
            <a:gd name="connsiteX806" fmla="*/ 10125421 w 12192000"/>
            <a:gd name="connsiteY806" fmla="*/ 5456395 h 6858000"/>
            <a:gd name="connsiteX807" fmla="*/ 10101693 w 12192000"/>
            <a:gd name="connsiteY807" fmla="*/ 5451697 h 6858000"/>
            <a:gd name="connsiteX808" fmla="*/ 10070598 w 12192000"/>
            <a:gd name="connsiteY808" fmla="*/ 5421332 h 6858000"/>
            <a:gd name="connsiteX809" fmla="*/ 10065716 w 12192000"/>
            <a:gd name="connsiteY809" fmla="*/ 5395967 h 6858000"/>
            <a:gd name="connsiteX810" fmla="*/ 10083253 w 12192000"/>
            <a:gd name="connsiteY810" fmla="*/ 5352827 h 6858000"/>
            <a:gd name="connsiteX811" fmla="*/ 10125195 w 12192000"/>
            <a:gd name="connsiteY811" fmla="*/ 5335053 h 6858000"/>
            <a:gd name="connsiteX812" fmla="*/ 10164968 w 12192000"/>
            <a:gd name="connsiteY812" fmla="*/ 5350790 h 6858000"/>
            <a:gd name="connsiteX813" fmla="*/ 10183589 w 12192000"/>
            <a:gd name="connsiteY813" fmla="*/ 5392449 h 6858000"/>
            <a:gd name="connsiteX814" fmla="*/ 10179793 w 12192000"/>
            <a:gd name="connsiteY814" fmla="*/ 5419666 h 6858000"/>
            <a:gd name="connsiteX815" fmla="*/ 10148878 w 12192000"/>
            <a:gd name="connsiteY815" fmla="*/ 5451512 h 6858000"/>
            <a:gd name="connsiteX816" fmla="*/ 10125421 w 12192000"/>
            <a:gd name="connsiteY816" fmla="*/ 5456395 h 6858000"/>
            <a:gd name="connsiteX817" fmla="*/ 10307496 w 12192000"/>
            <a:gd name="connsiteY817" fmla="*/ 5456024 h 6858000"/>
            <a:gd name="connsiteX818" fmla="*/ 10285892 w 12192000"/>
            <a:gd name="connsiteY818" fmla="*/ 5453548 h 6858000"/>
            <a:gd name="connsiteX819" fmla="*/ 10250277 w 12192000"/>
            <a:gd name="connsiteY819" fmla="*/ 5419480 h 6858000"/>
            <a:gd name="connsiteX820" fmla="*/ 10246661 w 12192000"/>
            <a:gd name="connsiteY820" fmla="*/ 5392448 h 6858000"/>
            <a:gd name="connsiteX821" fmla="*/ 10265282 w 12192000"/>
            <a:gd name="connsiteY821" fmla="*/ 5350789 h 6858000"/>
            <a:gd name="connsiteX822" fmla="*/ 10305958 w 12192000"/>
            <a:gd name="connsiteY822" fmla="*/ 5335052 h 6858000"/>
            <a:gd name="connsiteX823" fmla="*/ 10347901 w 12192000"/>
            <a:gd name="connsiteY823" fmla="*/ 5353752 h 6858000"/>
            <a:gd name="connsiteX824" fmla="*/ 10364715 w 12192000"/>
            <a:gd name="connsiteY824" fmla="*/ 5395966 h 6858000"/>
            <a:gd name="connsiteX825" fmla="*/ 10359652 w 12192000"/>
            <a:gd name="connsiteY825" fmla="*/ 5421331 h 6858000"/>
            <a:gd name="connsiteX826" fmla="*/ 10328557 w 12192000"/>
            <a:gd name="connsiteY826" fmla="*/ 5451696 h 6858000"/>
            <a:gd name="connsiteX827" fmla="*/ 10307496 w 12192000"/>
            <a:gd name="connsiteY827" fmla="*/ 5456024 h 6858000"/>
            <a:gd name="connsiteX828" fmla="*/ 8862253 w 12192000"/>
            <a:gd name="connsiteY828" fmla="*/ 5456395 h 6858000"/>
            <a:gd name="connsiteX829" fmla="*/ 8838864 w 12192000"/>
            <a:gd name="connsiteY829" fmla="*/ 5451512 h 6858000"/>
            <a:gd name="connsiteX830" fmla="*/ 8808673 w 12192000"/>
            <a:gd name="connsiteY830" fmla="*/ 5422443 h 6858000"/>
            <a:gd name="connsiteX831" fmla="*/ 8809938 w 12192000"/>
            <a:gd name="connsiteY831" fmla="*/ 5366528 h 6858000"/>
            <a:gd name="connsiteX832" fmla="*/ 8839587 w 12192000"/>
            <a:gd name="connsiteY832" fmla="*/ 5338941 h 6858000"/>
            <a:gd name="connsiteX833" fmla="*/ 8887134 w 12192000"/>
            <a:gd name="connsiteY833" fmla="*/ 5340052 h 6858000"/>
            <a:gd name="connsiteX834" fmla="*/ 8918229 w 12192000"/>
            <a:gd name="connsiteY834" fmla="*/ 5372453 h 6858000"/>
            <a:gd name="connsiteX835" fmla="*/ 8918048 w 12192000"/>
            <a:gd name="connsiteY835" fmla="*/ 5419665 h 6858000"/>
            <a:gd name="connsiteX836" fmla="*/ 8886049 w 12192000"/>
            <a:gd name="connsiteY836" fmla="*/ 5451696 h 6858000"/>
            <a:gd name="connsiteX837" fmla="*/ 8862253 w 12192000"/>
            <a:gd name="connsiteY837" fmla="*/ 5456395 h 6858000"/>
            <a:gd name="connsiteX838" fmla="*/ 9584433 w 12192000"/>
            <a:gd name="connsiteY838" fmla="*/ 5456256 h 6858000"/>
            <a:gd name="connsiteX839" fmla="*/ 9562106 w 12192000"/>
            <a:gd name="connsiteY839" fmla="*/ 5452622 h 6858000"/>
            <a:gd name="connsiteX840" fmla="*/ 9526853 w 12192000"/>
            <a:gd name="connsiteY840" fmla="*/ 5414667 h 6858000"/>
            <a:gd name="connsiteX841" fmla="*/ 9528480 w 12192000"/>
            <a:gd name="connsiteY841" fmla="*/ 5371897 h 6858000"/>
            <a:gd name="connsiteX842" fmla="*/ 9559032 w 12192000"/>
            <a:gd name="connsiteY842" fmla="*/ 5340051 h 6858000"/>
            <a:gd name="connsiteX843" fmla="*/ 9607664 w 12192000"/>
            <a:gd name="connsiteY843" fmla="*/ 5339311 h 6858000"/>
            <a:gd name="connsiteX844" fmla="*/ 9639482 w 12192000"/>
            <a:gd name="connsiteY844" fmla="*/ 5372268 h 6858000"/>
            <a:gd name="connsiteX845" fmla="*/ 9639482 w 12192000"/>
            <a:gd name="connsiteY845" fmla="*/ 5419666 h 6858000"/>
            <a:gd name="connsiteX846" fmla="*/ 9607302 w 12192000"/>
            <a:gd name="connsiteY846" fmla="*/ 5451697 h 6858000"/>
            <a:gd name="connsiteX847" fmla="*/ 9584433 w 12192000"/>
            <a:gd name="connsiteY847" fmla="*/ 5456256 h 6858000"/>
            <a:gd name="connsiteX848" fmla="*/ 9765919 w 12192000"/>
            <a:gd name="connsiteY848" fmla="*/ 5456024 h 6858000"/>
            <a:gd name="connsiteX849" fmla="*/ 9743231 w 12192000"/>
            <a:gd name="connsiteY849" fmla="*/ 5452992 h 6858000"/>
            <a:gd name="connsiteX850" fmla="*/ 9709786 w 12192000"/>
            <a:gd name="connsiteY850" fmla="*/ 5422072 h 6858000"/>
            <a:gd name="connsiteX851" fmla="*/ 9705809 w 12192000"/>
            <a:gd name="connsiteY851" fmla="*/ 5395965 h 6858000"/>
            <a:gd name="connsiteX852" fmla="*/ 9723526 w 12192000"/>
            <a:gd name="connsiteY852" fmla="*/ 5352270 h 6858000"/>
            <a:gd name="connsiteX853" fmla="*/ 9764563 w 12192000"/>
            <a:gd name="connsiteY853" fmla="*/ 5335051 h 6858000"/>
            <a:gd name="connsiteX854" fmla="*/ 9807772 w 12192000"/>
            <a:gd name="connsiteY854" fmla="*/ 5355418 h 6858000"/>
            <a:gd name="connsiteX855" fmla="*/ 9823862 w 12192000"/>
            <a:gd name="connsiteY855" fmla="*/ 5400409 h 6858000"/>
            <a:gd name="connsiteX856" fmla="*/ 9787523 w 12192000"/>
            <a:gd name="connsiteY856" fmla="*/ 5451695 h 6858000"/>
            <a:gd name="connsiteX857" fmla="*/ 9765919 w 12192000"/>
            <a:gd name="connsiteY857" fmla="*/ 5456024 h 6858000"/>
            <a:gd name="connsiteX858" fmla="*/ 9403443 w 12192000"/>
            <a:gd name="connsiteY858" fmla="*/ 5456232 h 6858000"/>
            <a:gd name="connsiteX859" fmla="*/ 9380437 w 12192000"/>
            <a:gd name="connsiteY859" fmla="*/ 5451696 h 6858000"/>
            <a:gd name="connsiteX860" fmla="*/ 9349342 w 12192000"/>
            <a:gd name="connsiteY860" fmla="*/ 5421332 h 6858000"/>
            <a:gd name="connsiteX861" fmla="*/ 9344280 w 12192000"/>
            <a:gd name="connsiteY861" fmla="*/ 5395041 h 6858000"/>
            <a:gd name="connsiteX862" fmla="*/ 9362721 w 12192000"/>
            <a:gd name="connsiteY862" fmla="*/ 5352087 h 6858000"/>
            <a:gd name="connsiteX863" fmla="*/ 9403940 w 12192000"/>
            <a:gd name="connsiteY863" fmla="*/ 5334867 h 6858000"/>
            <a:gd name="connsiteX864" fmla="*/ 9428707 w 12192000"/>
            <a:gd name="connsiteY864" fmla="*/ 5340052 h 6858000"/>
            <a:gd name="connsiteX865" fmla="*/ 9459983 w 12192000"/>
            <a:gd name="connsiteY865" fmla="*/ 5374304 h 6858000"/>
            <a:gd name="connsiteX866" fmla="*/ 9458356 w 12192000"/>
            <a:gd name="connsiteY866" fmla="*/ 5420036 h 6858000"/>
            <a:gd name="connsiteX867" fmla="*/ 9426176 w 12192000"/>
            <a:gd name="connsiteY867" fmla="*/ 5452437 h 6858000"/>
            <a:gd name="connsiteX868" fmla="*/ 9403443 w 12192000"/>
            <a:gd name="connsiteY868" fmla="*/ 5456232 h 6858000"/>
            <a:gd name="connsiteX869" fmla="*/ 9223355 w 12192000"/>
            <a:gd name="connsiteY869" fmla="*/ 5456139 h 6858000"/>
            <a:gd name="connsiteX870" fmla="*/ 9198225 w 12192000"/>
            <a:gd name="connsiteY870" fmla="*/ 5450400 h 6858000"/>
            <a:gd name="connsiteX871" fmla="*/ 9166408 w 12192000"/>
            <a:gd name="connsiteY871" fmla="*/ 5376525 h 6858000"/>
            <a:gd name="connsiteX872" fmla="*/ 9180148 w 12192000"/>
            <a:gd name="connsiteY872" fmla="*/ 5355048 h 6858000"/>
            <a:gd name="connsiteX873" fmla="*/ 9222270 w 12192000"/>
            <a:gd name="connsiteY873" fmla="*/ 5335052 h 6858000"/>
            <a:gd name="connsiteX874" fmla="*/ 9262766 w 12192000"/>
            <a:gd name="connsiteY874" fmla="*/ 5351345 h 6858000"/>
            <a:gd name="connsiteX875" fmla="*/ 9282471 w 12192000"/>
            <a:gd name="connsiteY875" fmla="*/ 5391522 h 6858000"/>
            <a:gd name="connsiteX876" fmla="*/ 9265478 w 12192000"/>
            <a:gd name="connsiteY876" fmla="*/ 5437069 h 6858000"/>
            <a:gd name="connsiteX877" fmla="*/ 9223355 w 12192000"/>
            <a:gd name="connsiteY877" fmla="*/ 5456139 h 6858000"/>
            <a:gd name="connsiteX878" fmla="*/ 9043492 w 12192000"/>
            <a:gd name="connsiteY878" fmla="*/ 5455954 h 6858000"/>
            <a:gd name="connsiteX879" fmla="*/ 9021979 w 12192000"/>
            <a:gd name="connsiteY879" fmla="*/ 5452992 h 6858000"/>
            <a:gd name="connsiteX880" fmla="*/ 8988533 w 12192000"/>
            <a:gd name="connsiteY880" fmla="*/ 5422072 h 6858000"/>
            <a:gd name="connsiteX881" fmla="*/ 8984555 w 12192000"/>
            <a:gd name="connsiteY881" fmla="*/ 5395966 h 6858000"/>
            <a:gd name="connsiteX882" fmla="*/ 9001188 w 12192000"/>
            <a:gd name="connsiteY882" fmla="*/ 5353197 h 6858000"/>
            <a:gd name="connsiteX883" fmla="*/ 9043311 w 12192000"/>
            <a:gd name="connsiteY883" fmla="*/ 5335052 h 6858000"/>
            <a:gd name="connsiteX884" fmla="*/ 9085795 w 12192000"/>
            <a:gd name="connsiteY884" fmla="*/ 5354308 h 6858000"/>
            <a:gd name="connsiteX885" fmla="*/ 9101885 w 12192000"/>
            <a:gd name="connsiteY885" fmla="*/ 5395966 h 6858000"/>
            <a:gd name="connsiteX886" fmla="*/ 9097728 w 12192000"/>
            <a:gd name="connsiteY886" fmla="*/ 5420591 h 6858000"/>
            <a:gd name="connsiteX887" fmla="*/ 9068079 w 12192000"/>
            <a:gd name="connsiteY887" fmla="*/ 5450585 h 6858000"/>
            <a:gd name="connsiteX888" fmla="*/ 9043492 w 12192000"/>
            <a:gd name="connsiteY888" fmla="*/ 5455954 h 6858000"/>
            <a:gd name="connsiteX889" fmla="*/ 8682684 w 12192000"/>
            <a:gd name="connsiteY889" fmla="*/ 5456140 h 6858000"/>
            <a:gd name="connsiteX890" fmla="*/ 8659183 w 12192000"/>
            <a:gd name="connsiteY890" fmla="*/ 5451696 h 6858000"/>
            <a:gd name="connsiteX891" fmla="*/ 8628088 w 12192000"/>
            <a:gd name="connsiteY891" fmla="*/ 5421331 h 6858000"/>
            <a:gd name="connsiteX892" fmla="*/ 8623206 w 12192000"/>
            <a:gd name="connsiteY892" fmla="*/ 5395041 h 6858000"/>
            <a:gd name="connsiteX893" fmla="*/ 8639477 w 12192000"/>
            <a:gd name="connsiteY893" fmla="*/ 5354123 h 6858000"/>
            <a:gd name="connsiteX894" fmla="*/ 8682684 w 12192000"/>
            <a:gd name="connsiteY894" fmla="*/ 5335052 h 6858000"/>
            <a:gd name="connsiteX895" fmla="*/ 8725169 w 12192000"/>
            <a:gd name="connsiteY895" fmla="*/ 5354123 h 6858000"/>
            <a:gd name="connsiteX896" fmla="*/ 8741440 w 12192000"/>
            <a:gd name="connsiteY896" fmla="*/ 5396706 h 6858000"/>
            <a:gd name="connsiteX897" fmla="*/ 8722819 w 12192000"/>
            <a:gd name="connsiteY897" fmla="*/ 5439106 h 6858000"/>
            <a:gd name="connsiteX898" fmla="*/ 8682684 w 12192000"/>
            <a:gd name="connsiteY898" fmla="*/ 5456140 h 6858000"/>
            <a:gd name="connsiteX899" fmla="*/ 8322058 w 12192000"/>
            <a:gd name="connsiteY899" fmla="*/ 5455954 h 6858000"/>
            <a:gd name="connsiteX900" fmla="*/ 8303075 w 12192000"/>
            <a:gd name="connsiteY900" fmla="*/ 5453732 h 6858000"/>
            <a:gd name="connsiteX901" fmla="*/ 8266557 w 12192000"/>
            <a:gd name="connsiteY901" fmla="*/ 5417997 h 6858000"/>
            <a:gd name="connsiteX902" fmla="*/ 8262761 w 12192000"/>
            <a:gd name="connsiteY902" fmla="*/ 5393558 h 6858000"/>
            <a:gd name="connsiteX903" fmla="*/ 8280115 w 12192000"/>
            <a:gd name="connsiteY903" fmla="*/ 5353195 h 6858000"/>
            <a:gd name="connsiteX904" fmla="*/ 8321154 w 12192000"/>
            <a:gd name="connsiteY904" fmla="*/ 5335050 h 6858000"/>
            <a:gd name="connsiteX905" fmla="*/ 8364542 w 12192000"/>
            <a:gd name="connsiteY905" fmla="*/ 5354491 h 6858000"/>
            <a:gd name="connsiteX906" fmla="*/ 8380631 w 12192000"/>
            <a:gd name="connsiteY906" fmla="*/ 5395039 h 6858000"/>
            <a:gd name="connsiteX907" fmla="*/ 8375750 w 12192000"/>
            <a:gd name="connsiteY907" fmla="*/ 5421331 h 6858000"/>
            <a:gd name="connsiteX908" fmla="*/ 8344655 w 12192000"/>
            <a:gd name="connsiteY908" fmla="*/ 5451695 h 6858000"/>
            <a:gd name="connsiteX909" fmla="*/ 8322058 w 12192000"/>
            <a:gd name="connsiteY909" fmla="*/ 5455954 h 6858000"/>
            <a:gd name="connsiteX910" fmla="*/ 8503728 w 12192000"/>
            <a:gd name="connsiteY910" fmla="*/ 5455586 h 6858000"/>
            <a:gd name="connsiteX911" fmla="*/ 8482936 w 12192000"/>
            <a:gd name="connsiteY911" fmla="*/ 5453919 h 6858000"/>
            <a:gd name="connsiteX912" fmla="*/ 8444791 w 12192000"/>
            <a:gd name="connsiteY912" fmla="*/ 5413927 h 6858000"/>
            <a:gd name="connsiteX913" fmla="*/ 8447141 w 12192000"/>
            <a:gd name="connsiteY913" fmla="*/ 5370047 h 6858000"/>
            <a:gd name="connsiteX914" fmla="*/ 8479683 w 12192000"/>
            <a:gd name="connsiteY914" fmla="*/ 5338200 h 6858000"/>
            <a:gd name="connsiteX915" fmla="*/ 8524156 w 12192000"/>
            <a:gd name="connsiteY915" fmla="*/ 5338200 h 6858000"/>
            <a:gd name="connsiteX916" fmla="*/ 8556698 w 12192000"/>
            <a:gd name="connsiteY916" fmla="*/ 5370047 h 6858000"/>
            <a:gd name="connsiteX917" fmla="*/ 8558866 w 12192000"/>
            <a:gd name="connsiteY917" fmla="*/ 5414482 h 6858000"/>
            <a:gd name="connsiteX918" fmla="*/ 8544765 w 12192000"/>
            <a:gd name="connsiteY918" fmla="*/ 5436700 h 6858000"/>
            <a:gd name="connsiteX919" fmla="*/ 8503728 w 12192000"/>
            <a:gd name="connsiteY919" fmla="*/ 5455586 h 6858000"/>
            <a:gd name="connsiteX920" fmla="*/ 7237398 w 12192000"/>
            <a:gd name="connsiteY920" fmla="*/ 5456162 h 6858000"/>
            <a:gd name="connsiteX921" fmla="*/ 7216133 w 12192000"/>
            <a:gd name="connsiteY921" fmla="*/ 5451511 h 6858000"/>
            <a:gd name="connsiteX922" fmla="*/ 7185038 w 12192000"/>
            <a:gd name="connsiteY922" fmla="*/ 5420036 h 6858000"/>
            <a:gd name="connsiteX923" fmla="*/ 7180518 w 12192000"/>
            <a:gd name="connsiteY923" fmla="*/ 5395966 h 6858000"/>
            <a:gd name="connsiteX924" fmla="*/ 7197693 w 12192000"/>
            <a:gd name="connsiteY924" fmla="*/ 5353566 h 6858000"/>
            <a:gd name="connsiteX925" fmla="*/ 7240177 w 12192000"/>
            <a:gd name="connsiteY925" fmla="*/ 5335051 h 6858000"/>
            <a:gd name="connsiteX926" fmla="*/ 7280312 w 12192000"/>
            <a:gd name="connsiteY926" fmla="*/ 5352271 h 6858000"/>
            <a:gd name="connsiteX927" fmla="*/ 7298029 w 12192000"/>
            <a:gd name="connsiteY927" fmla="*/ 5395966 h 6858000"/>
            <a:gd name="connsiteX928" fmla="*/ 7294052 w 12192000"/>
            <a:gd name="connsiteY928" fmla="*/ 5422071 h 6858000"/>
            <a:gd name="connsiteX929" fmla="*/ 7259883 w 12192000"/>
            <a:gd name="connsiteY929" fmla="*/ 5453176 h 6858000"/>
            <a:gd name="connsiteX930" fmla="*/ 7237398 w 12192000"/>
            <a:gd name="connsiteY930" fmla="*/ 5456162 h 6858000"/>
            <a:gd name="connsiteX931" fmla="*/ 7958788 w 12192000"/>
            <a:gd name="connsiteY931" fmla="*/ 5456116 h 6858000"/>
            <a:gd name="connsiteX932" fmla="*/ 7937929 w 12192000"/>
            <a:gd name="connsiteY932" fmla="*/ 5451695 h 6858000"/>
            <a:gd name="connsiteX933" fmla="*/ 7907918 w 12192000"/>
            <a:gd name="connsiteY933" fmla="*/ 5422442 h 6858000"/>
            <a:gd name="connsiteX934" fmla="*/ 7901772 w 12192000"/>
            <a:gd name="connsiteY934" fmla="*/ 5395965 h 6858000"/>
            <a:gd name="connsiteX935" fmla="*/ 7918947 w 12192000"/>
            <a:gd name="connsiteY935" fmla="*/ 5353566 h 6858000"/>
            <a:gd name="connsiteX936" fmla="*/ 7961431 w 12192000"/>
            <a:gd name="connsiteY936" fmla="*/ 5335051 h 6858000"/>
            <a:gd name="connsiteX937" fmla="*/ 8002469 w 12192000"/>
            <a:gd name="connsiteY937" fmla="*/ 5352825 h 6858000"/>
            <a:gd name="connsiteX938" fmla="*/ 8019283 w 12192000"/>
            <a:gd name="connsiteY938" fmla="*/ 5395965 h 6858000"/>
            <a:gd name="connsiteX939" fmla="*/ 8015306 w 12192000"/>
            <a:gd name="connsiteY939" fmla="*/ 5422072 h 6858000"/>
            <a:gd name="connsiteX940" fmla="*/ 7981137 w 12192000"/>
            <a:gd name="connsiteY940" fmla="*/ 5453176 h 6858000"/>
            <a:gd name="connsiteX941" fmla="*/ 7958788 w 12192000"/>
            <a:gd name="connsiteY941" fmla="*/ 5456116 h 6858000"/>
            <a:gd name="connsiteX942" fmla="*/ 6517112 w 12192000"/>
            <a:gd name="connsiteY942" fmla="*/ 5456140 h 6858000"/>
            <a:gd name="connsiteX943" fmla="*/ 6493068 w 12192000"/>
            <a:gd name="connsiteY943" fmla="*/ 5450400 h 6858000"/>
            <a:gd name="connsiteX944" fmla="*/ 6463420 w 12192000"/>
            <a:gd name="connsiteY944" fmla="*/ 5419480 h 6858000"/>
            <a:gd name="connsiteX945" fmla="*/ 6459261 w 12192000"/>
            <a:gd name="connsiteY945" fmla="*/ 5395966 h 6858000"/>
            <a:gd name="connsiteX946" fmla="*/ 6476436 w 12192000"/>
            <a:gd name="connsiteY946" fmla="*/ 5353567 h 6858000"/>
            <a:gd name="connsiteX947" fmla="*/ 6518016 w 12192000"/>
            <a:gd name="connsiteY947" fmla="*/ 5335052 h 6858000"/>
            <a:gd name="connsiteX948" fmla="*/ 6557608 w 12192000"/>
            <a:gd name="connsiteY948" fmla="*/ 5351345 h 6858000"/>
            <a:gd name="connsiteX949" fmla="*/ 6577314 w 12192000"/>
            <a:gd name="connsiteY949" fmla="*/ 5391523 h 6858000"/>
            <a:gd name="connsiteX950" fmla="*/ 6559778 w 12192000"/>
            <a:gd name="connsiteY950" fmla="*/ 5437810 h 6858000"/>
            <a:gd name="connsiteX951" fmla="*/ 6517112 w 12192000"/>
            <a:gd name="connsiteY951" fmla="*/ 5456140 h 6858000"/>
            <a:gd name="connsiteX952" fmla="*/ 6700592 w 12192000"/>
            <a:gd name="connsiteY952" fmla="*/ 5455769 h 6858000"/>
            <a:gd name="connsiteX953" fmla="*/ 6674740 w 12192000"/>
            <a:gd name="connsiteY953" fmla="*/ 5451511 h 6858000"/>
            <a:gd name="connsiteX954" fmla="*/ 6644006 w 12192000"/>
            <a:gd name="connsiteY954" fmla="*/ 5419480 h 6858000"/>
            <a:gd name="connsiteX955" fmla="*/ 6643644 w 12192000"/>
            <a:gd name="connsiteY955" fmla="*/ 5372267 h 6858000"/>
            <a:gd name="connsiteX956" fmla="*/ 6674017 w 12192000"/>
            <a:gd name="connsiteY956" fmla="*/ 5340051 h 6858000"/>
            <a:gd name="connsiteX957" fmla="*/ 6698784 w 12192000"/>
            <a:gd name="connsiteY957" fmla="*/ 5335052 h 6858000"/>
            <a:gd name="connsiteX958" fmla="*/ 6738557 w 12192000"/>
            <a:gd name="connsiteY958" fmla="*/ 5350790 h 6858000"/>
            <a:gd name="connsiteX959" fmla="*/ 6757179 w 12192000"/>
            <a:gd name="connsiteY959" fmla="*/ 5392448 h 6858000"/>
            <a:gd name="connsiteX960" fmla="*/ 6753382 w 12192000"/>
            <a:gd name="connsiteY960" fmla="*/ 5419480 h 6858000"/>
            <a:gd name="connsiteX961" fmla="*/ 6724998 w 12192000"/>
            <a:gd name="connsiteY961" fmla="*/ 5450214 h 6858000"/>
            <a:gd name="connsiteX962" fmla="*/ 6700592 w 12192000"/>
            <a:gd name="connsiteY962" fmla="*/ 5455769 h 6858000"/>
            <a:gd name="connsiteX963" fmla="*/ 4895646 w 12192000"/>
            <a:gd name="connsiteY963" fmla="*/ 5455954 h 6858000"/>
            <a:gd name="connsiteX964" fmla="*/ 4876663 w 12192000"/>
            <a:gd name="connsiteY964" fmla="*/ 5453733 h 6858000"/>
            <a:gd name="connsiteX965" fmla="*/ 4840326 w 12192000"/>
            <a:gd name="connsiteY965" fmla="*/ 5418554 h 6858000"/>
            <a:gd name="connsiteX966" fmla="*/ 4836348 w 12192000"/>
            <a:gd name="connsiteY966" fmla="*/ 5393559 h 6858000"/>
            <a:gd name="connsiteX967" fmla="*/ 4854065 w 12192000"/>
            <a:gd name="connsiteY967" fmla="*/ 5352827 h 6858000"/>
            <a:gd name="connsiteX968" fmla="*/ 4894742 w 12192000"/>
            <a:gd name="connsiteY968" fmla="*/ 5335052 h 6858000"/>
            <a:gd name="connsiteX969" fmla="*/ 4937949 w 12192000"/>
            <a:gd name="connsiteY969" fmla="*/ 5354123 h 6858000"/>
            <a:gd name="connsiteX970" fmla="*/ 4954221 w 12192000"/>
            <a:gd name="connsiteY970" fmla="*/ 5395040 h 6858000"/>
            <a:gd name="connsiteX971" fmla="*/ 4949339 w 12192000"/>
            <a:gd name="connsiteY971" fmla="*/ 5421332 h 6858000"/>
            <a:gd name="connsiteX972" fmla="*/ 4918244 w 12192000"/>
            <a:gd name="connsiteY972" fmla="*/ 5451696 h 6858000"/>
            <a:gd name="connsiteX973" fmla="*/ 4895646 w 12192000"/>
            <a:gd name="connsiteY973" fmla="*/ 5455954 h 6858000"/>
            <a:gd name="connsiteX974" fmla="*/ 2550732 w 12192000"/>
            <a:gd name="connsiteY974" fmla="*/ 5456440 h 6858000"/>
            <a:gd name="connsiteX975" fmla="*/ 2527253 w 12192000"/>
            <a:gd name="connsiteY975" fmla="*/ 5451695 h 6858000"/>
            <a:gd name="connsiteX976" fmla="*/ 2496339 w 12192000"/>
            <a:gd name="connsiteY976" fmla="*/ 5419480 h 6858000"/>
            <a:gd name="connsiteX977" fmla="*/ 2495797 w 12192000"/>
            <a:gd name="connsiteY977" fmla="*/ 5372452 h 6858000"/>
            <a:gd name="connsiteX978" fmla="*/ 2526169 w 12192000"/>
            <a:gd name="connsiteY978" fmla="*/ 5340051 h 6858000"/>
            <a:gd name="connsiteX979" fmla="*/ 2571727 w 12192000"/>
            <a:gd name="connsiteY979" fmla="*/ 5338384 h 6858000"/>
            <a:gd name="connsiteX980" fmla="*/ 2606799 w 12192000"/>
            <a:gd name="connsiteY980" fmla="*/ 5373747 h 6858000"/>
            <a:gd name="connsiteX981" fmla="*/ 2606075 w 12192000"/>
            <a:gd name="connsiteY981" fmla="*/ 5419110 h 6858000"/>
            <a:gd name="connsiteX982" fmla="*/ 2574619 w 12192000"/>
            <a:gd name="connsiteY982" fmla="*/ 5450770 h 6858000"/>
            <a:gd name="connsiteX983" fmla="*/ 2550732 w 12192000"/>
            <a:gd name="connsiteY983" fmla="*/ 5456440 h 6858000"/>
            <a:gd name="connsiteX984" fmla="*/ 2910861 w 12192000"/>
            <a:gd name="connsiteY984" fmla="*/ 5456417 h 6858000"/>
            <a:gd name="connsiteX985" fmla="*/ 2886974 w 12192000"/>
            <a:gd name="connsiteY985" fmla="*/ 5450585 h 6858000"/>
            <a:gd name="connsiteX986" fmla="*/ 2856242 w 12192000"/>
            <a:gd name="connsiteY986" fmla="*/ 5417999 h 6858000"/>
            <a:gd name="connsiteX987" fmla="*/ 2852444 w 12192000"/>
            <a:gd name="connsiteY987" fmla="*/ 5393559 h 6858000"/>
            <a:gd name="connsiteX988" fmla="*/ 2870343 w 12192000"/>
            <a:gd name="connsiteY988" fmla="*/ 5353012 h 6858000"/>
            <a:gd name="connsiteX989" fmla="*/ 2910838 w 12192000"/>
            <a:gd name="connsiteY989" fmla="*/ 5335052 h 6858000"/>
            <a:gd name="connsiteX990" fmla="*/ 2955130 w 12192000"/>
            <a:gd name="connsiteY990" fmla="*/ 5355418 h 6858000"/>
            <a:gd name="connsiteX991" fmla="*/ 2971040 w 12192000"/>
            <a:gd name="connsiteY991" fmla="*/ 5400409 h 6858000"/>
            <a:gd name="connsiteX992" fmla="*/ 2934340 w 12192000"/>
            <a:gd name="connsiteY992" fmla="*/ 5451696 h 6858000"/>
            <a:gd name="connsiteX993" fmla="*/ 2910861 w 12192000"/>
            <a:gd name="connsiteY993" fmla="*/ 5456417 h 6858000"/>
            <a:gd name="connsiteX994" fmla="*/ 3091605 w 12192000"/>
            <a:gd name="connsiteY994" fmla="*/ 5456140 h 6858000"/>
            <a:gd name="connsiteX995" fmla="*/ 3066656 w 12192000"/>
            <a:gd name="connsiteY995" fmla="*/ 5450401 h 6858000"/>
            <a:gd name="connsiteX996" fmla="*/ 3037008 w 12192000"/>
            <a:gd name="connsiteY996" fmla="*/ 5419481 h 6858000"/>
            <a:gd name="connsiteX997" fmla="*/ 3036827 w 12192000"/>
            <a:gd name="connsiteY997" fmla="*/ 5372268 h 6858000"/>
            <a:gd name="connsiteX998" fmla="*/ 3068645 w 12192000"/>
            <a:gd name="connsiteY998" fmla="*/ 5339312 h 6858000"/>
            <a:gd name="connsiteX999" fmla="*/ 3114203 w 12192000"/>
            <a:gd name="connsiteY999" fmla="*/ 5339126 h 6858000"/>
            <a:gd name="connsiteX1000" fmla="*/ 3146202 w 12192000"/>
            <a:gd name="connsiteY1000" fmla="*/ 5370046 h 6858000"/>
            <a:gd name="connsiteX1001" fmla="*/ 3148552 w 12192000"/>
            <a:gd name="connsiteY1001" fmla="*/ 5415223 h 6858000"/>
            <a:gd name="connsiteX1002" fmla="*/ 3116553 w 12192000"/>
            <a:gd name="connsiteY1002" fmla="*/ 5450401 h 6858000"/>
            <a:gd name="connsiteX1003" fmla="*/ 3091605 w 12192000"/>
            <a:gd name="connsiteY1003" fmla="*/ 5456140 h 6858000"/>
            <a:gd name="connsiteX1004" fmla="*/ 4354253 w 12192000"/>
            <a:gd name="connsiteY1004" fmla="*/ 5456139 h 6858000"/>
            <a:gd name="connsiteX1005" fmla="*/ 4329305 w 12192000"/>
            <a:gd name="connsiteY1005" fmla="*/ 5450399 h 6858000"/>
            <a:gd name="connsiteX1006" fmla="*/ 4300379 w 12192000"/>
            <a:gd name="connsiteY1006" fmla="*/ 5370045 h 6858000"/>
            <a:gd name="connsiteX1007" fmla="*/ 4331836 w 12192000"/>
            <a:gd name="connsiteY1007" fmla="*/ 5338384 h 6858000"/>
            <a:gd name="connsiteX1008" fmla="*/ 4377936 w 12192000"/>
            <a:gd name="connsiteY1008" fmla="*/ 5339125 h 6858000"/>
            <a:gd name="connsiteX1009" fmla="*/ 4411019 w 12192000"/>
            <a:gd name="connsiteY1009" fmla="*/ 5376525 h 6858000"/>
            <a:gd name="connsiteX1010" fmla="*/ 4379202 w 12192000"/>
            <a:gd name="connsiteY1010" fmla="*/ 5450399 h 6858000"/>
            <a:gd name="connsiteX1011" fmla="*/ 4354253 w 12192000"/>
            <a:gd name="connsiteY1011" fmla="*/ 5456139 h 6858000"/>
            <a:gd name="connsiteX1012" fmla="*/ 4532377 w 12192000"/>
            <a:gd name="connsiteY1012" fmla="*/ 5456116 h 6858000"/>
            <a:gd name="connsiteX1013" fmla="*/ 4511519 w 12192000"/>
            <a:gd name="connsiteY1013" fmla="*/ 5451695 h 6858000"/>
            <a:gd name="connsiteX1014" fmla="*/ 4481508 w 12192000"/>
            <a:gd name="connsiteY1014" fmla="*/ 5422442 h 6858000"/>
            <a:gd name="connsiteX1015" fmla="*/ 4475362 w 12192000"/>
            <a:gd name="connsiteY1015" fmla="*/ 5395965 h 6858000"/>
            <a:gd name="connsiteX1016" fmla="*/ 4492537 w 12192000"/>
            <a:gd name="connsiteY1016" fmla="*/ 5353566 h 6858000"/>
            <a:gd name="connsiteX1017" fmla="*/ 4535020 w 12192000"/>
            <a:gd name="connsiteY1017" fmla="*/ 5335051 h 6858000"/>
            <a:gd name="connsiteX1018" fmla="*/ 4576240 w 12192000"/>
            <a:gd name="connsiteY1018" fmla="*/ 5353195 h 6858000"/>
            <a:gd name="connsiteX1019" fmla="*/ 4592873 w 12192000"/>
            <a:gd name="connsiteY1019" fmla="*/ 5395965 h 6858000"/>
            <a:gd name="connsiteX1020" fmla="*/ 4588895 w 12192000"/>
            <a:gd name="connsiteY1020" fmla="*/ 5422072 h 6858000"/>
            <a:gd name="connsiteX1021" fmla="*/ 4554726 w 12192000"/>
            <a:gd name="connsiteY1021" fmla="*/ 5453176 h 6858000"/>
            <a:gd name="connsiteX1022" fmla="*/ 4532377 w 12192000"/>
            <a:gd name="connsiteY1022" fmla="*/ 5456116 h 6858000"/>
            <a:gd name="connsiteX1023" fmla="*/ 4174389 w 12192000"/>
            <a:gd name="connsiteY1023" fmla="*/ 5455955 h 6858000"/>
            <a:gd name="connsiteX1024" fmla="*/ 4155406 w 12192000"/>
            <a:gd name="connsiteY1024" fmla="*/ 5453734 h 6858000"/>
            <a:gd name="connsiteX1025" fmla="*/ 4119791 w 12192000"/>
            <a:gd name="connsiteY1025" fmla="*/ 5420962 h 6858000"/>
            <a:gd name="connsiteX1026" fmla="*/ 4115633 w 12192000"/>
            <a:gd name="connsiteY1026" fmla="*/ 5395041 h 6858000"/>
            <a:gd name="connsiteX1027" fmla="*/ 4120514 w 12192000"/>
            <a:gd name="connsiteY1027" fmla="*/ 5368935 h 6858000"/>
            <a:gd name="connsiteX1028" fmla="*/ 4150525 w 12192000"/>
            <a:gd name="connsiteY1028" fmla="*/ 5338941 h 6858000"/>
            <a:gd name="connsiteX1029" fmla="*/ 4196986 w 12192000"/>
            <a:gd name="connsiteY1029" fmla="*/ 5339126 h 6858000"/>
            <a:gd name="connsiteX1030" fmla="*/ 4228262 w 12192000"/>
            <a:gd name="connsiteY1030" fmla="*/ 5370046 h 6858000"/>
            <a:gd name="connsiteX1031" fmla="*/ 4232962 w 12192000"/>
            <a:gd name="connsiteY1031" fmla="*/ 5395041 h 6858000"/>
            <a:gd name="connsiteX1032" fmla="*/ 4228081 w 12192000"/>
            <a:gd name="connsiteY1032" fmla="*/ 5421333 h 6858000"/>
            <a:gd name="connsiteX1033" fmla="*/ 4196986 w 12192000"/>
            <a:gd name="connsiteY1033" fmla="*/ 5451697 h 6858000"/>
            <a:gd name="connsiteX1034" fmla="*/ 4174389 w 12192000"/>
            <a:gd name="connsiteY1034" fmla="*/ 5455955 h 6858000"/>
            <a:gd name="connsiteX1035" fmla="*/ 3273276 w 12192000"/>
            <a:gd name="connsiteY1035" fmla="*/ 5455770 h 6858000"/>
            <a:gd name="connsiteX1036" fmla="*/ 3248327 w 12192000"/>
            <a:gd name="connsiteY1036" fmla="*/ 5451512 h 6858000"/>
            <a:gd name="connsiteX1037" fmla="*/ 3217594 w 12192000"/>
            <a:gd name="connsiteY1037" fmla="*/ 5419481 h 6858000"/>
            <a:gd name="connsiteX1038" fmla="*/ 3217052 w 12192000"/>
            <a:gd name="connsiteY1038" fmla="*/ 5372268 h 6858000"/>
            <a:gd name="connsiteX1039" fmla="*/ 3247605 w 12192000"/>
            <a:gd name="connsiteY1039" fmla="*/ 5340052 h 6858000"/>
            <a:gd name="connsiteX1040" fmla="*/ 3272372 w 12192000"/>
            <a:gd name="connsiteY1040" fmla="*/ 5335053 h 6858000"/>
            <a:gd name="connsiteX1041" fmla="*/ 3311783 w 12192000"/>
            <a:gd name="connsiteY1041" fmla="*/ 5350606 h 6858000"/>
            <a:gd name="connsiteX1042" fmla="*/ 3330765 w 12192000"/>
            <a:gd name="connsiteY1042" fmla="*/ 5392449 h 6858000"/>
            <a:gd name="connsiteX1043" fmla="*/ 3326969 w 12192000"/>
            <a:gd name="connsiteY1043" fmla="*/ 5419666 h 6858000"/>
            <a:gd name="connsiteX1044" fmla="*/ 3297139 w 12192000"/>
            <a:gd name="connsiteY1044" fmla="*/ 5450771 h 6858000"/>
            <a:gd name="connsiteX1045" fmla="*/ 3273276 w 12192000"/>
            <a:gd name="connsiteY1045" fmla="*/ 5455770 h 6858000"/>
            <a:gd name="connsiteX1046" fmla="*/ 2733508 w 12192000"/>
            <a:gd name="connsiteY1046" fmla="*/ 5455654 h 6858000"/>
            <a:gd name="connsiteX1047" fmla="*/ 2710548 w 12192000"/>
            <a:gd name="connsiteY1047" fmla="*/ 5453178 h 6858000"/>
            <a:gd name="connsiteX1048" fmla="*/ 2676561 w 12192000"/>
            <a:gd name="connsiteY1048" fmla="*/ 5419666 h 6858000"/>
            <a:gd name="connsiteX1049" fmla="*/ 2676379 w 12192000"/>
            <a:gd name="connsiteY1049" fmla="*/ 5372268 h 6858000"/>
            <a:gd name="connsiteX1050" fmla="*/ 2706209 w 12192000"/>
            <a:gd name="connsiteY1050" fmla="*/ 5340051 h 6858000"/>
            <a:gd name="connsiteX1051" fmla="*/ 2731158 w 12192000"/>
            <a:gd name="connsiteY1051" fmla="*/ 5335052 h 6858000"/>
            <a:gd name="connsiteX1052" fmla="*/ 2755744 w 12192000"/>
            <a:gd name="connsiteY1052" fmla="*/ 5340051 h 6858000"/>
            <a:gd name="connsiteX1053" fmla="*/ 2786478 w 12192000"/>
            <a:gd name="connsiteY1053" fmla="*/ 5372452 h 6858000"/>
            <a:gd name="connsiteX1054" fmla="*/ 2786659 w 12192000"/>
            <a:gd name="connsiteY1054" fmla="*/ 5419666 h 6858000"/>
            <a:gd name="connsiteX1055" fmla="*/ 2755925 w 12192000"/>
            <a:gd name="connsiteY1055" fmla="*/ 5450771 h 6858000"/>
            <a:gd name="connsiteX1056" fmla="*/ 2733508 w 12192000"/>
            <a:gd name="connsiteY1056" fmla="*/ 5455654 h 6858000"/>
            <a:gd name="connsiteX1057" fmla="*/ 1288288 w 12192000"/>
            <a:gd name="connsiteY1057" fmla="*/ 5456395 h 6858000"/>
            <a:gd name="connsiteX1058" fmla="*/ 1264967 w 12192000"/>
            <a:gd name="connsiteY1058" fmla="*/ 5451696 h 6858000"/>
            <a:gd name="connsiteX1059" fmla="*/ 1232968 w 12192000"/>
            <a:gd name="connsiteY1059" fmla="*/ 5419665 h 6858000"/>
            <a:gd name="connsiteX1060" fmla="*/ 1232788 w 12192000"/>
            <a:gd name="connsiteY1060" fmla="*/ 5372453 h 6858000"/>
            <a:gd name="connsiteX1061" fmla="*/ 1263882 w 12192000"/>
            <a:gd name="connsiteY1061" fmla="*/ 5340052 h 6858000"/>
            <a:gd name="connsiteX1062" fmla="*/ 1311429 w 12192000"/>
            <a:gd name="connsiteY1062" fmla="*/ 5338941 h 6858000"/>
            <a:gd name="connsiteX1063" fmla="*/ 1341077 w 12192000"/>
            <a:gd name="connsiteY1063" fmla="*/ 5366528 h 6858000"/>
            <a:gd name="connsiteX1064" fmla="*/ 1342343 w 12192000"/>
            <a:gd name="connsiteY1064" fmla="*/ 5422443 h 6858000"/>
            <a:gd name="connsiteX1065" fmla="*/ 1311610 w 12192000"/>
            <a:gd name="connsiteY1065" fmla="*/ 5451512 h 6858000"/>
            <a:gd name="connsiteX1066" fmla="*/ 1288288 w 12192000"/>
            <a:gd name="connsiteY1066" fmla="*/ 5456395 h 6858000"/>
            <a:gd name="connsiteX1067" fmla="*/ 1649095 w 12192000"/>
            <a:gd name="connsiteY1067" fmla="*/ 5456140 h 6858000"/>
            <a:gd name="connsiteX1068" fmla="*/ 1624148 w 12192000"/>
            <a:gd name="connsiteY1068" fmla="*/ 5450400 h 6858000"/>
            <a:gd name="connsiteX1069" fmla="*/ 1589798 w 12192000"/>
            <a:gd name="connsiteY1069" fmla="*/ 5392263 h 6858000"/>
            <a:gd name="connsiteX1070" fmla="*/ 1607876 w 12192000"/>
            <a:gd name="connsiteY1070" fmla="*/ 5353196 h 6858000"/>
            <a:gd name="connsiteX1071" fmla="*/ 1649095 w 12192000"/>
            <a:gd name="connsiteY1071" fmla="*/ 5335052 h 6858000"/>
            <a:gd name="connsiteX1072" fmla="*/ 1690315 w 12192000"/>
            <a:gd name="connsiteY1072" fmla="*/ 5353012 h 6858000"/>
            <a:gd name="connsiteX1073" fmla="*/ 1708394 w 12192000"/>
            <a:gd name="connsiteY1073" fmla="*/ 5390597 h 6858000"/>
            <a:gd name="connsiteX1074" fmla="*/ 1674044 w 12192000"/>
            <a:gd name="connsiteY1074" fmla="*/ 5450400 h 6858000"/>
            <a:gd name="connsiteX1075" fmla="*/ 1649095 w 12192000"/>
            <a:gd name="connsiteY1075" fmla="*/ 5456140 h 6858000"/>
            <a:gd name="connsiteX1076" fmla="*/ 2192296 w 12192000"/>
            <a:gd name="connsiteY1076" fmla="*/ 5455585 h 6858000"/>
            <a:gd name="connsiteX1077" fmla="*/ 2166083 w 12192000"/>
            <a:gd name="connsiteY1077" fmla="*/ 5450956 h 6858000"/>
            <a:gd name="connsiteX1078" fmla="*/ 2134988 w 12192000"/>
            <a:gd name="connsiteY1078" fmla="*/ 5417999 h 6858000"/>
            <a:gd name="connsiteX1079" fmla="*/ 2131191 w 12192000"/>
            <a:gd name="connsiteY1079" fmla="*/ 5393560 h 6858000"/>
            <a:gd name="connsiteX1080" fmla="*/ 2148908 w 12192000"/>
            <a:gd name="connsiteY1080" fmla="*/ 5353012 h 6858000"/>
            <a:gd name="connsiteX1081" fmla="*/ 2189585 w 12192000"/>
            <a:gd name="connsiteY1081" fmla="*/ 5335052 h 6858000"/>
            <a:gd name="connsiteX1082" fmla="*/ 2232974 w 12192000"/>
            <a:gd name="connsiteY1082" fmla="*/ 5354493 h 6858000"/>
            <a:gd name="connsiteX1083" fmla="*/ 2249063 w 12192000"/>
            <a:gd name="connsiteY1083" fmla="*/ 5395966 h 6858000"/>
            <a:gd name="connsiteX1084" fmla="*/ 2243820 w 12192000"/>
            <a:gd name="connsiteY1084" fmla="*/ 5422628 h 6858000"/>
            <a:gd name="connsiteX1085" fmla="*/ 2214895 w 12192000"/>
            <a:gd name="connsiteY1085" fmla="*/ 5451141 h 6858000"/>
            <a:gd name="connsiteX1086" fmla="*/ 2192296 w 12192000"/>
            <a:gd name="connsiteY1086" fmla="*/ 5455585 h 6858000"/>
            <a:gd name="connsiteX1087" fmla="*/ 1471810 w 12192000"/>
            <a:gd name="connsiteY1087" fmla="*/ 5455562 h 6858000"/>
            <a:gd name="connsiteX1088" fmla="*/ 1450251 w 12192000"/>
            <a:gd name="connsiteY1088" fmla="*/ 5453734 h 6858000"/>
            <a:gd name="connsiteX1089" fmla="*/ 1413913 w 12192000"/>
            <a:gd name="connsiteY1089" fmla="*/ 5418555 h 6858000"/>
            <a:gd name="connsiteX1090" fmla="*/ 1409936 w 12192000"/>
            <a:gd name="connsiteY1090" fmla="*/ 5393560 h 6858000"/>
            <a:gd name="connsiteX1091" fmla="*/ 1427653 w 12192000"/>
            <a:gd name="connsiteY1091" fmla="*/ 5352827 h 6858000"/>
            <a:gd name="connsiteX1092" fmla="*/ 1468330 w 12192000"/>
            <a:gd name="connsiteY1092" fmla="*/ 5335053 h 6858000"/>
            <a:gd name="connsiteX1093" fmla="*/ 1509910 w 12192000"/>
            <a:gd name="connsiteY1093" fmla="*/ 5352643 h 6858000"/>
            <a:gd name="connsiteX1094" fmla="*/ 1527988 w 12192000"/>
            <a:gd name="connsiteY1094" fmla="*/ 5395041 h 6858000"/>
            <a:gd name="connsiteX1095" fmla="*/ 1522926 w 12192000"/>
            <a:gd name="connsiteY1095" fmla="*/ 5421332 h 6858000"/>
            <a:gd name="connsiteX1096" fmla="*/ 1493640 w 12192000"/>
            <a:gd name="connsiteY1096" fmla="*/ 5451142 h 6858000"/>
            <a:gd name="connsiteX1097" fmla="*/ 1471810 w 12192000"/>
            <a:gd name="connsiteY1097" fmla="*/ 5455562 h 6858000"/>
            <a:gd name="connsiteX1098" fmla="*/ 10126214 w 12192000"/>
            <a:gd name="connsiteY1098" fmla="*/ 5272055 h 6858000"/>
            <a:gd name="connsiteX1099" fmla="*/ 10104768 w 12192000"/>
            <a:gd name="connsiteY1099" fmla="*/ 5268815 h 6858000"/>
            <a:gd name="connsiteX1100" fmla="*/ 10066442 w 12192000"/>
            <a:gd name="connsiteY1100" fmla="*/ 5224934 h 6858000"/>
            <a:gd name="connsiteX1101" fmla="*/ 10070419 w 12192000"/>
            <a:gd name="connsiteY1101" fmla="*/ 5185868 h 6858000"/>
            <a:gd name="connsiteX1102" fmla="*/ 10106577 w 12192000"/>
            <a:gd name="connsiteY1102" fmla="*/ 5152725 h 6858000"/>
            <a:gd name="connsiteX1103" fmla="*/ 10163886 w 12192000"/>
            <a:gd name="connsiteY1103" fmla="*/ 5165871 h 6858000"/>
            <a:gd name="connsiteX1104" fmla="*/ 10183953 w 12192000"/>
            <a:gd name="connsiteY1104" fmla="*/ 5210863 h 6858000"/>
            <a:gd name="connsiteX1105" fmla="*/ 10179614 w 12192000"/>
            <a:gd name="connsiteY1105" fmla="*/ 5236043 h 6858000"/>
            <a:gd name="connsiteX1106" fmla="*/ 10147253 w 12192000"/>
            <a:gd name="connsiteY1106" fmla="*/ 5267519 h 6858000"/>
            <a:gd name="connsiteX1107" fmla="*/ 10126214 w 12192000"/>
            <a:gd name="connsiteY1107" fmla="*/ 5272055 h 6858000"/>
            <a:gd name="connsiteX1108" fmla="*/ 10666769 w 12192000"/>
            <a:gd name="connsiteY1108" fmla="*/ 5271962 h 6858000"/>
            <a:gd name="connsiteX1109" fmla="*/ 10646521 w 12192000"/>
            <a:gd name="connsiteY1109" fmla="*/ 5269185 h 6858000"/>
            <a:gd name="connsiteX1110" fmla="*/ 10612714 w 12192000"/>
            <a:gd name="connsiteY1110" fmla="*/ 5238450 h 6858000"/>
            <a:gd name="connsiteX1111" fmla="*/ 10608737 w 12192000"/>
            <a:gd name="connsiteY1111" fmla="*/ 5193275 h 6858000"/>
            <a:gd name="connsiteX1112" fmla="*/ 10624646 w 12192000"/>
            <a:gd name="connsiteY1112" fmla="*/ 5169020 h 6858000"/>
            <a:gd name="connsiteX1113" fmla="*/ 10648328 w 12192000"/>
            <a:gd name="connsiteY1113" fmla="*/ 5152727 h 6858000"/>
            <a:gd name="connsiteX1114" fmla="*/ 10710881 w 12192000"/>
            <a:gd name="connsiteY1114" fmla="*/ 5171612 h 6858000"/>
            <a:gd name="connsiteX1115" fmla="*/ 10725343 w 12192000"/>
            <a:gd name="connsiteY1115" fmla="*/ 5211048 h 6858000"/>
            <a:gd name="connsiteX1116" fmla="*/ 10710519 w 12192000"/>
            <a:gd name="connsiteY1116" fmla="*/ 5250855 h 6858000"/>
            <a:gd name="connsiteX1117" fmla="*/ 10666769 w 12192000"/>
            <a:gd name="connsiteY1117" fmla="*/ 5271962 h 6858000"/>
            <a:gd name="connsiteX1118" fmla="*/ 10848867 w 12192000"/>
            <a:gd name="connsiteY1118" fmla="*/ 5271730 h 6858000"/>
            <a:gd name="connsiteX1119" fmla="*/ 10825659 w 12192000"/>
            <a:gd name="connsiteY1119" fmla="*/ 5268999 h 6858000"/>
            <a:gd name="connsiteX1120" fmla="*/ 10804688 w 12192000"/>
            <a:gd name="connsiteY1120" fmla="*/ 5252892 h 6858000"/>
            <a:gd name="connsiteX1121" fmla="*/ 10786789 w 12192000"/>
            <a:gd name="connsiteY1121" fmla="*/ 5211047 h 6858000"/>
            <a:gd name="connsiteX1122" fmla="*/ 10804868 w 12192000"/>
            <a:gd name="connsiteY1122" fmla="*/ 5169204 h 6858000"/>
            <a:gd name="connsiteX1123" fmla="*/ 10827466 w 12192000"/>
            <a:gd name="connsiteY1123" fmla="*/ 5152910 h 6858000"/>
            <a:gd name="connsiteX1124" fmla="*/ 10865070 w 12192000"/>
            <a:gd name="connsiteY1124" fmla="*/ 5152726 h 6858000"/>
            <a:gd name="connsiteX1125" fmla="*/ 10901589 w 12192000"/>
            <a:gd name="connsiteY1125" fmla="*/ 5187163 h 6858000"/>
            <a:gd name="connsiteX1126" fmla="*/ 10901769 w 12192000"/>
            <a:gd name="connsiteY1126" fmla="*/ 5234377 h 6858000"/>
            <a:gd name="connsiteX1127" fmla="*/ 10870855 w 12192000"/>
            <a:gd name="connsiteY1127" fmla="*/ 5266962 h 6858000"/>
            <a:gd name="connsiteX1128" fmla="*/ 10848867 w 12192000"/>
            <a:gd name="connsiteY1128" fmla="*/ 5271730 h 6858000"/>
            <a:gd name="connsiteX1129" fmla="*/ 10488669 w 12192000"/>
            <a:gd name="connsiteY1129" fmla="*/ 5271589 h 6858000"/>
            <a:gd name="connsiteX1130" fmla="*/ 10467201 w 12192000"/>
            <a:gd name="connsiteY1130" fmla="*/ 5269553 h 6858000"/>
            <a:gd name="connsiteX1131" fmla="*/ 10428695 w 12192000"/>
            <a:gd name="connsiteY1131" fmla="*/ 5231041 h 6858000"/>
            <a:gd name="connsiteX1132" fmla="*/ 10430682 w 12192000"/>
            <a:gd name="connsiteY1132" fmla="*/ 5186420 h 6858000"/>
            <a:gd name="connsiteX1133" fmla="*/ 10459066 w 12192000"/>
            <a:gd name="connsiteY1133" fmla="*/ 5156426 h 6858000"/>
            <a:gd name="connsiteX1134" fmla="*/ 10485822 w 12192000"/>
            <a:gd name="connsiteY1134" fmla="*/ 5150872 h 6858000"/>
            <a:gd name="connsiteX1135" fmla="*/ 10527403 w 12192000"/>
            <a:gd name="connsiteY1135" fmla="*/ 5168461 h 6858000"/>
            <a:gd name="connsiteX1136" fmla="*/ 10544578 w 12192000"/>
            <a:gd name="connsiteY1136" fmla="*/ 5211045 h 6858000"/>
            <a:gd name="connsiteX1137" fmla="*/ 10539154 w 12192000"/>
            <a:gd name="connsiteY1137" fmla="*/ 5238633 h 6858000"/>
            <a:gd name="connsiteX1138" fmla="*/ 10509324 w 12192000"/>
            <a:gd name="connsiteY1138" fmla="*/ 5267516 h 6858000"/>
            <a:gd name="connsiteX1139" fmla="*/ 10488669 w 12192000"/>
            <a:gd name="connsiteY1139" fmla="*/ 5271589 h 6858000"/>
            <a:gd name="connsiteX1140" fmla="*/ 10309575 w 12192000"/>
            <a:gd name="connsiteY1140" fmla="*/ 5271521 h 6858000"/>
            <a:gd name="connsiteX1141" fmla="*/ 10289688 w 12192000"/>
            <a:gd name="connsiteY1141" fmla="*/ 5270480 h 6858000"/>
            <a:gd name="connsiteX1142" fmla="*/ 10250639 w 12192000"/>
            <a:gd name="connsiteY1142" fmla="*/ 5236043 h 6858000"/>
            <a:gd name="connsiteX1143" fmla="*/ 10246300 w 12192000"/>
            <a:gd name="connsiteY1143" fmla="*/ 5210862 h 6858000"/>
            <a:gd name="connsiteX1144" fmla="*/ 10266367 w 12192000"/>
            <a:gd name="connsiteY1144" fmla="*/ 5165871 h 6858000"/>
            <a:gd name="connsiteX1145" fmla="*/ 10324037 w 12192000"/>
            <a:gd name="connsiteY1145" fmla="*/ 5152910 h 6858000"/>
            <a:gd name="connsiteX1146" fmla="*/ 10360555 w 12192000"/>
            <a:gd name="connsiteY1146" fmla="*/ 5186792 h 6858000"/>
            <a:gd name="connsiteX1147" fmla="*/ 10360555 w 12192000"/>
            <a:gd name="connsiteY1147" fmla="*/ 5235301 h 6858000"/>
            <a:gd name="connsiteX1148" fmla="*/ 10329461 w 12192000"/>
            <a:gd name="connsiteY1148" fmla="*/ 5267148 h 6858000"/>
            <a:gd name="connsiteX1149" fmla="*/ 10309575 w 12192000"/>
            <a:gd name="connsiteY1149" fmla="*/ 5271521 h 6858000"/>
            <a:gd name="connsiteX1150" fmla="*/ 8684111 w 12192000"/>
            <a:gd name="connsiteY1150" fmla="*/ 5272052 h 6858000"/>
            <a:gd name="connsiteX1151" fmla="*/ 8662801 w 12192000"/>
            <a:gd name="connsiteY1151" fmla="*/ 5269182 h 6858000"/>
            <a:gd name="connsiteX1152" fmla="*/ 8632068 w 12192000"/>
            <a:gd name="connsiteY1152" fmla="*/ 5244373 h 6858000"/>
            <a:gd name="connsiteX1153" fmla="*/ 8627187 w 12192000"/>
            <a:gd name="connsiteY1153" fmla="*/ 5186421 h 6858000"/>
            <a:gd name="connsiteX1154" fmla="*/ 8663706 w 12192000"/>
            <a:gd name="connsiteY1154" fmla="*/ 5152909 h 6858000"/>
            <a:gd name="connsiteX1155" fmla="*/ 8701308 w 12192000"/>
            <a:gd name="connsiteY1155" fmla="*/ 5152724 h 6858000"/>
            <a:gd name="connsiteX1156" fmla="*/ 8735658 w 12192000"/>
            <a:gd name="connsiteY1156" fmla="*/ 5183088 h 6858000"/>
            <a:gd name="connsiteX1157" fmla="*/ 8740539 w 12192000"/>
            <a:gd name="connsiteY1157" fmla="*/ 5211045 h 6858000"/>
            <a:gd name="connsiteX1158" fmla="*/ 8735658 w 12192000"/>
            <a:gd name="connsiteY1158" fmla="*/ 5239003 h 6858000"/>
            <a:gd name="connsiteX1159" fmla="*/ 8704743 w 12192000"/>
            <a:gd name="connsiteY1159" fmla="*/ 5267701 h 6858000"/>
            <a:gd name="connsiteX1160" fmla="*/ 8684111 w 12192000"/>
            <a:gd name="connsiteY1160" fmla="*/ 5272052 h 6858000"/>
            <a:gd name="connsiteX1161" fmla="*/ 9405455 w 12192000"/>
            <a:gd name="connsiteY1161" fmla="*/ 5272030 h 6858000"/>
            <a:gd name="connsiteX1162" fmla="*/ 9384054 w 12192000"/>
            <a:gd name="connsiteY1162" fmla="*/ 5269184 h 6858000"/>
            <a:gd name="connsiteX1163" fmla="*/ 9352237 w 12192000"/>
            <a:gd name="connsiteY1163" fmla="*/ 5242522 h 6858000"/>
            <a:gd name="connsiteX1164" fmla="*/ 9348982 w 12192000"/>
            <a:gd name="connsiteY1164" fmla="*/ 5185867 h 6858000"/>
            <a:gd name="connsiteX1165" fmla="*/ 9384958 w 12192000"/>
            <a:gd name="connsiteY1165" fmla="*/ 5152910 h 6858000"/>
            <a:gd name="connsiteX1166" fmla="*/ 9441907 w 12192000"/>
            <a:gd name="connsiteY1166" fmla="*/ 5165130 h 6858000"/>
            <a:gd name="connsiteX1167" fmla="*/ 9462335 w 12192000"/>
            <a:gd name="connsiteY1167" fmla="*/ 5208270 h 6858000"/>
            <a:gd name="connsiteX1168" fmla="*/ 9459081 w 12192000"/>
            <a:gd name="connsiteY1168" fmla="*/ 5234746 h 6858000"/>
            <a:gd name="connsiteX1169" fmla="*/ 9426178 w 12192000"/>
            <a:gd name="connsiteY1169" fmla="*/ 5267517 h 6858000"/>
            <a:gd name="connsiteX1170" fmla="*/ 9405455 w 12192000"/>
            <a:gd name="connsiteY1170" fmla="*/ 5272030 h 6858000"/>
            <a:gd name="connsiteX1171" fmla="*/ 9945511 w 12192000"/>
            <a:gd name="connsiteY1171" fmla="*/ 5271959 h 6858000"/>
            <a:gd name="connsiteX1172" fmla="*/ 9925264 w 12192000"/>
            <a:gd name="connsiteY1172" fmla="*/ 5269181 h 6858000"/>
            <a:gd name="connsiteX1173" fmla="*/ 9891275 w 12192000"/>
            <a:gd name="connsiteY1173" fmla="*/ 5238817 h 6858000"/>
            <a:gd name="connsiteX1174" fmla="*/ 9885671 w 12192000"/>
            <a:gd name="connsiteY1174" fmla="*/ 5211971 h 6858000"/>
            <a:gd name="connsiteX1175" fmla="*/ 9902846 w 12192000"/>
            <a:gd name="connsiteY1175" fmla="*/ 5168461 h 6858000"/>
            <a:gd name="connsiteX1176" fmla="*/ 9945330 w 12192000"/>
            <a:gd name="connsiteY1176" fmla="*/ 5150871 h 6858000"/>
            <a:gd name="connsiteX1177" fmla="*/ 9971364 w 12192000"/>
            <a:gd name="connsiteY1177" fmla="*/ 5156426 h 6858000"/>
            <a:gd name="connsiteX1178" fmla="*/ 10001374 w 12192000"/>
            <a:gd name="connsiteY1178" fmla="*/ 5191419 h 6858000"/>
            <a:gd name="connsiteX1179" fmla="*/ 10001194 w 12192000"/>
            <a:gd name="connsiteY1179" fmla="*/ 5232151 h 6858000"/>
            <a:gd name="connsiteX1180" fmla="*/ 9969375 w 12192000"/>
            <a:gd name="connsiteY1180" fmla="*/ 5266405 h 6858000"/>
            <a:gd name="connsiteX1181" fmla="*/ 9945511 w 12192000"/>
            <a:gd name="connsiteY1181" fmla="*/ 5271959 h 6858000"/>
            <a:gd name="connsiteX1182" fmla="*/ 9584502 w 12192000"/>
            <a:gd name="connsiteY1182" fmla="*/ 5271938 h 6858000"/>
            <a:gd name="connsiteX1183" fmla="*/ 9566446 w 12192000"/>
            <a:gd name="connsiteY1183" fmla="*/ 5269555 h 6858000"/>
            <a:gd name="connsiteX1184" fmla="*/ 9528662 w 12192000"/>
            <a:gd name="connsiteY1184" fmla="*/ 5234561 h 6858000"/>
            <a:gd name="connsiteX1185" fmla="*/ 9528842 w 12192000"/>
            <a:gd name="connsiteY1185" fmla="*/ 5186978 h 6858000"/>
            <a:gd name="connsiteX1186" fmla="*/ 9565181 w 12192000"/>
            <a:gd name="connsiteY1186" fmla="*/ 5152725 h 6858000"/>
            <a:gd name="connsiteX1187" fmla="*/ 9602783 w 12192000"/>
            <a:gd name="connsiteY1187" fmla="*/ 5152910 h 6858000"/>
            <a:gd name="connsiteX1188" fmla="*/ 9640930 w 12192000"/>
            <a:gd name="connsiteY1188" fmla="*/ 5191607 h 6858000"/>
            <a:gd name="connsiteX1189" fmla="*/ 9638941 w 12192000"/>
            <a:gd name="connsiteY1189" fmla="*/ 5235487 h 6858000"/>
            <a:gd name="connsiteX1190" fmla="*/ 9603507 w 12192000"/>
            <a:gd name="connsiteY1190" fmla="*/ 5269185 h 6858000"/>
            <a:gd name="connsiteX1191" fmla="*/ 9584502 w 12192000"/>
            <a:gd name="connsiteY1191" fmla="*/ 5271938 h 6858000"/>
            <a:gd name="connsiteX1192" fmla="*/ 9767458 w 12192000"/>
            <a:gd name="connsiteY1192" fmla="*/ 5271588 h 6858000"/>
            <a:gd name="connsiteX1193" fmla="*/ 9746306 w 12192000"/>
            <a:gd name="connsiteY1193" fmla="*/ 5269737 h 6858000"/>
            <a:gd name="connsiteX1194" fmla="*/ 9707799 w 12192000"/>
            <a:gd name="connsiteY1194" fmla="*/ 5231966 h 6858000"/>
            <a:gd name="connsiteX1195" fmla="*/ 9707618 w 12192000"/>
            <a:gd name="connsiteY1195" fmla="*/ 5190308 h 6858000"/>
            <a:gd name="connsiteX1196" fmla="*/ 9737629 w 12192000"/>
            <a:gd name="connsiteY1196" fmla="*/ 5156426 h 6858000"/>
            <a:gd name="connsiteX1197" fmla="*/ 9764565 w 12192000"/>
            <a:gd name="connsiteY1197" fmla="*/ 5150871 h 6858000"/>
            <a:gd name="connsiteX1198" fmla="*/ 9807411 w 12192000"/>
            <a:gd name="connsiteY1198" fmla="*/ 5170682 h 6858000"/>
            <a:gd name="connsiteX1199" fmla="*/ 9821512 w 12192000"/>
            <a:gd name="connsiteY1199" fmla="*/ 5193455 h 6858000"/>
            <a:gd name="connsiteX1200" fmla="*/ 9805603 w 12192000"/>
            <a:gd name="connsiteY1200" fmla="*/ 5254740 h 6858000"/>
            <a:gd name="connsiteX1201" fmla="*/ 9767458 w 12192000"/>
            <a:gd name="connsiteY1201" fmla="*/ 5271588 h 6858000"/>
            <a:gd name="connsiteX1202" fmla="*/ 8864377 w 12192000"/>
            <a:gd name="connsiteY1202" fmla="*/ 5271846 h 6858000"/>
            <a:gd name="connsiteX1203" fmla="*/ 8847180 w 12192000"/>
            <a:gd name="connsiteY1203" fmla="*/ 5270482 h 6858000"/>
            <a:gd name="connsiteX1204" fmla="*/ 8807226 w 12192000"/>
            <a:gd name="connsiteY1204" fmla="*/ 5234192 h 6858000"/>
            <a:gd name="connsiteX1205" fmla="*/ 8803249 w 12192000"/>
            <a:gd name="connsiteY1205" fmla="*/ 5211050 h 6858000"/>
            <a:gd name="connsiteX1206" fmla="*/ 8822955 w 12192000"/>
            <a:gd name="connsiteY1206" fmla="*/ 5166613 h 6858000"/>
            <a:gd name="connsiteX1207" fmla="*/ 8862546 w 12192000"/>
            <a:gd name="connsiteY1207" fmla="*/ 5149951 h 6858000"/>
            <a:gd name="connsiteX1208" fmla="*/ 8902138 w 12192000"/>
            <a:gd name="connsiteY1208" fmla="*/ 5166613 h 6858000"/>
            <a:gd name="connsiteX1209" fmla="*/ 8922025 w 12192000"/>
            <a:gd name="connsiteY1209" fmla="*/ 5211050 h 6858000"/>
            <a:gd name="connsiteX1210" fmla="*/ 8917867 w 12192000"/>
            <a:gd name="connsiteY1210" fmla="*/ 5234748 h 6858000"/>
            <a:gd name="connsiteX1211" fmla="*/ 8882252 w 12192000"/>
            <a:gd name="connsiteY1211" fmla="*/ 5269185 h 6858000"/>
            <a:gd name="connsiteX1212" fmla="*/ 8864377 w 12192000"/>
            <a:gd name="connsiteY1212" fmla="*/ 5271846 h 6858000"/>
            <a:gd name="connsiteX1213" fmla="*/ 9225547 w 12192000"/>
            <a:gd name="connsiteY1213" fmla="*/ 5271751 h 6858000"/>
            <a:gd name="connsiteX1214" fmla="*/ 9202384 w 12192000"/>
            <a:gd name="connsiteY1214" fmla="*/ 5268441 h 6858000"/>
            <a:gd name="connsiteX1215" fmla="*/ 9169843 w 12192000"/>
            <a:gd name="connsiteY1215" fmla="*/ 5238633 h 6858000"/>
            <a:gd name="connsiteX1216" fmla="*/ 9164419 w 12192000"/>
            <a:gd name="connsiteY1216" fmla="*/ 5211045 h 6858000"/>
            <a:gd name="connsiteX1217" fmla="*/ 9181955 w 12192000"/>
            <a:gd name="connsiteY1217" fmla="*/ 5168276 h 6858000"/>
            <a:gd name="connsiteX1218" fmla="*/ 9224078 w 12192000"/>
            <a:gd name="connsiteY1218" fmla="*/ 5150871 h 6858000"/>
            <a:gd name="connsiteX1219" fmla="*/ 9248123 w 12192000"/>
            <a:gd name="connsiteY1219" fmla="*/ 5155130 h 6858000"/>
            <a:gd name="connsiteX1220" fmla="*/ 9276687 w 12192000"/>
            <a:gd name="connsiteY1220" fmla="*/ 5183643 h 6858000"/>
            <a:gd name="connsiteX1221" fmla="*/ 9281930 w 12192000"/>
            <a:gd name="connsiteY1221" fmla="*/ 5211045 h 6858000"/>
            <a:gd name="connsiteX1222" fmla="*/ 9277410 w 12192000"/>
            <a:gd name="connsiteY1222" fmla="*/ 5237707 h 6858000"/>
            <a:gd name="connsiteX1223" fmla="*/ 9247761 w 12192000"/>
            <a:gd name="connsiteY1223" fmla="*/ 5267146 h 6858000"/>
            <a:gd name="connsiteX1224" fmla="*/ 9225547 w 12192000"/>
            <a:gd name="connsiteY1224" fmla="*/ 5271751 h 6858000"/>
            <a:gd name="connsiteX1225" fmla="*/ 9046203 w 12192000"/>
            <a:gd name="connsiteY1225" fmla="*/ 5271588 h 6858000"/>
            <a:gd name="connsiteX1226" fmla="*/ 9025051 w 12192000"/>
            <a:gd name="connsiteY1226" fmla="*/ 5269737 h 6858000"/>
            <a:gd name="connsiteX1227" fmla="*/ 8986543 w 12192000"/>
            <a:gd name="connsiteY1227" fmla="*/ 5231966 h 6858000"/>
            <a:gd name="connsiteX1228" fmla="*/ 8986543 w 12192000"/>
            <a:gd name="connsiteY1228" fmla="*/ 5189938 h 6858000"/>
            <a:gd name="connsiteX1229" fmla="*/ 9016554 w 12192000"/>
            <a:gd name="connsiteY1229" fmla="*/ 5156426 h 6858000"/>
            <a:gd name="connsiteX1230" fmla="*/ 9043310 w 12192000"/>
            <a:gd name="connsiteY1230" fmla="*/ 5150871 h 6858000"/>
            <a:gd name="connsiteX1231" fmla="*/ 9086156 w 12192000"/>
            <a:gd name="connsiteY1231" fmla="*/ 5170682 h 6858000"/>
            <a:gd name="connsiteX1232" fmla="*/ 9100258 w 12192000"/>
            <a:gd name="connsiteY1232" fmla="*/ 5193455 h 6858000"/>
            <a:gd name="connsiteX1233" fmla="*/ 9086156 w 12192000"/>
            <a:gd name="connsiteY1233" fmla="*/ 5252333 h 6858000"/>
            <a:gd name="connsiteX1234" fmla="*/ 9046203 w 12192000"/>
            <a:gd name="connsiteY1234" fmla="*/ 5271588 h 6858000"/>
            <a:gd name="connsiteX1235" fmla="*/ 4716236 w 12192000"/>
            <a:gd name="connsiteY1235" fmla="*/ 5271961 h 6858000"/>
            <a:gd name="connsiteX1236" fmla="*/ 4692824 w 12192000"/>
            <a:gd name="connsiteY1236" fmla="*/ 5267703 h 6858000"/>
            <a:gd name="connsiteX1237" fmla="*/ 4657028 w 12192000"/>
            <a:gd name="connsiteY1237" fmla="*/ 5197346 h 6858000"/>
            <a:gd name="connsiteX1238" fmla="*/ 4732597 w 12192000"/>
            <a:gd name="connsiteY1238" fmla="*/ 5152539 h 6858000"/>
            <a:gd name="connsiteX1239" fmla="*/ 4770020 w 12192000"/>
            <a:gd name="connsiteY1239" fmla="*/ 5187348 h 6858000"/>
            <a:gd name="connsiteX1240" fmla="*/ 4770201 w 12192000"/>
            <a:gd name="connsiteY1240" fmla="*/ 5234191 h 6858000"/>
            <a:gd name="connsiteX1241" fmla="*/ 4740191 w 12192000"/>
            <a:gd name="connsiteY1241" fmla="*/ 5266222 h 6858000"/>
            <a:gd name="connsiteX1242" fmla="*/ 4716236 w 12192000"/>
            <a:gd name="connsiteY1242" fmla="*/ 5271961 h 6858000"/>
            <a:gd name="connsiteX1243" fmla="*/ 8142649 w 12192000"/>
            <a:gd name="connsiteY1243" fmla="*/ 5271961 h 6858000"/>
            <a:gd name="connsiteX1244" fmla="*/ 8119237 w 12192000"/>
            <a:gd name="connsiteY1244" fmla="*/ 5267703 h 6858000"/>
            <a:gd name="connsiteX1245" fmla="*/ 8083441 w 12192000"/>
            <a:gd name="connsiteY1245" fmla="*/ 5197346 h 6858000"/>
            <a:gd name="connsiteX1246" fmla="*/ 8159009 w 12192000"/>
            <a:gd name="connsiteY1246" fmla="*/ 5152539 h 6858000"/>
            <a:gd name="connsiteX1247" fmla="*/ 8196432 w 12192000"/>
            <a:gd name="connsiteY1247" fmla="*/ 5187348 h 6858000"/>
            <a:gd name="connsiteX1248" fmla="*/ 8196613 w 12192000"/>
            <a:gd name="connsiteY1248" fmla="*/ 5234191 h 6858000"/>
            <a:gd name="connsiteX1249" fmla="*/ 8166603 w 12192000"/>
            <a:gd name="connsiteY1249" fmla="*/ 5266222 h 6858000"/>
            <a:gd name="connsiteX1250" fmla="*/ 8142649 w 12192000"/>
            <a:gd name="connsiteY1250" fmla="*/ 5271961 h 6858000"/>
            <a:gd name="connsiteX1251" fmla="*/ 8324679 w 12192000"/>
            <a:gd name="connsiteY1251" fmla="*/ 5271708 h 6858000"/>
            <a:gd name="connsiteX1252" fmla="*/ 8303798 w 12192000"/>
            <a:gd name="connsiteY1252" fmla="*/ 5269740 h 6858000"/>
            <a:gd name="connsiteX1253" fmla="*/ 8266556 w 12192000"/>
            <a:gd name="connsiteY1253" fmla="*/ 5233822 h 6858000"/>
            <a:gd name="connsiteX1254" fmla="*/ 8262760 w 12192000"/>
            <a:gd name="connsiteY1254" fmla="*/ 5208456 h 6858000"/>
            <a:gd name="connsiteX1255" fmla="*/ 8278307 w 12192000"/>
            <a:gd name="connsiteY1255" fmla="*/ 5170315 h 6858000"/>
            <a:gd name="connsiteX1256" fmla="*/ 8339232 w 12192000"/>
            <a:gd name="connsiteY1256" fmla="*/ 5152726 h 6858000"/>
            <a:gd name="connsiteX1257" fmla="*/ 8362011 w 12192000"/>
            <a:gd name="connsiteY1257" fmla="*/ 5167909 h 6858000"/>
            <a:gd name="connsiteX1258" fmla="*/ 8380812 w 12192000"/>
            <a:gd name="connsiteY1258" fmla="*/ 5211974 h 6858000"/>
            <a:gd name="connsiteX1259" fmla="*/ 8376835 w 12192000"/>
            <a:gd name="connsiteY1259" fmla="*/ 5235488 h 6858000"/>
            <a:gd name="connsiteX1260" fmla="*/ 8345560 w 12192000"/>
            <a:gd name="connsiteY1260" fmla="*/ 5267149 h 6858000"/>
            <a:gd name="connsiteX1261" fmla="*/ 8324679 w 12192000"/>
            <a:gd name="connsiteY1261" fmla="*/ 5271708 h 6858000"/>
            <a:gd name="connsiteX1262" fmla="*/ 8505083 w 12192000"/>
            <a:gd name="connsiteY1262" fmla="*/ 5271613 h 6858000"/>
            <a:gd name="connsiteX1263" fmla="*/ 8483299 w 12192000"/>
            <a:gd name="connsiteY1263" fmla="*/ 5269553 h 6858000"/>
            <a:gd name="connsiteX1264" fmla="*/ 8447322 w 12192000"/>
            <a:gd name="connsiteY1264" fmla="*/ 5236411 h 6858000"/>
            <a:gd name="connsiteX1265" fmla="*/ 8443164 w 12192000"/>
            <a:gd name="connsiteY1265" fmla="*/ 5211046 h 6858000"/>
            <a:gd name="connsiteX1266" fmla="*/ 8448588 w 12192000"/>
            <a:gd name="connsiteY1266" fmla="*/ 5183459 h 6858000"/>
            <a:gd name="connsiteX1267" fmla="*/ 8477513 w 12192000"/>
            <a:gd name="connsiteY1267" fmla="*/ 5154946 h 6858000"/>
            <a:gd name="connsiteX1268" fmla="*/ 8526868 w 12192000"/>
            <a:gd name="connsiteY1268" fmla="*/ 5155131 h 6858000"/>
            <a:gd name="connsiteX1269" fmla="*/ 8555432 w 12192000"/>
            <a:gd name="connsiteY1269" fmla="*/ 5183644 h 6858000"/>
            <a:gd name="connsiteX1270" fmla="*/ 8560675 w 12192000"/>
            <a:gd name="connsiteY1270" fmla="*/ 5211046 h 6858000"/>
            <a:gd name="connsiteX1271" fmla="*/ 8555251 w 12192000"/>
            <a:gd name="connsiteY1271" fmla="*/ 5238633 h 6858000"/>
            <a:gd name="connsiteX1272" fmla="*/ 8526325 w 12192000"/>
            <a:gd name="connsiteY1272" fmla="*/ 5267146 h 6858000"/>
            <a:gd name="connsiteX1273" fmla="*/ 8505083 w 12192000"/>
            <a:gd name="connsiteY1273" fmla="*/ 5271613 h 6858000"/>
            <a:gd name="connsiteX1274" fmla="*/ 6336752 w 12192000"/>
            <a:gd name="connsiteY1274" fmla="*/ 5271915 h 6858000"/>
            <a:gd name="connsiteX1275" fmla="*/ 6316641 w 12192000"/>
            <a:gd name="connsiteY1275" fmla="*/ 5268074 h 6858000"/>
            <a:gd name="connsiteX1276" fmla="*/ 6282291 w 12192000"/>
            <a:gd name="connsiteY1276" fmla="*/ 5232525 h 6858000"/>
            <a:gd name="connsiteX1277" fmla="*/ 6281206 w 12192000"/>
            <a:gd name="connsiteY1277" fmla="*/ 5192162 h 6858000"/>
            <a:gd name="connsiteX1278" fmla="*/ 6311397 w 12192000"/>
            <a:gd name="connsiteY1278" fmla="*/ 5156799 h 6858000"/>
            <a:gd name="connsiteX1279" fmla="*/ 6355509 w 12192000"/>
            <a:gd name="connsiteY1279" fmla="*/ 5152725 h 6858000"/>
            <a:gd name="connsiteX1280" fmla="*/ 6379192 w 12192000"/>
            <a:gd name="connsiteY1280" fmla="*/ 5169019 h 6858000"/>
            <a:gd name="connsiteX1281" fmla="*/ 6395101 w 12192000"/>
            <a:gd name="connsiteY1281" fmla="*/ 5193273 h 6858000"/>
            <a:gd name="connsiteX1282" fmla="*/ 6391124 w 12192000"/>
            <a:gd name="connsiteY1282" fmla="*/ 5238450 h 6858000"/>
            <a:gd name="connsiteX1283" fmla="*/ 6356593 w 12192000"/>
            <a:gd name="connsiteY1283" fmla="*/ 5269370 h 6858000"/>
            <a:gd name="connsiteX1284" fmla="*/ 6336752 w 12192000"/>
            <a:gd name="connsiteY1284" fmla="*/ 5271915 h 6858000"/>
            <a:gd name="connsiteX1285" fmla="*/ 7781163 w 12192000"/>
            <a:gd name="connsiteY1285" fmla="*/ 5271892 h 6858000"/>
            <a:gd name="connsiteX1286" fmla="*/ 7762226 w 12192000"/>
            <a:gd name="connsiteY1286" fmla="*/ 5269368 h 6858000"/>
            <a:gd name="connsiteX1287" fmla="*/ 7723538 w 12192000"/>
            <a:gd name="connsiteY1287" fmla="*/ 5228821 h 6858000"/>
            <a:gd name="connsiteX1288" fmla="*/ 7726250 w 12192000"/>
            <a:gd name="connsiteY1288" fmla="*/ 5186422 h 6858000"/>
            <a:gd name="connsiteX1289" fmla="*/ 7756621 w 12192000"/>
            <a:gd name="connsiteY1289" fmla="*/ 5154946 h 6858000"/>
            <a:gd name="connsiteX1290" fmla="*/ 7804349 w 12192000"/>
            <a:gd name="connsiteY1290" fmla="*/ 5154761 h 6858000"/>
            <a:gd name="connsiteX1291" fmla="*/ 7835444 w 12192000"/>
            <a:gd name="connsiteY1291" fmla="*/ 5185682 h 6858000"/>
            <a:gd name="connsiteX1292" fmla="*/ 7839421 w 12192000"/>
            <a:gd name="connsiteY1292" fmla="*/ 5211047 h 6858000"/>
            <a:gd name="connsiteX1293" fmla="*/ 7833998 w 12192000"/>
            <a:gd name="connsiteY1293" fmla="*/ 5238634 h 6858000"/>
            <a:gd name="connsiteX1294" fmla="*/ 7800914 w 12192000"/>
            <a:gd name="connsiteY1294" fmla="*/ 5268443 h 6858000"/>
            <a:gd name="connsiteX1295" fmla="*/ 7781163 w 12192000"/>
            <a:gd name="connsiteY1295" fmla="*/ 5271892 h 6858000"/>
            <a:gd name="connsiteX1296" fmla="*/ 7963238 w 12192000"/>
            <a:gd name="connsiteY1296" fmla="*/ 5271592 h 6858000"/>
            <a:gd name="connsiteX1297" fmla="*/ 7943352 w 12192000"/>
            <a:gd name="connsiteY1297" fmla="*/ 5269925 h 6858000"/>
            <a:gd name="connsiteX1298" fmla="*/ 7906472 w 12192000"/>
            <a:gd name="connsiteY1298" fmla="*/ 5235118 h 6858000"/>
            <a:gd name="connsiteX1299" fmla="*/ 7906833 w 12192000"/>
            <a:gd name="connsiteY1299" fmla="*/ 5186608 h 6858000"/>
            <a:gd name="connsiteX1300" fmla="*/ 7943714 w 12192000"/>
            <a:gd name="connsiteY1300" fmla="*/ 5152541 h 6858000"/>
            <a:gd name="connsiteX1301" fmla="*/ 8005723 w 12192000"/>
            <a:gd name="connsiteY1301" fmla="*/ 5171611 h 6858000"/>
            <a:gd name="connsiteX1302" fmla="*/ 8020185 w 12192000"/>
            <a:gd name="connsiteY1302" fmla="*/ 5211048 h 6858000"/>
            <a:gd name="connsiteX1303" fmla="*/ 8005723 w 12192000"/>
            <a:gd name="connsiteY1303" fmla="*/ 5250485 h 6858000"/>
            <a:gd name="connsiteX1304" fmla="*/ 7963238 w 12192000"/>
            <a:gd name="connsiteY1304" fmla="*/ 5271592 h 6858000"/>
            <a:gd name="connsiteX1305" fmla="*/ 6882169 w 12192000"/>
            <a:gd name="connsiteY1305" fmla="*/ 5271708 h 6858000"/>
            <a:gd name="connsiteX1306" fmla="*/ 6861288 w 12192000"/>
            <a:gd name="connsiteY1306" fmla="*/ 5269741 h 6858000"/>
            <a:gd name="connsiteX1307" fmla="*/ 6824228 w 12192000"/>
            <a:gd name="connsiteY1307" fmla="*/ 5234377 h 6858000"/>
            <a:gd name="connsiteX1308" fmla="*/ 6825312 w 12192000"/>
            <a:gd name="connsiteY1308" fmla="*/ 5185684 h 6858000"/>
            <a:gd name="connsiteX1309" fmla="*/ 6896360 w 12192000"/>
            <a:gd name="connsiteY1309" fmla="*/ 5152542 h 6858000"/>
            <a:gd name="connsiteX1310" fmla="*/ 6933964 w 12192000"/>
            <a:gd name="connsiteY1310" fmla="*/ 5186609 h 6858000"/>
            <a:gd name="connsiteX1311" fmla="*/ 6934145 w 12192000"/>
            <a:gd name="connsiteY1311" fmla="*/ 5235303 h 6858000"/>
            <a:gd name="connsiteX1312" fmla="*/ 6903050 w 12192000"/>
            <a:gd name="connsiteY1312" fmla="*/ 5267149 h 6858000"/>
            <a:gd name="connsiteX1313" fmla="*/ 6882169 w 12192000"/>
            <a:gd name="connsiteY1313" fmla="*/ 5271708 h 6858000"/>
            <a:gd name="connsiteX1314" fmla="*/ 7421846 w 12192000"/>
            <a:gd name="connsiteY1314" fmla="*/ 5271592 h 6858000"/>
            <a:gd name="connsiteX1315" fmla="*/ 7396535 w 12192000"/>
            <a:gd name="connsiteY1315" fmla="*/ 5266963 h 6858000"/>
            <a:gd name="connsiteX1316" fmla="*/ 7364356 w 12192000"/>
            <a:gd name="connsiteY1316" fmla="*/ 5233636 h 6858000"/>
            <a:gd name="connsiteX1317" fmla="*/ 7360559 w 12192000"/>
            <a:gd name="connsiteY1317" fmla="*/ 5210862 h 6858000"/>
            <a:gd name="connsiteX1318" fmla="*/ 7381350 w 12192000"/>
            <a:gd name="connsiteY1318" fmla="*/ 5165871 h 6858000"/>
            <a:gd name="connsiteX1319" fmla="*/ 7420037 w 12192000"/>
            <a:gd name="connsiteY1319" fmla="*/ 5149948 h 6858000"/>
            <a:gd name="connsiteX1320" fmla="*/ 7459630 w 12192000"/>
            <a:gd name="connsiteY1320" fmla="*/ 5166612 h 6858000"/>
            <a:gd name="connsiteX1321" fmla="*/ 7479155 w 12192000"/>
            <a:gd name="connsiteY1321" fmla="*/ 5210862 h 6858000"/>
            <a:gd name="connsiteX1322" fmla="*/ 7461799 w 12192000"/>
            <a:gd name="connsiteY1322" fmla="*/ 5253261 h 6858000"/>
            <a:gd name="connsiteX1323" fmla="*/ 7421846 w 12192000"/>
            <a:gd name="connsiteY1323" fmla="*/ 5271592 h 6858000"/>
            <a:gd name="connsiteX1324" fmla="*/ 6700592 w 12192000"/>
            <a:gd name="connsiteY1324" fmla="*/ 5271592 h 6858000"/>
            <a:gd name="connsiteX1325" fmla="*/ 6675282 w 12192000"/>
            <a:gd name="connsiteY1325" fmla="*/ 5266963 h 6858000"/>
            <a:gd name="connsiteX1326" fmla="*/ 6643102 w 12192000"/>
            <a:gd name="connsiteY1326" fmla="*/ 5233637 h 6858000"/>
            <a:gd name="connsiteX1327" fmla="*/ 6644187 w 12192000"/>
            <a:gd name="connsiteY1327" fmla="*/ 5186609 h 6858000"/>
            <a:gd name="connsiteX1328" fmla="*/ 6680163 w 12192000"/>
            <a:gd name="connsiteY1328" fmla="*/ 5152727 h 6858000"/>
            <a:gd name="connsiteX1329" fmla="*/ 6737472 w 12192000"/>
            <a:gd name="connsiteY1329" fmla="*/ 5165872 h 6858000"/>
            <a:gd name="connsiteX1330" fmla="*/ 6757540 w 12192000"/>
            <a:gd name="connsiteY1330" fmla="*/ 5210863 h 6858000"/>
            <a:gd name="connsiteX1331" fmla="*/ 6740003 w 12192000"/>
            <a:gd name="connsiteY1331" fmla="*/ 5254003 h 6858000"/>
            <a:gd name="connsiteX1332" fmla="*/ 6700592 w 12192000"/>
            <a:gd name="connsiteY1332" fmla="*/ 5271592 h 6858000"/>
            <a:gd name="connsiteX1333" fmla="*/ 6521429 w 12192000"/>
            <a:gd name="connsiteY1333" fmla="*/ 5271591 h 6858000"/>
            <a:gd name="connsiteX1334" fmla="*/ 6499396 w 12192000"/>
            <a:gd name="connsiteY1334" fmla="*/ 5269370 h 6858000"/>
            <a:gd name="connsiteX1335" fmla="*/ 6471736 w 12192000"/>
            <a:gd name="connsiteY1335" fmla="*/ 5248633 h 6858000"/>
            <a:gd name="connsiteX1336" fmla="*/ 6459261 w 12192000"/>
            <a:gd name="connsiteY1336" fmla="*/ 5211047 h 6858000"/>
            <a:gd name="connsiteX1337" fmla="*/ 6479509 w 12192000"/>
            <a:gd name="connsiteY1337" fmla="*/ 5166241 h 6858000"/>
            <a:gd name="connsiteX1338" fmla="*/ 6523802 w 12192000"/>
            <a:gd name="connsiteY1338" fmla="*/ 5150503 h 6858000"/>
            <a:gd name="connsiteX1339" fmla="*/ 6573156 w 12192000"/>
            <a:gd name="connsiteY1339" fmla="*/ 5186423 h 6858000"/>
            <a:gd name="connsiteX1340" fmla="*/ 6574964 w 12192000"/>
            <a:gd name="connsiteY1340" fmla="*/ 5231599 h 6858000"/>
            <a:gd name="connsiteX1341" fmla="*/ 6543327 w 12192000"/>
            <a:gd name="connsiteY1341" fmla="*/ 5266592 h 6858000"/>
            <a:gd name="connsiteX1342" fmla="*/ 6521429 w 12192000"/>
            <a:gd name="connsiteY1342" fmla="*/ 5271591 h 6858000"/>
            <a:gd name="connsiteX1343" fmla="*/ 4898268 w 12192000"/>
            <a:gd name="connsiteY1343" fmla="*/ 5271708 h 6858000"/>
            <a:gd name="connsiteX1344" fmla="*/ 4877387 w 12192000"/>
            <a:gd name="connsiteY1344" fmla="*/ 5269740 h 6858000"/>
            <a:gd name="connsiteX1345" fmla="*/ 4840145 w 12192000"/>
            <a:gd name="connsiteY1345" fmla="*/ 5233822 h 6858000"/>
            <a:gd name="connsiteX1346" fmla="*/ 4836348 w 12192000"/>
            <a:gd name="connsiteY1346" fmla="*/ 5208456 h 6858000"/>
            <a:gd name="connsiteX1347" fmla="*/ 4851896 w 12192000"/>
            <a:gd name="connsiteY1347" fmla="*/ 5170315 h 6858000"/>
            <a:gd name="connsiteX1348" fmla="*/ 4912821 w 12192000"/>
            <a:gd name="connsiteY1348" fmla="*/ 5152726 h 6858000"/>
            <a:gd name="connsiteX1349" fmla="*/ 4935600 w 12192000"/>
            <a:gd name="connsiteY1349" fmla="*/ 5167909 h 6858000"/>
            <a:gd name="connsiteX1350" fmla="*/ 4954401 w 12192000"/>
            <a:gd name="connsiteY1350" fmla="*/ 5211974 h 6858000"/>
            <a:gd name="connsiteX1351" fmla="*/ 4950424 w 12192000"/>
            <a:gd name="connsiteY1351" fmla="*/ 5235488 h 6858000"/>
            <a:gd name="connsiteX1352" fmla="*/ 4919148 w 12192000"/>
            <a:gd name="connsiteY1352" fmla="*/ 5267149 h 6858000"/>
            <a:gd name="connsiteX1353" fmla="*/ 4898268 w 12192000"/>
            <a:gd name="connsiteY1353" fmla="*/ 5271708 h 6858000"/>
            <a:gd name="connsiteX1354" fmla="*/ 1827209 w 12192000"/>
            <a:gd name="connsiteY1354" fmla="*/ 5271939 h 6858000"/>
            <a:gd name="connsiteX1355" fmla="*/ 1806362 w 12192000"/>
            <a:gd name="connsiteY1355" fmla="*/ 5266775 h 6858000"/>
            <a:gd name="connsiteX1356" fmla="*/ 1774182 w 12192000"/>
            <a:gd name="connsiteY1356" fmla="*/ 5233634 h 6858000"/>
            <a:gd name="connsiteX1357" fmla="*/ 1775267 w 12192000"/>
            <a:gd name="connsiteY1357" fmla="*/ 5186606 h 6858000"/>
            <a:gd name="connsiteX1358" fmla="*/ 1812147 w 12192000"/>
            <a:gd name="connsiteY1358" fmla="*/ 5152538 h 6858000"/>
            <a:gd name="connsiteX1359" fmla="*/ 1852824 w 12192000"/>
            <a:gd name="connsiteY1359" fmla="*/ 5155131 h 6858000"/>
            <a:gd name="connsiteX1360" fmla="*/ 1882834 w 12192000"/>
            <a:gd name="connsiteY1360" fmla="*/ 5183088 h 6858000"/>
            <a:gd name="connsiteX1361" fmla="*/ 1887715 w 12192000"/>
            <a:gd name="connsiteY1361" fmla="*/ 5211045 h 6858000"/>
            <a:gd name="connsiteX1362" fmla="*/ 1882834 w 12192000"/>
            <a:gd name="connsiteY1362" fmla="*/ 5239004 h 6858000"/>
            <a:gd name="connsiteX1363" fmla="*/ 1827209 w 12192000"/>
            <a:gd name="connsiteY1363" fmla="*/ 5271939 h 6858000"/>
            <a:gd name="connsiteX1364" fmla="*/ 4354751 w 12192000"/>
            <a:gd name="connsiteY1364" fmla="*/ 5271892 h 6858000"/>
            <a:gd name="connsiteX1365" fmla="*/ 4335814 w 12192000"/>
            <a:gd name="connsiteY1365" fmla="*/ 5269368 h 6858000"/>
            <a:gd name="connsiteX1366" fmla="*/ 4297125 w 12192000"/>
            <a:gd name="connsiteY1366" fmla="*/ 5228821 h 6858000"/>
            <a:gd name="connsiteX1367" fmla="*/ 4299838 w 12192000"/>
            <a:gd name="connsiteY1367" fmla="*/ 5186422 h 6858000"/>
            <a:gd name="connsiteX1368" fmla="*/ 4330209 w 12192000"/>
            <a:gd name="connsiteY1368" fmla="*/ 5154946 h 6858000"/>
            <a:gd name="connsiteX1369" fmla="*/ 4377936 w 12192000"/>
            <a:gd name="connsiteY1369" fmla="*/ 5154761 h 6858000"/>
            <a:gd name="connsiteX1370" fmla="*/ 4409031 w 12192000"/>
            <a:gd name="connsiteY1370" fmla="*/ 5185682 h 6858000"/>
            <a:gd name="connsiteX1371" fmla="*/ 4413009 w 12192000"/>
            <a:gd name="connsiteY1371" fmla="*/ 5211047 h 6858000"/>
            <a:gd name="connsiteX1372" fmla="*/ 4407585 w 12192000"/>
            <a:gd name="connsiteY1372" fmla="*/ 5238634 h 6858000"/>
            <a:gd name="connsiteX1373" fmla="*/ 4374501 w 12192000"/>
            <a:gd name="connsiteY1373" fmla="*/ 5268443 h 6858000"/>
            <a:gd name="connsiteX1374" fmla="*/ 4354751 w 12192000"/>
            <a:gd name="connsiteY1374" fmla="*/ 5271892 h 6858000"/>
            <a:gd name="connsiteX1375" fmla="*/ 4536827 w 12192000"/>
            <a:gd name="connsiteY1375" fmla="*/ 5271592 h 6858000"/>
            <a:gd name="connsiteX1376" fmla="*/ 4516940 w 12192000"/>
            <a:gd name="connsiteY1376" fmla="*/ 5269925 h 6858000"/>
            <a:gd name="connsiteX1377" fmla="*/ 4480061 w 12192000"/>
            <a:gd name="connsiteY1377" fmla="*/ 5235118 h 6858000"/>
            <a:gd name="connsiteX1378" fmla="*/ 4480422 w 12192000"/>
            <a:gd name="connsiteY1378" fmla="*/ 5186608 h 6858000"/>
            <a:gd name="connsiteX1379" fmla="*/ 4517303 w 12192000"/>
            <a:gd name="connsiteY1379" fmla="*/ 5152541 h 6858000"/>
            <a:gd name="connsiteX1380" fmla="*/ 4579311 w 12192000"/>
            <a:gd name="connsiteY1380" fmla="*/ 5171611 h 6858000"/>
            <a:gd name="connsiteX1381" fmla="*/ 4593774 w 12192000"/>
            <a:gd name="connsiteY1381" fmla="*/ 5211048 h 6858000"/>
            <a:gd name="connsiteX1382" fmla="*/ 4579311 w 12192000"/>
            <a:gd name="connsiteY1382" fmla="*/ 5250485 h 6858000"/>
            <a:gd name="connsiteX1383" fmla="*/ 4536827 w 12192000"/>
            <a:gd name="connsiteY1383" fmla="*/ 5271592 h 6858000"/>
            <a:gd name="connsiteX1384" fmla="*/ 3094294 w 12192000"/>
            <a:gd name="connsiteY1384" fmla="*/ 5271661 h 6858000"/>
            <a:gd name="connsiteX1385" fmla="*/ 3072984 w 12192000"/>
            <a:gd name="connsiteY1385" fmla="*/ 5269370 h 6858000"/>
            <a:gd name="connsiteX1386" fmla="*/ 3045324 w 12192000"/>
            <a:gd name="connsiteY1386" fmla="*/ 5248634 h 6858000"/>
            <a:gd name="connsiteX1387" fmla="*/ 3032849 w 12192000"/>
            <a:gd name="connsiteY1387" fmla="*/ 5211049 h 6858000"/>
            <a:gd name="connsiteX1388" fmla="*/ 3053098 w 12192000"/>
            <a:gd name="connsiteY1388" fmla="*/ 5166242 h 6858000"/>
            <a:gd name="connsiteX1389" fmla="*/ 3096487 w 12192000"/>
            <a:gd name="connsiteY1389" fmla="*/ 5150505 h 6858000"/>
            <a:gd name="connsiteX1390" fmla="*/ 3146744 w 12192000"/>
            <a:gd name="connsiteY1390" fmla="*/ 5186424 h 6858000"/>
            <a:gd name="connsiteX1391" fmla="*/ 3148553 w 12192000"/>
            <a:gd name="connsiteY1391" fmla="*/ 5231600 h 6858000"/>
            <a:gd name="connsiteX1392" fmla="*/ 3116011 w 12192000"/>
            <a:gd name="connsiteY1392" fmla="*/ 5266593 h 6858000"/>
            <a:gd name="connsiteX1393" fmla="*/ 3094294 w 12192000"/>
            <a:gd name="connsiteY1393" fmla="*/ 5271661 h 6858000"/>
            <a:gd name="connsiteX1394" fmla="*/ 3456006 w 12192000"/>
            <a:gd name="connsiteY1394" fmla="*/ 5271566 h 6858000"/>
            <a:gd name="connsiteX1395" fmla="*/ 3434876 w 12192000"/>
            <a:gd name="connsiteY1395" fmla="*/ 5269737 h 6858000"/>
            <a:gd name="connsiteX1396" fmla="*/ 3397815 w 12192000"/>
            <a:gd name="connsiteY1396" fmla="*/ 5234373 h 6858000"/>
            <a:gd name="connsiteX1397" fmla="*/ 3398900 w 12192000"/>
            <a:gd name="connsiteY1397" fmla="*/ 5185679 h 6858000"/>
            <a:gd name="connsiteX1398" fmla="*/ 3428188 w 12192000"/>
            <a:gd name="connsiteY1398" fmla="*/ 5155129 h 6858000"/>
            <a:gd name="connsiteX1399" fmla="*/ 3452233 w 12192000"/>
            <a:gd name="connsiteY1399" fmla="*/ 5151056 h 6858000"/>
            <a:gd name="connsiteX1400" fmla="*/ 3493090 w 12192000"/>
            <a:gd name="connsiteY1400" fmla="*/ 5167905 h 6858000"/>
            <a:gd name="connsiteX1401" fmla="*/ 3511710 w 12192000"/>
            <a:gd name="connsiteY1401" fmla="*/ 5211045 h 6858000"/>
            <a:gd name="connsiteX1402" fmla="*/ 3507734 w 12192000"/>
            <a:gd name="connsiteY1402" fmla="*/ 5235299 h 6858000"/>
            <a:gd name="connsiteX1403" fmla="*/ 3477543 w 12192000"/>
            <a:gd name="connsiteY1403" fmla="*/ 5266034 h 6858000"/>
            <a:gd name="connsiteX1404" fmla="*/ 3456006 w 12192000"/>
            <a:gd name="connsiteY1404" fmla="*/ 5271566 h 6858000"/>
            <a:gd name="connsiteX1405" fmla="*/ 3281367 w 12192000"/>
            <a:gd name="connsiteY1405" fmla="*/ 5271406 h 6858000"/>
            <a:gd name="connsiteX1406" fmla="*/ 3248871 w 12192000"/>
            <a:gd name="connsiteY1406" fmla="*/ 5266777 h 6858000"/>
            <a:gd name="connsiteX1407" fmla="*/ 3216691 w 12192000"/>
            <a:gd name="connsiteY1407" fmla="*/ 5233635 h 6858000"/>
            <a:gd name="connsiteX1408" fmla="*/ 3217776 w 12192000"/>
            <a:gd name="connsiteY1408" fmla="*/ 5186607 h 6858000"/>
            <a:gd name="connsiteX1409" fmla="*/ 3254656 w 12192000"/>
            <a:gd name="connsiteY1409" fmla="*/ 5152540 h 6858000"/>
            <a:gd name="connsiteX1410" fmla="*/ 3312868 w 12192000"/>
            <a:gd name="connsiteY1410" fmla="*/ 5167537 h 6858000"/>
            <a:gd name="connsiteX1411" fmla="*/ 3331128 w 12192000"/>
            <a:gd name="connsiteY1411" fmla="*/ 5210862 h 6858000"/>
            <a:gd name="connsiteX1412" fmla="*/ 3312507 w 12192000"/>
            <a:gd name="connsiteY1412" fmla="*/ 5254928 h 6858000"/>
            <a:gd name="connsiteX1413" fmla="*/ 3281367 w 12192000"/>
            <a:gd name="connsiteY1413" fmla="*/ 5271406 h 6858000"/>
            <a:gd name="connsiteX1414" fmla="*/ 2372904 w 12192000"/>
            <a:gd name="connsiteY1414" fmla="*/ 5271636 h 6858000"/>
            <a:gd name="connsiteX1415" fmla="*/ 2351730 w 12192000"/>
            <a:gd name="connsiteY1415" fmla="*/ 5269369 h 6858000"/>
            <a:gd name="connsiteX1416" fmla="*/ 2324069 w 12192000"/>
            <a:gd name="connsiteY1416" fmla="*/ 5248631 h 6858000"/>
            <a:gd name="connsiteX1417" fmla="*/ 2311595 w 12192000"/>
            <a:gd name="connsiteY1417" fmla="*/ 5211047 h 6858000"/>
            <a:gd name="connsiteX1418" fmla="*/ 2316477 w 12192000"/>
            <a:gd name="connsiteY1418" fmla="*/ 5186052 h 6858000"/>
            <a:gd name="connsiteX1419" fmla="*/ 2346668 w 12192000"/>
            <a:gd name="connsiteY1419" fmla="*/ 5154761 h 6858000"/>
            <a:gd name="connsiteX1420" fmla="*/ 2393853 w 12192000"/>
            <a:gd name="connsiteY1420" fmla="*/ 5154761 h 6858000"/>
            <a:gd name="connsiteX1421" fmla="*/ 2423683 w 12192000"/>
            <a:gd name="connsiteY1421" fmla="*/ 5183459 h 6858000"/>
            <a:gd name="connsiteX1422" fmla="*/ 2429106 w 12192000"/>
            <a:gd name="connsiteY1422" fmla="*/ 5211047 h 6858000"/>
            <a:gd name="connsiteX1423" fmla="*/ 2424225 w 12192000"/>
            <a:gd name="connsiteY1423" fmla="*/ 5238079 h 6858000"/>
            <a:gd name="connsiteX1424" fmla="*/ 2394214 w 12192000"/>
            <a:gd name="connsiteY1424" fmla="*/ 5266962 h 6858000"/>
            <a:gd name="connsiteX1425" fmla="*/ 2372904 w 12192000"/>
            <a:gd name="connsiteY1425" fmla="*/ 5271636 h 6858000"/>
            <a:gd name="connsiteX1426" fmla="*/ 2913550 w 12192000"/>
            <a:gd name="connsiteY1426" fmla="*/ 5271592 h 6858000"/>
            <a:gd name="connsiteX1427" fmla="*/ 2890409 w 12192000"/>
            <a:gd name="connsiteY1427" fmla="*/ 5268259 h 6858000"/>
            <a:gd name="connsiteX1428" fmla="*/ 2857506 w 12192000"/>
            <a:gd name="connsiteY1428" fmla="*/ 5236970 h 6858000"/>
            <a:gd name="connsiteX1429" fmla="*/ 2854614 w 12192000"/>
            <a:gd name="connsiteY1429" fmla="*/ 5193089 h 6858000"/>
            <a:gd name="connsiteX1430" fmla="*/ 2884985 w 12192000"/>
            <a:gd name="connsiteY1430" fmla="*/ 5156800 h 6858000"/>
            <a:gd name="connsiteX1431" fmla="*/ 2928916 w 12192000"/>
            <a:gd name="connsiteY1431" fmla="*/ 5152541 h 6858000"/>
            <a:gd name="connsiteX1432" fmla="*/ 2952600 w 12192000"/>
            <a:gd name="connsiteY1432" fmla="*/ 5169019 h 6858000"/>
            <a:gd name="connsiteX1433" fmla="*/ 2968688 w 12192000"/>
            <a:gd name="connsiteY1433" fmla="*/ 5193274 h 6858000"/>
            <a:gd name="connsiteX1434" fmla="*/ 2913550 w 12192000"/>
            <a:gd name="connsiteY1434" fmla="*/ 5271592 h 6858000"/>
            <a:gd name="connsiteX1435" fmla="*/ 2734412 w 12192000"/>
            <a:gd name="connsiteY1435" fmla="*/ 5271590 h 6858000"/>
            <a:gd name="connsiteX1436" fmla="*/ 2713622 w 12192000"/>
            <a:gd name="connsiteY1436" fmla="*/ 5269739 h 6858000"/>
            <a:gd name="connsiteX1437" fmla="*/ 2676380 w 12192000"/>
            <a:gd name="connsiteY1437" fmla="*/ 5233819 h 6858000"/>
            <a:gd name="connsiteX1438" fmla="*/ 2705667 w 12192000"/>
            <a:gd name="connsiteY1438" fmla="*/ 5155871 h 6858000"/>
            <a:gd name="connsiteX1439" fmla="*/ 2730977 w 12192000"/>
            <a:gd name="connsiteY1439" fmla="*/ 5150872 h 6858000"/>
            <a:gd name="connsiteX1440" fmla="*/ 2756468 w 12192000"/>
            <a:gd name="connsiteY1440" fmla="*/ 5155871 h 6858000"/>
            <a:gd name="connsiteX1441" fmla="*/ 2788106 w 12192000"/>
            <a:gd name="connsiteY1441" fmla="*/ 5191790 h 6858000"/>
            <a:gd name="connsiteX1442" fmla="*/ 2786297 w 12192000"/>
            <a:gd name="connsiteY1442" fmla="*/ 5235486 h 6858000"/>
            <a:gd name="connsiteX1443" fmla="*/ 2755202 w 12192000"/>
            <a:gd name="connsiteY1443" fmla="*/ 5266776 h 6858000"/>
            <a:gd name="connsiteX1444" fmla="*/ 2734412 w 12192000"/>
            <a:gd name="connsiteY1444" fmla="*/ 5271590 h 6858000"/>
            <a:gd name="connsiteX1445" fmla="*/ 2560428 w 12192000"/>
            <a:gd name="connsiteY1445" fmla="*/ 5271336 h 6858000"/>
            <a:gd name="connsiteX1446" fmla="*/ 2527615 w 12192000"/>
            <a:gd name="connsiteY1446" fmla="*/ 5266777 h 6858000"/>
            <a:gd name="connsiteX1447" fmla="*/ 2495437 w 12192000"/>
            <a:gd name="connsiteY1447" fmla="*/ 5233635 h 6858000"/>
            <a:gd name="connsiteX1448" fmla="*/ 2496521 w 12192000"/>
            <a:gd name="connsiteY1448" fmla="*/ 5186607 h 6858000"/>
            <a:gd name="connsiteX1449" fmla="*/ 2533401 w 12192000"/>
            <a:gd name="connsiteY1449" fmla="*/ 5152540 h 6858000"/>
            <a:gd name="connsiteX1450" fmla="*/ 2590891 w 12192000"/>
            <a:gd name="connsiteY1450" fmla="*/ 5166796 h 6858000"/>
            <a:gd name="connsiteX1451" fmla="*/ 2609511 w 12192000"/>
            <a:gd name="connsiteY1451" fmla="*/ 5208270 h 6858000"/>
            <a:gd name="connsiteX1452" fmla="*/ 2591614 w 12192000"/>
            <a:gd name="connsiteY1452" fmla="*/ 5254372 h 6858000"/>
            <a:gd name="connsiteX1453" fmla="*/ 2560428 w 12192000"/>
            <a:gd name="connsiteY1453" fmla="*/ 5271336 h 6858000"/>
            <a:gd name="connsiteX1454" fmla="*/ 2193379 w 12192000"/>
            <a:gd name="connsiteY1454" fmla="*/ 5271568 h 6858000"/>
            <a:gd name="connsiteX1455" fmla="*/ 2172227 w 12192000"/>
            <a:gd name="connsiteY1455" fmla="*/ 5269740 h 6858000"/>
            <a:gd name="connsiteX1456" fmla="*/ 2135889 w 12192000"/>
            <a:gd name="connsiteY1456" fmla="*/ 5236598 h 6858000"/>
            <a:gd name="connsiteX1457" fmla="*/ 2135709 w 12192000"/>
            <a:gd name="connsiteY1457" fmla="*/ 5186052 h 6858000"/>
            <a:gd name="connsiteX1458" fmla="*/ 2207480 w 12192000"/>
            <a:gd name="connsiteY1458" fmla="*/ 5152540 h 6858000"/>
            <a:gd name="connsiteX1459" fmla="*/ 2231343 w 12192000"/>
            <a:gd name="connsiteY1459" fmla="*/ 5169018 h 6858000"/>
            <a:gd name="connsiteX1460" fmla="*/ 2247433 w 12192000"/>
            <a:gd name="connsiteY1460" fmla="*/ 5193273 h 6858000"/>
            <a:gd name="connsiteX1461" fmla="*/ 2245083 w 12192000"/>
            <a:gd name="connsiteY1461" fmla="*/ 5235672 h 6858000"/>
            <a:gd name="connsiteX1462" fmla="*/ 2215073 w 12192000"/>
            <a:gd name="connsiteY1462" fmla="*/ 5266036 h 6858000"/>
            <a:gd name="connsiteX1463" fmla="*/ 2193379 w 12192000"/>
            <a:gd name="connsiteY1463" fmla="*/ 5271568 h 6858000"/>
            <a:gd name="connsiteX1464" fmla="*/ 2014152 w 12192000"/>
            <a:gd name="connsiteY1464" fmla="*/ 5271405 h 6858000"/>
            <a:gd name="connsiteX1465" fmla="*/ 1994356 w 12192000"/>
            <a:gd name="connsiteY1465" fmla="*/ 5270479 h 6858000"/>
            <a:gd name="connsiteX1466" fmla="*/ 1950787 w 12192000"/>
            <a:gd name="connsiteY1466" fmla="*/ 5202715 h 6858000"/>
            <a:gd name="connsiteX1467" fmla="*/ 1955668 w 12192000"/>
            <a:gd name="connsiteY1467" fmla="*/ 5185865 h 6858000"/>
            <a:gd name="connsiteX1468" fmla="*/ 1984233 w 12192000"/>
            <a:gd name="connsiteY1468" fmla="*/ 5155871 h 6858000"/>
            <a:gd name="connsiteX1469" fmla="*/ 2009723 w 12192000"/>
            <a:gd name="connsiteY1469" fmla="*/ 5150872 h 6858000"/>
            <a:gd name="connsiteX1470" fmla="*/ 2035033 w 12192000"/>
            <a:gd name="connsiteY1470" fmla="*/ 5155871 h 6858000"/>
            <a:gd name="connsiteX1471" fmla="*/ 2065044 w 12192000"/>
            <a:gd name="connsiteY1471" fmla="*/ 5187902 h 6858000"/>
            <a:gd name="connsiteX1472" fmla="*/ 2065044 w 12192000"/>
            <a:gd name="connsiteY1472" fmla="*/ 5234560 h 6858000"/>
            <a:gd name="connsiteX1473" fmla="*/ 2033949 w 12192000"/>
            <a:gd name="connsiteY1473" fmla="*/ 5266776 h 6858000"/>
            <a:gd name="connsiteX1474" fmla="*/ 2014152 w 12192000"/>
            <a:gd name="connsiteY1474" fmla="*/ 5271405 h 6858000"/>
            <a:gd name="connsiteX1475" fmla="*/ 1651674 w 12192000"/>
            <a:gd name="connsiteY1475" fmla="*/ 5271636 h 6858000"/>
            <a:gd name="connsiteX1476" fmla="*/ 1630658 w 12192000"/>
            <a:gd name="connsiteY1476" fmla="*/ 5269369 h 6858000"/>
            <a:gd name="connsiteX1477" fmla="*/ 1591970 w 12192000"/>
            <a:gd name="connsiteY1477" fmla="*/ 5228821 h 6858000"/>
            <a:gd name="connsiteX1478" fmla="*/ 1594501 w 12192000"/>
            <a:gd name="connsiteY1478" fmla="*/ 5186792 h 6858000"/>
            <a:gd name="connsiteX1479" fmla="*/ 1625234 w 12192000"/>
            <a:gd name="connsiteY1479" fmla="*/ 5154945 h 6858000"/>
            <a:gd name="connsiteX1480" fmla="*/ 1672600 w 12192000"/>
            <a:gd name="connsiteY1480" fmla="*/ 5154761 h 6858000"/>
            <a:gd name="connsiteX1481" fmla="*/ 1702430 w 12192000"/>
            <a:gd name="connsiteY1481" fmla="*/ 5183458 h 6858000"/>
            <a:gd name="connsiteX1482" fmla="*/ 1707853 w 12192000"/>
            <a:gd name="connsiteY1482" fmla="*/ 5211046 h 6858000"/>
            <a:gd name="connsiteX1483" fmla="*/ 1702430 w 12192000"/>
            <a:gd name="connsiteY1483" fmla="*/ 5238633 h 6858000"/>
            <a:gd name="connsiteX1484" fmla="*/ 1672961 w 12192000"/>
            <a:gd name="connsiteY1484" fmla="*/ 5266962 h 6858000"/>
            <a:gd name="connsiteX1485" fmla="*/ 1651674 w 12192000"/>
            <a:gd name="connsiteY1485" fmla="*/ 5271636 h 6858000"/>
            <a:gd name="connsiteX1486" fmla="*/ 1290277 w 12192000"/>
            <a:gd name="connsiteY1486" fmla="*/ 5271592 h 6858000"/>
            <a:gd name="connsiteX1487" fmla="*/ 1264967 w 12192000"/>
            <a:gd name="connsiteY1487" fmla="*/ 5266963 h 6858000"/>
            <a:gd name="connsiteX1488" fmla="*/ 1232968 w 12192000"/>
            <a:gd name="connsiteY1488" fmla="*/ 5234192 h 6858000"/>
            <a:gd name="connsiteX1489" fmla="*/ 1233329 w 12192000"/>
            <a:gd name="connsiteY1489" fmla="*/ 5187350 h 6858000"/>
            <a:gd name="connsiteX1490" fmla="*/ 1270752 w 12192000"/>
            <a:gd name="connsiteY1490" fmla="*/ 5152541 h 6858000"/>
            <a:gd name="connsiteX1491" fmla="*/ 1331315 w 12192000"/>
            <a:gd name="connsiteY1491" fmla="*/ 5169760 h 6858000"/>
            <a:gd name="connsiteX1492" fmla="*/ 1347767 w 12192000"/>
            <a:gd name="connsiteY1492" fmla="*/ 5210864 h 6858000"/>
            <a:gd name="connsiteX1493" fmla="*/ 1330230 w 12192000"/>
            <a:gd name="connsiteY1493" fmla="*/ 5253263 h 6858000"/>
            <a:gd name="connsiteX1494" fmla="*/ 1290277 w 12192000"/>
            <a:gd name="connsiteY1494" fmla="*/ 5271592 h 6858000"/>
            <a:gd name="connsiteX1495" fmla="*/ 1472036 w 12192000"/>
            <a:gd name="connsiteY1495" fmla="*/ 5271592 h 6858000"/>
            <a:gd name="connsiteX1496" fmla="*/ 1450974 w 12192000"/>
            <a:gd name="connsiteY1496" fmla="*/ 5269741 h 6858000"/>
            <a:gd name="connsiteX1497" fmla="*/ 1413733 w 12192000"/>
            <a:gd name="connsiteY1497" fmla="*/ 5233822 h 6858000"/>
            <a:gd name="connsiteX1498" fmla="*/ 1409937 w 12192000"/>
            <a:gd name="connsiteY1498" fmla="*/ 5208457 h 6858000"/>
            <a:gd name="connsiteX1499" fmla="*/ 1425484 w 12192000"/>
            <a:gd name="connsiteY1499" fmla="*/ 5170316 h 6858000"/>
            <a:gd name="connsiteX1500" fmla="*/ 1486047 w 12192000"/>
            <a:gd name="connsiteY1500" fmla="*/ 5152541 h 6858000"/>
            <a:gd name="connsiteX1501" fmla="*/ 1524735 w 12192000"/>
            <a:gd name="connsiteY1501" fmla="*/ 5188461 h 6858000"/>
            <a:gd name="connsiteX1502" fmla="*/ 1524012 w 12192000"/>
            <a:gd name="connsiteY1502" fmla="*/ 5235489 h 6858000"/>
            <a:gd name="connsiteX1503" fmla="*/ 1493640 w 12192000"/>
            <a:gd name="connsiteY1503" fmla="*/ 5266223 h 6858000"/>
            <a:gd name="connsiteX1504" fmla="*/ 1472036 w 12192000"/>
            <a:gd name="connsiteY1504" fmla="*/ 5271592 h 6858000"/>
            <a:gd name="connsiteX1505" fmla="*/ 7240774 w 12192000"/>
            <a:gd name="connsiteY1505" fmla="*/ 5087913 h 6858000"/>
            <a:gd name="connsiteX1506" fmla="*/ 7219928 w 12192000"/>
            <a:gd name="connsiteY1506" fmla="*/ 5084262 h 6858000"/>
            <a:gd name="connsiteX1507" fmla="*/ 7185578 w 12192000"/>
            <a:gd name="connsiteY1507" fmla="*/ 5051490 h 6858000"/>
            <a:gd name="connsiteX1508" fmla="*/ 7184855 w 12192000"/>
            <a:gd name="connsiteY1508" fmla="*/ 5002981 h 6858000"/>
            <a:gd name="connsiteX1509" fmla="*/ 7235837 w 12192000"/>
            <a:gd name="connsiteY1509" fmla="*/ 4966321 h 6858000"/>
            <a:gd name="connsiteX1510" fmla="*/ 7278140 w 12192000"/>
            <a:gd name="connsiteY1510" fmla="*/ 4981134 h 6858000"/>
            <a:gd name="connsiteX1511" fmla="*/ 7298569 w 12192000"/>
            <a:gd name="connsiteY1511" fmla="*/ 5024274 h 6858000"/>
            <a:gd name="connsiteX1512" fmla="*/ 7293146 w 12192000"/>
            <a:gd name="connsiteY1512" fmla="*/ 5052971 h 6858000"/>
            <a:gd name="connsiteX1513" fmla="*/ 7240774 w 12192000"/>
            <a:gd name="connsiteY1513" fmla="*/ 5087913 h 6858000"/>
            <a:gd name="connsiteX1514" fmla="*/ 9223875 w 12192000"/>
            <a:gd name="connsiteY1514" fmla="*/ 5087874 h 6858000"/>
            <a:gd name="connsiteX1515" fmla="*/ 9208711 w 12192000"/>
            <a:gd name="connsiteY1515" fmla="*/ 5086486 h 6858000"/>
            <a:gd name="connsiteX1516" fmla="*/ 9167131 w 12192000"/>
            <a:gd name="connsiteY1516" fmla="*/ 5047789 h 6858000"/>
            <a:gd name="connsiteX1517" fmla="*/ 9169843 w 12192000"/>
            <a:gd name="connsiteY1517" fmla="*/ 4999465 h 6858000"/>
            <a:gd name="connsiteX1518" fmla="*/ 9203469 w 12192000"/>
            <a:gd name="connsiteY1518" fmla="*/ 4968730 h 6858000"/>
            <a:gd name="connsiteX1519" fmla="*/ 9250653 w 12192000"/>
            <a:gd name="connsiteY1519" fmla="*/ 4972063 h 6858000"/>
            <a:gd name="connsiteX1520" fmla="*/ 9280302 w 12192000"/>
            <a:gd name="connsiteY1520" fmla="*/ 5007982 h 6858000"/>
            <a:gd name="connsiteX1521" fmla="*/ 9276326 w 12192000"/>
            <a:gd name="connsiteY1521" fmla="*/ 5054825 h 6858000"/>
            <a:gd name="connsiteX1522" fmla="*/ 9240530 w 12192000"/>
            <a:gd name="connsiteY1522" fmla="*/ 5085375 h 6858000"/>
            <a:gd name="connsiteX1523" fmla="*/ 9223875 w 12192000"/>
            <a:gd name="connsiteY1523" fmla="*/ 5087874 h 6858000"/>
            <a:gd name="connsiteX1524" fmla="*/ 9945127 w 12192000"/>
            <a:gd name="connsiteY1524" fmla="*/ 5087874 h 6858000"/>
            <a:gd name="connsiteX1525" fmla="*/ 9929964 w 12192000"/>
            <a:gd name="connsiteY1525" fmla="*/ 5086485 h 6858000"/>
            <a:gd name="connsiteX1526" fmla="*/ 9889468 w 12192000"/>
            <a:gd name="connsiteY1526" fmla="*/ 5051121 h 6858000"/>
            <a:gd name="connsiteX1527" fmla="*/ 9885671 w 12192000"/>
            <a:gd name="connsiteY1527" fmla="*/ 5026126 h 6858000"/>
            <a:gd name="connsiteX1528" fmla="*/ 9891095 w 12192000"/>
            <a:gd name="connsiteY1528" fmla="*/ 4999464 h 6858000"/>
            <a:gd name="connsiteX1529" fmla="*/ 9925082 w 12192000"/>
            <a:gd name="connsiteY1529" fmla="*/ 4968544 h 6858000"/>
            <a:gd name="connsiteX1530" fmla="*/ 9971906 w 12192000"/>
            <a:gd name="connsiteY1530" fmla="*/ 4972062 h 6858000"/>
            <a:gd name="connsiteX1531" fmla="*/ 10001373 w 12192000"/>
            <a:gd name="connsiteY1531" fmla="*/ 5006871 h 6858000"/>
            <a:gd name="connsiteX1532" fmla="*/ 9997396 w 12192000"/>
            <a:gd name="connsiteY1532" fmla="*/ 5055009 h 6858000"/>
            <a:gd name="connsiteX1533" fmla="*/ 9961781 w 12192000"/>
            <a:gd name="connsiteY1533" fmla="*/ 5085375 h 6858000"/>
            <a:gd name="connsiteX1534" fmla="*/ 9945127 w 12192000"/>
            <a:gd name="connsiteY1534" fmla="*/ 5087874 h 6858000"/>
            <a:gd name="connsiteX1535" fmla="*/ 10308557 w 12192000"/>
            <a:gd name="connsiteY1535" fmla="*/ 5087662 h 6858000"/>
            <a:gd name="connsiteX1536" fmla="*/ 10286614 w 12192000"/>
            <a:gd name="connsiteY1536" fmla="*/ 5084816 h 6858000"/>
            <a:gd name="connsiteX1537" fmla="*/ 10249010 w 12192000"/>
            <a:gd name="connsiteY1537" fmla="*/ 5048712 h 6858000"/>
            <a:gd name="connsiteX1538" fmla="*/ 10250095 w 12192000"/>
            <a:gd name="connsiteY1538" fmla="*/ 5002980 h 6858000"/>
            <a:gd name="connsiteX1539" fmla="*/ 10279744 w 12192000"/>
            <a:gd name="connsiteY1539" fmla="*/ 4970949 h 6858000"/>
            <a:gd name="connsiteX1540" fmla="*/ 10330002 w 12192000"/>
            <a:gd name="connsiteY1540" fmla="*/ 4970393 h 6858000"/>
            <a:gd name="connsiteX1541" fmla="*/ 10360736 w 12192000"/>
            <a:gd name="connsiteY1541" fmla="*/ 5002795 h 6858000"/>
            <a:gd name="connsiteX1542" fmla="*/ 10360374 w 12192000"/>
            <a:gd name="connsiteY1542" fmla="*/ 5050563 h 6858000"/>
            <a:gd name="connsiteX1543" fmla="*/ 10329279 w 12192000"/>
            <a:gd name="connsiteY1543" fmla="*/ 5082594 h 6858000"/>
            <a:gd name="connsiteX1544" fmla="*/ 10308557 w 12192000"/>
            <a:gd name="connsiteY1544" fmla="*/ 5087662 h 6858000"/>
            <a:gd name="connsiteX1545" fmla="*/ 10671789 w 12192000"/>
            <a:gd name="connsiteY1545" fmla="*/ 5087623 h 6858000"/>
            <a:gd name="connsiteX1546" fmla="*/ 10652126 w 12192000"/>
            <a:gd name="connsiteY1546" fmla="*/ 5086480 h 6858000"/>
            <a:gd name="connsiteX1547" fmla="*/ 10621934 w 12192000"/>
            <a:gd name="connsiteY1547" fmla="*/ 5066484 h 6858000"/>
            <a:gd name="connsiteX1548" fmla="*/ 10606567 w 12192000"/>
            <a:gd name="connsiteY1548" fmla="*/ 5021123 h 6858000"/>
            <a:gd name="connsiteX1549" fmla="*/ 10626273 w 12192000"/>
            <a:gd name="connsiteY1549" fmla="*/ 4981686 h 6858000"/>
            <a:gd name="connsiteX1550" fmla="*/ 10666588 w 12192000"/>
            <a:gd name="connsiteY1550" fmla="*/ 4966874 h 6858000"/>
            <a:gd name="connsiteX1551" fmla="*/ 10692802 w 12192000"/>
            <a:gd name="connsiteY1551" fmla="*/ 4971873 h 6858000"/>
            <a:gd name="connsiteX1552" fmla="*/ 10721004 w 12192000"/>
            <a:gd name="connsiteY1552" fmla="*/ 5001312 h 6858000"/>
            <a:gd name="connsiteX1553" fmla="*/ 10724982 w 12192000"/>
            <a:gd name="connsiteY1553" fmla="*/ 5024270 h 6858000"/>
            <a:gd name="connsiteX1554" fmla="*/ 10719558 w 12192000"/>
            <a:gd name="connsiteY1554" fmla="*/ 5052968 h 6858000"/>
            <a:gd name="connsiteX1555" fmla="*/ 10671789 w 12192000"/>
            <a:gd name="connsiteY1555" fmla="*/ 5087623 h 6858000"/>
            <a:gd name="connsiteX1556" fmla="*/ 10858763 w 12192000"/>
            <a:gd name="connsiteY1556" fmla="*/ 5086505 h 6858000"/>
            <a:gd name="connsiteX1557" fmla="*/ 10829815 w 12192000"/>
            <a:gd name="connsiteY1557" fmla="*/ 5085555 h 6858000"/>
            <a:gd name="connsiteX1558" fmla="*/ 10790947 w 12192000"/>
            <a:gd name="connsiteY1558" fmla="*/ 5050192 h 6858000"/>
            <a:gd name="connsiteX1559" fmla="*/ 10789499 w 12192000"/>
            <a:gd name="connsiteY1559" fmla="*/ 5005756 h 6858000"/>
            <a:gd name="connsiteX1560" fmla="*/ 10821138 w 12192000"/>
            <a:gd name="connsiteY1560" fmla="*/ 4970762 h 6858000"/>
            <a:gd name="connsiteX1561" fmla="*/ 10871938 w 12192000"/>
            <a:gd name="connsiteY1561" fmla="*/ 4970948 h 6858000"/>
            <a:gd name="connsiteX1562" fmla="*/ 10903395 w 12192000"/>
            <a:gd name="connsiteY1562" fmla="*/ 5007792 h 6858000"/>
            <a:gd name="connsiteX1563" fmla="*/ 10885678 w 12192000"/>
            <a:gd name="connsiteY1563" fmla="*/ 5071484 h 6858000"/>
            <a:gd name="connsiteX1564" fmla="*/ 10858763 w 12192000"/>
            <a:gd name="connsiteY1564" fmla="*/ 5086505 h 6858000"/>
            <a:gd name="connsiteX1565" fmla="*/ 10489144 w 12192000"/>
            <a:gd name="connsiteY1565" fmla="*/ 5087573 h 6858000"/>
            <a:gd name="connsiteX1566" fmla="*/ 10467382 w 12192000"/>
            <a:gd name="connsiteY1566" fmla="*/ 5085189 h 6858000"/>
            <a:gd name="connsiteX1567" fmla="*/ 10432852 w 12192000"/>
            <a:gd name="connsiteY1567" fmla="*/ 5055010 h 6858000"/>
            <a:gd name="connsiteX1568" fmla="*/ 10428875 w 12192000"/>
            <a:gd name="connsiteY1568" fmla="*/ 5006501 h 6858000"/>
            <a:gd name="connsiteX1569" fmla="*/ 10464852 w 12192000"/>
            <a:gd name="connsiteY1569" fmla="*/ 4969101 h 6858000"/>
            <a:gd name="connsiteX1570" fmla="*/ 10506432 w 12192000"/>
            <a:gd name="connsiteY1570" fmla="*/ 4968915 h 6858000"/>
            <a:gd name="connsiteX1571" fmla="*/ 10539155 w 12192000"/>
            <a:gd name="connsiteY1571" fmla="*/ 4999650 h 6858000"/>
            <a:gd name="connsiteX1572" fmla="*/ 10544578 w 12192000"/>
            <a:gd name="connsiteY1572" fmla="*/ 5026127 h 6858000"/>
            <a:gd name="connsiteX1573" fmla="*/ 10540782 w 12192000"/>
            <a:gd name="connsiteY1573" fmla="*/ 5051122 h 6858000"/>
            <a:gd name="connsiteX1574" fmla="*/ 10510228 w 12192000"/>
            <a:gd name="connsiteY1574" fmla="*/ 5082042 h 6858000"/>
            <a:gd name="connsiteX1575" fmla="*/ 10489144 w 12192000"/>
            <a:gd name="connsiteY1575" fmla="*/ 5087573 h 6858000"/>
            <a:gd name="connsiteX1576" fmla="*/ 10137511 w 12192000"/>
            <a:gd name="connsiteY1576" fmla="*/ 5086504 h 6858000"/>
            <a:gd name="connsiteX1577" fmla="*/ 10108562 w 12192000"/>
            <a:gd name="connsiteY1577" fmla="*/ 5085554 h 6858000"/>
            <a:gd name="connsiteX1578" fmla="*/ 10081445 w 12192000"/>
            <a:gd name="connsiteY1578" fmla="*/ 5067409 h 6858000"/>
            <a:gd name="connsiteX1579" fmla="*/ 10065716 w 12192000"/>
            <a:gd name="connsiteY1579" fmla="*/ 5026122 h 6858000"/>
            <a:gd name="connsiteX1580" fmla="*/ 10082891 w 12192000"/>
            <a:gd name="connsiteY1580" fmla="*/ 4984833 h 6858000"/>
            <a:gd name="connsiteX1581" fmla="*/ 10125195 w 12192000"/>
            <a:gd name="connsiteY1581" fmla="*/ 4966873 h 6858000"/>
            <a:gd name="connsiteX1582" fmla="*/ 10167137 w 12192000"/>
            <a:gd name="connsiteY1582" fmla="*/ 4984833 h 6858000"/>
            <a:gd name="connsiteX1583" fmla="*/ 10183949 w 12192000"/>
            <a:gd name="connsiteY1583" fmla="*/ 5027233 h 6858000"/>
            <a:gd name="connsiteX1584" fmla="*/ 10164425 w 12192000"/>
            <a:gd name="connsiteY1584" fmla="*/ 5071483 h 6858000"/>
            <a:gd name="connsiteX1585" fmla="*/ 10137511 w 12192000"/>
            <a:gd name="connsiteY1585" fmla="*/ 5086504 h 6858000"/>
            <a:gd name="connsiteX1586" fmla="*/ 9587303 w 12192000"/>
            <a:gd name="connsiteY1586" fmla="*/ 5087663 h 6858000"/>
            <a:gd name="connsiteX1587" fmla="*/ 9565360 w 12192000"/>
            <a:gd name="connsiteY1587" fmla="*/ 5084817 h 6858000"/>
            <a:gd name="connsiteX1588" fmla="*/ 9527757 w 12192000"/>
            <a:gd name="connsiteY1588" fmla="*/ 5048528 h 6858000"/>
            <a:gd name="connsiteX1589" fmla="*/ 9528661 w 12192000"/>
            <a:gd name="connsiteY1589" fmla="*/ 5003352 h 6858000"/>
            <a:gd name="connsiteX1590" fmla="*/ 9558490 w 12192000"/>
            <a:gd name="connsiteY1590" fmla="*/ 4970950 h 6858000"/>
            <a:gd name="connsiteX1591" fmla="*/ 9604229 w 12192000"/>
            <a:gd name="connsiteY1591" fmla="*/ 4968729 h 6858000"/>
            <a:gd name="connsiteX1592" fmla="*/ 9640205 w 12192000"/>
            <a:gd name="connsiteY1592" fmla="*/ 5004647 h 6858000"/>
            <a:gd name="connsiteX1593" fmla="*/ 9639121 w 12192000"/>
            <a:gd name="connsiteY1593" fmla="*/ 5050564 h 6858000"/>
            <a:gd name="connsiteX1594" fmla="*/ 9608025 w 12192000"/>
            <a:gd name="connsiteY1594" fmla="*/ 5082595 h 6858000"/>
            <a:gd name="connsiteX1595" fmla="*/ 9587303 w 12192000"/>
            <a:gd name="connsiteY1595" fmla="*/ 5087663 h 6858000"/>
            <a:gd name="connsiteX1596" fmla="*/ 9768136 w 12192000"/>
            <a:gd name="connsiteY1596" fmla="*/ 5087480 h 6858000"/>
            <a:gd name="connsiteX1597" fmla="*/ 9746488 w 12192000"/>
            <a:gd name="connsiteY1597" fmla="*/ 5085375 h 6858000"/>
            <a:gd name="connsiteX1598" fmla="*/ 9710873 w 12192000"/>
            <a:gd name="connsiteY1598" fmla="*/ 5053159 h 6858000"/>
            <a:gd name="connsiteX1599" fmla="*/ 9704907 w 12192000"/>
            <a:gd name="connsiteY1599" fmla="*/ 5028164 h 6858000"/>
            <a:gd name="connsiteX1600" fmla="*/ 9722804 w 12192000"/>
            <a:gd name="connsiteY1600" fmla="*/ 4984284 h 6858000"/>
            <a:gd name="connsiteX1601" fmla="*/ 9764565 w 12192000"/>
            <a:gd name="connsiteY1601" fmla="*/ 4965954 h 6858000"/>
            <a:gd name="connsiteX1602" fmla="*/ 9802711 w 12192000"/>
            <a:gd name="connsiteY1602" fmla="*/ 4980581 h 6858000"/>
            <a:gd name="connsiteX1603" fmla="*/ 9821694 w 12192000"/>
            <a:gd name="connsiteY1603" fmla="*/ 5044642 h 6858000"/>
            <a:gd name="connsiteX1604" fmla="*/ 9788971 w 12192000"/>
            <a:gd name="connsiteY1604" fmla="*/ 5082227 h 6858000"/>
            <a:gd name="connsiteX1605" fmla="*/ 9768136 w 12192000"/>
            <a:gd name="connsiteY1605" fmla="*/ 5087480 h 6858000"/>
            <a:gd name="connsiteX1606" fmla="*/ 9407058 w 12192000"/>
            <a:gd name="connsiteY1606" fmla="*/ 5087384 h 6858000"/>
            <a:gd name="connsiteX1607" fmla="*/ 9387307 w 12192000"/>
            <a:gd name="connsiteY1607" fmla="*/ 5085556 h 6858000"/>
            <a:gd name="connsiteX1608" fmla="*/ 9359105 w 12192000"/>
            <a:gd name="connsiteY1608" fmla="*/ 5066116 h 6858000"/>
            <a:gd name="connsiteX1609" fmla="*/ 9344461 w 12192000"/>
            <a:gd name="connsiteY1609" fmla="*/ 5027049 h 6858000"/>
            <a:gd name="connsiteX1610" fmla="*/ 9361274 w 12192000"/>
            <a:gd name="connsiteY1610" fmla="*/ 4984649 h 6858000"/>
            <a:gd name="connsiteX1611" fmla="*/ 9403940 w 12192000"/>
            <a:gd name="connsiteY1611" fmla="*/ 4966875 h 6858000"/>
            <a:gd name="connsiteX1612" fmla="*/ 9429250 w 12192000"/>
            <a:gd name="connsiteY1612" fmla="*/ 4970949 h 6858000"/>
            <a:gd name="connsiteX1613" fmla="*/ 9458898 w 12192000"/>
            <a:gd name="connsiteY1613" fmla="*/ 5002980 h 6858000"/>
            <a:gd name="connsiteX1614" fmla="*/ 9459622 w 12192000"/>
            <a:gd name="connsiteY1614" fmla="*/ 5048527 h 6858000"/>
            <a:gd name="connsiteX1615" fmla="*/ 9427081 w 12192000"/>
            <a:gd name="connsiteY1615" fmla="*/ 5082964 h 6858000"/>
            <a:gd name="connsiteX1616" fmla="*/ 9407058 w 12192000"/>
            <a:gd name="connsiteY1616" fmla="*/ 5087384 h 6858000"/>
            <a:gd name="connsiteX1617" fmla="*/ 7963105 w 12192000"/>
            <a:gd name="connsiteY1617" fmla="*/ 5087662 h 6858000"/>
            <a:gd name="connsiteX1618" fmla="*/ 7941185 w 12192000"/>
            <a:gd name="connsiteY1618" fmla="*/ 5084261 h 6858000"/>
            <a:gd name="connsiteX1619" fmla="*/ 7906835 w 12192000"/>
            <a:gd name="connsiteY1619" fmla="*/ 5051489 h 6858000"/>
            <a:gd name="connsiteX1620" fmla="*/ 7906113 w 12192000"/>
            <a:gd name="connsiteY1620" fmla="*/ 5002980 h 6858000"/>
            <a:gd name="connsiteX1621" fmla="*/ 7933773 w 12192000"/>
            <a:gd name="connsiteY1621" fmla="*/ 4972245 h 6858000"/>
            <a:gd name="connsiteX1622" fmla="*/ 7961433 w 12192000"/>
            <a:gd name="connsiteY1622" fmla="*/ 4966876 h 6858000"/>
            <a:gd name="connsiteX1623" fmla="*/ 7987646 w 12192000"/>
            <a:gd name="connsiteY1623" fmla="*/ 4971875 h 6858000"/>
            <a:gd name="connsiteX1624" fmla="*/ 8015849 w 12192000"/>
            <a:gd name="connsiteY1624" fmla="*/ 5001314 h 6858000"/>
            <a:gd name="connsiteX1625" fmla="*/ 8015668 w 12192000"/>
            <a:gd name="connsiteY1625" fmla="*/ 5052044 h 6858000"/>
            <a:gd name="connsiteX1626" fmla="*/ 7984754 w 12192000"/>
            <a:gd name="connsiteY1626" fmla="*/ 5082594 h 6858000"/>
            <a:gd name="connsiteX1627" fmla="*/ 7963105 w 12192000"/>
            <a:gd name="connsiteY1627" fmla="*/ 5087662 h 6858000"/>
            <a:gd name="connsiteX1628" fmla="*/ 9047015 w 12192000"/>
            <a:gd name="connsiteY1628" fmla="*/ 5087481 h 6858000"/>
            <a:gd name="connsiteX1629" fmla="*/ 9025592 w 12192000"/>
            <a:gd name="connsiteY1629" fmla="*/ 5085560 h 6858000"/>
            <a:gd name="connsiteX1630" fmla="*/ 8993051 w 12192000"/>
            <a:gd name="connsiteY1630" fmla="*/ 5060009 h 6858000"/>
            <a:gd name="connsiteX1631" fmla="*/ 8984012 w 12192000"/>
            <a:gd name="connsiteY1631" fmla="*/ 5022424 h 6858000"/>
            <a:gd name="connsiteX1632" fmla="*/ 9003175 w 12192000"/>
            <a:gd name="connsiteY1632" fmla="*/ 4982247 h 6858000"/>
            <a:gd name="connsiteX1633" fmla="*/ 9038971 w 12192000"/>
            <a:gd name="connsiteY1633" fmla="*/ 4966324 h 6858000"/>
            <a:gd name="connsiteX1634" fmla="*/ 9081817 w 12192000"/>
            <a:gd name="connsiteY1634" fmla="*/ 4980766 h 6858000"/>
            <a:gd name="connsiteX1635" fmla="*/ 9100438 w 12192000"/>
            <a:gd name="connsiteY1635" fmla="*/ 5044272 h 6858000"/>
            <a:gd name="connsiteX1636" fmla="*/ 9067896 w 12192000"/>
            <a:gd name="connsiteY1636" fmla="*/ 5082042 h 6858000"/>
            <a:gd name="connsiteX1637" fmla="*/ 9047015 w 12192000"/>
            <a:gd name="connsiteY1637" fmla="*/ 5087481 h 6858000"/>
            <a:gd name="connsiteX1638" fmla="*/ 8866817 w 12192000"/>
            <a:gd name="connsiteY1638" fmla="*/ 5087479 h 6858000"/>
            <a:gd name="connsiteX1639" fmla="*/ 8845914 w 12192000"/>
            <a:gd name="connsiteY1639" fmla="*/ 5085557 h 6858000"/>
            <a:gd name="connsiteX1640" fmla="*/ 8807045 w 12192000"/>
            <a:gd name="connsiteY1640" fmla="*/ 5049639 h 6858000"/>
            <a:gd name="connsiteX1641" fmla="*/ 8805599 w 12192000"/>
            <a:gd name="connsiteY1641" fmla="*/ 5007795 h 6858000"/>
            <a:gd name="connsiteX1642" fmla="*/ 8837055 w 12192000"/>
            <a:gd name="connsiteY1642" fmla="*/ 4970951 h 6858000"/>
            <a:gd name="connsiteX1643" fmla="*/ 8884602 w 12192000"/>
            <a:gd name="connsiteY1643" fmla="*/ 4969654 h 6858000"/>
            <a:gd name="connsiteX1644" fmla="*/ 8918952 w 12192000"/>
            <a:gd name="connsiteY1644" fmla="*/ 5004277 h 6858000"/>
            <a:gd name="connsiteX1645" fmla="*/ 8917867 w 12192000"/>
            <a:gd name="connsiteY1645" fmla="*/ 5050564 h 6858000"/>
            <a:gd name="connsiteX1646" fmla="*/ 8886772 w 12192000"/>
            <a:gd name="connsiteY1646" fmla="*/ 5082595 h 6858000"/>
            <a:gd name="connsiteX1647" fmla="*/ 8866817 w 12192000"/>
            <a:gd name="connsiteY1647" fmla="*/ 5087479 h 6858000"/>
            <a:gd name="connsiteX1648" fmla="*/ 8144365 w 12192000"/>
            <a:gd name="connsiteY1648" fmla="*/ 5087408 h 6858000"/>
            <a:gd name="connsiteX1649" fmla="*/ 8124840 w 12192000"/>
            <a:gd name="connsiteY1649" fmla="*/ 5085557 h 6858000"/>
            <a:gd name="connsiteX1650" fmla="*/ 8109293 w 12192000"/>
            <a:gd name="connsiteY1650" fmla="*/ 5077410 h 6858000"/>
            <a:gd name="connsiteX1651" fmla="*/ 8081813 w 12192000"/>
            <a:gd name="connsiteY1651" fmla="*/ 5026124 h 6858000"/>
            <a:gd name="connsiteX1652" fmla="*/ 8099169 w 12192000"/>
            <a:gd name="connsiteY1652" fmla="*/ 4985206 h 6858000"/>
            <a:gd name="connsiteX1653" fmla="*/ 8141291 w 12192000"/>
            <a:gd name="connsiteY1653" fmla="*/ 4966875 h 6858000"/>
            <a:gd name="connsiteX1654" fmla="*/ 8184861 w 12192000"/>
            <a:gd name="connsiteY1654" fmla="*/ 4986871 h 6858000"/>
            <a:gd name="connsiteX1655" fmla="*/ 8200770 w 12192000"/>
            <a:gd name="connsiteY1655" fmla="*/ 5028901 h 6858000"/>
            <a:gd name="connsiteX1656" fmla="*/ 8144365 w 12192000"/>
            <a:gd name="connsiteY1656" fmla="*/ 5087408 h 6858000"/>
            <a:gd name="connsiteX1657" fmla="*/ 8686278 w 12192000"/>
            <a:gd name="connsiteY1657" fmla="*/ 5087386 h 6858000"/>
            <a:gd name="connsiteX1658" fmla="*/ 8666053 w 12192000"/>
            <a:gd name="connsiteY1658" fmla="*/ 5085558 h 6858000"/>
            <a:gd name="connsiteX1659" fmla="*/ 8637670 w 12192000"/>
            <a:gd name="connsiteY1659" fmla="*/ 5065932 h 6858000"/>
            <a:gd name="connsiteX1660" fmla="*/ 8623207 w 12192000"/>
            <a:gd name="connsiteY1660" fmla="*/ 5027051 h 6858000"/>
            <a:gd name="connsiteX1661" fmla="*/ 8626822 w 12192000"/>
            <a:gd name="connsiteY1661" fmla="*/ 5002982 h 6858000"/>
            <a:gd name="connsiteX1662" fmla="*/ 8654844 w 12192000"/>
            <a:gd name="connsiteY1662" fmla="*/ 4972432 h 6858000"/>
            <a:gd name="connsiteX1663" fmla="*/ 8682685 w 12192000"/>
            <a:gd name="connsiteY1663" fmla="*/ 4966877 h 6858000"/>
            <a:gd name="connsiteX1664" fmla="*/ 8724446 w 12192000"/>
            <a:gd name="connsiteY1664" fmla="*/ 4984837 h 6858000"/>
            <a:gd name="connsiteX1665" fmla="*/ 8741079 w 12192000"/>
            <a:gd name="connsiteY1665" fmla="*/ 5022607 h 6858000"/>
            <a:gd name="connsiteX1666" fmla="*/ 8725350 w 12192000"/>
            <a:gd name="connsiteY1666" fmla="*/ 5067783 h 6858000"/>
            <a:gd name="connsiteX1667" fmla="*/ 8706368 w 12192000"/>
            <a:gd name="connsiteY1667" fmla="*/ 5082410 h 6858000"/>
            <a:gd name="connsiteX1668" fmla="*/ 8686278 w 12192000"/>
            <a:gd name="connsiteY1668" fmla="*/ 5087386 h 6858000"/>
            <a:gd name="connsiteX1669" fmla="*/ 8506259 w 12192000"/>
            <a:gd name="connsiteY1669" fmla="*/ 5087366 h 6858000"/>
            <a:gd name="connsiteX1670" fmla="*/ 8487457 w 12192000"/>
            <a:gd name="connsiteY1670" fmla="*/ 5086486 h 6858000"/>
            <a:gd name="connsiteX1671" fmla="*/ 8447503 w 12192000"/>
            <a:gd name="connsiteY1671" fmla="*/ 5052604 h 6858000"/>
            <a:gd name="connsiteX1672" fmla="*/ 8444972 w 12192000"/>
            <a:gd name="connsiteY1672" fmla="*/ 5007613 h 6858000"/>
            <a:gd name="connsiteX1673" fmla="*/ 8481853 w 12192000"/>
            <a:gd name="connsiteY1673" fmla="*/ 4968732 h 6858000"/>
            <a:gd name="connsiteX1674" fmla="*/ 8529399 w 12192000"/>
            <a:gd name="connsiteY1674" fmla="*/ 4972064 h 6858000"/>
            <a:gd name="connsiteX1675" fmla="*/ 8559048 w 12192000"/>
            <a:gd name="connsiteY1675" fmla="*/ 5007983 h 6858000"/>
            <a:gd name="connsiteX1676" fmla="*/ 8556336 w 12192000"/>
            <a:gd name="connsiteY1676" fmla="*/ 5052604 h 6858000"/>
            <a:gd name="connsiteX1677" fmla="*/ 8525603 w 12192000"/>
            <a:gd name="connsiteY1677" fmla="*/ 5082968 h 6858000"/>
            <a:gd name="connsiteX1678" fmla="*/ 8506259 w 12192000"/>
            <a:gd name="connsiteY1678" fmla="*/ 5087366 h 6858000"/>
            <a:gd name="connsiteX1679" fmla="*/ 8325333 w 12192000"/>
            <a:gd name="connsiteY1679" fmla="*/ 5087295 h 6858000"/>
            <a:gd name="connsiteX1680" fmla="*/ 8307593 w 12192000"/>
            <a:gd name="connsiteY1680" fmla="*/ 5086486 h 6858000"/>
            <a:gd name="connsiteX1681" fmla="*/ 8262760 w 12192000"/>
            <a:gd name="connsiteY1681" fmla="*/ 5028348 h 6858000"/>
            <a:gd name="connsiteX1682" fmla="*/ 8267641 w 12192000"/>
            <a:gd name="connsiteY1682" fmla="*/ 5002057 h 6858000"/>
            <a:gd name="connsiteX1683" fmla="*/ 8302351 w 12192000"/>
            <a:gd name="connsiteY1683" fmla="*/ 4968730 h 6858000"/>
            <a:gd name="connsiteX1684" fmla="*/ 8348993 w 12192000"/>
            <a:gd name="connsiteY1684" fmla="*/ 4972433 h 6858000"/>
            <a:gd name="connsiteX1685" fmla="*/ 8377016 w 12192000"/>
            <a:gd name="connsiteY1685" fmla="*/ 5002983 h 6858000"/>
            <a:gd name="connsiteX1686" fmla="*/ 8376654 w 12192000"/>
            <a:gd name="connsiteY1686" fmla="*/ 5051307 h 6858000"/>
            <a:gd name="connsiteX1687" fmla="*/ 8344293 w 12192000"/>
            <a:gd name="connsiteY1687" fmla="*/ 5082968 h 6858000"/>
            <a:gd name="connsiteX1688" fmla="*/ 8325333 w 12192000"/>
            <a:gd name="connsiteY1688" fmla="*/ 5087295 h 6858000"/>
            <a:gd name="connsiteX1689" fmla="*/ 7602610 w 12192000"/>
            <a:gd name="connsiteY1689" fmla="*/ 5087480 h 6858000"/>
            <a:gd name="connsiteX1690" fmla="*/ 7582724 w 12192000"/>
            <a:gd name="connsiteY1690" fmla="*/ 5085189 h 6858000"/>
            <a:gd name="connsiteX1691" fmla="*/ 7541143 w 12192000"/>
            <a:gd name="connsiteY1691" fmla="*/ 5026866 h 6858000"/>
            <a:gd name="connsiteX1692" fmla="*/ 7546746 w 12192000"/>
            <a:gd name="connsiteY1692" fmla="*/ 5001501 h 6858000"/>
            <a:gd name="connsiteX1693" fmla="*/ 7581096 w 12192000"/>
            <a:gd name="connsiteY1693" fmla="*/ 4968730 h 6858000"/>
            <a:gd name="connsiteX1694" fmla="*/ 7625750 w 12192000"/>
            <a:gd name="connsiteY1694" fmla="*/ 4971321 h 6858000"/>
            <a:gd name="connsiteX1695" fmla="*/ 7655580 w 12192000"/>
            <a:gd name="connsiteY1695" fmla="*/ 5002612 h 6858000"/>
            <a:gd name="connsiteX1696" fmla="*/ 7655218 w 12192000"/>
            <a:gd name="connsiteY1696" fmla="*/ 5051492 h 6858000"/>
            <a:gd name="connsiteX1697" fmla="*/ 7623038 w 12192000"/>
            <a:gd name="connsiteY1697" fmla="*/ 5082967 h 6858000"/>
            <a:gd name="connsiteX1698" fmla="*/ 7602610 w 12192000"/>
            <a:gd name="connsiteY1698" fmla="*/ 5087480 h 6858000"/>
            <a:gd name="connsiteX1699" fmla="*/ 7785366 w 12192000"/>
            <a:gd name="connsiteY1699" fmla="*/ 5087339 h 6858000"/>
            <a:gd name="connsiteX1700" fmla="*/ 7766203 w 12192000"/>
            <a:gd name="connsiteY1700" fmla="*/ 5086483 h 6858000"/>
            <a:gd name="connsiteX1701" fmla="*/ 7724441 w 12192000"/>
            <a:gd name="connsiteY1701" fmla="*/ 5006684 h 6858000"/>
            <a:gd name="connsiteX1702" fmla="*/ 7754632 w 12192000"/>
            <a:gd name="connsiteY1702" fmla="*/ 4971506 h 6858000"/>
            <a:gd name="connsiteX1703" fmla="*/ 7800913 w 12192000"/>
            <a:gd name="connsiteY1703" fmla="*/ 4968913 h 6858000"/>
            <a:gd name="connsiteX1704" fmla="*/ 7835805 w 12192000"/>
            <a:gd name="connsiteY1704" fmla="*/ 5002055 h 6858000"/>
            <a:gd name="connsiteX1705" fmla="*/ 7836709 w 12192000"/>
            <a:gd name="connsiteY1705" fmla="*/ 5047972 h 6858000"/>
            <a:gd name="connsiteX1706" fmla="*/ 7805072 w 12192000"/>
            <a:gd name="connsiteY1706" fmla="*/ 5082225 h 6858000"/>
            <a:gd name="connsiteX1707" fmla="*/ 7785366 w 12192000"/>
            <a:gd name="connsiteY1707" fmla="*/ 5087339 h 6858000"/>
            <a:gd name="connsiteX1708" fmla="*/ 7423020 w 12192000"/>
            <a:gd name="connsiteY1708" fmla="*/ 5087339 h 6858000"/>
            <a:gd name="connsiteX1709" fmla="*/ 7403405 w 12192000"/>
            <a:gd name="connsiteY1709" fmla="*/ 5085558 h 6858000"/>
            <a:gd name="connsiteX1710" fmla="*/ 7364717 w 12192000"/>
            <a:gd name="connsiteY1710" fmla="*/ 5049639 h 6858000"/>
            <a:gd name="connsiteX1711" fmla="*/ 7364535 w 12192000"/>
            <a:gd name="connsiteY1711" fmla="*/ 5004276 h 6858000"/>
            <a:gd name="connsiteX1712" fmla="*/ 7394727 w 12192000"/>
            <a:gd name="connsiteY1712" fmla="*/ 4970764 h 6858000"/>
            <a:gd name="connsiteX1713" fmla="*/ 7445346 w 12192000"/>
            <a:gd name="connsiteY1713" fmla="*/ 4970950 h 6858000"/>
            <a:gd name="connsiteX1714" fmla="*/ 7475176 w 12192000"/>
            <a:gd name="connsiteY1714" fmla="*/ 5003536 h 6858000"/>
            <a:gd name="connsiteX1715" fmla="*/ 7474453 w 12192000"/>
            <a:gd name="connsiteY1715" fmla="*/ 5051860 h 6858000"/>
            <a:gd name="connsiteX1716" fmla="*/ 7442635 w 12192000"/>
            <a:gd name="connsiteY1716" fmla="*/ 5083151 h 6858000"/>
            <a:gd name="connsiteX1717" fmla="*/ 7423020 w 12192000"/>
            <a:gd name="connsiteY1717" fmla="*/ 5087339 h 6858000"/>
            <a:gd name="connsiteX1718" fmla="*/ 4536692 w 12192000"/>
            <a:gd name="connsiteY1718" fmla="*/ 5087662 h 6858000"/>
            <a:gd name="connsiteX1719" fmla="*/ 4514773 w 12192000"/>
            <a:gd name="connsiteY1719" fmla="*/ 5084261 h 6858000"/>
            <a:gd name="connsiteX1720" fmla="*/ 4480423 w 12192000"/>
            <a:gd name="connsiteY1720" fmla="*/ 5051489 h 6858000"/>
            <a:gd name="connsiteX1721" fmla="*/ 4479700 w 12192000"/>
            <a:gd name="connsiteY1721" fmla="*/ 5002980 h 6858000"/>
            <a:gd name="connsiteX1722" fmla="*/ 4507360 w 12192000"/>
            <a:gd name="connsiteY1722" fmla="*/ 4972245 h 6858000"/>
            <a:gd name="connsiteX1723" fmla="*/ 4535020 w 12192000"/>
            <a:gd name="connsiteY1723" fmla="*/ 4966876 h 6858000"/>
            <a:gd name="connsiteX1724" fmla="*/ 4561234 w 12192000"/>
            <a:gd name="connsiteY1724" fmla="*/ 4971875 h 6858000"/>
            <a:gd name="connsiteX1725" fmla="*/ 4589436 w 12192000"/>
            <a:gd name="connsiteY1725" fmla="*/ 5001314 h 6858000"/>
            <a:gd name="connsiteX1726" fmla="*/ 4589256 w 12192000"/>
            <a:gd name="connsiteY1726" fmla="*/ 5052044 h 6858000"/>
            <a:gd name="connsiteX1727" fmla="*/ 4558341 w 12192000"/>
            <a:gd name="connsiteY1727" fmla="*/ 5082594 h 6858000"/>
            <a:gd name="connsiteX1728" fmla="*/ 4536692 w 12192000"/>
            <a:gd name="connsiteY1728" fmla="*/ 5087662 h 6858000"/>
            <a:gd name="connsiteX1729" fmla="*/ 6330672 w 12192000"/>
            <a:gd name="connsiteY1729" fmla="*/ 5087434 h 6858000"/>
            <a:gd name="connsiteX1730" fmla="*/ 6323689 w 12192000"/>
            <a:gd name="connsiteY1730" fmla="*/ 5086484 h 6858000"/>
            <a:gd name="connsiteX1731" fmla="*/ 6283555 w 12192000"/>
            <a:gd name="connsiteY1731" fmla="*/ 5051677 h 6858000"/>
            <a:gd name="connsiteX1732" fmla="*/ 6279396 w 12192000"/>
            <a:gd name="connsiteY1732" fmla="*/ 5026126 h 6858000"/>
            <a:gd name="connsiteX1733" fmla="*/ 6284820 w 12192000"/>
            <a:gd name="connsiteY1733" fmla="*/ 4999649 h 6858000"/>
            <a:gd name="connsiteX1734" fmla="*/ 6318446 w 12192000"/>
            <a:gd name="connsiteY1734" fmla="*/ 4968730 h 6858000"/>
            <a:gd name="connsiteX1735" fmla="*/ 6362196 w 12192000"/>
            <a:gd name="connsiteY1735" fmla="*/ 4970396 h 6858000"/>
            <a:gd name="connsiteX1736" fmla="*/ 6397268 w 12192000"/>
            <a:gd name="connsiteY1736" fmla="*/ 5021127 h 6858000"/>
            <a:gd name="connsiteX1737" fmla="*/ 6381902 w 12192000"/>
            <a:gd name="connsiteY1737" fmla="*/ 5066488 h 6858000"/>
            <a:gd name="connsiteX1738" fmla="*/ 6341045 w 12192000"/>
            <a:gd name="connsiteY1738" fmla="*/ 5087411 h 6858000"/>
            <a:gd name="connsiteX1739" fmla="*/ 6330672 w 12192000"/>
            <a:gd name="connsiteY1739" fmla="*/ 5087434 h 6858000"/>
            <a:gd name="connsiteX1740" fmla="*/ 7051908 w 12192000"/>
            <a:gd name="connsiteY1740" fmla="*/ 5087434 h 6858000"/>
            <a:gd name="connsiteX1741" fmla="*/ 7044947 w 12192000"/>
            <a:gd name="connsiteY1741" fmla="*/ 5086485 h 6858000"/>
            <a:gd name="connsiteX1742" fmla="*/ 7004813 w 12192000"/>
            <a:gd name="connsiteY1742" fmla="*/ 5051677 h 6858000"/>
            <a:gd name="connsiteX1743" fmla="*/ 7004994 w 12192000"/>
            <a:gd name="connsiteY1743" fmla="*/ 5001131 h 6858000"/>
            <a:gd name="connsiteX1744" fmla="*/ 7038439 w 12192000"/>
            <a:gd name="connsiteY1744" fmla="*/ 4969100 h 6858000"/>
            <a:gd name="connsiteX1745" fmla="*/ 7079659 w 12192000"/>
            <a:gd name="connsiteY1745" fmla="*/ 4968730 h 6858000"/>
            <a:gd name="connsiteX1746" fmla="*/ 7112742 w 12192000"/>
            <a:gd name="connsiteY1746" fmla="*/ 4999465 h 6858000"/>
            <a:gd name="connsiteX1747" fmla="*/ 7118166 w 12192000"/>
            <a:gd name="connsiteY1747" fmla="*/ 5026126 h 6858000"/>
            <a:gd name="connsiteX1748" fmla="*/ 7101714 w 12192000"/>
            <a:gd name="connsiteY1748" fmla="*/ 5068341 h 6858000"/>
            <a:gd name="connsiteX1749" fmla="*/ 7062122 w 12192000"/>
            <a:gd name="connsiteY1749" fmla="*/ 5087411 h 6858000"/>
            <a:gd name="connsiteX1750" fmla="*/ 7051908 w 12192000"/>
            <a:gd name="connsiteY1750" fmla="*/ 5087434 h 6858000"/>
            <a:gd name="connsiteX1751" fmla="*/ 6881784 w 12192000"/>
            <a:gd name="connsiteY1751" fmla="*/ 5087387 h 6858000"/>
            <a:gd name="connsiteX1752" fmla="*/ 6862191 w 12192000"/>
            <a:gd name="connsiteY1752" fmla="*/ 5085559 h 6858000"/>
            <a:gd name="connsiteX1753" fmla="*/ 6823322 w 12192000"/>
            <a:gd name="connsiteY1753" fmla="*/ 5048344 h 6858000"/>
            <a:gd name="connsiteX1754" fmla="*/ 6824407 w 12192000"/>
            <a:gd name="connsiteY1754" fmla="*/ 5002056 h 6858000"/>
            <a:gd name="connsiteX1755" fmla="*/ 6859480 w 12192000"/>
            <a:gd name="connsiteY1755" fmla="*/ 4968730 h 6858000"/>
            <a:gd name="connsiteX1756" fmla="*/ 6904313 w 12192000"/>
            <a:gd name="connsiteY1756" fmla="*/ 4971137 h 6858000"/>
            <a:gd name="connsiteX1757" fmla="*/ 6934324 w 12192000"/>
            <a:gd name="connsiteY1757" fmla="*/ 5002982 h 6858000"/>
            <a:gd name="connsiteX1758" fmla="*/ 6933963 w 12192000"/>
            <a:gd name="connsiteY1758" fmla="*/ 5050565 h 6858000"/>
            <a:gd name="connsiteX1759" fmla="*/ 6901783 w 12192000"/>
            <a:gd name="connsiteY1759" fmla="*/ 5082966 h 6858000"/>
            <a:gd name="connsiteX1760" fmla="*/ 6881784 w 12192000"/>
            <a:gd name="connsiteY1760" fmla="*/ 5087387 h 6858000"/>
            <a:gd name="connsiteX1761" fmla="*/ 6701766 w 12192000"/>
            <a:gd name="connsiteY1761" fmla="*/ 5087339 h 6858000"/>
            <a:gd name="connsiteX1762" fmla="*/ 6682151 w 12192000"/>
            <a:gd name="connsiteY1762" fmla="*/ 5085558 h 6858000"/>
            <a:gd name="connsiteX1763" fmla="*/ 6643463 w 12192000"/>
            <a:gd name="connsiteY1763" fmla="*/ 5049639 h 6858000"/>
            <a:gd name="connsiteX1764" fmla="*/ 6643101 w 12192000"/>
            <a:gd name="connsiteY1764" fmla="*/ 5004276 h 6858000"/>
            <a:gd name="connsiteX1765" fmla="*/ 6673473 w 12192000"/>
            <a:gd name="connsiteY1765" fmla="*/ 4970764 h 6858000"/>
            <a:gd name="connsiteX1766" fmla="*/ 6724093 w 12192000"/>
            <a:gd name="connsiteY1766" fmla="*/ 4970950 h 6858000"/>
            <a:gd name="connsiteX1767" fmla="*/ 6753742 w 12192000"/>
            <a:gd name="connsiteY1767" fmla="*/ 5002981 h 6858000"/>
            <a:gd name="connsiteX1768" fmla="*/ 6752838 w 12192000"/>
            <a:gd name="connsiteY1768" fmla="*/ 5052601 h 6858000"/>
            <a:gd name="connsiteX1769" fmla="*/ 6721381 w 12192000"/>
            <a:gd name="connsiteY1769" fmla="*/ 5083151 h 6858000"/>
            <a:gd name="connsiteX1770" fmla="*/ 6701766 w 12192000"/>
            <a:gd name="connsiteY1770" fmla="*/ 5087339 h 6858000"/>
            <a:gd name="connsiteX1771" fmla="*/ 6527577 w 12192000"/>
            <a:gd name="connsiteY1771" fmla="*/ 5087201 h 6858000"/>
            <a:gd name="connsiteX1772" fmla="*/ 6498131 w 12192000"/>
            <a:gd name="connsiteY1772" fmla="*/ 5084077 h 6858000"/>
            <a:gd name="connsiteX1773" fmla="*/ 6462337 w 12192000"/>
            <a:gd name="connsiteY1773" fmla="*/ 5046861 h 6858000"/>
            <a:gd name="connsiteX1774" fmla="*/ 6472279 w 12192000"/>
            <a:gd name="connsiteY1774" fmla="*/ 4989279 h 6858000"/>
            <a:gd name="connsiteX1775" fmla="*/ 6514403 w 12192000"/>
            <a:gd name="connsiteY1775" fmla="*/ 4966321 h 6858000"/>
            <a:gd name="connsiteX1776" fmla="*/ 6559779 w 12192000"/>
            <a:gd name="connsiteY1776" fmla="*/ 4984280 h 6858000"/>
            <a:gd name="connsiteX1777" fmla="*/ 6577315 w 12192000"/>
            <a:gd name="connsiteY1777" fmla="*/ 5030753 h 6858000"/>
            <a:gd name="connsiteX1778" fmla="*/ 6555260 w 12192000"/>
            <a:gd name="connsiteY1778" fmla="*/ 5073523 h 6858000"/>
            <a:gd name="connsiteX1779" fmla="*/ 6527577 w 12192000"/>
            <a:gd name="connsiteY1779" fmla="*/ 5087201 h 6858000"/>
            <a:gd name="connsiteX1780" fmla="*/ 6160530 w 12192000"/>
            <a:gd name="connsiteY1780" fmla="*/ 5087388 h 6858000"/>
            <a:gd name="connsiteX1781" fmla="*/ 6140937 w 12192000"/>
            <a:gd name="connsiteY1781" fmla="*/ 5085560 h 6858000"/>
            <a:gd name="connsiteX1782" fmla="*/ 6102972 w 12192000"/>
            <a:gd name="connsiteY1782" fmla="*/ 5050195 h 6858000"/>
            <a:gd name="connsiteX1783" fmla="*/ 6101707 w 12192000"/>
            <a:gd name="connsiteY1783" fmla="*/ 5005575 h 6858000"/>
            <a:gd name="connsiteX1784" fmla="*/ 6138225 w 12192000"/>
            <a:gd name="connsiteY1784" fmla="*/ 4968729 h 6858000"/>
            <a:gd name="connsiteX1785" fmla="*/ 6182698 w 12192000"/>
            <a:gd name="connsiteY1785" fmla="*/ 4970952 h 6858000"/>
            <a:gd name="connsiteX1786" fmla="*/ 6214335 w 12192000"/>
            <a:gd name="connsiteY1786" fmla="*/ 5005759 h 6858000"/>
            <a:gd name="connsiteX1787" fmla="*/ 6212709 w 12192000"/>
            <a:gd name="connsiteY1787" fmla="*/ 5050566 h 6858000"/>
            <a:gd name="connsiteX1788" fmla="*/ 6180529 w 12192000"/>
            <a:gd name="connsiteY1788" fmla="*/ 5082967 h 6858000"/>
            <a:gd name="connsiteX1789" fmla="*/ 6160530 w 12192000"/>
            <a:gd name="connsiteY1789" fmla="*/ 5087388 h 6858000"/>
            <a:gd name="connsiteX1790" fmla="*/ 3092084 w 12192000"/>
            <a:gd name="connsiteY1790" fmla="*/ 5087651 h 6858000"/>
            <a:gd name="connsiteX1791" fmla="*/ 3071720 w 12192000"/>
            <a:gd name="connsiteY1791" fmla="*/ 5084075 h 6858000"/>
            <a:gd name="connsiteX1792" fmla="*/ 3031947 w 12192000"/>
            <a:gd name="connsiteY1792" fmla="*/ 5027235 h 6858000"/>
            <a:gd name="connsiteX1793" fmla="*/ 3064489 w 12192000"/>
            <a:gd name="connsiteY1793" fmla="*/ 4972616 h 6858000"/>
            <a:gd name="connsiteX1794" fmla="*/ 3091607 w 12192000"/>
            <a:gd name="connsiteY1794" fmla="*/ 4966876 h 6858000"/>
            <a:gd name="connsiteX1795" fmla="*/ 3117640 w 12192000"/>
            <a:gd name="connsiteY1795" fmla="*/ 4971504 h 6858000"/>
            <a:gd name="connsiteX1796" fmla="*/ 3148555 w 12192000"/>
            <a:gd name="connsiteY1796" fmla="*/ 5006869 h 6858000"/>
            <a:gd name="connsiteX1797" fmla="*/ 3144938 w 12192000"/>
            <a:gd name="connsiteY1797" fmla="*/ 5054636 h 6858000"/>
            <a:gd name="connsiteX1798" fmla="*/ 3092084 w 12192000"/>
            <a:gd name="connsiteY1798" fmla="*/ 5087651 h 6858000"/>
            <a:gd name="connsiteX1799" fmla="*/ 3275557 w 12192000"/>
            <a:gd name="connsiteY1799" fmla="*/ 5087540 h 6858000"/>
            <a:gd name="connsiteX1800" fmla="*/ 3255739 w 12192000"/>
            <a:gd name="connsiteY1800" fmla="*/ 5085558 h 6858000"/>
            <a:gd name="connsiteX1801" fmla="*/ 3217050 w 12192000"/>
            <a:gd name="connsiteY1801" fmla="*/ 5049640 h 6858000"/>
            <a:gd name="connsiteX1802" fmla="*/ 3216689 w 12192000"/>
            <a:gd name="connsiteY1802" fmla="*/ 5004277 h 6858000"/>
            <a:gd name="connsiteX1803" fmla="*/ 3247061 w 12192000"/>
            <a:gd name="connsiteY1803" fmla="*/ 4970951 h 6858000"/>
            <a:gd name="connsiteX1804" fmla="*/ 3291172 w 12192000"/>
            <a:gd name="connsiteY1804" fmla="*/ 4968728 h 6858000"/>
            <a:gd name="connsiteX1805" fmla="*/ 3326787 w 12192000"/>
            <a:gd name="connsiteY1805" fmla="*/ 5002056 h 6858000"/>
            <a:gd name="connsiteX1806" fmla="*/ 3326606 w 12192000"/>
            <a:gd name="connsiteY1806" fmla="*/ 5052416 h 6858000"/>
            <a:gd name="connsiteX1807" fmla="*/ 3275557 w 12192000"/>
            <a:gd name="connsiteY1807" fmla="*/ 5087540 h 6858000"/>
            <a:gd name="connsiteX1808" fmla="*/ 4346751 w 12192000"/>
            <a:gd name="connsiteY1808" fmla="*/ 5087433 h 6858000"/>
            <a:gd name="connsiteX1809" fmla="*/ 4339791 w 12192000"/>
            <a:gd name="connsiteY1809" fmla="*/ 5086484 h 6858000"/>
            <a:gd name="connsiteX1810" fmla="*/ 4294595 w 12192000"/>
            <a:gd name="connsiteY1810" fmla="*/ 5027607 h 6858000"/>
            <a:gd name="connsiteX1811" fmla="*/ 4310685 w 12192000"/>
            <a:gd name="connsiteY1811" fmla="*/ 4986319 h 6858000"/>
            <a:gd name="connsiteX1812" fmla="*/ 4351000 w 12192000"/>
            <a:gd name="connsiteY1812" fmla="*/ 4966323 h 6858000"/>
            <a:gd name="connsiteX1813" fmla="*/ 4392761 w 12192000"/>
            <a:gd name="connsiteY1813" fmla="*/ 4980764 h 6858000"/>
            <a:gd name="connsiteX1814" fmla="*/ 4413551 w 12192000"/>
            <a:gd name="connsiteY1814" fmla="*/ 5023349 h 6858000"/>
            <a:gd name="connsiteX1815" fmla="*/ 4397100 w 12192000"/>
            <a:gd name="connsiteY1815" fmla="*/ 5067969 h 6858000"/>
            <a:gd name="connsiteX1816" fmla="*/ 4356966 w 12192000"/>
            <a:gd name="connsiteY1816" fmla="*/ 5087410 h 6858000"/>
            <a:gd name="connsiteX1817" fmla="*/ 4346751 w 12192000"/>
            <a:gd name="connsiteY1817" fmla="*/ 5087433 h 6858000"/>
            <a:gd name="connsiteX1818" fmla="*/ 3635166 w 12192000"/>
            <a:gd name="connsiteY1818" fmla="*/ 5087410 h 6858000"/>
            <a:gd name="connsiteX1819" fmla="*/ 3618534 w 12192000"/>
            <a:gd name="connsiteY1819" fmla="*/ 5086484 h 6858000"/>
            <a:gd name="connsiteX1820" fmla="*/ 3578399 w 12192000"/>
            <a:gd name="connsiteY1820" fmla="*/ 5051676 h 6858000"/>
            <a:gd name="connsiteX1821" fmla="*/ 3574242 w 12192000"/>
            <a:gd name="connsiteY1821" fmla="*/ 5026126 h 6858000"/>
            <a:gd name="connsiteX1822" fmla="*/ 3593043 w 12192000"/>
            <a:gd name="connsiteY1822" fmla="*/ 4982615 h 6858000"/>
            <a:gd name="connsiteX1823" fmla="*/ 3636432 w 12192000"/>
            <a:gd name="connsiteY1823" fmla="*/ 4966322 h 6858000"/>
            <a:gd name="connsiteX1824" fmla="*/ 3686509 w 12192000"/>
            <a:gd name="connsiteY1824" fmla="*/ 4999649 h 6858000"/>
            <a:gd name="connsiteX1825" fmla="*/ 3691753 w 12192000"/>
            <a:gd name="connsiteY1825" fmla="*/ 5026126 h 6858000"/>
            <a:gd name="connsiteX1826" fmla="*/ 3675300 w 12192000"/>
            <a:gd name="connsiteY1826" fmla="*/ 5068339 h 6858000"/>
            <a:gd name="connsiteX1827" fmla="*/ 3635166 w 12192000"/>
            <a:gd name="connsiteY1827" fmla="*/ 5087410 h 6858000"/>
            <a:gd name="connsiteX1828" fmla="*/ 3455372 w 12192000"/>
            <a:gd name="connsiteY1828" fmla="*/ 5087387 h 6858000"/>
            <a:gd name="connsiteX1829" fmla="*/ 3435779 w 12192000"/>
            <a:gd name="connsiteY1829" fmla="*/ 5085559 h 6858000"/>
            <a:gd name="connsiteX1830" fmla="*/ 3396911 w 12192000"/>
            <a:gd name="connsiteY1830" fmla="*/ 5048344 h 6858000"/>
            <a:gd name="connsiteX1831" fmla="*/ 3397996 w 12192000"/>
            <a:gd name="connsiteY1831" fmla="*/ 5002056 h 6858000"/>
            <a:gd name="connsiteX1832" fmla="*/ 3433068 w 12192000"/>
            <a:gd name="connsiteY1832" fmla="*/ 4968729 h 6858000"/>
            <a:gd name="connsiteX1833" fmla="*/ 3476999 w 12192000"/>
            <a:gd name="connsiteY1833" fmla="*/ 4970766 h 6858000"/>
            <a:gd name="connsiteX1834" fmla="*/ 3507913 w 12192000"/>
            <a:gd name="connsiteY1834" fmla="*/ 5002982 h 6858000"/>
            <a:gd name="connsiteX1835" fmla="*/ 3507552 w 12192000"/>
            <a:gd name="connsiteY1835" fmla="*/ 5050565 h 6858000"/>
            <a:gd name="connsiteX1836" fmla="*/ 3475372 w 12192000"/>
            <a:gd name="connsiteY1836" fmla="*/ 5082966 h 6858000"/>
            <a:gd name="connsiteX1837" fmla="*/ 3455372 w 12192000"/>
            <a:gd name="connsiteY1837" fmla="*/ 5087387 h 6858000"/>
            <a:gd name="connsiteX1838" fmla="*/ 1291947 w 12192000"/>
            <a:gd name="connsiteY1838" fmla="*/ 5087432 h 6858000"/>
            <a:gd name="connsiteX1839" fmla="*/ 1271835 w 12192000"/>
            <a:gd name="connsiteY1839" fmla="*/ 5085557 h 6858000"/>
            <a:gd name="connsiteX1840" fmla="*/ 1228989 w 12192000"/>
            <a:gd name="connsiteY1840" fmla="*/ 5027976 h 6858000"/>
            <a:gd name="connsiteX1841" fmla="*/ 1244536 w 12192000"/>
            <a:gd name="connsiteY1841" fmla="*/ 4987057 h 6858000"/>
            <a:gd name="connsiteX1842" fmla="*/ 1288467 w 12192000"/>
            <a:gd name="connsiteY1842" fmla="*/ 4966876 h 6858000"/>
            <a:gd name="connsiteX1843" fmla="*/ 1332036 w 12192000"/>
            <a:gd name="connsiteY1843" fmla="*/ 4986873 h 6858000"/>
            <a:gd name="connsiteX1844" fmla="*/ 1347764 w 12192000"/>
            <a:gd name="connsiteY1844" fmla="*/ 5029271 h 6858000"/>
            <a:gd name="connsiteX1845" fmla="*/ 1311788 w 12192000"/>
            <a:gd name="connsiteY1845" fmla="*/ 5082780 h 6858000"/>
            <a:gd name="connsiteX1846" fmla="*/ 1291947 w 12192000"/>
            <a:gd name="connsiteY1846" fmla="*/ 5087432 h 6858000"/>
            <a:gd name="connsiteX1847" fmla="*/ 2554009 w 12192000"/>
            <a:gd name="connsiteY1847" fmla="*/ 5087411 h 6858000"/>
            <a:gd name="connsiteX1848" fmla="*/ 2534484 w 12192000"/>
            <a:gd name="connsiteY1848" fmla="*/ 5085559 h 6858000"/>
            <a:gd name="connsiteX1849" fmla="*/ 2495434 w 12192000"/>
            <a:gd name="connsiteY1849" fmla="*/ 5049640 h 6858000"/>
            <a:gd name="connsiteX1850" fmla="*/ 2496338 w 12192000"/>
            <a:gd name="connsiteY1850" fmla="*/ 5002982 h 6858000"/>
            <a:gd name="connsiteX1851" fmla="*/ 2525445 w 12192000"/>
            <a:gd name="connsiteY1851" fmla="*/ 4971137 h 6858000"/>
            <a:gd name="connsiteX1852" fmla="*/ 2569918 w 12192000"/>
            <a:gd name="connsiteY1852" fmla="*/ 4968730 h 6858000"/>
            <a:gd name="connsiteX1853" fmla="*/ 2605533 w 12192000"/>
            <a:gd name="connsiteY1853" fmla="*/ 5002056 h 6858000"/>
            <a:gd name="connsiteX1854" fmla="*/ 2606979 w 12192000"/>
            <a:gd name="connsiteY1854" fmla="*/ 5047974 h 6858000"/>
            <a:gd name="connsiteX1855" fmla="*/ 2554009 w 12192000"/>
            <a:gd name="connsiteY1855" fmla="*/ 5087411 h 6858000"/>
            <a:gd name="connsiteX1856" fmla="*/ 2734118 w 12192000"/>
            <a:gd name="connsiteY1856" fmla="*/ 5087388 h 6858000"/>
            <a:gd name="connsiteX1857" fmla="*/ 2714526 w 12192000"/>
            <a:gd name="connsiteY1857" fmla="*/ 5085560 h 6858000"/>
            <a:gd name="connsiteX1858" fmla="*/ 2671861 w 12192000"/>
            <a:gd name="connsiteY1858" fmla="*/ 5028162 h 6858000"/>
            <a:gd name="connsiteX1859" fmla="*/ 2690120 w 12192000"/>
            <a:gd name="connsiteY1859" fmla="*/ 4984282 h 6858000"/>
            <a:gd name="connsiteX1860" fmla="*/ 2731158 w 12192000"/>
            <a:gd name="connsiteY1860" fmla="*/ 4965952 h 6858000"/>
            <a:gd name="connsiteX1861" fmla="*/ 2773823 w 12192000"/>
            <a:gd name="connsiteY1861" fmla="*/ 4985949 h 6858000"/>
            <a:gd name="connsiteX1862" fmla="*/ 2790455 w 12192000"/>
            <a:gd name="connsiteY1862" fmla="*/ 5027052 h 6858000"/>
            <a:gd name="connsiteX1863" fmla="*/ 2786297 w 12192000"/>
            <a:gd name="connsiteY1863" fmla="*/ 5050566 h 6858000"/>
            <a:gd name="connsiteX1864" fmla="*/ 2754118 w 12192000"/>
            <a:gd name="connsiteY1864" fmla="*/ 5082967 h 6858000"/>
            <a:gd name="connsiteX1865" fmla="*/ 2734118 w 12192000"/>
            <a:gd name="connsiteY1865" fmla="*/ 5087388 h 6858000"/>
            <a:gd name="connsiteX1866" fmla="*/ 2915921 w 12192000"/>
            <a:gd name="connsiteY1866" fmla="*/ 5087225 h 6858000"/>
            <a:gd name="connsiteX1867" fmla="*/ 2897277 w 12192000"/>
            <a:gd name="connsiteY1867" fmla="*/ 5086484 h 6858000"/>
            <a:gd name="connsiteX1868" fmla="*/ 2857143 w 12192000"/>
            <a:gd name="connsiteY1868" fmla="*/ 5051676 h 6858000"/>
            <a:gd name="connsiteX1869" fmla="*/ 2852984 w 12192000"/>
            <a:gd name="connsiteY1869" fmla="*/ 5026125 h 6858000"/>
            <a:gd name="connsiteX1870" fmla="*/ 2858408 w 12192000"/>
            <a:gd name="connsiteY1870" fmla="*/ 4999649 h 6858000"/>
            <a:gd name="connsiteX1871" fmla="*/ 2892034 w 12192000"/>
            <a:gd name="connsiteY1871" fmla="*/ 4968729 h 6858000"/>
            <a:gd name="connsiteX1872" fmla="*/ 2936688 w 12192000"/>
            <a:gd name="connsiteY1872" fmla="*/ 4971321 h 6858000"/>
            <a:gd name="connsiteX1873" fmla="*/ 2968868 w 12192000"/>
            <a:gd name="connsiteY1873" fmla="*/ 5044640 h 6858000"/>
            <a:gd name="connsiteX1874" fmla="*/ 2935785 w 12192000"/>
            <a:gd name="connsiteY1874" fmla="*/ 5081855 h 6858000"/>
            <a:gd name="connsiteX1875" fmla="*/ 2915921 w 12192000"/>
            <a:gd name="connsiteY1875" fmla="*/ 5087225 h 6858000"/>
            <a:gd name="connsiteX1876" fmla="*/ 2013226 w 12192000"/>
            <a:gd name="connsiteY1876" fmla="*/ 5087410 h 6858000"/>
            <a:gd name="connsiteX1877" fmla="*/ 1993271 w 12192000"/>
            <a:gd name="connsiteY1877" fmla="*/ 5085559 h 6858000"/>
            <a:gd name="connsiteX1878" fmla="*/ 1951149 w 12192000"/>
            <a:gd name="connsiteY1878" fmla="*/ 5017238 h 6858000"/>
            <a:gd name="connsiteX1879" fmla="*/ 1967961 w 12192000"/>
            <a:gd name="connsiteY1879" fmla="*/ 4984837 h 6858000"/>
            <a:gd name="connsiteX1880" fmla="*/ 2006107 w 12192000"/>
            <a:gd name="connsiteY1880" fmla="*/ 4966322 h 6858000"/>
            <a:gd name="connsiteX1881" fmla="*/ 2052931 w 12192000"/>
            <a:gd name="connsiteY1881" fmla="*/ 4986318 h 6858000"/>
            <a:gd name="connsiteX1882" fmla="*/ 2069021 w 12192000"/>
            <a:gd name="connsiteY1882" fmla="*/ 5027977 h 6858000"/>
            <a:gd name="connsiteX1883" fmla="*/ 2051122 w 12192000"/>
            <a:gd name="connsiteY1883" fmla="*/ 5069450 h 6858000"/>
            <a:gd name="connsiteX1884" fmla="*/ 2033045 w 12192000"/>
            <a:gd name="connsiteY1884" fmla="*/ 5082596 h 6858000"/>
            <a:gd name="connsiteX1885" fmla="*/ 2013226 w 12192000"/>
            <a:gd name="connsiteY1885" fmla="*/ 5087410 h 6858000"/>
            <a:gd name="connsiteX1886" fmla="*/ 2373651 w 12192000"/>
            <a:gd name="connsiteY1886" fmla="*/ 5087294 h 6858000"/>
            <a:gd name="connsiteX1887" fmla="*/ 2355888 w 12192000"/>
            <a:gd name="connsiteY1887" fmla="*/ 5086485 h 6858000"/>
            <a:gd name="connsiteX1888" fmla="*/ 2316658 w 12192000"/>
            <a:gd name="connsiteY1888" fmla="*/ 5052046 h 6858000"/>
            <a:gd name="connsiteX1889" fmla="*/ 2345041 w 12192000"/>
            <a:gd name="connsiteY1889" fmla="*/ 4971877 h 6858000"/>
            <a:gd name="connsiteX1890" fmla="*/ 2372159 w 12192000"/>
            <a:gd name="connsiteY1890" fmla="*/ 4966322 h 6858000"/>
            <a:gd name="connsiteX1891" fmla="*/ 2415186 w 12192000"/>
            <a:gd name="connsiteY1891" fmla="*/ 4987244 h 6858000"/>
            <a:gd name="connsiteX1892" fmla="*/ 2429649 w 12192000"/>
            <a:gd name="connsiteY1892" fmla="*/ 5031680 h 6858000"/>
            <a:gd name="connsiteX1893" fmla="*/ 2392768 w 12192000"/>
            <a:gd name="connsiteY1893" fmla="*/ 5082967 h 6858000"/>
            <a:gd name="connsiteX1894" fmla="*/ 2373651 w 12192000"/>
            <a:gd name="connsiteY1894" fmla="*/ 5087294 h 6858000"/>
            <a:gd name="connsiteX1895" fmla="*/ 2194687 w 12192000"/>
            <a:gd name="connsiteY1895" fmla="*/ 5087225 h 6858000"/>
            <a:gd name="connsiteX1896" fmla="*/ 2176021 w 12192000"/>
            <a:gd name="connsiteY1896" fmla="*/ 5086484 h 6858000"/>
            <a:gd name="connsiteX1897" fmla="*/ 2136067 w 12192000"/>
            <a:gd name="connsiteY1897" fmla="*/ 5052046 h 6858000"/>
            <a:gd name="connsiteX1898" fmla="*/ 2131728 w 12192000"/>
            <a:gd name="connsiteY1898" fmla="*/ 5026125 h 6858000"/>
            <a:gd name="connsiteX1899" fmla="*/ 2137152 w 12192000"/>
            <a:gd name="connsiteY1899" fmla="*/ 4999649 h 6858000"/>
            <a:gd name="connsiteX1900" fmla="*/ 2170778 w 12192000"/>
            <a:gd name="connsiteY1900" fmla="*/ 4968729 h 6858000"/>
            <a:gd name="connsiteX1901" fmla="*/ 2215431 w 12192000"/>
            <a:gd name="connsiteY1901" fmla="*/ 4971321 h 6858000"/>
            <a:gd name="connsiteX1902" fmla="*/ 2247611 w 12192000"/>
            <a:gd name="connsiteY1902" fmla="*/ 5044270 h 6858000"/>
            <a:gd name="connsiteX1903" fmla="*/ 2214709 w 12192000"/>
            <a:gd name="connsiteY1903" fmla="*/ 5081855 h 6858000"/>
            <a:gd name="connsiteX1904" fmla="*/ 2194687 w 12192000"/>
            <a:gd name="connsiteY1904" fmla="*/ 5087225 h 6858000"/>
            <a:gd name="connsiteX1905" fmla="*/ 1472510 w 12192000"/>
            <a:gd name="connsiteY1905" fmla="*/ 5087295 h 6858000"/>
            <a:gd name="connsiteX1906" fmla="*/ 1454771 w 12192000"/>
            <a:gd name="connsiteY1906" fmla="*/ 5086485 h 6858000"/>
            <a:gd name="connsiteX1907" fmla="*/ 1416986 w 12192000"/>
            <a:gd name="connsiteY1907" fmla="*/ 5055749 h 6858000"/>
            <a:gd name="connsiteX1908" fmla="*/ 1409936 w 12192000"/>
            <a:gd name="connsiteY1908" fmla="*/ 5029644 h 6858000"/>
            <a:gd name="connsiteX1909" fmla="*/ 1414817 w 12192000"/>
            <a:gd name="connsiteY1909" fmla="*/ 5002241 h 6858000"/>
            <a:gd name="connsiteX1910" fmla="*/ 1449528 w 12192000"/>
            <a:gd name="connsiteY1910" fmla="*/ 4968729 h 6858000"/>
            <a:gd name="connsiteX1911" fmla="*/ 1494363 w 12192000"/>
            <a:gd name="connsiteY1911" fmla="*/ 4971321 h 6858000"/>
            <a:gd name="connsiteX1912" fmla="*/ 1524011 w 12192000"/>
            <a:gd name="connsiteY1912" fmla="*/ 5002612 h 6858000"/>
            <a:gd name="connsiteX1913" fmla="*/ 1523830 w 12192000"/>
            <a:gd name="connsiteY1913" fmla="*/ 5051306 h 6858000"/>
            <a:gd name="connsiteX1914" fmla="*/ 1491469 w 12192000"/>
            <a:gd name="connsiteY1914" fmla="*/ 5082967 h 6858000"/>
            <a:gd name="connsiteX1915" fmla="*/ 1472510 w 12192000"/>
            <a:gd name="connsiteY1915" fmla="*/ 5087295 h 6858000"/>
            <a:gd name="connsiteX1916" fmla="*/ 1652890 w 12192000"/>
            <a:gd name="connsiteY1916" fmla="*/ 5087269 h 6858000"/>
            <a:gd name="connsiteX1917" fmla="*/ 1634631 w 12192000"/>
            <a:gd name="connsiteY1917" fmla="*/ 5086482 h 6858000"/>
            <a:gd name="connsiteX1918" fmla="*/ 1594677 w 12192000"/>
            <a:gd name="connsiteY1918" fmla="*/ 5051119 h 6858000"/>
            <a:gd name="connsiteX1919" fmla="*/ 1590338 w 12192000"/>
            <a:gd name="connsiteY1919" fmla="*/ 5027049 h 6858000"/>
            <a:gd name="connsiteX1920" fmla="*/ 1608417 w 12192000"/>
            <a:gd name="connsiteY1920" fmla="*/ 4983539 h 6858000"/>
            <a:gd name="connsiteX1921" fmla="*/ 1649094 w 12192000"/>
            <a:gd name="connsiteY1921" fmla="*/ 4966875 h 6858000"/>
            <a:gd name="connsiteX1922" fmla="*/ 1675850 w 12192000"/>
            <a:gd name="connsiteY1922" fmla="*/ 4972430 h 6858000"/>
            <a:gd name="connsiteX1923" fmla="*/ 1706222 w 12192000"/>
            <a:gd name="connsiteY1923" fmla="*/ 5007979 h 6858000"/>
            <a:gd name="connsiteX1924" fmla="*/ 1703510 w 12192000"/>
            <a:gd name="connsiteY1924" fmla="*/ 5052600 h 6858000"/>
            <a:gd name="connsiteX1925" fmla="*/ 1672777 w 12192000"/>
            <a:gd name="connsiteY1925" fmla="*/ 5082224 h 6858000"/>
            <a:gd name="connsiteX1926" fmla="*/ 1652890 w 12192000"/>
            <a:gd name="connsiteY1926" fmla="*/ 5087269 h 6858000"/>
            <a:gd name="connsiteX1927" fmla="*/ 1842178 w 12192000"/>
            <a:gd name="connsiteY1927" fmla="*/ 5086067 h 6858000"/>
            <a:gd name="connsiteX1928" fmla="*/ 1809614 w 12192000"/>
            <a:gd name="connsiteY1928" fmla="*/ 5084262 h 6858000"/>
            <a:gd name="connsiteX1929" fmla="*/ 1775265 w 12192000"/>
            <a:gd name="connsiteY1929" fmla="*/ 5051490 h 6858000"/>
            <a:gd name="connsiteX1930" fmla="*/ 1770203 w 12192000"/>
            <a:gd name="connsiteY1930" fmla="*/ 5027050 h 6858000"/>
            <a:gd name="connsiteX1931" fmla="*/ 1787920 w 12192000"/>
            <a:gd name="connsiteY1931" fmla="*/ 4984096 h 6858000"/>
            <a:gd name="connsiteX1932" fmla="*/ 1824619 w 12192000"/>
            <a:gd name="connsiteY1932" fmla="*/ 4966321 h 6858000"/>
            <a:gd name="connsiteX1933" fmla="*/ 1868731 w 12192000"/>
            <a:gd name="connsiteY1933" fmla="*/ 4982059 h 6858000"/>
            <a:gd name="connsiteX1934" fmla="*/ 1888256 w 12192000"/>
            <a:gd name="connsiteY1934" fmla="*/ 5022607 h 6858000"/>
            <a:gd name="connsiteX1935" fmla="*/ 1873251 w 12192000"/>
            <a:gd name="connsiteY1935" fmla="*/ 5067043 h 6858000"/>
            <a:gd name="connsiteX1936" fmla="*/ 1842178 w 12192000"/>
            <a:gd name="connsiteY1936" fmla="*/ 5086067 h 6858000"/>
            <a:gd name="connsiteX1937" fmla="*/ 1111322 w 12192000"/>
            <a:gd name="connsiteY1937" fmla="*/ 5087410 h 6858000"/>
            <a:gd name="connsiteX1938" fmla="*/ 1093786 w 12192000"/>
            <a:gd name="connsiteY1938" fmla="*/ 5086484 h 6858000"/>
            <a:gd name="connsiteX1939" fmla="*/ 1050578 w 12192000"/>
            <a:gd name="connsiteY1939" fmla="*/ 5044086 h 6858000"/>
            <a:gd name="connsiteX1940" fmla="*/ 1083661 w 12192000"/>
            <a:gd name="connsiteY1940" fmla="*/ 4970581 h 6858000"/>
            <a:gd name="connsiteX1941" fmla="*/ 1127411 w 12192000"/>
            <a:gd name="connsiteY1941" fmla="*/ 4968729 h 6858000"/>
            <a:gd name="connsiteX1942" fmla="*/ 1161580 w 12192000"/>
            <a:gd name="connsiteY1942" fmla="*/ 4999094 h 6858000"/>
            <a:gd name="connsiteX1943" fmla="*/ 1166461 w 12192000"/>
            <a:gd name="connsiteY1943" fmla="*/ 5026125 h 6858000"/>
            <a:gd name="connsiteX1944" fmla="*/ 1150914 w 12192000"/>
            <a:gd name="connsiteY1944" fmla="*/ 5068154 h 6858000"/>
            <a:gd name="connsiteX1945" fmla="*/ 1111322 w 12192000"/>
            <a:gd name="connsiteY1945" fmla="*/ 5087410 h 6858000"/>
            <a:gd name="connsiteX1946" fmla="*/ 6155536 w 12192000"/>
            <a:gd name="connsiteY1946" fmla="*/ 4903923 h 6858000"/>
            <a:gd name="connsiteX1947" fmla="*/ 6140757 w 12192000"/>
            <a:gd name="connsiteY1947" fmla="*/ 4900637 h 6858000"/>
            <a:gd name="connsiteX1948" fmla="*/ 6110385 w 12192000"/>
            <a:gd name="connsiteY1948" fmla="*/ 4878234 h 6858000"/>
            <a:gd name="connsiteX1949" fmla="*/ 6098633 w 12192000"/>
            <a:gd name="connsiteY1949" fmla="*/ 4841575 h 6858000"/>
            <a:gd name="connsiteX1950" fmla="*/ 6103153 w 12192000"/>
            <a:gd name="connsiteY1950" fmla="*/ 4817875 h 6858000"/>
            <a:gd name="connsiteX1951" fmla="*/ 6134248 w 12192000"/>
            <a:gd name="connsiteY1951" fmla="*/ 4786216 h 6858000"/>
            <a:gd name="connsiteX1952" fmla="*/ 6160824 w 12192000"/>
            <a:gd name="connsiteY1952" fmla="*/ 4782327 h 6858000"/>
            <a:gd name="connsiteX1953" fmla="*/ 6185592 w 12192000"/>
            <a:gd name="connsiteY1953" fmla="*/ 4787881 h 6858000"/>
            <a:gd name="connsiteX1954" fmla="*/ 6213071 w 12192000"/>
            <a:gd name="connsiteY1954" fmla="*/ 4818616 h 6858000"/>
            <a:gd name="connsiteX1955" fmla="*/ 6213252 w 12192000"/>
            <a:gd name="connsiteY1955" fmla="*/ 4865459 h 6858000"/>
            <a:gd name="connsiteX1956" fmla="*/ 6171671 w 12192000"/>
            <a:gd name="connsiteY1956" fmla="*/ 4901377 h 6858000"/>
            <a:gd name="connsiteX1957" fmla="*/ 6155536 w 12192000"/>
            <a:gd name="connsiteY1957" fmla="*/ 4903923 h 6858000"/>
            <a:gd name="connsiteX1958" fmla="*/ 9227220 w 12192000"/>
            <a:gd name="connsiteY1958" fmla="*/ 4903277 h 6858000"/>
            <a:gd name="connsiteX1959" fmla="*/ 9208712 w 12192000"/>
            <a:gd name="connsiteY1959" fmla="*/ 4901750 h 6858000"/>
            <a:gd name="connsiteX1960" fmla="*/ 9178160 w 12192000"/>
            <a:gd name="connsiteY1960" fmla="*/ 4880828 h 6858000"/>
            <a:gd name="connsiteX1961" fmla="*/ 9166228 w 12192000"/>
            <a:gd name="connsiteY1961" fmla="*/ 4823063 h 6858000"/>
            <a:gd name="connsiteX1962" fmla="*/ 9198770 w 12192000"/>
            <a:gd name="connsiteY1962" fmla="*/ 4786403 h 6858000"/>
            <a:gd name="connsiteX1963" fmla="*/ 9247581 w 12192000"/>
            <a:gd name="connsiteY1963" fmla="*/ 4786403 h 6858000"/>
            <a:gd name="connsiteX1964" fmla="*/ 9280122 w 12192000"/>
            <a:gd name="connsiteY1964" fmla="*/ 4822507 h 6858000"/>
            <a:gd name="connsiteX1965" fmla="*/ 9277953 w 12192000"/>
            <a:gd name="connsiteY1965" fmla="*/ 4868053 h 6858000"/>
            <a:gd name="connsiteX1966" fmla="*/ 9245592 w 12192000"/>
            <a:gd name="connsiteY1966" fmla="*/ 4898973 h 6858000"/>
            <a:gd name="connsiteX1967" fmla="*/ 9227220 w 12192000"/>
            <a:gd name="connsiteY1967" fmla="*/ 4903277 h 6858000"/>
            <a:gd name="connsiteX1968" fmla="*/ 9948477 w 12192000"/>
            <a:gd name="connsiteY1968" fmla="*/ 4903276 h 6858000"/>
            <a:gd name="connsiteX1969" fmla="*/ 9929969 w 12192000"/>
            <a:gd name="connsiteY1969" fmla="*/ 4901749 h 6858000"/>
            <a:gd name="connsiteX1970" fmla="*/ 9899417 w 12192000"/>
            <a:gd name="connsiteY1970" fmla="*/ 4880826 h 6858000"/>
            <a:gd name="connsiteX1971" fmla="*/ 9887485 w 12192000"/>
            <a:gd name="connsiteY1971" fmla="*/ 4823060 h 6858000"/>
            <a:gd name="connsiteX1972" fmla="*/ 9919484 w 12192000"/>
            <a:gd name="connsiteY1972" fmla="*/ 4786770 h 6858000"/>
            <a:gd name="connsiteX1973" fmla="*/ 9943167 w 12192000"/>
            <a:gd name="connsiteY1973" fmla="*/ 4781956 h 6858000"/>
            <a:gd name="connsiteX1974" fmla="*/ 9983843 w 12192000"/>
            <a:gd name="connsiteY1974" fmla="*/ 4797509 h 6858000"/>
            <a:gd name="connsiteX1975" fmla="*/ 10003188 w 12192000"/>
            <a:gd name="connsiteY1975" fmla="*/ 4842131 h 6858000"/>
            <a:gd name="connsiteX1976" fmla="*/ 9999390 w 12192000"/>
            <a:gd name="connsiteY1976" fmla="*/ 4868051 h 6858000"/>
            <a:gd name="connsiteX1977" fmla="*/ 9966849 w 12192000"/>
            <a:gd name="connsiteY1977" fmla="*/ 4898971 h 6858000"/>
            <a:gd name="connsiteX1978" fmla="*/ 9948477 w 12192000"/>
            <a:gd name="connsiteY1978" fmla="*/ 4903276 h 6858000"/>
            <a:gd name="connsiteX1979" fmla="*/ 10311108 w 12192000"/>
            <a:gd name="connsiteY1979" fmla="*/ 4902930 h 6858000"/>
            <a:gd name="connsiteX1980" fmla="*/ 10292758 w 12192000"/>
            <a:gd name="connsiteY1980" fmla="*/ 4902305 h 6858000"/>
            <a:gd name="connsiteX1981" fmla="*/ 10263110 w 12192000"/>
            <a:gd name="connsiteY1981" fmla="*/ 4884345 h 6858000"/>
            <a:gd name="connsiteX1982" fmla="*/ 10247200 w 12192000"/>
            <a:gd name="connsiteY1982" fmla="*/ 4842131 h 6858000"/>
            <a:gd name="connsiteX1983" fmla="*/ 10263832 w 12192000"/>
            <a:gd name="connsiteY1983" fmla="*/ 4799917 h 6858000"/>
            <a:gd name="connsiteX1984" fmla="*/ 10303786 w 12192000"/>
            <a:gd name="connsiteY1984" fmla="*/ 4782328 h 6858000"/>
            <a:gd name="connsiteX1985" fmla="*/ 10330180 w 12192000"/>
            <a:gd name="connsiteY1985" fmla="*/ 4786401 h 6858000"/>
            <a:gd name="connsiteX1986" fmla="*/ 10360733 w 12192000"/>
            <a:gd name="connsiteY1986" fmla="*/ 4818617 h 6858000"/>
            <a:gd name="connsiteX1987" fmla="*/ 10359648 w 12192000"/>
            <a:gd name="connsiteY1987" fmla="*/ 4867496 h 6858000"/>
            <a:gd name="connsiteX1988" fmla="*/ 10328915 w 12192000"/>
            <a:gd name="connsiteY1988" fmla="*/ 4898416 h 6858000"/>
            <a:gd name="connsiteX1989" fmla="*/ 10311108 w 12192000"/>
            <a:gd name="connsiteY1989" fmla="*/ 4902930 h 6858000"/>
            <a:gd name="connsiteX1990" fmla="*/ 10491536 w 12192000"/>
            <a:gd name="connsiteY1990" fmla="*/ 4902906 h 6858000"/>
            <a:gd name="connsiteX1991" fmla="*/ 10472621 w 12192000"/>
            <a:gd name="connsiteY1991" fmla="*/ 4902305 h 6858000"/>
            <a:gd name="connsiteX1992" fmla="*/ 10444600 w 12192000"/>
            <a:gd name="connsiteY1992" fmla="*/ 4884900 h 6858000"/>
            <a:gd name="connsiteX1993" fmla="*/ 10427063 w 12192000"/>
            <a:gd name="connsiteY1993" fmla="*/ 4842131 h 6858000"/>
            <a:gd name="connsiteX1994" fmla="*/ 10444600 w 12192000"/>
            <a:gd name="connsiteY1994" fmla="*/ 4799177 h 6858000"/>
            <a:gd name="connsiteX1995" fmla="*/ 10485818 w 12192000"/>
            <a:gd name="connsiteY1995" fmla="*/ 4781958 h 6858000"/>
            <a:gd name="connsiteX1996" fmla="*/ 10529568 w 12192000"/>
            <a:gd name="connsiteY1996" fmla="*/ 4802139 h 6858000"/>
            <a:gd name="connsiteX1997" fmla="*/ 10545478 w 12192000"/>
            <a:gd name="connsiteY1997" fmla="*/ 4842131 h 6858000"/>
            <a:gd name="connsiteX1998" fmla="*/ 10529930 w 12192000"/>
            <a:gd name="connsiteY1998" fmla="*/ 4881753 h 6858000"/>
            <a:gd name="connsiteX1999" fmla="*/ 10510586 w 12192000"/>
            <a:gd name="connsiteY1999" fmla="*/ 4897676 h 6858000"/>
            <a:gd name="connsiteX2000" fmla="*/ 10491536 w 12192000"/>
            <a:gd name="connsiteY2000" fmla="*/ 4902906 h 6858000"/>
            <a:gd name="connsiteX2001" fmla="*/ 10855525 w 12192000"/>
            <a:gd name="connsiteY2001" fmla="*/ 4902511 h 6858000"/>
            <a:gd name="connsiteX2002" fmla="*/ 10831444 w 12192000"/>
            <a:gd name="connsiteY2002" fmla="*/ 4901380 h 6858000"/>
            <a:gd name="connsiteX2003" fmla="*/ 10790586 w 12192000"/>
            <a:gd name="connsiteY2003" fmla="*/ 4865461 h 6858000"/>
            <a:gd name="connsiteX2004" fmla="*/ 10790767 w 12192000"/>
            <a:gd name="connsiteY2004" fmla="*/ 4818619 h 6858000"/>
            <a:gd name="connsiteX2005" fmla="*/ 10818247 w 12192000"/>
            <a:gd name="connsiteY2005" fmla="*/ 4787884 h 6858000"/>
            <a:gd name="connsiteX2006" fmla="*/ 10868324 w 12192000"/>
            <a:gd name="connsiteY2006" fmla="*/ 4784737 h 6858000"/>
            <a:gd name="connsiteX2007" fmla="*/ 10900323 w 12192000"/>
            <a:gd name="connsiteY2007" fmla="*/ 4814731 h 6858000"/>
            <a:gd name="connsiteX2008" fmla="*/ 10905023 w 12192000"/>
            <a:gd name="connsiteY2008" fmla="*/ 4853798 h 6858000"/>
            <a:gd name="connsiteX2009" fmla="*/ 10855525 w 12192000"/>
            <a:gd name="connsiteY2009" fmla="*/ 4902511 h 6858000"/>
            <a:gd name="connsiteX2010" fmla="*/ 10651222 w 12192000"/>
            <a:gd name="connsiteY2010" fmla="*/ 4901748 h 6858000"/>
            <a:gd name="connsiteX2011" fmla="*/ 10620851 w 12192000"/>
            <a:gd name="connsiteY2011" fmla="*/ 4881196 h 6858000"/>
            <a:gd name="connsiteX2012" fmla="*/ 10606569 w 12192000"/>
            <a:gd name="connsiteY2012" fmla="*/ 4837502 h 6858000"/>
            <a:gd name="connsiteX2013" fmla="*/ 10625190 w 12192000"/>
            <a:gd name="connsiteY2013" fmla="*/ 4798619 h 6858000"/>
            <a:gd name="connsiteX2014" fmla="*/ 10664601 w 12192000"/>
            <a:gd name="connsiteY2014" fmla="*/ 4781956 h 6858000"/>
            <a:gd name="connsiteX2015" fmla="*/ 10705097 w 12192000"/>
            <a:gd name="connsiteY2015" fmla="*/ 4797509 h 6858000"/>
            <a:gd name="connsiteX2016" fmla="*/ 10724441 w 12192000"/>
            <a:gd name="connsiteY2016" fmla="*/ 4842129 h 6858000"/>
            <a:gd name="connsiteX2017" fmla="*/ 10707628 w 12192000"/>
            <a:gd name="connsiteY2017" fmla="*/ 4884900 h 6858000"/>
            <a:gd name="connsiteX2018" fmla="*/ 10651222 w 12192000"/>
            <a:gd name="connsiteY2018" fmla="*/ 4901748 h 6858000"/>
            <a:gd name="connsiteX2019" fmla="*/ 10113445 w 12192000"/>
            <a:gd name="connsiteY2019" fmla="*/ 4902488 h 6858000"/>
            <a:gd name="connsiteX2020" fmla="*/ 10070599 w 12192000"/>
            <a:gd name="connsiteY2020" fmla="*/ 4867495 h 6858000"/>
            <a:gd name="connsiteX2021" fmla="*/ 10065536 w 12192000"/>
            <a:gd name="connsiteY2021" fmla="*/ 4842129 h 6858000"/>
            <a:gd name="connsiteX2022" fmla="*/ 10081084 w 12192000"/>
            <a:gd name="connsiteY2022" fmla="*/ 4801396 h 6858000"/>
            <a:gd name="connsiteX2023" fmla="*/ 10121941 w 12192000"/>
            <a:gd name="connsiteY2023" fmla="*/ 4782325 h 6858000"/>
            <a:gd name="connsiteX2024" fmla="*/ 10165511 w 12192000"/>
            <a:gd name="connsiteY2024" fmla="*/ 4798804 h 6858000"/>
            <a:gd name="connsiteX2025" fmla="*/ 10183589 w 12192000"/>
            <a:gd name="connsiteY2025" fmla="*/ 4838796 h 6858000"/>
            <a:gd name="connsiteX2026" fmla="*/ 10168764 w 12192000"/>
            <a:gd name="connsiteY2026" fmla="*/ 4882677 h 6858000"/>
            <a:gd name="connsiteX2027" fmla="*/ 10113445 w 12192000"/>
            <a:gd name="connsiteY2027" fmla="*/ 4902488 h 6858000"/>
            <a:gd name="connsiteX2028" fmla="*/ 9589858 w 12192000"/>
            <a:gd name="connsiteY2028" fmla="*/ 4902930 h 6858000"/>
            <a:gd name="connsiteX2029" fmla="*/ 9571507 w 12192000"/>
            <a:gd name="connsiteY2029" fmla="*/ 4902306 h 6858000"/>
            <a:gd name="connsiteX2030" fmla="*/ 9540412 w 12192000"/>
            <a:gd name="connsiteY2030" fmla="*/ 4883050 h 6858000"/>
            <a:gd name="connsiteX2031" fmla="*/ 9524685 w 12192000"/>
            <a:gd name="connsiteY2031" fmla="*/ 4841946 h 6858000"/>
            <a:gd name="connsiteX2032" fmla="*/ 9542221 w 12192000"/>
            <a:gd name="connsiteY2032" fmla="*/ 4799547 h 6858000"/>
            <a:gd name="connsiteX2033" fmla="*/ 9585608 w 12192000"/>
            <a:gd name="connsiteY2033" fmla="*/ 4781957 h 6858000"/>
            <a:gd name="connsiteX2034" fmla="*/ 9627189 w 12192000"/>
            <a:gd name="connsiteY2034" fmla="*/ 4800658 h 6858000"/>
            <a:gd name="connsiteX2035" fmla="*/ 9643279 w 12192000"/>
            <a:gd name="connsiteY2035" fmla="*/ 4842132 h 6858000"/>
            <a:gd name="connsiteX2036" fmla="*/ 9638398 w 12192000"/>
            <a:gd name="connsiteY2036" fmla="*/ 4867497 h 6858000"/>
            <a:gd name="connsiteX2037" fmla="*/ 9607665 w 12192000"/>
            <a:gd name="connsiteY2037" fmla="*/ 4898417 h 6858000"/>
            <a:gd name="connsiteX2038" fmla="*/ 9589858 w 12192000"/>
            <a:gd name="connsiteY2038" fmla="*/ 4902930 h 6858000"/>
            <a:gd name="connsiteX2039" fmla="*/ 9749739 w 12192000"/>
            <a:gd name="connsiteY2039" fmla="*/ 4901749 h 6858000"/>
            <a:gd name="connsiteX2040" fmla="*/ 9709786 w 12192000"/>
            <a:gd name="connsiteY2040" fmla="*/ 4868052 h 6858000"/>
            <a:gd name="connsiteX2041" fmla="*/ 9705808 w 12192000"/>
            <a:gd name="connsiteY2041" fmla="*/ 4842131 h 6858000"/>
            <a:gd name="connsiteX2042" fmla="*/ 9723344 w 12192000"/>
            <a:gd name="connsiteY2042" fmla="*/ 4799177 h 6858000"/>
            <a:gd name="connsiteX2043" fmla="*/ 9764745 w 12192000"/>
            <a:gd name="connsiteY2043" fmla="*/ 4781958 h 6858000"/>
            <a:gd name="connsiteX2044" fmla="*/ 9808675 w 12192000"/>
            <a:gd name="connsiteY2044" fmla="*/ 4802509 h 6858000"/>
            <a:gd name="connsiteX2045" fmla="*/ 9824223 w 12192000"/>
            <a:gd name="connsiteY2045" fmla="*/ 4842131 h 6858000"/>
            <a:gd name="connsiteX2046" fmla="*/ 9808675 w 12192000"/>
            <a:gd name="connsiteY2046" fmla="*/ 4881753 h 6858000"/>
            <a:gd name="connsiteX2047" fmla="*/ 9789331 w 12192000"/>
            <a:gd name="connsiteY2047" fmla="*/ 4897676 h 6858000"/>
            <a:gd name="connsiteX2048" fmla="*/ 9749739 w 12192000"/>
            <a:gd name="connsiteY2048" fmla="*/ 4901749 h 6858000"/>
            <a:gd name="connsiteX2049" fmla="*/ 9392189 w 12192000"/>
            <a:gd name="connsiteY2049" fmla="*/ 4902488 h 6858000"/>
            <a:gd name="connsiteX2050" fmla="*/ 9349343 w 12192000"/>
            <a:gd name="connsiteY2050" fmla="*/ 4867495 h 6858000"/>
            <a:gd name="connsiteX2051" fmla="*/ 9344281 w 12192000"/>
            <a:gd name="connsiteY2051" fmla="*/ 4842129 h 6858000"/>
            <a:gd name="connsiteX2052" fmla="*/ 9360552 w 12192000"/>
            <a:gd name="connsiteY2052" fmla="*/ 4800656 h 6858000"/>
            <a:gd name="connsiteX2053" fmla="*/ 9401952 w 12192000"/>
            <a:gd name="connsiteY2053" fmla="*/ 4781956 h 6858000"/>
            <a:gd name="connsiteX2054" fmla="*/ 9444798 w 12192000"/>
            <a:gd name="connsiteY2054" fmla="*/ 4800286 h 6858000"/>
            <a:gd name="connsiteX2055" fmla="*/ 9462334 w 12192000"/>
            <a:gd name="connsiteY2055" fmla="*/ 4846203 h 6858000"/>
            <a:gd name="connsiteX2056" fmla="*/ 9445882 w 12192000"/>
            <a:gd name="connsiteY2056" fmla="*/ 4884344 h 6858000"/>
            <a:gd name="connsiteX2057" fmla="*/ 9392189 w 12192000"/>
            <a:gd name="connsiteY2057" fmla="*/ 4902488 h 6858000"/>
            <a:gd name="connsiteX2058" fmla="*/ 8144506 w 12192000"/>
            <a:gd name="connsiteY2058" fmla="*/ 4903218 h 6858000"/>
            <a:gd name="connsiteX2059" fmla="*/ 8124659 w 12192000"/>
            <a:gd name="connsiteY2059" fmla="*/ 4900820 h 6858000"/>
            <a:gd name="connsiteX2060" fmla="*/ 8081813 w 12192000"/>
            <a:gd name="connsiteY2060" fmla="*/ 4841941 h 6858000"/>
            <a:gd name="connsiteX2061" fmla="*/ 8099892 w 12192000"/>
            <a:gd name="connsiteY2061" fmla="*/ 4799542 h 6858000"/>
            <a:gd name="connsiteX2062" fmla="*/ 8142195 w 12192000"/>
            <a:gd name="connsiteY2062" fmla="*/ 4782878 h 6858000"/>
            <a:gd name="connsiteX2063" fmla="*/ 8183234 w 12192000"/>
            <a:gd name="connsiteY2063" fmla="*/ 4799728 h 6858000"/>
            <a:gd name="connsiteX2064" fmla="*/ 8200770 w 12192000"/>
            <a:gd name="connsiteY2064" fmla="*/ 4842312 h 6858000"/>
            <a:gd name="connsiteX2065" fmla="*/ 8195709 w 12192000"/>
            <a:gd name="connsiteY2065" fmla="*/ 4867678 h 6858000"/>
            <a:gd name="connsiteX2066" fmla="*/ 8144506 w 12192000"/>
            <a:gd name="connsiteY2066" fmla="*/ 4903218 h 6858000"/>
            <a:gd name="connsiteX2067" fmla="*/ 8686843 w 12192000"/>
            <a:gd name="connsiteY2067" fmla="*/ 4903160 h 6858000"/>
            <a:gd name="connsiteX2068" fmla="*/ 8670030 w 12192000"/>
            <a:gd name="connsiteY2068" fmla="*/ 4902489 h 6858000"/>
            <a:gd name="connsiteX2069" fmla="*/ 8627907 w 12192000"/>
            <a:gd name="connsiteY2069" fmla="*/ 4868236 h 6858000"/>
            <a:gd name="connsiteX2070" fmla="*/ 8623207 w 12192000"/>
            <a:gd name="connsiteY2070" fmla="*/ 4843056 h 6858000"/>
            <a:gd name="connsiteX2071" fmla="*/ 8639297 w 12192000"/>
            <a:gd name="connsiteY2071" fmla="*/ 4800656 h 6858000"/>
            <a:gd name="connsiteX2072" fmla="*/ 8680516 w 12192000"/>
            <a:gd name="connsiteY2072" fmla="*/ 4781956 h 6858000"/>
            <a:gd name="connsiteX2073" fmla="*/ 8721373 w 12192000"/>
            <a:gd name="connsiteY2073" fmla="*/ 4797694 h 6858000"/>
            <a:gd name="connsiteX2074" fmla="*/ 8741441 w 12192000"/>
            <a:gd name="connsiteY2074" fmla="*/ 4842315 h 6858000"/>
            <a:gd name="connsiteX2075" fmla="*/ 8736017 w 12192000"/>
            <a:gd name="connsiteY2075" fmla="*/ 4868421 h 6858000"/>
            <a:gd name="connsiteX2076" fmla="*/ 8704198 w 12192000"/>
            <a:gd name="connsiteY2076" fmla="*/ 4898971 h 6858000"/>
            <a:gd name="connsiteX2077" fmla="*/ 8686843 w 12192000"/>
            <a:gd name="connsiteY2077" fmla="*/ 4903160 h 6858000"/>
            <a:gd name="connsiteX2078" fmla="*/ 9048103 w 12192000"/>
            <a:gd name="connsiteY2078" fmla="*/ 4903046 h 6858000"/>
            <a:gd name="connsiteX2079" fmla="*/ 9030116 w 12192000"/>
            <a:gd name="connsiteY2079" fmla="*/ 4902306 h 6858000"/>
            <a:gd name="connsiteX2080" fmla="*/ 8987811 w 12192000"/>
            <a:gd name="connsiteY2080" fmla="*/ 4865646 h 6858000"/>
            <a:gd name="connsiteX2081" fmla="*/ 8984015 w 12192000"/>
            <a:gd name="connsiteY2081" fmla="*/ 4839725 h 6858000"/>
            <a:gd name="connsiteX2082" fmla="*/ 9002093 w 12192000"/>
            <a:gd name="connsiteY2082" fmla="*/ 4799177 h 6858000"/>
            <a:gd name="connsiteX2083" fmla="*/ 9043312 w 12192000"/>
            <a:gd name="connsiteY2083" fmla="*/ 4781957 h 6858000"/>
            <a:gd name="connsiteX2084" fmla="*/ 9066272 w 12192000"/>
            <a:gd name="connsiteY2084" fmla="*/ 4785661 h 6858000"/>
            <a:gd name="connsiteX2085" fmla="*/ 9097187 w 12192000"/>
            <a:gd name="connsiteY2085" fmla="*/ 4816211 h 6858000"/>
            <a:gd name="connsiteX2086" fmla="*/ 9101887 w 12192000"/>
            <a:gd name="connsiteY2086" fmla="*/ 4842132 h 6858000"/>
            <a:gd name="connsiteX2087" fmla="*/ 9097187 w 12192000"/>
            <a:gd name="connsiteY2087" fmla="*/ 4868052 h 6858000"/>
            <a:gd name="connsiteX2088" fmla="*/ 9066092 w 12192000"/>
            <a:gd name="connsiteY2088" fmla="*/ 4898788 h 6858000"/>
            <a:gd name="connsiteX2089" fmla="*/ 9048103 w 12192000"/>
            <a:gd name="connsiteY2089" fmla="*/ 4903046 h 6858000"/>
            <a:gd name="connsiteX2090" fmla="*/ 8868151 w 12192000"/>
            <a:gd name="connsiteY2090" fmla="*/ 4903022 h 6858000"/>
            <a:gd name="connsiteX2091" fmla="*/ 8850253 w 12192000"/>
            <a:gd name="connsiteY2091" fmla="*/ 4902305 h 6858000"/>
            <a:gd name="connsiteX2092" fmla="*/ 8808131 w 12192000"/>
            <a:gd name="connsiteY2092" fmla="*/ 4867867 h 6858000"/>
            <a:gd name="connsiteX2093" fmla="*/ 8807046 w 12192000"/>
            <a:gd name="connsiteY2093" fmla="*/ 4818433 h 6858000"/>
            <a:gd name="connsiteX2094" fmla="*/ 8841033 w 12192000"/>
            <a:gd name="connsiteY2094" fmla="*/ 4784921 h 6858000"/>
            <a:gd name="connsiteX2095" fmla="*/ 8886591 w 12192000"/>
            <a:gd name="connsiteY2095" fmla="*/ 4785661 h 6858000"/>
            <a:gd name="connsiteX2096" fmla="*/ 8918048 w 12192000"/>
            <a:gd name="connsiteY2096" fmla="*/ 4818433 h 6858000"/>
            <a:gd name="connsiteX2097" fmla="*/ 8916963 w 12192000"/>
            <a:gd name="connsiteY2097" fmla="*/ 4867682 h 6858000"/>
            <a:gd name="connsiteX2098" fmla="*/ 8885507 w 12192000"/>
            <a:gd name="connsiteY2098" fmla="*/ 4898601 h 6858000"/>
            <a:gd name="connsiteX2099" fmla="*/ 8868151 w 12192000"/>
            <a:gd name="connsiteY2099" fmla="*/ 4903022 h 6858000"/>
            <a:gd name="connsiteX2100" fmla="*/ 8326578 w 12192000"/>
            <a:gd name="connsiteY2100" fmla="*/ 4903136 h 6858000"/>
            <a:gd name="connsiteX2101" fmla="*/ 8307596 w 12192000"/>
            <a:gd name="connsiteY2101" fmla="*/ 4901749 h 6858000"/>
            <a:gd name="connsiteX2102" fmla="*/ 8277224 w 12192000"/>
            <a:gd name="connsiteY2102" fmla="*/ 4881011 h 6858000"/>
            <a:gd name="connsiteX2103" fmla="*/ 8262400 w 12192000"/>
            <a:gd name="connsiteY2103" fmla="*/ 4842130 h 6858000"/>
            <a:gd name="connsiteX2104" fmla="*/ 8278490 w 12192000"/>
            <a:gd name="connsiteY2104" fmla="*/ 4801953 h 6858000"/>
            <a:gd name="connsiteX2105" fmla="*/ 8322239 w 12192000"/>
            <a:gd name="connsiteY2105" fmla="*/ 4781957 h 6858000"/>
            <a:gd name="connsiteX2106" fmla="*/ 8364182 w 12192000"/>
            <a:gd name="connsiteY2106" fmla="*/ 4800287 h 6858000"/>
            <a:gd name="connsiteX2107" fmla="*/ 8380633 w 12192000"/>
            <a:gd name="connsiteY2107" fmla="*/ 4842130 h 6858000"/>
            <a:gd name="connsiteX2108" fmla="*/ 8375932 w 12192000"/>
            <a:gd name="connsiteY2108" fmla="*/ 4868237 h 6858000"/>
            <a:gd name="connsiteX2109" fmla="*/ 8345018 w 12192000"/>
            <a:gd name="connsiteY2109" fmla="*/ 4898415 h 6858000"/>
            <a:gd name="connsiteX2110" fmla="*/ 8326578 w 12192000"/>
            <a:gd name="connsiteY2110" fmla="*/ 4903136 h 6858000"/>
            <a:gd name="connsiteX2111" fmla="*/ 8506077 w 12192000"/>
            <a:gd name="connsiteY2111" fmla="*/ 4903092 h 6858000"/>
            <a:gd name="connsiteX2112" fmla="*/ 8487456 w 12192000"/>
            <a:gd name="connsiteY2112" fmla="*/ 4901750 h 6858000"/>
            <a:gd name="connsiteX2113" fmla="*/ 8457085 w 12192000"/>
            <a:gd name="connsiteY2113" fmla="*/ 4881013 h 6858000"/>
            <a:gd name="connsiteX2114" fmla="*/ 8442260 w 12192000"/>
            <a:gd name="connsiteY2114" fmla="*/ 4843057 h 6858000"/>
            <a:gd name="connsiteX2115" fmla="*/ 8458169 w 12192000"/>
            <a:gd name="connsiteY2115" fmla="*/ 4802139 h 6858000"/>
            <a:gd name="connsiteX2116" fmla="*/ 8501919 w 12192000"/>
            <a:gd name="connsiteY2116" fmla="*/ 4781958 h 6858000"/>
            <a:gd name="connsiteX2117" fmla="*/ 8545670 w 12192000"/>
            <a:gd name="connsiteY2117" fmla="*/ 4802139 h 6858000"/>
            <a:gd name="connsiteX2118" fmla="*/ 8561578 w 12192000"/>
            <a:gd name="connsiteY2118" fmla="*/ 4843243 h 6858000"/>
            <a:gd name="connsiteX2119" fmla="*/ 8543500 w 12192000"/>
            <a:gd name="connsiteY2119" fmla="*/ 4884531 h 6858000"/>
            <a:gd name="connsiteX2120" fmla="*/ 8524698 w 12192000"/>
            <a:gd name="connsiteY2120" fmla="*/ 4898602 h 6858000"/>
            <a:gd name="connsiteX2121" fmla="*/ 8506077 w 12192000"/>
            <a:gd name="connsiteY2121" fmla="*/ 4903092 h 6858000"/>
            <a:gd name="connsiteX2122" fmla="*/ 6702626 w 12192000"/>
            <a:gd name="connsiteY2122" fmla="*/ 4903090 h 6858000"/>
            <a:gd name="connsiteX2123" fmla="*/ 6683960 w 12192000"/>
            <a:gd name="connsiteY2123" fmla="*/ 4901563 h 6858000"/>
            <a:gd name="connsiteX2124" fmla="*/ 6644188 w 12192000"/>
            <a:gd name="connsiteY2124" fmla="*/ 4818430 h 6858000"/>
            <a:gd name="connsiteX2125" fmla="*/ 6677994 w 12192000"/>
            <a:gd name="connsiteY2125" fmla="*/ 4784733 h 6858000"/>
            <a:gd name="connsiteX2126" fmla="*/ 6723732 w 12192000"/>
            <a:gd name="connsiteY2126" fmla="*/ 4786399 h 6858000"/>
            <a:gd name="connsiteX2127" fmla="*/ 6753201 w 12192000"/>
            <a:gd name="connsiteY2127" fmla="*/ 4816579 h 6858000"/>
            <a:gd name="connsiteX2128" fmla="*/ 6754828 w 12192000"/>
            <a:gd name="connsiteY2128" fmla="*/ 4863422 h 6858000"/>
            <a:gd name="connsiteX2129" fmla="*/ 6722648 w 12192000"/>
            <a:gd name="connsiteY2129" fmla="*/ 4897675 h 6858000"/>
            <a:gd name="connsiteX2130" fmla="*/ 6702626 w 12192000"/>
            <a:gd name="connsiteY2130" fmla="*/ 4903090 h 6858000"/>
            <a:gd name="connsiteX2131" fmla="*/ 6882982 w 12192000"/>
            <a:gd name="connsiteY2131" fmla="*/ 4903046 h 6858000"/>
            <a:gd name="connsiteX2132" fmla="*/ 6864180 w 12192000"/>
            <a:gd name="connsiteY2132" fmla="*/ 4901750 h 6858000"/>
            <a:gd name="connsiteX2133" fmla="*/ 6837424 w 12192000"/>
            <a:gd name="connsiteY2133" fmla="*/ 4884901 h 6858000"/>
            <a:gd name="connsiteX2134" fmla="*/ 6820249 w 12192000"/>
            <a:gd name="connsiteY2134" fmla="*/ 4845464 h 6858000"/>
            <a:gd name="connsiteX2135" fmla="*/ 6836339 w 12192000"/>
            <a:gd name="connsiteY2135" fmla="*/ 4801398 h 6858000"/>
            <a:gd name="connsiteX2136" fmla="*/ 6882259 w 12192000"/>
            <a:gd name="connsiteY2136" fmla="*/ 4782328 h 6858000"/>
            <a:gd name="connsiteX2137" fmla="*/ 6922755 w 12192000"/>
            <a:gd name="connsiteY2137" fmla="*/ 4801398 h 6858000"/>
            <a:gd name="connsiteX2138" fmla="*/ 6938303 w 12192000"/>
            <a:gd name="connsiteY2138" fmla="*/ 4842131 h 6858000"/>
            <a:gd name="connsiteX2139" fmla="*/ 6933240 w 12192000"/>
            <a:gd name="connsiteY2139" fmla="*/ 4867497 h 6858000"/>
            <a:gd name="connsiteX2140" fmla="*/ 6902326 w 12192000"/>
            <a:gd name="connsiteY2140" fmla="*/ 4898232 h 6858000"/>
            <a:gd name="connsiteX2141" fmla="*/ 6882982 w 12192000"/>
            <a:gd name="connsiteY2141" fmla="*/ 4903046 h 6858000"/>
            <a:gd name="connsiteX2142" fmla="*/ 7064492 w 12192000"/>
            <a:gd name="connsiteY2142" fmla="*/ 4903045 h 6858000"/>
            <a:gd name="connsiteX2143" fmla="*/ 7044945 w 12192000"/>
            <a:gd name="connsiteY2143" fmla="*/ 4901749 h 6858000"/>
            <a:gd name="connsiteX2144" fmla="*/ 7016380 w 12192000"/>
            <a:gd name="connsiteY2144" fmla="*/ 4883049 h 6858000"/>
            <a:gd name="connsiteX2145" fmla="*/ 7000652 w 12192000"/>
            <a:gd name="connsiteY2145" fmla="*/ 4842131 h 6858000"/>
            <a:gd name="connsiteX2146" fmla="*/ 7017465 w 12192000"/>
            <a:gd name="connsiteY2146" fmla="*/ 4799916 h 6858000"/>
            <a:gd name="connsiteX2147" fmla="*/ 7059407 w 12192000"/>
            <a:gd name="connsiteY2147" fmla="*/ 4781956 h 6858000"/>
            <a:gd name="connsiteX2148" fmla="*/ 7103157 w 12192000"/>
            <a:gd name="connsiteY2148" fmla="*/ 4802138 h 6858000"/>
            <a:gd name="connsiteX2149" fmla="*/ 7119067 w 12192000"/>
            <a:gd name="connsiteY2149" fmla="*/ 4842131 h 6858000"/>
            <a:gd name="connsiteX2150" fmla="*/ 7103519 w 12192000"/>
            <a:gd name="connsiteY2150" fmla="*/ 4881753 h 6858000"/>
            <a:gd name="connsiteX2151" fmla="*/ 7084175 w 12192000"/>
            <a:gd name="connsiteY2151" fmla="*/ 4897676 h 6858000"/>
            <a:gd name="connsiteX2152" fmla="*/ 7064492 w 12192000"/>
            <a:gd name="connsiteY2152" fmla="*/ 4903045 h 6858000"/>
            <a:gd name="connsiteX2153" fmla="*/ 7785747 w 12192000"/>
            <a:gd name="connsiteY2153" fmla="*/ 4903045 h 6858000"/>
            <a:gd name="connsiteX2154" fmla="*/ 7766200 w 12192000"/>
            <a:gd name="connsiteY2154" fmla="*/ 4901749 h 6858000"/>
            <a:gd name="connsiteX2155" fmla="*/ 7737635 w 12192000"/>
            <a:gd name="connsiteY2155" fmla="*/ 4883049 h 6858000"/>
            <a:gd name="connsiteX2156" fmla="*/ 7721907 w 12192000"/>
            <a:gd name="connsiteY2156" fmla="*/ 4842131 h 6858000"/>
            <a:gd name="connsiteX2157" fmla="*/ 7738720 w 12192000"/>
            <a:gd name="connsiteY2157" fmla="*/ 4799916 h 6858000"/>
            <a:gd name="connsiteX2158" fmla="*/ 7780662 w 12192000"/>
            <a:gd name="connsiteY2158" fmla="*/ 4781956 h 6858000"/>
            <a:gd name="connsiteX2159" fmla="*/ 7824412 w 12192000"/>
            <a:gd name="connsiteY2159" fmla="*/ 4802138 h 6858000"/>
            <a:gd name="connsiteX2160" fmla="*/ 7840322 w 12192000"/>
            <a:gd name="connsiteY2160" fmla="*/ 4842131 h 6858000"/>
            <a:gd name="connsiteX2161" fmla="*/ 7824774 w 12192000"/>
            <a:gd name="connsiteY2161" fmla="*/ 4881753 h 6858000"/>
            <a:gd name="connsiteX2162" fmla="*/ 7805430 w 12192000"/>
            <a:gd name="connsiteY2162" fmla="*/ 4897676 h 6858000"/>
            <a:gd name="connsiteX2163" fmla="*/ 7785747 w 12192000"/>
            <a:gd name="connsiteY2163" fmla="*/ 4903045 h 6858000"/>
            <a:gd name="connsiteX2164" fmla="*/ 7966334 w 12192000"/>
            <a:gd name="connsiteY2164" fmla="*/ 4902883 h 6858000"/>
            <a:gd name="connsiteX2165" fmla="*/ 7948594 w 12192000"/>
            <a:gd name="connsiteY2165" fmla="*/ 4902489 h 6858000"/>
            <a:gd name="connsiteX2166" fmla="*/ 7916956 w 12192000"/>
            <a:gd name="connsiteY2166" fmla="*/ 4882308 h 6858000"/>
            <a:gd name="connsiteX2167" fmla="*/ 7901770 w 12192000"/>
            <a:gd name="connsiteY2167" fmla="*/ 4842131 h 6858000"/>
            <a:gd name="connsiteX2168" fmla="*/ 7917317 w 12192000"/>
            <a:gd name="connsiteY2168" fmla="*/ 4801583 h 6858000"/>
            <a:gd name="connsiteX2169" fmla="*/ 7956367 w 12192000"/>
            <a:gd name="connsiteY2169" fmla="*/ 4782327 h 6858000"/>
            <a:gd name="connsiteX2170" fmla="*/ 7999756 w 12192000"/>
            <a:gd name="connsiteY2170" fmla="*/ 4797510 h 6858000"/>
            <a:gd name="connsiteX2171" fmla="*/ 8019823 w 12192000"/>
            <a:gd name="connsiteY2171" fmla="*/ 4839724 h 6858000"/>
            <a:gd name="connsiteX2172" fmla="*/ 8016026 w 12192000"/>
            <a:gd name="connsiteY2172" fmla="*/ 4865645 h 6858000"/>
            <a:gd name="connsiteX2173" fmla="*/ 7984751 w 12192000"/>
            <a:gd name="connsiteY2173" fmla="*/ 4897860 h 6858000"/>
            <a:gd name="connsiteX2174" fmla="*/ 7966334 w 12192000"/>
            <a:gd name="connsiteY2174" fmla="*/ 4902883 h 6858000"/>
            <a:gd name="connsiteX2175" fmla="*/ 7426795 w 12192000"/>
            <a:gd name="connsiteY2175" fmla="*/ 4903004 h 6858000"/>
            <a:gd name="connsiteX2176" fmla="*/ 7403406 w 12192000"/>
            <a:gd name="connsiteY2176" fmla="*/ 4900823 h 6858000"/>
            <a:gd name="connsiteX2177" fmla="*/ 7365080 w 12192000"/>
            <a:gd name="connsiteY2177" fmla="*/ 4818987 h 6858000"/>
            <a:gd name="connsiteX2178" fmla="*/ 7394729 w 12192000"/>
            <a:gd name="connsiteY2178" fmla="*/ 4786585 h 6858000"/>
            <a:gd name="connsiteX2179" fmla="*/ 7440829 w 12192000"/>
            <a:gd name="connsiteY2179" fmla="*/ 4784734 h 6858000"/>
            <a:gd name="connsiteX2180" fmla="*/ 7474094 w 12192000"/>
            <a:gd name="connsiteY2180" fmla="*/ 4814728 h 6858000"/>
            <a:gd name="connsiteX2181" fmla="*/ 7478251 w 12192000"/>
            <a:gd name="connsiteY2181" fmla="*/ 4855461 h 6858000"/>
            <a:gd name="connsiteX2182" fmla="*/ 7426795 w 12192000"/>
            <a:gd name="connsiteY2182" fmla="*/ 4903004 h 6858000"/>
            <a:gd name="connsiteX2183" fmla="*/ 7604983 w 12192000"/>
            <a:gd name="connsiteY2183" fmla="*/ 4902953 h 6858000"/>
            <a:gd name="connsiteX2184" fmla="*/ 7585796 w 12192000"/>
            <a:gd name="connsiteY2184" fmla="*/ 4901566 h 6858000"/>
            <a:gd name="connsiteX2185" fmla="*/ 7543855 w 12192000"/>
            <a:gd name="connsiteY2185" fmla="*/ 4861573 h 6858000"/>
            <a:gd name="connsiteX2186" fmla="*/ 7544035 w 12192000"/>
            <a:gd name="connsiteY2186" fmla="*/ 4821951 h 6858000"/>
            <a:gd name="connsiteX2187" fmla="*/ 7576396 w 12192000"/>
            <a:gd name="connsiteY2187" fmla="*/ 4786402 h 6858000"/>
            <a:gd name="connsiteX2188" fmla="*/ 7625570 w 12192000"/>
            <a:gd name="connsiteY2188" fmla="*/ 4786588 h 6858000"/>
            <a:gd name="connsiteX2189" fmla="*/ 7655580 w 12192000"/>
            <a:gd name="connsiteY2189" fmla="*/ 4818619 h 6858000"/>
            <a:gd name="connsiteX2190" fmla="*/ 7655218 w 12192000"/>
            <a:gd name="connsiteY2190" fmla="*/ 4866757 h 6858000"/>
            <a:gd name="connsiteX2191" fmla="*/ 7623761 w 12192000"/>
            <a:gd name="connsiteY2191" fmla="*/ 4898232 h 6858000"/>
            <a:gd name="connsiteX2192" fmla="*/ 7604983 w 12192000"/>
            <a:gd name="connsiteY2192" fmla="*/ 4902953 h 6858000"/>
            <a:gd name="connsiteX2193" fmla="*/ 7245330 w 12192000"/>
            <a:gd name="connsiteY2193" fmla="*/ 4902860 h 6858000"/>
            <a:gd name="connsiteX2194" fmla="*/ 7227522 w 12192000"/>
            <a:gd name="connsiteY2194" fmla="*/ 4902490 h 6858000"/>
            <a:gd name="connsiteX2195" fmla="*/ 7185580 w 12192000"/>
            <a:gd name="connsiteY2195" fmla="*/ 4867497 h 6858000"/>
            <a:gd name="connsiteX2196" fmla="*/ 7180518 w 12192000"/>
            <a:gd name="connsiteY2196" fmla="*/ 4842131 h 6858000"/>
            <a:gd name="connsiteX2197" fmla="*/ 7196969 w 12192000"/>
            <a:gd name="connsiteY2197" fmla="*/ 4800658 h 6858000"/>
            <a:gd name="connsiteX2198" fmla="*/ 7239093 w 12192000"/>
            <a:gd name="connsiteY2198" fmla="*/ 4781958 h 6858000"/>
            <a:gd name="connsiteX2199" fmla="*/ 7280493 w 12192000"/>
            <a:gd name="connsiteY2199" fmla="*/ 4799177 h 6858000"/>
            <a:gd name="connsiteX2200" fmla="*/ 7298029 w 12192000"/>
            <a:gd name="connsiteY2200" fmla="*/ 4842131 h 6858000"/>
            <a:gd name="connsiteX2201" fmla="*/ 7293870 w 12192000"/>
            <a:gd name="connsiteY2201" fmla="*/ 4868422 h 6858000"/>
            <a:gd name="connsiteX2202" fmla="*/ 7263679 w 12192000"/>
            <a:gd name="connsiteY2202" fmla="*/ 4897676 h 6858000"/>
            <a:gd name="connsiteX2203" fmla="*/ 7245330 w 12192000"/>
            <a:gd name="connsiteY2203" fmla="*/ 4902860 h 6858000"/>
            <a:gd name="connsiteX2204" fmla="*/ 6343240 w 12192000"/>
            <a:gd name="connsiteY2204" fmla="*/ 4903045 h 6858000"/>
            <a:gd name="connsiteX2205" fmla="*/ 6323692 w 12192000"/>
            <a:gd name="connsiteY2205" fmla="*/ 4901749 h 6858000"/>
            <a:gd name="connsiteX2206" fmla="*/ 6282835 w 12192000"/>
            <a:gd name="connsiteY2206" fmla="*/ 4864533 h 6858000"/>
            <a:gd name="connsiteX2207" fmla="*/ 6278857 w 12192000"/>
            <a:gd name="connsiteY2207" fmla="*/ 4839538 h 6858000"/>
            <a:gd name="connsiteX2208" fmla="*/ 6296213 w 12192000"/>
            <a:gd name="connsiteY2208" fmla="*/ 4799916 h 6858000"/>
            <a:gd name="connsiteX2209" fmla="*/ 6338336 w 12192000"/>
            <a:gd name="connsiteY2209" fmla="*/ 4781956 h 6858000"/>
            <a:gd name="connsiteX2210" fmla="*/ 6382267 w 12192000"/>
            <a:gd name="connsiteY2210" fmla="*/ 4802508 h 6858000"/>
            <a:gd name="connsiteX2211" fmla="*/ 6397814 w 12192000"/>
            <a:gd name="connsiteY2211" fmla="*/ 4842131 h 6858000"/>
            <a:gd name="connsiteX2212" fmla="*/ 6382267 w 12192000"/>
            <a:gd name="connsiteY2212" fmla="*/ 4881753 h 6858000"/>
            <a:gd name="connsiteX2213" fmla="*/ 6362923 w 12192000"/>
            <a:gd name="connsiteY2213" fmla="*/ 4897676 h 6858000"/>
            <a:gd name="connsiteX2214" fmla="*/ 6343240 w 12192000"/>
            <a:gd name="connsiteY2214" fmla="*/ 4903045 h 6858000"/>
            <a:gd name="connsiteX2215" fmla="*/ 1648055 w 12192000"/>
            <a:gd name="connsiteY2215" fmla="*/ 4903900 h 6858000"/>
            <a:gd name="connsiteX2216" fmla="*/ 1634632 w 12192000"/>
            <a:gd name="connsiteY2216" fmla="*/ 4901562 h 6858000"/>
            <a:gd name="connsiteX2217" fmla="*/ 1594678 w 12192000"/>
            <a:gd name="connsiteY2217" fmla="*/ 4866754 h 6858000"/>
            <a:gd name="connsiteX2218" fmla="*/ 1593051 w 12192000"/>
            <a:gd name="connsiteY2218" fmla="*/ 4822319 h 6858000"/>
            <a:gd name="connsiteX2219" fmla="*/ 1624869 w 12192000"/>
            <a:gd name="connsiteY2219" fmla="*/ 4786399 h 6858000"/>
            <a:gd name="connsiteX2220" fmla="*/ 1651444 w 12192000"/>
            <a:gd name="connsiteY2220" fmla="*/ 4782326 h 6858000"/>
            <a:gd name="connsiteX2221" fmla="*/ 1693929 w 12192000"/>
            <a:gd name="connsiteY2221" fmla="*/ 4803248 h 6858000"/>
            <a:gd name="connsiteX2222" fmla="*/ 1694652 w 12192000"/>
            <a:gd name="connsiteY2222" fmla="*/ 4880270 h 6858000"/>
            <a:gd name="connsiteX2223" fmla="*/ 1662292 w 12192000"/>
            <a:gd name="connsiteY2223" fmla="*/ 4901377 h 6858000"/>
            <a:gd name="connsiteX2224" fmla="*/ 1648055 w 12192000"/>
            <a:gd name="connsiteY2224" fmla="*/ 4903900 h 6858000"/>
            <a:gd name="connsiteX2225" fmla="*/ 3631978 w 12192000"/>
            <a:gd name="connsiteY2225" fmla="*/ 4903899 h 6858000"/>
            <a:gd name="connsiteX2226" fmla="*/ 3618531 w 12192000"/>
            <a:gd name="connsiteY2226" fmla="*/ 4901562 h 6858000"/>
            <a:gd name="connsiteX2227" fmla="*/ 3589967 w 12192000"/>
            <a:gd name="connsiteY2227" fmla="*/ 4883047 h 6858000"/>
            <a:gd name="connsiteX2228" fmla="*/ 3574238 w 12192000"/>
            <a:gd name="connsiteY2228" fmla="*/ 4842129 h 6858000"/>
            <a:gd name="connsiteX2229" fmla="*/ 3591775 w 12192000"/>
            <a:gd name="connsiteY2229" fmla="*/ 4799359 h 6858000"/>
            <a:gd name="connsiteX2230" fmla="*/ 3635706 w 12192000"/>
            <a:gd name="connsiteY2230" fmla="*/ 4782325 h 6858000"/>
            <a:gd name="connsiteX2231" fmla="*/ 3677830 w 12192000"/>
            <a:gd name="connsiteY2231" fmla="*/ 4803247 h 6858000"/>
            <a:gd name="connsiteX2232" fmla="*/ 3689942 w 12192000"/>
            <a:gd name="connsiteY2232" fmla="*/ 4861014 h 6858000"/>
            <a:gd name="connsiteX2233" fmla="*/ 3646372 w 12192000"/>
            <a:gd name="connsiteY2233" fmla="*/ 4901376 h 6858000"/>
            <a:gd name="connsiteX2234" fmla="*/ 3631978 w 12192000"/>
            <a:gd name="connsiteY2234" fmla="*/ 4903899 h 6858000"/>
            <a:gd name="connsiteX2235" fmla="*/ 5260084 w 12192000"/>
            <a:gd name="connsiteY2235" fmla="*/ 4903310 h 6858000"/>
            <a:gd name="connsiteX2236" fmla="*/ 5240729 w 12192000"/>
            <a:gd name="connsiteY2236" fmla="*/ 4901377 h 6858000"/>
            <a:gd name="connsiteX2237" fmla="*/ 5196436 w 12192000"/>
            <a:gd name="connsiteY2237" fmla="*/ 4837315 h 6858000"/>
            <a:gd name="connsiteX2238" fmla="*/ 5212165 w 12192000"/>
            <a:gd name="connsiteY2238" fmla="*/ 4801767 h 6858000"/>
            <a:gd name="connsiteX2239" fmla="*/ 5251215 w 12192000"/>
            <a:gd name="connsiteY2239" fmla="*/ 4782326 h 6858000"/>
            <a:gd name="connsiteX2240" fmla="*/ 5294783 w 12192000"/>
            <a:gd name="connsiteY2240" fmla="*/ 4797509 h 6858000"/>
            <a:gd name="connsiteX2241" fmla="*/ 5315032 w 12192000"/>
            <a:gd name="connsiteY2241" fmla="*/ 4842314 h 6858000"/>
            <a:gd name="connsiteX2242" fmla="*/ 5309608 w 12192000"/>
            <a:gd name="connsiteY2242" fmla="*/ 4868421 h 6858000"/>
            <a:gd name="connsiteX2243" fmla="*/ 5260084 w 12192000"/>
            <a:gd name="connsiteY2243" fmla="*/ 4903310 h 6858000"/>
            <a:gd name="connsiteX2244" fmla="*/ 5439349 w 12192000"/>
            <a:gd name="connsiteY2244" fmla="*/ 4903218 h 6858000"/>
            <a:gd name="connsiteX2245" fmla="*/ 5419502 w 12192000"/>
            <a:gd name="connsiteY2245" fmla="*/ 4900820 h 6858000"/>
            <a:gd name="connsiteX2246" fmla="*/ 5376837 w 12192000"/>
            <a:gd name="connsiteY2246" fmla="*/ 4841571 h 6858000"/>
            <a:gd name="connsiteX2247" fmla="*/ 5394915 w 12192000"/>
            <a:gd name="connsiteY2247" fmla="*/ 4799542 h 6858000"/>
            <a:gd name="connsiteX2248" fmla="*/ 5437039 w 12192000"/>
            <a:gd name="connsiteY2248" fmla="*/ 4782878 h 6858000"/>
            <a:gd name="connsiteX2249" fmla="*/ 5478077 w 12192000"/>
            <a:gd name="connsiteY2249" fmla="*/ 4799728 h 6858000"/>
            <a:gd name="connsiteX2250" fmla="*/ 5495613 w 12192000"/>
            <a:gd name="connsiteY2250" fmla="*/ 4842312 h 6858000"/>
            <a:gd name="connsiteX2251" fmla="*/ 5490551 w 12192000"/>
            <a:gd name="connsiteY2251" fmla="*/ 4867678 h 6858000"/>
            <a:gd name="connsiteX2252" fmla="*/ 5439349 w 12192000"/>
            <a:gd name="connsiteY2252" fmla="*/ 4903218 h 6858000"/>
            <a:gd name="connsiteX2253" fmla="*/ 5962703 w 12192000"/>
            <a:gd name="connsiteY2253" fmla="*/ 4901563 h 6858000"/>
            <a:gd name="connsiteX2254" fmla="*/ 5922931 w 12192000"/>
            <a:gd name="connsiteY2254" fmla="*/ 4866570 h 6858000"/>
            <a:gd name="connsiteX2255" fmla="*/ 5918050 w 12192000"/>
            <a:gd name="connsiteY2255" fmla="*/ 4843056 h 6858000"/>
            <a:gd name="connsiteX2256" fmla="*/ 5937212 w 12192000"/>
            <a:gd name="connsiteY2256" fmla="*/ 4798065 h 6858000"/>
            <a:gd name="connsiteX2257" fmla="*/ 5977166 w 12192000"/>
            <a:gd name="connsiteY2257" fmla="*/ 4781958 h 6858000"/>
            <a:gd name="connsiteX2258" fmla="*/ 6018386 w 12192000"/>
            <a:gd name="connsiteY2258" fmla="*/ 4800287 h 6858000"/>
            <a:gd name="connsiteX2259" fmla="*/ 6035922 w 12192000"/>
            <a:gd name="connsiteY2259" fmla="*/ 4846204 h 6858000"/>
            <a:gd name="connsiteX2260" fmla="*/ 6019289 w 12192000"/>
            <a:gd name="connsiteY2260" fmla="*/ 4884529 h 6858000"/>
            <a:gd name="connsiteX2261" fmla="*/ 5962703 w 12192000"/>
            <a:gd name="connsiteY2261" fmla="*/ 4901563 h 6858000"/>
            <a:gd name="connsiteX2262" fmla="*/ 4359335 w 12192000"/>
            <a:gd name="connsiteY2262" fmla="*/ 4903045 h 6858000"/>
            <a:gd name="connsiteX2263" fmla="*/ 4339787 w 12192000"/>
            <a:gd name="connsiteY2263" fmla="*/ 4901749 h 6858000"/>
            <a:gd name="connsiteX2264" fmla="*/ 4311222 w 12192000"/>
            <a:gd name="connsiteY2264" fmla="*/ 4883049 h 6858000"/>
            <a:gd name="connsiteX2265" fmla="*/ 4295495 w 12192000"/>
            <a:gd name="connsiteY2265" fmla="*/ 4842131 h 6858000"/>
            <a:gd name="connsiteX2266" fmla="*/ 4312307 w 12192000"/>
            <a:gd name="connsiteY2266" fmla="*/ 4799916 h 6858000"/>
            <a:gd name="connsiteX2267" fmla="*/ 4354250 w 12192000"/>
            <a:gd name="connsiteY2267" fmla="*/ 4781956 h 6858000"/>
            <a:gd name="connsiteX2268" fmla="*/ 4398000 w 12192000"/>
            <a:gd name="connsiteY2268" fmla="*/ 4802138 h 6858000"/>
            <a:gd name="connsiteX2269" fmla="*/ 4413910 w 12192000"/>
            <a:gd name="connsiteY2269" fmla="*/ 4842131 h 6858000"/>
            <a:gd name="connsiteX2270" fmla="*/ 4398361 w 12192000"/>
            <a:gd name="connsiteY2270" fmla="*/ 4881753 h 6858000"/>
            <a:gd name="connsiteX2271" fmla="*/ 4379017 w 12192000"/>
            <a:gd name="connsiteY2271" fmla="*/ 4897676 h 6858000"/>
            <a:gd name="connsiteX2272" fmla="*/ 4359335 w 12192000"/>
            <a:gd name="connsiteY2272" fmla="*/ 4903045 h 6858000"/>
            <a:gd name="connsiteX2273" fmla="*/ 3818918 w 12192000"/>
            <a:gd name="connsiteY2273" fmla="*/ 4902860 h 6858000"/>
            <a:gd name="connsiteX2274" fmla="*/ 3801110 w 12192000"/>
            <a:gd name="connsiteY2274" fmla="*/ 4902490 h 6858000"/>
            <a:gd name="connsiteX2275" fmla="*/ 3759169 w 12192000"/>
            <a:gd name="connsiteY2275" fmla="*/ 4867497 h 6858000"/>
            <a:gd name="connsiteX2276" fmla="*/ 3754106 w 12192000"/>
            <a:gd name="connsiteY2276" fmla="*/ 4842131 h 6858000"/>
            <a:gd name="connsiteX2277" fmla="*/ 3770558 w 12192000"/>
            <a:gd name="connsiteY2277" fmla="*/ 4800658 h 6858000"/>
            <a:gd name="connsiteX2278" fmla="*/ 3812681 w 12192000"/>
            <a:gd name="connsiteY2278" fmla="*/ 4781958 h 6858000"/>
            <a:gd name="connsiteX2279" fmla="*/ 3854081 w 12192000"/>
            <a:gd name="connsiteY2279" fmla="*/ 4799177 h 6858000"/>
            <a:gd name="connsiteX2280" fmla="*/ 3871617 w 12192000"/>
            <a:gd name="connsiteY2280" fmla="*/ 4842131 h 6858000"/>
            <a:gd name="connsiteX2281" fmla="*/ 3867459 w 12192000"/>
            <a:gd name="connsiteY2281" fmla="*/ 4868422 h 6858000"/>
            <a:gd name="connsiteX2282" fmla="*/ 3837268 w 12192000"/>
            <a:gd name="connsiteY2282" fmla="*/ 4897676 h 6858000"/>
            <a:gd name="connsiteX2283" fmla="*/ 3818918 w 12192000"/>
            <a:gd name="connsiteY2283" fmla="*/ 4902860 h 6858000"/>
            <a:gd name="connsiteX2284" fmla="*/ 3456746 w 12192000"/>
            <a:gd name="connsiteY2284" fmla="*/ 4903371 h 6858000"/>
            <a:gd name="connsiteX2285" fmla="*/ 3437769 w 12192000"/>
            <a:gd name="connsiteY2285" fmla="*/ 4901748 h 6858000"/>
            <a:gd name="connsiteX2286" fmla="*/ 3397815 w 12192000"/>
            <a:gd name="connsiteY2286" fmla="*/ 4866199 h 6858000"/>
            <a:gd name="connsiteX2287" fmla="*/ 3393838 w 12192000"/>
            <a:gd name="connsiteY2287" fmla="*/ 4839722 h 6858000"/>
            <a:gd name="connsiteX2288" fmla="*/ 3413724 w 12192000"/>
            <a:gd name="connsiteY2288" fmla="*/ 4797508 h 6858000"/>
            <a:gd name="connsiteX2289" fmla="*/ 3455305 w 12192000"/>
            <a:gd name="connsiteY2289" fmla="*/ 4782326 h 6858000"/>
            <a:gd name="connsiteX2290" fmla="*/ 3492908 w 12192000"/>
            <a:gd name="connsiteY2290" fmla="*/ 4798063 h 6858000"/>
            <a:gd name="connsiteX2291" fmla="*/ 3511891 w 12192000"/>
            <a:gd name="connsiteY2291" fmla="*/ 4842129 h 6858000"/>
            <a:gd name="connsiteX2292" fmla="*/ 3506828 w 12192000"/>
            <a:gd name="connsiteY2292" fmla="*/ 4867310 h 6858000"/>
            <a:gd name="connsiteX2293" fmla="*/ 3456746 w 12192000"/>
            <a:gd name="connsiteY2293" fmla="*/ 4903371 h 6858000"/>
            <a:gd name="connsiteX2294" fmla="*/ 2012937 w 12192000"/>
            <a:gd name="connsiteY2294" fmla="*/ 4903221 h 6858000"/>
            <a:gd name="connsiteX2295" fmla="*/ 1993090 w 12192000"/>
            <a:gd name="connsiteY2295" fmla="*/ 4900822 h 6858000"/>
            <a:gd name="connsiteX2296" fmla="*/ 1950425 w 12192000"/>
            <a:gd name="connsiteY2296" fmla="*/ 4841576 h 6858000"/>
            <a:gd name="connsiteX2297" fmla="*/ 1968503 w 12192000"/>
            <a:gd name="connsiteY2297" fmla="*/ 4799547 h 6858000"/>
            <a:gd name="connsiteX2298" fmla="*/ 2007553 w 12192000"/>
            <a:gd name="connsiteY2298" fmla="*/ 4782328 h 6858000"/>
            <a:gd name="connsiteX2299" fmla="*/ 2035032 w 12192000"/>
            <a:gd name="connsiteY2299" fmla="*/ 4787327 h 6858000"/>
            <a:gd name="connsiteX2300" fmla="*/ 2065405 w 12192000"/>
            <a:gd name="connsiteY2300" fmla="*/ 4818988 h 6858000"/>
            <a:gd name="connsiteX2301" fmla="*/ 2064139 w 12192000"/>
            <a:gd name="connsiteY2301" fmla="*/ 4867682 h 6858000"/>
            <a:gd name="connsiteX2302" fmla="*/ 2012937 w 12192000"/>
            <a:gd name="connsiteY2302" fmla="*/ 4903221 h 6858000"/>
            <a:gd name="connsiteX2303" fmla="*/ 2734195 w 12192000"/>
            <a:gd name="connsiteY2303" fmla="*/ 4903219 h 6858000"/>
            <a:gd name="connsiteX2304" fmla="*/ 2714346 w 12192000"/>
            <a:gd name="connsiteY2304" fmla="*/ 4900823 h 6858000"/>
            <a:gd name="connsiteX2305" fmla="*/ 2674753 w 12192000"/>
            <a:gd name="connsiteY2305" fmla="*/ 4862312 h 6858000"/>
            <a:gd name="connsiteX2306" fmla="*/ 2676562 w 12192000"/>
            <a:gd name="connsiteY2306" fmla="*/ 4818247 h 6858000"/>
            <a:gd name="connsiteX2307" fmla="*/ 2707837 w 12192000"/>
            <a:gd name="connsiteY2307" fmla="*/ 4786216 h 6858000"/>
            <a:gd name="connsiteX2308" fmla="*/ 2733328 w 12192000"/>
            <a:gd name="connsiteY2308" fmla="*/ 4782328 h 6858000"/>
            <a:gd name="connsiteX2309" fmla="*/ 2771654 w 12192000"/>
            <a:gd name="connsiteY2309" fmla="*/ 4798066 h 6858000"/>
            <a:gd name="connsiteX2310" fmla="*/ 2790456 w 12192000"/>
            <a:gd name="connsiteY2310" fmla="*/ 4841946 h 6858000"/>
            <a:gd name="connsiteX2311" fmla="*/ 2785575 w 12192000"/>
            <a:gd name="connsiteY2311" fmla="*/ 4867497 h 6858000"/>
            <a:gd name="connsiteX2312" fmla="*/ 2734195 w 12192000"/>
            <a:gd name="connsiteY2312" fmla="*/ 4903219 h 6858000"/>
            <a:gd name="connsiteX2313" fmla="*/ 3096398 w 12192000"/>
            <a:gd name="connsiteY2313" fmla="*/ 4902975 h 6858000"/>
            <a:gd name="connsiteX2314" fmla="*/ 3079856 w 12192000"/>
            <a:gd name="connsiteY2314" fmla="*/ 4902490 h 6858000"/>
            <a:gd name="connsiteX2315" fmla="*/ 3037914 w 12192000"/>
            <a:gd name="connsiteY2315" fmla="*/ 4867497 h 6858000"/>
            <a:gd name="connsiteX2316" fmla="*/ 3036648 w 12192000"/>
            <a:gd name="connsiteY2316" fmla="*/ 4818987 h 6858000"/>
            <a:gd name="connsiteX2317" fmla="*/ 3067382 w 12192000"/>
            <a:gd name="connsiteY2317" fmla="*/ 4786401 h 6858000"/>
            <a:gd name="connsiteX2318" fmla="*/ 3093957 w 12192000"/>
            <a:gd name="connsiteY2318" fmla="*/ 4782327 h 6858000"/>
            <a:gd name="connsiteX2319" fmla="*/ 3134272 w 12192000"/>
            <a:gd name="connsiteY2319" fmla="*/ 4800842 h 6858000"/>
            <a:gd name="connsiteX2320" fmla="*/ 3150362 w 12192000"/>
            <a:gd name="connsiteY2320" fmla="*/ 4842130 h 6858000"/>
            <a:gd name="connsiteX2321" fmla="*/ 3146566 w 12192000"/>
            <a:gd name="connsiteY2321" fmla="*/ 4868052 h 6858000"/>
            <a:gd name="connsiteX2322" fmla="*/ 3114025 w 12192000"/>
            <a:gd name="connsiteY2322" fmla="*/ 4898601 h 6858000"/>
            <a:gd name="connsiteX2323" fmla="*/ 3096398 w 12192000"/>
            <a:gd name="connsiteY2323" fmla="*/ 4902975 h 6858000"/>
            <a:gd name="connsiteX2324" fmla="*/ 2897281 w 12192000"/>
            <a:gd name="connsiteY2324" fmla="*/ 4901750 h 6858000"/>
            <a:gd name="connsiteX2325" fmla="*/ 2856423 w 12192000"/>
            <a:gd name="connsiteY2325" fmla="*/ 4864534 h 6858000"/>
            <a:gd name="connsiteX2326" fmla="*/ 2852446 w 12192000"/>
            <a:gd name="connsiteY2326" fmla="*/ 4839539 h 6858000"/>
            <a:gd name="connsiteX2327" fmla="*/ 2869801 w 12192000"/>
            <a:gd name="connsiteY2327" fmla="*/ 4799917 h 6858000"/>
            <a:gd name="connsiteX2328" fmla="*/ 2910116 w 12192000"/>
            <a:gd name="connsiteY2328" fmla="*/ 4781957 h 6858000"/>
            <a:gd name="connsiteX2329" fmla="*/ 2951515 w 12192000"/>
            <a:gd name="connsiteY2329" fmla="*/ 4798066 h 6858000"/>
            <a:gd name="connsiteX2330" fmla="*/ 2970860 w 12192000"/>
            <a:gd name="connsiteY2330" fmla="*/ 4836947 h 6858000"/>
            <a:gd name="connsiteX2331" fmla="*/ 2956759 w 12192000"/>
            <a:gd name="connsiteY2331" fmla="*/ 4880827 h 6858000"/>
            <a:gd name="connsiteX2332" fmla="*/ 2897281 w 12192000"/>
            <a:gd name="connsiteY2332" fmla="*/ 4901750 h 6858000"/>
            <a:gd name="connsiteX2333" fmla="*/ 2555252 w 12192000"/>
            <a:gd name="connsiteY2333" fmla="*/ 4903070 h 6858000"/>
            <a:gd name="connsiteX2334" fmla="*/ 2536292 w 12192000"/>
            <a:gd name="connsiteY2334" fmla="*/ 4901566 h 6858000"/>
            <a:gd name="connsiteX2335" fmla="*/ 2496519 w 12192000"/>
            <a:gd name="connsiteY2335" fmla="*/ 4866573 h 6858000"/>
            <a:gd name="connsiteX2336" fmla="*/ 2491638 w 12192000"/>
            <a:gd name="connsiteY2336" fmla="*/ 4842133 h 6858000"/>
            <a:gd name="connsiteX2337" fmla="*/ 2496699 w 12192000"/>
            <a:gd name="connsiteY2337" fmla="*/ 4817324 h 6858000"/>
            <a:gd name="connsiteX2338" fmla="*/ 2529242 w 12192000"/>
            <a:gd name="connsiteY2338" fmla="*/ 4785107 h 6858000"/>
            <a:gd name="connsiteX2339" fmla="*/ 2574618 w 12192000"/>
            <a:gd name="connsiteY2339" fmla="*/ 4786404 h 6858000"/>
            <a:gd name="connsiteX2340" fmla="*/ 2607882 w 12192000"/>
            <a:gd name="connsiteY2340" fmla="*/ 4823248 h 6858000"/>
            <a:gd name="connsiteX2341" fmla="*/ 2605351 w 12192000"/>
            <a:gd name="connsiteY2341" fmla="*/ 4868054 h 6858000"/>
            <a:gd name="connsiteX2342" fmla="*/ 2575160 w 12192000"/>
            <a:gd name="connsiteY2342" fmla="*/ 4897492 h 6858000"/>
            <a:gd name="connsiteX2343" fmla="*/ 2555252 w 12192000"/>
            <a:gd name="connsiteY2343" fmla="*/ 4903070 h 6858000"/>
            <a:gd name="connsiteX2344" fmla="*/ 2195042 w 12192000"/>
            <a:gd name="connsiteY2344" fmla="*/ 4902994 h 6858000"/>
            <a:gd name="connsiteX2345" fmla="*/ 2176026 w 12192000"/>
            <a:gd name="connsiteY2345" fmla="*/ 4901750 h 6858000"/>
            <a:gd name="connsiteX2346" fmla="*/ 2135169 w 12192000"/>
            <a:gd name="connsiteY2346" fmla="*/ 4864720 h 6858000"/>
            <a:gd name="connsiteX2347" fmla="*/ 2131191 w 12192000"/>
            <a:gd name="connsiteY2347" fmla="*/ 4839725 h 6858000"/>
            <a:gd name="connsiteX2348" fmla="*/ 2148546 w 12192000"/>
            <a:gd name="connsiteY2348" fmla="*/ 4799733 h 6858000"/>
            <a:gd name="connsiteX2349" fmla="*/ 2188861 w 12192000"/>
            <a:gd name="connsiteY2349" fmla="*/ 4781958 h 6858000"/>
            <a:gd name="connsiteX2350" fmla="*/ 2211099 w 12192000"/>
            <a:gd name="connsiteY2350" fmla="*/ 4784920 h 6858000"/>
            <a:gd name="connsiteX2351" fmla="*/ 2244362 w 12192000"/>
            <a:gd name="connsiteY2351" fmla="*/ 4816025 h 6858000"/>
            <a:gd name="connsiteX2352" fmla="*/ 2249064 w 12192000"/>
            <a:gd name="connsiteY2352" fmla="*/ 4842131 h 6858000"/>
            <a:gd name="connsiteX2353" fmla="*/ 2244362 w 12192000"/>
            <a:gd name="connsiteY2353" fmla="*/ 4868052 h 6858000"/>
            <a:gd name="connsiteX2354" fmla="*/ 2195042 w 12192000"/>
            <a:gd name="connsiteY2354" fmla="*/ 4902994 h 6858000"/>
            <a:gd name="connsiteX2355" fmla="*/ 2358420 w 12192000"/>
            <a:gd name="connsiteY2355" fmla="*/ 4902489 h 6858000"/>
            <a:gd name="connsiteX2356" fmla="*/ 2314308 w 12192000"/>
            <a:gd name="connsiteY2356" fmla="*/ 4861941 h 6858000"/>
            <a:gd name="connsiteX2357" fmla="*/ 2315755 w 12192000"/>
            <a:gd name="connsiteY2357" fmla="*/ 4818615 h 6858000"/>
            <a:gd name="connsiteX2358" fmla="*/ 2346126 w 12192000"/>
            <a:gd name="connsiteY2358" fmla="*/ 4786400 h 6858000"/>
            <a:gd name="connsiteX2359" fmla="*/ 2372702 w 12192000"/>
            <a:gd name="connsiteY2359" fmla="*/ 4782326 h 6858000"/>
            <a:gd name="connsiteX2360" fmla="*/ 2412293 w 12192000"/>
            <a:gd name="connsiteY2360" fmla="*/ 4800100 h 6858000"/>
            <a:gd name="connsiteX2361" fmla="*/ 2430010 w 12192000"/>
            <a:gd name="connsiteY2361" fmla="*/ 4842129 h 6858000"/>
            <a:gd name="connsiteX2362" fmla="*/ 2411028 w 12192000"/>
            <a:gd name="connsiteY2362" fmla="*/ 4885455 h 6858000"/>
            <a:gd name="connsiteX2363" fmla="*/ 2358420 w 12192000"/>
            <a:gd name="connsiteY2363" fmla="*/ 4902489 h 6858000"/>
            <a:gd name="connsiteX2364" fmla="*/ 1832757 w 12192000"/>
            <a:gd name="connsiteY2364" fmla="*/ 4903137 h 6858000"/>
            <a:gd name="connsiteX2365" fmla="*/ 1814316 w 12192000"/>
            <a:gd name="connsiteY2365" fmla="*/ 4901379 h 6858000"/>
            <a:gd name="connsiteX2366" fmla="*/ 1770023 w 12192000"/>
            <a:gd name="connsiteY2366" fmla="*/ 4837318 h 6858000"/>
            <a:gd name="connsiteX2367" fmla="*/ 1785752 w 12192000"/>
            <a:gd name="connsiteY2367" fmla="*/ 4801769 h 6858000"/>
            <a:gd name="connsiteX2368" fmla="*/ 1825706 w 12192000"/>
            <a:gd name="connsiteY2368" fmla="*/ 4782329 h 6858000"/>
            <a:gd name="connsiteX2369" fmla="*/ 1869455 w 12192000"/>
            <a:gd name="connsiteY2369" fmla="*/ 4798436 h 6858000"/>
            <a:gd name="connsiteX2370" fmla="*/ 1888619 w 12192000"/>
            <a:gd name="connsiteY2370" fmla="*/ 4842317 h 6858000"/>
            <a:gd name="connsiteX2371" fmla="*/ 1883014 w 12192000"/>
            <a:gd name="connsiteY2371" fmla="*/ 4868607 h 6858000"/>
            <a:gd name="connsiteX2372" fmla="*/ 1851197 w 12192000"/>
            <a:gd name="connsiteY2372" fmla="*/ 4898787 h 6858000"/>
            <a:gd name="connsiteX2373" fmla="*/ 1832757 w 12192000"/>
            <a:gd name="connsiteY2373" fmla="*/ 4903137 h 6858000"/>
            <a:gd name="connsiteX2374" fmla="*/ 1473635 w 12192000"/>
            <a:gd name="connsiteY2374" fmla="*/ 4903020 h 6858000"/>
            <a:gd name="connsiteX2375" fmla="*/ 1454409 w 12192000"/>
            <a:gd name="connsiteY2375" fmla="*/ 4901750 h 6858000"/>
            <a:gd name="connsiteX2376" fmla="*/ 1414456 w 12192000"/>
            <a:gd name="connsiteY2376" fmla="*/ 4867127 h 6858000"/>
            <a:gd name="connsiteX2377" fmla="*/ 1412287 w 12192000"/>
            <a:gd name="connsiteY2377" fmla="*/ 4822691 h 6858000"/>
            <a:gd name="connsiteX2378" fmla="*/ 1444828 w 12192000"/>
            <a:gd name="connsiteY2378" fmla="*/ 4786402 h 6858000"/>
            <a:gd name="connsiteX2379" fmla="*/ 1489844 w 12192000"/>
            <a:gd name="connsiteY2379" fmla="*/ 4784921 h 6858000"/>
            <a:gd name="connsiteX2380" fmla="*/ 1522566 w 12192000"/>
            <a:gd name="connsiteY2380" fmla="*/ 4815655 h 6858000"/>
            <a:gd name="connsiteX2381" fmla="*/ 1527989 w 12192000"/>
            <a:gd name="connsiteY2381" fmla="*/ 4842132 h 6858000"/>
            <a:gd name="connsiteX2382" fmla="*/ 1523108 w 12192000"/>
            <a:gd name="connsiteY2382" fmla="*/ 4868052 h 6858000"/>
            <a:gd name="connsiteX2383" fmla="*/ 1473635 w 12192000"/>
            <a:gd name="connsiteY2383" fmla="*/ 4903020 h 6858000"/>
            <a:gd name="connsiteX2384" fmla="*/ 1295090 w 12192000"/>
            <a:gd name="connsiteY2384" fmla="*/ 4902936 h 6858000"/>
            <a:gd name="connsiteX2385" fmla="*/ 1276175 w 12192000"/>
            <a:gd name="connsiteY2385" fmla="*/ 4902302 h 6858000"/>
            <a:gd name="connsiteX2386" fmla="*/ 1234053 w 12192000"/>
            <a:gd name="connsiteY2386" fmla="*/ 4867678 h 6858000"/>
            <a:gd name="connsiteX2387" fmla="*/ 1232968 w 12192000"/>
            <a:gd name="connsiteY2387" fmla="*/ 4818429 h 6858000"/>
            <a:gd name="connsiteX2388" fmla="*/ 1262435 w 12192000"/>
            <a:gd name="connsiteY2388" fmla="*/ 4786398 h 6858000"/>
            <a:gd name="connsiteX2389" fmla="*/ 1313779 w 12192000"/>
            <a:gd name="connsiteY2389" fmla="*/ 4786583 h 6858000"/>
            <a:gd name="connsiteX2390" fmla="*/ 1343970 w 12192000"/>
            <a:gd name="connsiteY2390" fmla="*/ 4818614 h 6858000"/>
            <a:gd name="connsiteX2391" fmla="*/ 1342885 w 12192000"/>
            <a:gd name="connsiteY2391" fmla="*/ 4867864 h 6858000"/>
            <a:gd name="connsiteX2392" fmla="*/ 1295090 w 12192000"/>
            <a:gd name="connsiteY2392" fmla="*/ 4902936 h 6858000"/>
            <a:gd name="connsiteX2393" fmla="*/ 7058641 w 12192000"/>
            <a:gd name="connsiteY2393" fmla="*/ 4718660 h 6858000"/>
            <a:gd name="connsiteX2394" fmla="*/ 7034642 w 12192000"/>
            <a:gd name="connsiteY2394" fmla="*/ 4712758 h 6858000"/>
            <a:gd name="connsiteX2395" fmla="*/ 7002281 w 12192000"/>
            <a:gd name="connsiteY2395" fmla="*/ 4639994 h 6858000"/>
            <a:gd name="connsiteX2396" fmla="*/ 7016202 w 12192000"/>
            <a:gd name="connsiteY2396" fmla="*/ 4617591 h 6858000"/>
            <a:gd name="connsiteX2397" fmla="*/ 7059409 w 12192000"/>
            <a:gd name="connsiteY2397" fmla="*/ 4597040 h 6858000"/>
            <a:gd name="connsiteX2398" fmla="*/ 7102437 w 12192000"/>
            <a:gd name="connsiteY2398" fmla="*/ 4617221 h 6858000"/>
            <a:gd name="connsiteX2399" fmla="*/ 7116357 w 12192000"/>
            <a:gd name="connsiteY2399" fmla="*/ 4639624 h 6858000"/>
            <a:gd name="connsiteX2400" fmla="*/ 7082369 w 12192000"/>
            <a:gd name="connsiteY2400" fmla="*/ 4713870 h 6858000"/>
            <a:gd name="connsiteX2401" fmla="*/ 7058641 w 12192000"/>
            <a:gd name="connsiteY2401" fmla="*/ 4718660 h 6858000"/>
            <a:gd name="connsiteX2402" fmla="*/ 7779806 w 12192000"/>
            <a:gd name="connsiteY2402" fmla="*/ 4718638 h 6858000"/>
            <a:gd name="connsiteX2403" fmla="*/ 7755716 w 12192000"/>
            <a:gd name="connsiteY2403" fmla="*/ 4712574 h 6858000"/>
            <a:gd name="connsiteX2404" fmla="*/ 7721367 w 12192000"/>
            <a:gd name="connsiteY2404" fmla="*/ 4654437 h 6858000"/>
            <a:gd name="connsiteX2405" fmla="*/ 7741434 w 12192000"/>
            <a:gd name="connsiteY2405" fmla="*/ 4613333 h 6858000"/>
            <a:gd name="connsiteX2406" fmla="*/ 7780664 w 12192000"/>
            <a:gd name="connsiteY2406" fmla="*/ 4597226 h 6858000"/>
            <a:gd name="connsiteX2407" fmla="*/ 7823691 w 12192000"/>
            <a:gd name="connsiteY2407" fmla="*/ 4617222 h 6858000"/>
            <a:gd name="connsiteX2408" fmla="*/ 7837612 w 12192000"/>
            <a:gd name="connsiteY2408" fmla="*/ 4639625 h 6858000"/>
            <a:gd name="connsiteX2409" fmla="*/ 7803624 w 12192000"/>
            <a:gd name="connsiteY2409" fmla="*/ 4713869 h 6858000"/>
            <a:gd name="connsiteX2410" fmla="*/ 7779806 w 12192000"/>
            <a:gd name="connsiteY2410" fmla="*/ 4718638 h 6858000"/>
            <a:gd name="connsiteX2411" fmla="*/ 8321176 w 12192000"/>
            <a:gd name="connsiteY2411" fmla="*/ 4718592 h 6858000"/>
            <a:gd name="connsiteX2412" fmla="*/ 8297290 w 12192000"/>
            <a:gd name="connsiteY2412" fmla="*/ 4712760 h 6858000"/>
            <a:gd name="connsiteX2413" fmla="*/ 8266557 w 12192000"/>
            <a:gd name="connsiteY2413" fmla="*/ 4680173 h 6858000"/>
            <a:gd name="connsiteX2414" fmla="*/ 8262761 w 12192000"/>
            <a:gd name="connsiteY2414" fmla="*/ 4655734 h 6858000"/>
            <a:gd name="connsiteX2415" fmla="*/ 8280477 w 12192000"/>
            <a:gd name="connsiteY2415" fmla="*/ 4614816 h 6858000"/>
            <a:gd name="connsiteX2416" fmla="*/ 8322058 w 12192000"/>
            <a:gd name="connsiteY2416" fmla="*/ 4597227 h 6858000"/>
            <a:gd name="connsiteX2417" fmla="*/ 8364542 w 12192000"/>
            <a:gd name="connsiteY2417" fmla="*/ 4616482 h 6858000"/>
            <a:gd name="connsiteX2418" fmla="*/ 8380631 w 12192000"/>
            <a:gd name="connsiteY2418" fmla="*/ 4657215 h 6858000"/>
            <a:gd name="connsiteX2419" fmla="*/ 8375750 w 12192000"/>
            <a:gd name="connsiteY2419" fmla="*/ 4683506 h 6858000"/>
            <a:gd name="connsiteX2420" fmla="*/ 8344655 w 12192000"/>
            <a:gd name="connsiteY2420" fmla="*/ 4713871 h 6858000"/>
            <a:gd name="connsiteX2421" fmla="*/ 8321176 w 12192000"/>
            <a:gd name="connsiteY2421" fmla="*/ 4718592 h 6858000"/>
            <a:gd name="connsiteX2422" fmla="*/ 10124699 w 12192000"/>
            <a:gd name="connsiteY2422" fmla="*/ 4718407 h 6858000"/>
            <a:gd name="connsiteX2423" fmla="*/ 10101693 w 12192000"/>
            <a:gd name="connsiteY2423" fmla="*/ 4713871 h 6858000"/>
            <a:gd name="connsiteX2424" fmla="*/ 10069513 w 12192000"/>
            <a:gd name="connsiteY2424" fmla="*/ 4681840 h 6858000"/>
            <a:gd name="connsiteX2425" fmla="*/ 10069875 w 12192000"/>
            <a:gd name="connsiteY2425" fmla="*/ 4633887 h 6858000"/>
            <a:gd name="connsiteX2426" fmla="*/ 10101693 w 12192000"/>
            <a:gd name="connsiteY2426" fmla="*/ 4601300 h 6858000"/>
            <a:gd name="connsiteX2427" fmla="*/ 10148156 w 12192000"/>
            <a:gd name="connsiteY2427" fmla="*/ 4601116 h 6858000"/>
            <a:gd name="connsiteX2428" fmla="*/ 10178166 w 12192000"/>
            <a:gd name="connsiteY2428" fmla="*/ 4629258 h 6858000"/>
            <a:gd name="connsiteX2429" fmla="*/ 10183590 w 12192000"/>
            <a:gd name="connsiteY2429" fmla="*/ 4654438 h 6858000"/>
            <a:gd name="connsiteX2430" fmla="*/ 10180335 w 12192000"/>
            <a:gd name="connsiteY2430" fmla="*/ 4680730 h 6858000"/>
            <a:gd name="connsiteX2431" fmla="*/ 10147432 w 12192000"/>
            <a:gd name="connsiteY2431" fmla="*/ 4714612 h 6858000"/>
            <a:gd name="connsiteX2432" fmla="*/ 10124699 w 12192000"/>
            <a:gd name="connsiteY2432" fmla="*/ 4718407 h 6858000"/>
            <a:gd name="connsiteX2433" fmla="*/ 10485820 w 12192000"/>
            <a:gd name="connsiteY2433" fmla="*/ 4718131 h 6858000"/>
            <a:gd name="connsiteX2434" fmla="*/ 10466838 w 12192000"/>
            <a:gd name="connsiteY2434" fmla="*/ 4716094 h 6858000"/>
            <a:gd name="connsiteX2435" fmla="*/ 10428692 w 12192000"/>
            <a:gd name="connsiteY2435" fmla="*/ 4677212 h 6858000"/>
            <a:gd name="connsiteX2436" fmla="*/ 10431223 w 12192000"/>
            <a:gd name="connsiteY2436" fmla="*/ 4632036 h 6858000"/>
            <a:gd name="connsiteX2437" fmla="*/ 10462319 w 12192000"/>
            <a:gd name="connsiteY2437" fmla="*/ 4601116 h 6858000"/>
            <a:gd name="connsiteX2438" fmla="*/ 10485820 w 12192000"/>
            <a:gd name="connsiteY2438" fmla="*/ 4597043 h 6858000"/>
            <a:gd name="connsiteX2439" fmla="*/ 10528847 w 12192000"/>
            <a:gd name="connsiteY2439" fmla="*/ 4617224 h 6858000"/>
            <a:gd name="connsiteX2440" fmla="*/ 10542767 w 12192000"/>
            <a:gd name="connsiteY2440" fmla="*/ 4639627 h 6858000"/>
            <a:gd name="connsiteX2441" fmla="*/ 10526497 w 12192000"/>
            <a:gd name="connsiteY2441" fmla="*/ 4701467 h 6858000"/>
            <a:gd name="connsiteX2442" fmla="*/ 10485820 w 12192000"/>
            <a:gd name="connsiteY2442" fmla="*/ 4718131 h 6858000"/>
            <a:gd name="connsiteX2443" fmla="*/ 8682187 w 12192000"/>
            <a:gd name="connsiteY2443" fmla="*/ 4718406 h 6858000"/>
            <a:gd name="connsiteX2444" fmla="*/ 8659182 w 12192000"/>
            <a:gd name="connsiteY2444" fmla="*/ 4713871 h 6858000"/>
            <a:gd name="connsiteX2445" fmla="*/ 8628087 w 12192000"/>
            <a:gd name="connsiteY2445" fmla="*/ 4683505 h 6858000"/>
            <a:gd name="connsiteX2446" fmla="*/ 8623205 w 12192000"/>
            <a:gd name="connsiteY2446" fmla="*/ 4657214 h 6858000"/>
            <a:gd name="connsiteX2447" fmla="*/ 8639295 w 12192000"/>
            <a:gd name="connsiteY2447" fmla="*/ 4616481 h 6858000"/>
            <a:gd name="connsiteX2448" fmla="*/ 8681780 w 12192000"/>
            <a:gd name="connsiteY2448" fmla="*/ 4597226 h 6858000"/>
            <a:gd name="connsiteX2449" fmla="*/ 8707452 w 12192000"/>
            <a:gd name="connsiteY2449" fmla="*/ 4602225 h 6858000"/>
            <a:gd name="connsiteX2450" fmla="*/ 8738728 w 12192000"/>
            <a:gd name="connsiteY2450" fmla="*/ 4636477 h 6858000"/>
            <a:gd name="connsiteX2451" fmla="*/ 8737100 w 12192000"/>
            <a:gd name="connsiteY2451" fmla="*/ 4682210 h 6858000"/>
            <a:gd name="connsiteX2452" fmla="*/ 8704921 w 12192000"/>
            <a:gd name="connsiteY2452" fmla="*/ 4714611 h 6858000"/>
            <a:gd name="connsiteX2453" fmla="*/ 8682187 w 12192000"/>
            <a:gd name="connsiteY2453" fmla="*/ 4718406 h 6858000"/>
            <a:gd name="connsiteX2454" fmla="*/ 9403443 w 12192000"/>
            <a:gd name="connsiteY2454" fmla="*/ 4718406 h 6858000"/>
            <a:gd name="connsiteX2455" fmla="*/ 9380438 w 12192000"/>
            <a:gd name="connsiteY2455" fmla="*/ 4713871 h 6858000"/>
            <a:gd name="connsiteX2456" fmla="*/ 9349343 w 12192000"/>
            <a:gd name="connsiteY2456" fmla="*/ 4683505 h 6858000"/>
            <a:gd name="connsiteX2457" fmla="*/ 9344461 w 12192000"/>
            <a:gd name="connsiteY2457" fmla="*/ 4657214 h 6858000"/>
            <a:gd name="connsiteX2458" fmla="*/ 9360190 w 12192000"/>
            <a:gd name="connsiteY2458" fmla="*/ 4617037 h 6858000"/>
            <a:gd name="connsiteX2459" fmla="*/ 9403036 w 12192000"/>
            <a:gd name="connsiteY2459" fmla="*/ 4597226 h 6858000"/>
            <a:gd name="connsiteX2460" fmla="*/ 9428708 w 12192000"/>
            <a:gd name="connsiteY2460" fmla="*/ 4602225 h 6858000"/>
            <a:gd name="connsiteX2461" fmla="*/ 9459984 w 12192000"/>
            <a:gd name="connsiteY2461" fmla="*/ 4636477 h 6858000"/>
            <a:gd name="connsiteX2462" fmla="*/ 9458356 w 12192000"/>
            <a:gd name="connsiteY2462" fmla="*/ 4682210 h 6858000"/>
            <a:gd name="connsiteX2463" fmla="*/ 9426177 w 12192000"/>
            <a:gd name="connsiteY2463" fmla="*/ 4714611 h 6858000"/>
            <a:gd name="connsiteX2464" fmla="*/ 9403443 w 12192000"/>
            <a:gd name="connsiteY2464" fmla="*/ 4718406 h 6858000"/>
            <a:gd name="connsiteX2465" fmla="*/ 9586129 w 12192000"/>
            <a:gd name="connsiteY2465" fmla="*/ 4718246 h 6858000"/>
            <a:gd name="connsiteX2466" fmla="*/ 9564276 w 12192000"/>
            <a:gd name="connsiteY2466" fmla="*/ 4715538 h 6858000"/>
            <a:gd name="connsiteX2467" fmla="*/ 9529023 w 12192000"/>
            <a:gd name="connsiteY2467" fmla="*/ 4681655 h 6858000"/>
            <a:gd name="connsiteX2468" fmla="*/ 9528480 w 12192000"/>
            <a:gd name="connsiteY2468" fmla="*/ 4634072 h 6858000"/>
            <a:gd name="connsiteX2469" fmla="*/ 9559214 w 12192000"/>
            <a:gd name="connsiteY2469" fmla="*/ 4602226 h 6858000"/>
            <a:gd name="connsiteX2470" fmla="*/ 9584705 w 12192000"/>
            <a:gd name="connsiteY2470" fmla="*/ 4597042 h 6858000"/>
            <a:gd name="connsiteX2471" fmla="*/ 9609111 w 12192000"/>
            <a:gd name="connsiteY2471" fmla="*/ 4602041 h 6858000"/>
            <a:gd name="connsiteX2472" fmla="*/ 9639302 w 12192000"/>
            <a:gd name="connsiteY2472" fmla="*/ 4634072 h 6858000"/>
            <a:gd name="connsiteX2473" fmla="*/ 9639483 w 12192000"/>
            <a:gd name="connsiteY2473" fmla="*/ 4681841 h 6858000"/>
            <a:gd name="connsiteX2474" fmla="*/ 9607303 w 12192000"/>
            <a:gd name="connsiteY2474" fmla="*/ 4713872 h 6858000"/>
            <a:gd name="connsiteX2475" fmla="*/ 9586129 w 12192000"/>
            <a:gd name="connsiteY2475" fmla="*/ 4718246 h 6858000"/>
            <a:gd name="connsiteX2476" fmla="*/ 9764563 w 12192000"/>
            <a:gd name="connsiteY2476" fmla="*/ 4718131 h 6858000"/>
            <a:gd name="connsiteX2477" fmla="*/ 9745581 w 12192000"/>
            <a:gd name="connsiteY2477" fmla="*/ 4716094 h 6858000"/>
            <a:gd name="connsiteX2478" fmla="*/ 9709062 w 12192000"/>
            <a:gd name="connsiteY2478" fmla="*/ 4682767 h 6858000"/>
            <a:gd name="connsiteX2479" fmla="*/ 9705809 w 12192000"/>
            <a:gd name="connsiteY2479" fmla="*/ 4658142 h 6858000"/>
            <a:gd name="connsiteX2480" fmla="*/ 9723164 w 12192000"/>
            <a:gd name="connsiteY2480" fmla="*/ 4614447 h 6858000"/>
            <a:gd name="connsiteX2481" fmla="*/ 9764563 w 12192000"/>
            <a:gd name="connsiteY2481" fmla="*/ 4597043 h 6858000"/>
            <a:gd name="connsiteX2482" fmla="*/ 9807772 w 12192000"/>
            <a:gd name="connsiteY2482" fmla="*/ 4617595 h 6858000"/>
            <a:gd name="connsiteX2483" fmla="*/ 9823861 w 12192000"/>
            <a:gd name="connsiteY2483" fmla="*/ 4662770 h 6858000"/>
            <a:gd name="connsiteX2484" fmla="*/ 9787162 w 12192000"/>
            <a:gd name="connsiteY2484" fmla="*/ 4713872 h 6858000"/>
            <a:gd name="connsiteX2485" fmla="*/ 9764563 w 12192000"/>
            <a:gd name="connsiteY2485" fmla="*/ 4718131 h 6858000"/>
            <a:gd name="connsiteX2486" fmla="*/ 9946238 w 12192000"/>
            <a:gd name="connsiteY2486" fmla="*/ 4717945 h 6858000"/>
            <a:gd name="connsiteX2487" fmla="*/ 9921470 w 12192000"/>
            <a:gd name="connsiteY2487" fmla="*/ 4713872 h 6858000"/>
            <a:gd name="connsiteX2488" fmla="*/ 9887482 w 12192000"/>
            <a:gd name="connsiteY2488" fmla="*/ 4639627 h 6858000"/>
            <a:gd name="connsiteX2489" fmla="*/ 9901404 w 12192000"/>
            <a:gd name="connsiteY2489" fmla="*/ 4617225 h 6858000"/>
            <a:gd name="connsiteX2490" fmla="*/ 9944430 w 12192000"/>
            <a:gd name="connsiteY2490" fmla="*/ 4597043 h 6858000"/>
            <a:gd name="connsiteX2491" fmla="*/ 9985650 w 12192000"/>
            <a:gd name="connsiteY2491" fmla="*/ 4614447 h 6858000"/>
            <a:gd name="connsiteX2492" fmla="*/ 10003727 w 12192000"/>
            <a:gd name="connsiteY2492" fmla="*/ 4653699 h 6858000"/>
            <a:gd name="connsiteX2493" fmla="*/ 9987096 w 12192000"/>
            <a:gd name="connsiteY2493" fmla="*/ 4698875 h 6858000"/>
            <a:gd name="connsiteX2494" fmla="*/ 9946238 w 12192000"/>
            <a:gd name="connsiteY2494" fmla="*/ 4717945 h 6858000"/>
            <a:gd name="connsiteX2495" fmla="*/ 8863632 w 12192000"/>
            <a:gd name="connsiteY2495" fmla="*/ 4718316 h 6858000"/>
            <a:gd name="connsiteX2496" fmla="*/ 8843023 w 12192000"/>
            <a:gd name="connsiteY2496" fmla="*/ 4715724 h 6858000"/>
            <a:gd name="connsiteX2497" fmla="*/ 8808493 w 12192000"/>
            <a:gd name="connsiteY2497" fmla="*/ 4684063 h 6858000"/>
            <a:gd name="connsiteX2498" fmla="*/ 8809939 w 12192000"/>
            <a:gd name="connsiteY2498" fmla="*/ 4628703 h 6858000"/>
            <a:gd name="connsiteX2499" fmla="*/ 8839588 w 12192000"/>
            <a:gd name="connsiteY2499" fmla="*/ 4601116 h 6858000"/>
            <a:gd name="connsiteX2500" fmla="*/ 8863452 w 12192000"/>
            <a:gd name="connsiteY2500" fmla="*/ 4597228 h 6858000"/>
            <a:gd name="connsiteX2501" fmla="*/ 8905574 w 12192000"/>
            <a:gd name="connsiteY2501" fmla="*/ 4616298 h 6858000"/>
            <a:gd name="connsiteX2502" fmla="*/ 8922026 w 12192000"/>
            <a:gd name="connsiteY2502" fmla="*/ 4658142 h 6858000"/>
            <a:gd name="connsiteX2503" fmla="*/ 8904309 w 12192000"/>
            <a:gd name="connsiteY2503" fmla="*/ 4700171 h 6858000"/>
            <a:gd name="connsiteX2504" fmla="*/ 8863632 w 12192000"/>
            <a:gd name="connsiteY2504" fmla="*/ 4718316 h 6858000"/>
            <a:gd name="connsiteX2505" fmla="*/ 9044554 w 12192000"/>
            <a:gd name="connsiteY2505" fmla="*/ 4718200 h 6858000"/>
            <a:gd name="connsiteX2506" fmla="*/ 9021979 w 12192000"/>
            <a:gd name="connsiteY2506" fmla="*/ 4715168 h 6858000"/>
            <a:gd name="connsiteX2507" fmla="*/ 8988533 w 12192000"/>
            <a:gd name="connsiteY2507" fmla="*/ 4684248 h 6858000"/>
            <a:gd name="connsiteX2508" fmla="*/ 8984555 w 12192000"/>
            <a:gd name="connsiteY2508" fmla="*/ 4658141 h 6858000"/>
            <a:gd name="connsiteX2509" fmla="*/ 9001369 w 12192000"/>
            <a:gd name="connsiteY2509" fmla="*/ 4615002 h 6858000"/>
            <a:gd name="connsiteX2510" fmla="*/ 9043311 w 12192000"/>
            <a:gd name="connsiteY2510" fmla="*/ 4597042 h 6858000"/>
            <a:gd name="connsiteX2511" fmla="*/ 9085615 w 12192000"/>
            <a:gd name="connsiteY2511" fmla="*/ 4616483 h 6858000"/>
            <a:gd name="connsiteX2512" fmla="*/ 9101885 w 12192000"/>
            <a:gd name="connsiteY2512" fmla="*/ 4657216 h 6858000"/>
            <a:gd name="connsiteX2513" fmla="*/ 9097004 w 12192000"/>
            <a:gd name="connsiteY2513" fmla="*/ 4683508 h 6858000"/>
            <a:gd name="connsiteX2514" fmla="*/ 9065909 w 12192000"/>
            <a:gd name="connsiteY2514" fmla="*/ 4713872 h 6858000"/>
            <a:gd name="connsiteX2515" fmla="*/ 9044554 w 12192000"/>
            <a:gd name="connsiteY2515" fmla="*/ 4718200 h 6858000"/>
            <a:gd name="connsiteX2516" fmla="*/ 9224984 w 12192000"/>
            <a:gd name="connsiteY2516" fmla="*/ 4717945 h 6858000"/>
            <a:gd name="connsiteX2517" fmla="*/ 9200216 w 12192000"/>
            <a:gd name="connsiteY2517" fmla="*/ 4713872 h 6858000"/>
            <a:gd name="connsiteX2518" fmla="*/ 9166228 w 12192000"/>
            <a:gd name="connsiteY2518" fmla="*/ 4639627 h 6858000"/>
            <a:gd name="connsiteX2519" fmla="*/ 9180149 w 12192000"/>
            <a:gd name="connsiteY2519" fmla="*/ 4617225 h 6858000"/>
            <a:gd name="connsiteX2520" fmla="*/ 9222272 w 12192000"/>
            <a:gd name="connsiteY2520" fmla="*/ 4597043 h 6858000"/>
            <a:gd name="connsiteX2521" fmla="*/ 9262768 w 12192000"/>
            <a:gd name="connsiteY2521" fmla="*/ 4613521 h 6858000"/>
            <a:gd name="connsiteX2522" fmla="*/ 9282473 w 12192000"/>
            <a:gd name="connsiteY2522" fmla="*/ 4653699 h 6858000"/>
            <a:gd name="connsiteX2523" fmla="*/ 9265842 w 12192000"/>
            <a:gd name="connsiteY2523" fmla="*/ 4698875 h 6858000"/>
            <a:gd name="connsiteX2524" fmla="*/ 9224984 w 12192000"/>
            <a:gd name="connsiteY2524" fmla="*/ 4717945 h 6858000"/>
            <a:gd name="connsiteX2525" fmla="*/ 8503727 w 12192000"/>
            <a:gd name="connsiteY2525" fmla="*/ 4717945 h 6858000"/>
            <a:gd name="connsiteX2526" fmla="*/ 8477151 w 12192000"/>
            <a:gd name="connsiteY2526" fmla="*/ 4712761 h 6858000"/>
            <a:gd name="connsiteX2527" fmla="*/ 8442622 w 12192000"/>
            <a:gd name="connsiteY2527" fmla="*/ 4652772 h 6858000"/>
            <a:gd name="connsiteX2528" fmla="*/ 8462328 w 12192000"/>
            <a:gd name="connsiteY2528" fmla="*/ 4613521 h 6858000"/>
            <a:gd name="connsiteX2529" fmla="*/ 8501920 w 12192000"/>
            <a:gd name="connsiteY2529" fmla="*/ 4597043 h 6858000"/>
            <a:gd name="connsiteX2530" fmla="*/ 8541511 w 12192000"/>
            <a:gd name="connsiteY2530" fmla="*/ 4613521 h 6858000"/>
            <a:gd name="connsiteX2531" fmla="*/ 8561217 w 12192000"/>
            <a:gd name="connsiteY2531" fmla="*/ 4652772 h 6858000"/>
            <a:gd name="connsiteX2532" fmla="*/ 8544766 w 12192000"/>
            <a:gd name="connsiteY2532" fmla="*/ 4698875 h 6858000"/>
            <a:gd name="connsiteX2533" fmla="*/ 8503727 w 12192000"/>
            <a:gd name="connsiteY2533" fmla="*/ 4717945 h 6858000"/>
            <a:gd name="connsiteX2534" fmla="*/ 7958675 w 12192000"/>
            <a:gd name="connsiteY2534" fmla="*/ 4718361 h 6858000"/>
            <a:gd name="connsiteX2535" fmla="*/ 7937568 w 12192000"/>
            <a:gd name="connsiteY2535" fmla="*/ 4713871 h 6858000"/>
            <a:gd name="connsiteX2536" fmla="*/ 7906836 w 12192000"/>
            <a:gd name="connsiteY2536" fmla="*/ 4682767 h 6858000"/>
            <a:gd name="connsiteX2537" fmla="*/ 7905751 w 12192000"/>
            <a:gd name="connsiteY2537" fmla="*/ 4634442 h 6858000"/>
            <a:gd name="connsiteX2538" fmla="*/ 7937568 w 12192000"/>
            <a:gd name="connsiteY2538" fmla="*/ 4601486 h 6858000"/>
            <a:gd name="connsiteX2539" fmla="*/ 7984573 w 12192000"/>
            <a:gd name="connsiteY2539" fmla="*/ 4601116 h 6858000"/>
            <a:gd name="connsiteX2540" fmla="*/ 8015668 w 12192000"/>
            <a:gd name="connsiteY2540" fmla="*/ 4632221 h 6858000"/>
            <a:gd name="connsiteX2541" fmla="*/ 8015307 w 12192000"/>
            <a:gd name="connsiteY2541" fmla="*/ 4684248 h 6858000"/>
            <a:gd name="connsiteX2542" fmla="*/ 7981138 w 12192000"/>
            <a:gd name="connsiteY2542" fmla="*/ 4715353 h 6858000"/>
            <a:gd name="connsiteX2543" fmla="*/ 7958675 w 12192000"/>
            <a:gd name="connsiteY2543" fmla="*/ 4718361 h 6858000"/>
            <a:gd name="connsiteX2544" fmla="*/ 8144185 w 12192000"/>
            <a:gd name="connsiteY2544" fmla="*/ 4717762 h 6858000"/>
            <a:gd name="connsiteX2545" fmla="*/ 8120864 w 12192000"/>
            <a:gd name="connsiteY2545" fmla="*/ 4715355 h 6858000"/>
            <a:gd name="connsiteX2546" fmla="*/ 8086695 w 12192000"/>
            <a:gd name="connsiteY2546" fmla="*/ 4681658 h 6858000"/>
            <a:gd name="connsiteX2547" fmla="*/ 8116525 w 12192000"/>
            <a:gd name="connsiteY2547" fmla="*/ 4602229 h 6858000"/>
            <a:gd name="connsiteX2548" fmla="*/ 8164252 w 12192000"/>
            <a:gd name="connsiteY2548" fmla="*/ 4601118 h 6858000"/>
            <a:gd name="connsiteX2549" fmla="*/ 8193901 w 12192000"/>
            <a:gd name="connsiteY2549" fmla="*/ 4628705 h 6858000"/>
            <a:gd name="connsiteX2550" fmla="*/ 8195347 w 12192000"/>
            <a:gd name="connsiteY2550" fmla="*/ 4684250 h 6858000"/>
            <a:gd name="connsiteX2551" fmla="*/ 8167687 w 12192000"/>
            <a:gd name="connsiteY2551" fmla="*/ 4712393 h 6858000"/>
            <a:gd name="connsiteX2552" fmla="*/ 8144185 w 12192000"/>
            <a:gd name="connsiteY2552" fmla="*/ 4717762 h 6858000"/>
            <a:gd name="connsiteX2553" fmla="*/ 7600237 w 12192000"/>
            <a:gd name="connsiteY2553" fmla="*/ 4718615 h 6858000"/>
            <a:gd name="connsiteX2554" fmla="*/ 7576396 w 12192000"/>
            <a:gd name="connsiteY2554" fmla="*/ 4712944 h 6858000"/>
            <a:gd name="connsiteX2555" fmla="*/ 7545482 w 12192000"/>
            <a:gd name="connsiteY2555" fmla="*/ 4680544 h 6858000"/>
            <a:gd name="connsiteX2556" fmla="*/ 7541505 w 12192000"/>
            <a:gd name="connsiteY2556" fmla="*/ 4654623 h 6858000"/>
            <a:gd name="connsiteX2557" fmla="*/ 7560487 w 12192000"/>
            <a:gd name="connsiteY2557" fmla="*/ 4613335 h 6858000"/>
            <a:gd name="connsiteX2558" fmla="*/ 7600802 w 12192000"/>
            <a:gd name="connsiteY2558" fmla="*/ 4597227 h 6858000"/>
            <a:gd name="connsiteX2559" fmla="*/ 7643648 w 12192000"/>
            <a:gd name="connsiteY2559" fmla="*/ 4617037 h 6858000"/>
            <a:gd name="connsiteX2560" fmla="*/ 7659377 w 12192000"/>
            <a:gd name="connsiteY2560" fmla="*/ 4657215 h 6858000"/>
            <a:gd name="connsiteX2561" fmla="*/ 7654496 w 12192000"/>
            <a:gd name="connsiteY2561" fmla="*/ 4683506 h 6858000"/>
            <a:gd name="connsiteX2562" fmla="*/ 7623401 w 12192000"/>
            <a:gd name="connsiteY2562" fmla="*/ 4713871 h 6858000"/>
            <a:gd name="connsiteX2563" fmla="*/ 7600237 w 12192000"/>
            <a:gd name="connsiteY2563" fmla="*/ 4718615 h 6858000"/>
            <a:gd name="connsiteX2564" fmla="*/ 7240629 w 12192000"/>
            <a:gd name="connsiteY2564" fmla="*/ 4718314 h 6858000"/>
            <a:gd name="connsiteX2565" fmla="*/ 7216675 w 12192000"/>
            <a:gd name="connsiteY2565" fmla="*/ 4714055 h 6858000"/>
            <a:gd name="connsiteX2566" fmla="*/ 7186664 w 12192000"/>
            <a:gd name="connsiteY2566" fmla="*/ 4684616 h 6858000"/>
            <a:gd name="connsiteX2567" fmla="*/ 7180518 w 12192000"/>
            <a:gd name="connsiteY2567" fmla="*/ 4658140 h 6858000"/>
            <a:gd name="connsiteX2568" fmla="*/ 7197693 w 12192000"/>
            <a:gd name="connsiteY2568" fmla="*/ 4615741 h 6858000"/>
            <a:gd name="connsiteX2569" fmla="*/ 7240177 w 12192000"/>
            <a:gd name="connsiteY2569" fmla="*/ 4597226 h 6858000"/>
            <a:gd name="connsiteX2570" fmla="*/ 7280673 w 12192000"/>
            <a:gd name="connsiteY2570" fmla="*/ 4614444 h 6858000"/>
            <a:gd name="connsiteX2571" fmla="*/ 7298029 w 12192000"/>
            <a:gd name="connsiteY2571" fmla="*/ 4658140 h 6858000"/>
            <a:gd name="connsiteX2572" fmla="*/ 7293148 w 12192000"/>
            <a:gd name="connsiteY2572" fmla="*/ 4684986 h 6858000"/>
            <a:gd name="connsiteX2573" fmla="*/ 7264583 w 12192000"/>
            <a:gd name="connsiteY2573" fmla="*/ 4713129 h 6858000"/>
            <a:gd name="connsiteX2574" fmla="*/ 7240629 w 12192000"/>
            <a:gd name="connsiteY2574" fmla="*/ 4718314 h 6858000"/>
            <a:gd name="connsiteX2575" fmla="*/ 7422931 w 12192000"/>
            <a:gd name="connsiteY2575" fmla="*/ 4717761 h 6858000"/>
            <a:gd name="connsiteX2576" fmla="*/ 7400514 w 12192000"/>
            <a:gd name="connsiteY2576" fmla="*/ 4715539 h 6858000"/>
            <a:gd name="connsiteX2577" fmla="*/ 7361103 w 12192000"/>
            <a:gd name="connsiteY2577" fmla="*/ 4648515 h 6858000"/>
            <a:gd name="connsiteX2578" fmla="*/ 7377011 w 12192000"/>
            <a:gd name="connsiteY2578" fmla="*/ 4616484 h 6858000"/>
            <a:gd name="connsiteX2579" fmla="*/ 7420039 w 12192000"/>
            <a:gd name="connsiteY2579" fmla="*/ 4597044 h 6858000"/>
            <a:gd name="connsiteX2580" fmla="*/ 7463246 w 12192000"/>
            <a:gd name="connsiteY2580" fmla="*/ 4616484 h 6858000"/>
            <a:gd name="connsiteX2581" fmla="*/ 7479155 w 12192000"/>
            <a:gd name="connsiteY2581" fmla="*/ 4657217 h 6858000"/>
            <a:gd name="connsiteX2582" fmla="*/ 7462342 w 12192000"/>
            <a:gd name="connsiteY2582" fmla="*/ 4699431 h 6858000"/>
            <a:gd name="connsiteX2583" fmla="*/ 7422931 w 12192000"/>
            <a:gd name="connsiteY2583" fmla="*/ 4717761 h 6858000"/>
            <a:gd name="connsiteX2584" fmla="*/ 2550373 w 12192000"/>
            <a:gd name="connsiteY2584" fmla="*/ 4718639 h 6858000"/>
            <a:gd name="connsiteX2585" fmla="*/ 2527074 w 12192000"/>
            <a:gd name="connsiteY2585" fmla="*/ 4713501 h 6858000"/>
            <a:gd name="connsiteX2586" fmla="*/ 2496341 w 12192000"/>
            <a:gd name="connsiteY2586" fmla="*/ 4681656 h 6858000"/>
            <a:gd name="connsiteX2587" fmla="*/ 2495256 w 12192000"/>
            <a:gd name="connsiteY2587" fmla="*/ 4634998 h 6858000"/>
            <a:gd name="connsiteX2588" fmla="*/ 2527074 w 12192000"/>
            <a:gd name="connsiteY2588" fmla="*/ 4601486 h 6858000"/>
            <a:gd name="connsiteX2589" fmla="*/ 2574259 w 12192000"/>
            <a:gd name="connsiteY2589" fmla="*/ 4601300 h 6858000"/>
            <a:gd name="connsiteX2590" fmla="*/ 2606981 w 12192000"/>
            <a:gd name="connsiteY2590" fmla="*/ 4636109 h 6858000"/>
            <a:gd name="connsiteX2591" fmla="*/ 2606077 w 12192000"/>
            <a:gd name="connsiteY2591" fmla="*/ 4681285 h 6858000"/>
            <a:gd name="connsiteX2592" fmla="*/ 2574621 w 12192000"/>
            <a:gd name="connsiteY2592" fmla="*/ 4712946 h 6858000"/>
            <a:gd name="connsiteX2593" fmla="*/ 2550373 w 12192000"/>
            <a:gd name="connsiteY2593" fmla="*/ 4718639 h 6858000"/>
            <a:gd name="connsiteX2594" fmla="*/ 3092441 w 12192000"/>
            <a:gd name="connsiteY2594" fmla="*/ 4718615 h 6858000"/>
            <a:gd name="connsiteX2595" fmla="*/ 3068464 w 12192000"/>
            <a:gd name="connsiteY2595" fmla="*/ 4713685 h 6858000"/>
            <a:gd name="connsiteX2596" fmla="*/ 3037369 w 12192000"/>
            <a:gd name="connsiteY2596" fmla="*/ 4682210 h 6858000"/>
            <a:gd name="connsiteX2597" fmla="*/ 3032849 w 12192000"/>
            <a:gd name="connsiteY2597" fmla="*/ 4658140 h 6858000"/>
            <a:gd name="connsiteX2598" fmla="*/ 3049482 w 12192000"/>
            <a:gd name="connsiteY2598" fmla="*/ 4616297 h 6858000"/>
            <a:gd name="connsiteX2599" fmla="*/ 3105886 w 12192000"/>
            <a:gd name="connsiteY2599" fmla="*/ 4598707 h 6858000"/>
            <a:gd name="connsiteX2600" fmla="*/ 3120891 w 12192000"/>
            <a:gd name="connsiteY2600" fmla="*/ 4604448 h 6858000"/>
            <a:gd name="connsiteX2601" fmla="*/ 3146201 w 12192000"/>
            <a:gd name="connsiteY2601" fmla="*/ 4632034 h 6858000"/>
            <a:gd name="connsiteX2602" fmla="*/ 3148552 w 12192000"/>
            <a:gd name="connsiteY2602" fmla="*/ 4677396 h 6858000"/>
            <a:gd name="connsiteX2603" fmla="*/ 3116553 w 12192000"/>
            <a:gd name="connsiteY2603" fmla="*/ 4712574 h 6858000"/>
            <a:gd name="connsiteX2604" fmla="*/ 3092441 w 12192000"/>
            <a:gd name="connsiteY2604" fmla="*/ 4718615 h 6858000"/>
            <a:gd name="connsiteX2605" fmla="*/ 6337273 w 12192000"/>
            <a:gd name="connsiteY2605" fmla="*/ 4718591 h 6858000"/>
            <a:gd name="connsiteX2606" fmla="*/ 6313385 w 12192000"/>
            <a:gd name="connsiteY2606" fmla="*/ 4712759 h 6858000"/>
            <a:gd name="connsiteX2607" fmla="*/ 6283556 w 12192000"/>
            <a:gd name="connsiteY2607" fmla="*/ 4682765 h 6858000"/>
            <a:gd name="connsiteX2608" fmla="*/ 6283375 w 12192000"/>
            <a:gd name="connsiteY2608" fmla="*/ 4633145 h 6858000"/>
            <a:gd name="connsiteX2609" fmla="*/ 6314290 w 12192000"/>
            <a:gd name="connsiteY2609" fmla="*/ 4601299 h 6858000"/>
            <a:gd name="connsiteX2610" fmla="*/ 6362018 w 12192000"/>
            <a:gd name="connsiteY2610" fmla="*/ 4601485 h 6858000"/>
            <a:gd name="connsiteX2611" fmla="*/ 6395282 w 12192000"/>
            <a:gd name="connsiteY2611" fmla="*/ 4639996 h 6858000"/>
            <a:gd name="connsiteX2612" fmla="*/ 6360752 w 12192000"/>
            <a:gd name="connsiteY2612" fmla="*/ 4713870 h 6858000"/>
            <a:gd name="connsiteX2613" fmla="*/ 6337273 w 12192000"/>
            <a:gd name="connsiteY2613" fmla="*/ 4718591 h 6858000"/>
            <a:gd name="connsiteX2614" fmla="*/ 6880813 w 12192000"/>
            <a:gd name="connsiteY2614" fmla="*/ 4718153 h 6858000"/>
            <a:gd name="connsiteX2615" fmla="*/ 6860564 w 12192000"/>
            <a:gd name="connsiteY2615" fmla="*/ 4715908 h 6858000"/>
            <a:gd name="connsiteX2616" fmla="*/ 6824949 w 12192000"/>
            <a:gd name="connsiteY2616" fmla="*/ 4683137 h 6858000"/>
            <a:gd name="connsiteX2617" fmla="*/ 6822599 w 12192000"/>
            <a:gd name="connsiteY2617" fmla="*/ 4637405 h 6858000"/>
            <a:gd name="connsiteX2618" fmla="*/ 6853694 w 12192000"/>
            <a:gd name="connsiteY2618" fmla="*/ 4602227 h 6858000"/>
            <a:gd name="connsiteX2619" fmla="*/ 6902146 w 12192000"/>
            <a:gd name="connsiteY2619" fmla="*/ 4601301 h 6858000"/>
            <a:gd name="connsiteX2620" fmla="*/ 6933964 w 12192000"/>
            <a:gd name="connsiteY2620" fmla="*/ 4633887 h 6858000"/>
            <a:gd name="connsiteX2621" fmla="*/ 6933241 w 12192000"/>
            <a:gd name="connsiteY2621" fmla="*/ 4683507 h 6858000"/>
            <a:gd name="connsiteX2622" fmla="*/ 6901061 w 12192000"/>
            <a:gd name="connsiteY2622" fmla="*/ 4714427 h 6858000"/>
            <a:gd name="connsiteX2623" fmla="*/ 6880813 w 12192000"/>
            <a:gd name="connsiteY2623" fmla="*/ 4718153 h 6858000"/>
            <a:gd name="connsiteX2624" fmla="*/ 6698650 w 12192000"/>
            <a:gd name="connsiteY2624" fmla="*/ 4718106 h 6858000"/>
            <a:gd name="connsiteX2625" fmla="*/ 6679622 w 12192000"/>
            <a:gd name="connsiteY2625" fmla="*/ 4715723 h 6858000"/>
            <a:gd name="connsiteX2626" fmla="*/ 6643103 w 12192000"/>
            <a:gd name="connsiteY2626" fmla="*/ 4679803 h 6858000"/>
            <a:gd name="connsiteX2627" fmla="*/ 6643646 w 12192000"/>
            <a:gd name="connsiteY2627" fmla="*/ 4634442 h 6858000"/>
            <a:gd name="connsiteX2628" fmla="*/ 6674017 w 12192000"/>
            <a:gd name="connsiteY2628" fmla="*/ 4602225 h 6858000"/>
            <a:gd name="connsiteX2629" fmla="*/ 6698785 w 12192000"/>
            <a:gd name="connsiteY2629" fmla="*/ 4597042 h 6858000"/>
            <a:gd name="connsiteX2630" fmla="*/ 6738558 w 12192000"/>
            <a:gd name="connsiteY2630" fmla="*/ 4612965 h 6858000"/>
            <a:gd name="connsiteX2631" fmla="*/ 6757178 w 12192000"/>
            <a:gd name="connsiteY2631" fmla="*/ 4654438 h 6858000"/>
            <a:gd name="connsiteX2632" fmla="*/ 6753924 w 12192000"/>
            <a:gd name="connsiteY2632" fmla="*/ 4680914 h 6858000"/>
            <a:gd name="connsiteX2633" fmla="*/ 6718491 w 12192000"/>
            <a:gd name="connsiteY2633" fmla="*/ 4715352 h 6858000"/>
            <a:gd name="connsiteX2634" fmla="*/ 6698650 w 12192000"/>
            <a:gd name="connsiteY2634" fmla="*/ 4718106 h 6858000"/>
            <a:gd name="connsiteX2635" fmla="*/ 5975721 w 12192000"/>
            <a:gd name="connsiteY2635" fmla="*/ 4718315 h 6858000"/>
            <a:gd name="connsiteX2636" fmla="*/ 5953485 w 12192000"/>
            <a:gd name="connsiteY2636" fmla="*/ 4713500 h 6858000"/>
            <a:gd name="connsiteX2637" fmla="*/ 5922751 w 12192000"/>
            <a:gd name="connsiteY2637" fmla="*/ 4681655 h 6858000"/>
            <a:gd name="connsiteX2638" fmla="*/ 5918051 w 12192000"/>
            <a:gd name="connsiteY2638" fmla="*/ 4657215 h 6858000"/>
            <a:gd name="connsiteX2639" fmla="*/ 5934684 w 12192000"/>
            <a:gd name="connsiteY2639" fmla="*/ 4616297 h 6858000"/>
            <a:gd name="connsiteX2640" fmla="*/ 5977530 w 12192000"/>
            <a:gd name="connsiteY2640" fmla="*/ 4597041 h 6858000"/>
            <a:gd name="connsiteX2641" fmla="*/ 6020919 w 12192000"/>
            <a:gd name="connsiteY2641" fmla="*/ 4616852 h 6858000"/>
            <a:gd name="connsiteX2642" fmla="*/ 6035924 w 12192000"/>
            <a:gd name="connsiteY2642" fmla="*/ 4654623 h 6858000"/>
            <a:gd name="connsiteX2643" fmla="*/ 6017302 w 12192000"/>
            <a:gd name="connsiteY2643" fmla="*/ 4701465 h 6858000"/>
            <a:gd name="connsiteX2644" fmla="*/ 5975721 w 12192000"/>
            <a:gd name="connsiteY2644" fmla="*/ 4718315 h 6858000"/>
            <a:gd name="connsiteX2645" fmla="*/ 6160982 w 12192000"/>
            <a:gd name="connsiteY2645" fmla="*/ 4717715 h 6858000"/>
            <a:gd name="connsiteX2646" fmla="*/ 6139310 w 12192000"/>
            <a:gd name="connsiteY2646" fmla="*/ 4715911 h 6858000"/>
            <a:gd name="connsiteX2647" fmla="*/ 6101526 w 12192000"/>
            <a:gd name="connsiteY2647" fmla="*/ 4678325 h 6858000"/>
            <a:gd name="connsiteX2648" fmla="*/ 6102973 w 12192000"/>
            <a:gd name="connsiteY2648" fmla="*/ 4634074 h 6858000"/>
            <a:gd name="connsiteX2649" fmla="*/ 6132621 w 12192000"/>
            <a:gd name="connsiteY2649" fmla="*/ 4602229 h 6858000"/>
            <a:gd name="connsiteX2650" fmla="*/ 6180891 w 12192000"/>
            <a:gd name="connsiteY2650" fmla="*/ 4601303 h 6858000"/>
            <a:gd name="connsiteX2651" fmla="*/ 6212710 w 12192000"/>
            <a:gd name="connsiteY2651" fmla="*/ 4633890 h 6858000"/>
            <a:gd name="connsiteX2652" fmla="*/ 6213071 w 12192000"/>
            <a:gd name="connsiteY2652" fmla="*/ 4681843 h 6858000"/>
            <a:gd name="connsiteX2653" fmla="*/ 6183060 w 12192000"/>
            <a:gd name="connsiteY2653" fmla="*/ 4713133 h 6858000"/>
            <a:gd name="connsiteX2654" fmla="*/ 6160982 w 12192000"/>
            <a:gd name="connsiteY2654" fmla="*/ 4717715 h 6858000"/>
            <a:gd name="connsiteX2655" fmla="*/ 3814219 w 12192000"/>
            <a:gd name="connsiteY2655" fmla="*/ 4718314 h 6858000"/>
            <a:gd name="connsiteX2656" fmla="*/ 3790265 w 12192000"/>
            <a:gd name="connsiteY2656" fmla="*/ 4714055 h 6858000"/>
            <a:gd name="connsiteX2657" fmla="*/ 3760254 w 12192000"/>
            <a:gd name="connsiteY2657" fmla="*/ 4684616 h 6858000"/>
            <a:gd name="connsiteX2658" fmla="*/ 3754107 w 12192000"/>
            <a:gd name="connsiteY2658" fmla="*/ 4658140 h 6858000"/>
            <a:gd name="connsiteX2659" fmla="*/ 3771282 w 12192000"/>
            <a:gd name="connsiteY2659" fmla="*/ 4615741 h 6858000"/>
            <a:gd name="connsiteX2660" fmla="*/ 3813766 w 12192000"/>
            <a:gd name="connsiteY2660" fmla="*/ 4597226 h 6858000"/>
            <a:gd name="connsiteX2661" fmla="*/ 3854262 w 12192000"/>
            <a:gd name="connsiteY2661" fmla="*/ 4614444 h 6858000"/>
            <a:gd name="connsiteX2662" fmla="*/ 3871618 w 12192000"/>
            <a:gd name="connsiteY2662" fmla="*/ 4658140 h 6858000"/>
            <a:gd name="connsiteX2663" fmla="*/ 3866737 w 12192000"/>
            <a:gd name="connsiteY2663" fmla="*/ 4684986 h 6858000"/>
            <a:gd name="connsiteX2664" fmla="*/ 3838172 w 12192000"/>
            <a:gd name="connsiteY2664" fmla="*/ 4713129 h 6858000"/>
            <a:gd name="connsiteX2665" fmla="*/ 3814219 w 12192000"/>
            <a:gd name="connsiteY2665" fmla="*/ 4718314 h 6858000"/>
            <a:gd name="connsiteX2666" fmla="*/ 3634803 w 12192000"/>
            <a:gd name="connsiteY2666" fmla="*/ 4717944 h 6858000"/>
            <a:gd name="connsiteX2667" fmla="*/ 3608408 w 12192000"/>
            <a:gd name="connsiteY2667" fmla="*/ 4712945 h 6858000"/>
            <a:gd name="connsiteX2668" fmla="*/ 3578397 w 12192000"/>
            <a:gd name="connsiteY2668" fmla="*/ 4682766 h 6858000"/>
            <a:gd name="connsiteX2669" fmla="*/ 3574240 w 12192000"/>
            <a:gd name="connsiteY2669" fmla="*/ 4658141 h 6858000"/>
            <a:gd name="connsiteX2670" fmla="*/ 3593583 w 12192000"/>
            <a:gd name="connsiteY2670" fmla="*/ 4613521 h 6858000"/>
            <a:gd name="connsiteX2671" fmla="*/ 3632091 w 12192000"/>
            <a:gd name="connsiteY2671" fmla="*/ 4597227 h 6858000"/>
            <a:gd name="connsiteX2672" fmla="*/ 3676203 w 12192000"/>
            <a:gd name="connsiteY2672" fmla="*/ 4617223 h 6858000"/>
            <a:gd name="connsiteX2673" fmla="*/ 3689941 w 12192000"/>
            <a:gd name="connsiteY2673" fmla="*/ 4639626 h 6858000"/>
            <a:gd name="connsiteX2674" fmla="*/ 3673309 w 12192000"/>
            <a:gd name="connsiteY2674" fmla="*/ 4701651 h 6858000"/>
            <a:gd name="connsiteX2675" fmla="*/ 3634803 w 12192000"/>
            <a:gd name="connsiteY2675" fmla="*/ 4717944 h 6858000"/>
            <a:gd name="connsiteX2676" fmla="*/ 3455260 w 12192000"/>
            <a:gd name="connsiteY2676" fmla="*/ 4717830 h 6858000"/>
            <a:gd name="connsiteX2677" fmla="*/ 3434154 w 12192000"/>
            <a:gd name="connsiteY2677" fmla="*/ 4715909 h 6858000"/>
            <a:gd name="connsiteX2678" fmla="*/ 3398539 w 12192000"/>
            <a:gd name="connsiteY2678" fmla="*/ 4683138 h 6858000"/>
            <a:gd name="connsiteX2679" fmla="*/ 3396189 w 12192000"/>
            <a:gd name="connsiteY2679" fmla="*/ 4637407 h 6858000"/>
            <a:gd name="connsiteX2680" fmla="*/ 3427284 w 12192000"/>
            <a:gd name="connsiteY2680" fmla="*/ 4602228 h 6858000"/>
            <a:gd name="connsiteX2681" fmla="*/ 3475372 w 12192000"/>
            <a:gd name="connsiteY2681" fmla="*/ 4601118 h 6858000"/>
            <a:gd name="connsiteX2682" fmla="*/ 3507552 w 12192000"/>
            <a:gd name="connsiteY2682" fmla="*/ 4633703 h 6858000"/>
            <a:gd name="connsiteX2683" fmla="*/ 3507913 w 12192000"/>
            <a:gd name="connsiteY2683" fmla="*/ 4681842 h 6858000"/>
            <a:gd name="connsiteX2684" fmla="*/ 3477180 w 12192000"/>
            <a:gd name="connsiteY2684" fmla="*/ 4712947 h 6858000"/>
            <a:gd name="connsiteX2685" fmla="*/ 3455260 w 12192000"/>
            <a:gd name="connsiteY2685" fmla="*/ 4717830 h 6858000"/>
            <a:gd name="connsiteX2686" fmla="*/ 2913549 w 12192000"/>
            <a:gd name="connsiteY2686" fmla="*/ 4717945 h 6858000"/>
            <a:gd name="connsiteX2687" fmla="*/ 2887154 w 12192000"/>
            <a:gd name="connsiteY2687" fmla="*/ 4712946 h 6858000"/>
            <a:gd name="connsiteX2688" fmla="*/ 2857144 w 12192000"/>
            <a:gd name="connsiteY2688" fmla="*/ 4682767 h 6858000"/>
            <a:gd name="connsiteX2689" fmla="*/ 2856963 w 12192000"/>
            <a:gd name="connsiteY2689" fmla="*/ 4633147 h 6858000"/>
            <a:gd name="connsiteX2690" fmla="*/ 2887877 w 12192000"/>
            <a:gd name="connsiteY2690" fmla="*/ 4601487 h 6858000"/>
            <a:gd name="connsiteX2691" fmla="*/ 2934881 w 12192000"/>
            <a:gd name="connsiteY2691" fmla="*/ 4601487 h 6858000"/>
            <a:gd name="connsiteX2692" fmla="*/ 2968869 w 12192000"/>
            <a:gd name="connsiteY2692" fmla="*/ 4639998 h 6858000"/>
            <a:gd name="connsiteX2693" fmla="*/ 2951514 w 12192000"/>
            <a:gd name="connsiteY2693" fmla="*/ 4702023 h 6858000"/>
            <a:gd name="connsiteX2694" fmla="*/ 2913549 w 12192000"/>
            <a:gd name="connsiteY2694" fmla="*/ 4717945 h 6858000"/>
            <a:gd name="connsiteX2695" fmla="*/ 2734006 w 12192000"/>
            <a:gd name="connsiteY2695" fmla="*/ 4717830 h 6858000"/>
            <a:gd name="connsiteX2696" fmla="*/ 2712899 w 12192000"/>
            <a:gd name="connsiteY2696" fmla="*/ 4715909 h 6858000"/>
            <a:gd name="connsiteX2697" fmla="*/ 2687046 w 12192000"/>
            <a:gd name="connsiteY2697" fmla="*/ 4697209 h 6858000"/>
            <a:gd name="connsiteX2698" fmla="*/ 2671860 w 12192000"/>
            <a:gd name="connsiteY2698" fmla="*/ 4655736 h 6858000"/>
            <a:gd name="connsiteX2699" fmla="*/ 2706210 w 12192000"/>
            <a:gd name="connsiteY2699" fmla="*/ 4602228 h 6858000"/>
            <a:gd name="connsiteX2700" fmla="*/ 2754118 w 12192000"/>
            <a:gd name="connsiteY2700" fmla="*/ 4601118 h 6858000"/>
            <a:gd name="connsiteX2701" fmla="*/ 2786297 w 12192000"/>
            <a:gd name="connsiteY2701" fmla="*/ 4633703 h 6858000"/>
            <a:gd name="connsiteX2702" fmla="*/ 2786660 w 12192000"/>
            <a:gd name="connsiteY2702" fmla="*/ 4681842 h 6858000"/>
            <a:gd name="connsiteX2703" fmla="*/ 2755926 w 12192000"/>
            <a:gd name="connsiteY2703" fmla="*/ 4712947 h 6858000"/>
            <a:gd name="connsiteX2704" fmla="*/ 2734006 w 12192000"/>
            <a:gd name="connsiteY2704" fmla="*/ 4717830 h 6858000"/>
            <a:gd name="connsiteX2705" fmla="*/ 1828552 w 12192000"/>
            <a:gd name="connsiteY2705" fmla="*/ 4718568 h 6858000"/>
            <a:gd name="connsiteX2706" fmla="*/ 1805457 w 12192000"/>
            <a:gd name="connsiteY2706" fmla="*/ 4713315 h 6858000"/>
            <a:gd name="connsiteX2707" fmla="*/ 1775446 w 12192000"/>
            <a:gd name="connsiteY2707" fmla="*/ 4682766 h 6858000"/>
            <a:gd name="connsiteX2708" fmla="*/ 1774181 w 12192000"/>
            <a:gd name="connsiteY2708" fmla="*/ 4634441 h 6858000"/>
            <a:gd name="connsiteX2709" fmla="*/ 1806000 w 12192000"/>
            <a:gd name="connsiteY2709" fmla="*/ 4601485 h 6858000"/>
            <a:gd name="connsiteX2710" fmla="*/ 1853003 w 12192000"/>
            <a:gd name="connsiteY2710" fmla="*/ 4601300 h 6858000"/>
            <a:gd name="connsiteX2711" fmla="*/ 1885725 w 12192000"/>
            <a:gd name="connsiteY2711" fmla="*/ 4636108 h 6858000"/>
            <a:gd name="connsiteX2712" fmla="*/ 1884279 w 12192000"/>
            <a:gd name="connsiteY2712" fmla="*/ 4682210 h 6858000"/>
            <a:gd name="connsiteX2713" fmla="*/ 1851918 w 12192000"/>
            <a:gd name="connsiteY2713" fmla="*/ 4713685 h 6858000"/>
            <a:gd name="connsiteX2714" fmla="*/ 1828552 w 12192000"/>
            <a:gd name="connsiteY2714" fmla="*/ 4718568 h 6858000"/>
            <a:gd name="connsiteX2715" fmla="*/ 2370352 w 12192000"/>
            <a:gd name="connsiteY2715" fmla="*/ 4718314 h 6858000"/>
            <a:gd name="connsiteX2716" fmla="*/ 2345403 w 12192000"/>
            <a:gd name="connsiteY2716" fmla="*/ 4712575 h 6858000"/>
            <a:gd name="connsiteX2717" fmla="*/ 2315755 w 12192000"/>
            <a:gd name="connsiteY2717" fmla="*/ 4681655 h 6858000"/>
            <a:gd name="connsiteX2718" fmla="*/ 2315935 w 12192000"/>
            <a:gd name="connsiteY2718" fmla="*/ 4633330 h 6858000"/>
            <a:gd name="connsiteX2719" fmla="*/ 2346488 w 12192000"/>
            <a:gd name="connsiteY2719" fmla="*/ 4601485 h 6858000"/>
            <a:gd name="connsiteX2720" fmla="*/ 2389153 w 12192000"/>
            <a:gd name="connsiteY2720" fmla="*/ 4599634 h 6858000"/>
            <a:gd name="connsiteX2721" fmla="*/ 2424948 w 12192000"/>
            <a:gd name="connsiteY2721" fmla="*/ 4632035 h 6858000"/>
            <a:gd name="connsiteX2722" fmla="*/ 2427299 w 12192000"/>
            <a:gd name="connsiteY2722" fmla="*/ 4677396 h 6858000"/>
            <a:gd name="connsiteX2723" fmla="*/ 2395299 w 12192000"/>
            <a:gd name="connsiteY2723" fmla="*/ 4712575 h 6858000"/>
            <a:gd name="connsiteX2724" fmla="*/ 2370352 w 12192000"/>
            <a:gd name="connsiteY2724" fmla="*/ 4718314 h 6858000"/>
            <a:gd name="connsiteX2725" fmla="*/ 2191392 w 12192000"/>
            <a:gd name="connsiteY2725" fmla="*/ 4717944 h 6858000"/>
            <a:gd name="connsiteX2726" fmla="*/ 2165901 w 12192000"/>
            <a:gd name="connsiteY2726" fmla="*/ 4712760 h 6858000"/>
            <a:gd name="connsiteX2727" fmla="*/ 2134988 w 12192000"/>
            <a:gd name="connsiteY2727" fmla="*/ 4680173 h 6858000"/>
            <a:gd name="connsiteX2728" fmla="*/ 2131191 w 12192000"/>
            <a:gd name="connsiteY2728" fmla="*/ 4655734 h 6858000"/>
            <a:gd name="connsiteX2729" fmla="*/ 2148908 w 12192000"/>
            <a:gd name="connsiteY2729" fmla="*/ 4615002 h 6858000"/>
            <a:gd name="connsiteX2730" fmla="*/ 2189585 w 12192000"/>
            <a:gd name="connsiteY2730" fmla="*/ 4597227 h 6858000"/>
            <a:gd name="connsiteX2731" fmla="*/ 2232973 w 12192000"/>
            <a:gd name="connsiteY2731" fmla="*/ 4616667 h 6858000"/>
            <a:gd name="connsiteX2732" fmla="*/ 2249062 w 12192000"/>
            <a:gd name="connsiteY2732" fmla="*/ 4657215 h 6858000"/>
            <a:gd name="connsiteX2733" fmla="*/ 2244181 w 12192000"/>
            <a:gd name="connsiteY2733" fmla="*/ 4683507 h 6858000"/>
            <a:gd name="connsiteX2734" fmla="*/ 2214352 w 12192000"/>
            <a:gd name="connsiteY2734" fmla="*/ 4713130 h 6858000"/>
            <a:gd name="connsiteX2735" fmla="*/ 2191392 w 12192000"/>
            <a:gd name="connsiteY2735" fmla="*/ 4717944 h 6858000"/>
            <a:gd name="connsiteX2736" fmla="*/ 2012051 w 12192000"/>
            <a:gd name="connsiteY2736" fmla="*/ 4717876 h 6858000"/>
            <a:gd name="connsiteX2737" fmla="*/ 1989295 w 12192000"/>
            <a:gd name="connsiteY2737" fmla="*/ 4715354 h 6858000"/>
            <a:gd name="connsiteX2738" fmla="*/ 1955307 w 12192000"/>
            <a:gd name="connsiteY2738" fmla="*/ 4681842 h 6858000"/>
            <a:gd name="connsiteX2739" fmla="*/ 1954945 w 12192000"/>
            <a:gd name="connsiteY2739" fmla="*/ 4634998 h 6858000"/>
            <a:gd name="connsiteX2740" fmla="*/ 1984956 w 12192000"/>
            <a:gd name="connsiteY2740" fmla="*/ 4602227 h 6858000"/>
            <a:gd name="connsiteX2741" fmla="*/ 2009723 w 12192000"/>
            <a:gd name="connsiteY2741" fmla="*/ 4597043 h 6858000"/>
            <a:gd name="connsiteX2742" fmla="*/ 2034310 w 12192000"/>
            <a:gd name="connsiteY2742" fmla="*/ 4602227 h 6858000"/>
            <a:gd name="connsiteX2743" fmla="*/ 2065405 w 12192000"/>
            <a:gd name="connsiteY2743" fmla="*/ 4634628 h 6858000"/>
            <a:gd name="connsiteX2744" fmla="*/ 2064682 w 12192000"/>
            <a:gd name="connsiteY2744" fmla="*/ 4682212 h 6858000"/>
            <a:gd name="connsiteX2745" fmla="*/ 2034130 w 12192000"/>
            <a:gd name="connsiteY2745" fmla="*/ 4713317 h 6858000"/>
            <a:gd name="connsiteX2746" fmla="*/ 2012051 w 12192000"/>
            <a:gd name="connsiteY2746" fmla="*/ 4717876 h 6858000"/>
            <a:gd name="connsiteX2747" fmla="*/ 1288084 w 12192000"/>
            <a:gd name="connsiteY2747" fmla="*/ 4718129 h 6858000"/>
            <a:gd name="connsiteX2748" fmla="*/ 1268944 w 12192000"/>
            <a:gd name="connsiteY2748" fmla="*/ 4715722 h 6858000"/>
            <a:gd name="connsiteX2749" fmla="*/ 1233329 w 12192000"/>
            <a:gd name="connsiteY2749" fmla="*/ 4682025 h 6858000"/>
            <a:gd name="connsiteX2750" fmla="*/ 1232786 w 12192000"/>
            <a:gd name="connsiteY2750" fmla="*/ 4634627 h 6858000"/>
            <a:gd name="connsiteX2751" fmla="*/ 1263881 w 12192000"/>
            <a:gd name="connsiteY2751" fmla="*/ 4602225 h 6858000"/>
            <a:gd name="connsiteX2752" fmla="*/ 1288468 w 12192000"/>
            <a:gd name="connsiteY2752" fmla="*/ 4597042 h 6858000"/>
            <a:gd name="connsiteX2753" fmla="*/ 1313055 w 12192000"/>
            <a:gd name="connsiteY2753" fmla="*/ 4602225 h 6858000"/>
            <a:gd name="connsiteX2754" fmla="*/ 1343970 w 12192000"/>
            <a:gd name="connsiteY2754" fmla="*/ 4634442 h 6858000"/>
            <a:gd name="connsiteX2755" fmla="*/ 1345596 w 12192000"/>
            <a:gd name="connsiteY2755" fmla="*/ 4676656 h 6858000"/>
            <a:gd name="connsiteX2756" fmla="*/ 1307631 w 12192000"/>
            <a:gd name="connsiteY2756" fmla="*/ 4715538 h 6858000"/>
            <a:gd name="connsiteX2757" fmla="*/ 1288084 w 12192000"/>
            <a:gd name="connsiteY2757" fmla="*/ 4718129 h 6858000"/>
            <a:gd name="connsiteX2758" fmla="*/ 1470139 w 12192000"/>
            <a:gd name="connsiteY2758" fmla="*/ 4717944 h 6858000"/>
            <a:gd name="connsiteX2759" fmla="*/ 1444648 w 12192000"/>
            <a:gd name="connsiteY2759" fmla="*/ 4712760 h 6858000"/>
            <a:gd name="connsiteX2760" fmla="*/ 1413733 w 12192000"/>
            <a:gd name="connsiteY2760" fmla="*/ 4679989 h 6858000"/>
            <a:gd name="connsiteX2761" fmla="*/ 1409937 w 12192000"/>
            <a:gd name="connsiteY2761" fmla="*/ 4654623 h 6858000"/>
            <a:gd name="connsiteX2762" fmla="*/ 1428558 w 12192000"/>
            <a:gd name="connsiteY2762" fmla="*/ 4613891 h 6858000"/>
            <a:gd name="connsiteX2763" fmla="*/ 1468330 w 12192000"/>
            <a:gd name="connsiteY2763" fmla="*/ 4597227 h 6858000"/>
            <a:gd name="connsiteX2764" fmla="*/ 1511719 w 12192000"/>
            <a:gd name="connsiteY2764" fmla="*/ 4616667 h 6858000"/>
            <a:gd name="connsiteX2765" fmla="*/ 1527809 w 12192000"/>
            <a:gd name="connsiteY2765" fmla="*/ 4657215 h 6858000"/>
            <a:gd name="connsiteX2766" fmla="*/ 1522928 w 12192000"/>
            <a:gd name="connsiteY2766" fmla="*/ 4683507 h 6858000"/>
            <a:gd name="connsiteX2767" fmla="*/ 1493098 w 12192000"/>
            <a:gd name="connsiteY2767" fmla="*/ 4713130 h 6858000"/>
            <a:gd name="connsiteX2768" fmla="*/ 1470139 w 12192000"/>
            <a:gd name="connsiteY2768" fmla="*/ 4717944 h 6858000"/>
            <a:gd name="connsiteX2769" fmla="*/ 1650905 w 12192000"/>
            <a:gd name="connsiteY2769" fmla="*/ 4717944 h 6858000"/>
            <a:gd name="connsiteX2770" fmla="*/ 1624330 w 12192000"/>
            <a:gd name="connsiteY2770" fmla="*/ 4712761 h 6858000"/>
            <a:gd name="connsiteX2771" fmla="*/ 1595224 w 12192000"/>
            <a:gd name="connsiteY2771" fmla="*/ 4632221 h 6858000"/>
            <a:gd name="connsiteX2772" fmla="*/ 1626680 w 12192000"/>
            <a:gd name="connsiteY2772" fmla="*/ 4600560 h 6858000"/>
            <a:gd name="connsiteX2773" fmla="*/ 1671696 w 12192000"/>
            <a:gd name="connsiteY2773" fmla="*/ 4601300 h 6858000"/>
            <a:gd name="connsiteX2774" fmla="*/ 1703695 w 12192000"/>
            <a:gd name="connsiteY2774" fmla="*/ 4632221 h 6858000"/>
            <a:gd name="connsiteX2775" fmla="*/ 1706226 w 12192000"/>
            <a:gd name="connsiteY2775" fmla="*/ 4676285 h 6858000"/>
            <a:gd name="connsiteX2776" fmla="*/ 1675854 w 12192000"/>
            <a:gd name="connsiteY2776" fmla="*/ 4711834 h 6858000"/>
            <a:gd name="connsiteX2777" fmla="*/ 1650905 w 12192000"/>
            <a:gd name="connsiteY2777" fmla="*/ 4717944 h 6858000"/>
            <a:gd name="connsiteX2778" fmla="*/ 6516616 w 12192000"/>
            <a:gd name="connsiteY2778" fmla="*/ 4534341 h 6858000"/>
            <a:gd name="connsiteX2779" fmla="*/ 6495057 w 12192000"/>
            <a:gd name="connsiteY2779" fmla="*/ 4528948 h 6858000"/>
            <a:gd name="connsiteX2780" fmla="*/ 6464143 w 12192000"/>
            <a:gd name="connsiteY2780" fmla="*/ 4498214 h 6858000"/>
            <a:gd name="connsiteX2781" fmla="*/ 6459262 w 12192000"/>
            <a:gd name="connsiteY2781" fmla="*/ 4473219 h 6858000"/>
            <a:gd name="connsiteX2782" fmla="*/ 6464143 w 12192000"/>
            <a:gd name="connsiteY2782" fmla="*/ 4448224 h 6858000"/>
            <a:gd name="connsiteX2783" fmla="*/ 6494334 w 12192000"/>
            <a:gd name="connsiteY2783" fmla="*/ 4416933 h 6858000"/>
            <a:gd name="connsiteX2784" fmla="*/ 6518921 w 12192000"/>
            <a:gd name="connsiteY2784" fmla="*/ 4413045 h 6858000"/>
            <a:gd name="connsiteX2785" fmla="*/ 6544954 w 12192000"/>
            <a:gd name="connsiteY2785" fmla="*/ 4418599 h 6858000"/>
            <a:gd name="connsiteX2786" fmla="*/ 6574964 w 12192000"/>
            <a:gd name="connsiteY2786" fmla="*/ 4453593 h 6858000"/>
            <a:gd name="connsiteX2787" fmla="*/ 6574603 w 12192000"/>
            <a:gd name="connsiteY2787" fmla="*/ 4494696 h 6858000"/>
            <a:gd name="connsiteX2788" fmla="*/ 6538988 w 12192000"/>
            <a:gd name="connsiteY2788" fmla="*/ 4530429 h 6858000"/>
            <a:gd name="connsiteX2789" fmla="*/ 6516616 w 12192000"/>
            <a:gd name="connsiteY2789" fmla="*/ 4534341 h 6858000"/>
            <a:gd name="connsiteX2790" fmla="*/ 8863450 w 12192000"/>
            <a:gd name="connsiteY2790" fmla="*/ 4534322 h 6858000"/>
            <a:gd name="connsiteX2791" fmla="*/ 8845191 w 12192000"/>
            <a:gd name="connsiteY2791" fmla="*/ 4531730 h 6858000"/>
            <a:gd name="connsiteX2792" fmla="*/ 8807226 w 12192000"/>
            <a:gd name="connsiteY2792" fmla="*/ 4496367 h 6858000"/>
            <a:gd name="connsiteX2793" fmla="*/ 8803249 w 12192000"/>
            <a:gd name="connsiteY2793" fmla="*/ 4473223 h 6858000"/>
            <a:gd name="connsiteX2794" fmla="*/ 8822955 w 12192000"/>
            <a:gd name="connsiteY2794" fmla="*/ 4428787 h 6858000"/>
            <a:gd name="connsiteX2795" fmla="*/ 8862546 w 12192000"/>
            <a:gd name="connsiteY2795" fmla="*/ 4412123 h 6858000"/>
            <a:gd name="connsiteX2796" fmla="*/ 8902138 w 12192000"/>
            <a:gd name="connsiteY2796" fmla="*/ 4428787 h 6858000"/>
            <a:gd name="connsiteX2797" fmla="*/ 8922025 w 12192000"/>
            <a:gd name="connsiteY2797" fmla="*/ 4473223 h 6858000"/>
            <a:gd name="connsiteX2798" fmla="*/ 8905392 w 12192000"/>
            <a:gd name="connsiteY2798" fmla="*/ 4514696 h 6858000"/>
            <a:gd name="connsiteX2799" fmla="*/ 8863450 w 12192000"/>
            <a:gd name="connsiteY2799" fmla="*/ 4534322 h 6858000"/>
            <a:gd name="connsiteX2800" fmla="*/ 10484579 w 12192000"/>
            <a:gd name="connsiteY2800" fmla="*/ 4534064 h 6858000"/>
            <a:gd name="connsiteX2801" fmla="*/ 10465032 w 12192000"/>
            <a:gd name="connsiteY2801" fmla="*/ 4530616 h 6858000"/>
            <a:gd name="connsiteX2802" fmla="*/ 10431586 w 12192000"/>
            <a:gd name="connsiteY2802" fmla="*/ 4499881 h 6858000"/>
            <a:gd name="connsiteX2803" fmla="*/ 10428694 w 12192000"/>
            <a:gd name="connsiteY2803" fmla="*/ 4454519 h 6858000"/>
            <a:gd name="connsiteX2804" fmla="*/ 10458885 w 12192000"/>
            <a:gd name="connsiteY2804" fmla="*/ 4418600 h 6858000"/>
            <a:gd name="connsiteX2805" fmla="*/ 10485822 w 12192000"/>
            <a:gd name="connsiteY2805" fmla="*/ 4413046 h 6858000"/>
            <a:gd name="connsiteX2806" fmla="*/ 10527403 w 12192000"/>
            <a:gd name="connsiteY2806" fmla="*/ 4430635 h 6858000"/>
            <a:gd name="connsiteX2807" fmla="*/ 10544577 w 12192000"/>
            <a:gd name="connsiteY2807" fmla="*/ 4473220 h 6858000"/>
            <a:gd name="connsiteX2808" fmla="*/ 10538973 w 12192000"/>
            <a:gd name="connsiteY2808" fmla="*/ 4500992 h 6858000"/>
            <a:gd name="connsiteX2809" fmla="*/ 10504262 w 12192000"/>
            <a:gd name="connsiteY2809" fmla="*/ 4531542 h 6858000"/>
            <a:gd name="connsiteX2810" fmla="*/ 10484579 w 12192000"/>
            <a:gd name="connsiteY2810" fmla="*/ 4534064 h 6858000"/>
            <a:gd name="connsiteX2811" fmla="*/ 10306886 w 12192000"/>
            <a:gd name="connsiteY2811" fmla="*/ 4534022 h 6858000"/>
            <a:gd name="connsiteX2812" fmla="*/ 10289689 w 12192000"/>
            <a:gd name="connsiteY2812" fmla="*/ 4532656 h 6858000"/>
            <a:gd name="connsiteX2813" fmla="*/ 10250640 w 12192000"/>
            <a:gd name="connsiteY2813" fmla="*/ 4498218 h 6858000"/>
            <a:gd name="connsiteX2814" fmla="*/ 10246301 w 12192000"/>
            <a:gd name="connsiteY2814" fmla="*/ 4473223 h 6858000"/>
            <a:gd name="connsiteX2815" fmla="*/ 10266006 w 12192000"/>
            <a:gd name="connsiteY2815" fmla="*/ 4428416 h 6858000"/>
            <a:gd name="connsiteX2816" fmla="*/ 10310298 w 12192000"/>
            <a:gd name="connsiteY2816" fmla="*/ 4412494 h 6858000"/>
            <a:gd name="connsiteX2817" fmla="*/ 10348083 w 12192000"/>
            <a:gd name="connsiteY2817" fmla="*/ 4432305 h 6858000"/>
            <a:gd name="connsiteX2818" fmla="*/ 10364534 w 12192000"/>
            <a:gd name="connsiteY2818" fmla="*/ 4473223 h 6858000"/>
            <a:gd name="connsiteX2819" fmla="*/ 10360557 w 12192000"/>
            <a:gd name="connsiteY2819" fmla="*/ 4497663 h 6858000"/>
            <a:gd name="connsiteX2820" fmla="*/ 10324761 w 12192000"/>
            <a:gd name="connsiteY2820" fmla="*/ 4531360 h 6858000"/>
            <a:gd name="connsiteX2821" fmla="*/ 10306886 w 12192000"/>
            <a:gd name="connsiteY2821" fmla="*/ 4534022 h 6858000"/>
            <a:gd name="connsiteX2822" fmla="*/ 9766126 w 12192000"/>
            <a:gd name="connsiteY2822" fmla="*/ 4533949 h 6858000"/>
            <a:gd name="connsiteX2823" fmla="*/ 9743053 w 12192000"/>
            <a:gd name="connsiteY2823" fmla="*/ 4530432 h 6858000"/>
            <a:gd name="connsiteX2824" fmla="*/ 9707981 w 12192000"/>
            <a:gd name="connsiteY2824" fmla="*/ 4494697 h 6858000"/>
            <a:gd name="connsiteX2825" fmla="*/ 9707801 w 12192000"/>
            <a:gd name="connsiteY2825" fmla="*/ 4452113 h 6858000"/>
            <a:gd name="connsiteX2826" fmla="*/ 9737811 w 12192000"/>
            <a:gd name="connsiteY2826" fmla="*/ 4418600 h 6858000"/>
            <a:gd name="connsiteX2827" fmla="*/ 9764567 w 12192000"/>
            <a:gd name="connsiteY2827" fmla="*/ 4413046 h 6858000"/>
            <a:gd name="connsiteX2828" fmla="*/ 9789335 w 12192000"/>
            <a:gd name="connsiteY2828" fmla="*/ 4417119 h 6858000"/>
            <a:gd name="connsiteX2829" fmla="*/ 9819526 w 12192000"/>
            <a:gd name="connsiteY2829" fmla="*/ 4448965 h 6858000"/>
            <a:gd name="connsiteX2830" fmla="*/ 9819346 w 12192000"/>
            <a:gd name="connsiteY2830" fmla="*/ 4497845 h 6858000"/>
            <a:gd name="connsiteX2831" fmla="*/ 9788250 w 12192000"/>
            <a:gd name="connsiteY2831" fmla="*/ 4529135 h 6858000"/>
            <a:gd name="connsiteX2832" fmla="*/ 9766126 w 12192000"/>
            <a:gd name="connsiteY2832" fmla="*/ 4533949 h 6858000"/>
            <a:gd name="connsiteX2833" fmla="*/ 9587530 w 12192000"/>
            <a:gd name="connsiteY2833" fmla="*/ 4533882 h 6858000"/>
            <a:gd name="connsiteX2834" fmla="*/ 9566446 w 12192000"/>
            <a:gd name="connsiteY2834" fmla="*/ 4531915 h 6858000"/>
            <a:gd name="connsiteX2835" fmla="*/ 9528661 w 12192000"/>
            <a:gd name="connsiteY2835" fmla="*/ 4496736 h 6858000"/>
            <a:gd name="connsiteX2836" fmla="*/ 9528842 w 12192000"/>
            <a:gd name="connsiteY2836" fmla="*/ 4449153 h 6858000"/>
            <a:gd name="connsiteX2837" fmla="*/ 9565180 w 12192000"/>
            <a:gd name="connsiteY2837" fmla="*/ 4414899 h 6858000"/>
            <a:gd name="connsiteX2838" fmla="*/ 9605315 w 12192000"/>
            <a:gd name="connsiteY2838" fmla="*/ 4415826 h 6858000"/>
            <a:gd name="connsiteX2839" fmla="*/ 9640930 w 12192000"/>
            <a:gd name="connsiteY2839" fmla="*/ 4453966 h 6858000"/>
            <a:gd name="connsiteX2840" fmla="*/ 9640930 w 12192000"/>
            <a:gd name="connsiteY2840" fmla="*/ 4492477 h 6858000"/>
            <a:gd name="connsiteX2841" fmla="*/ 9608750 w 12192000"/>
            <a:gd name="connsiteY2841" fmla="*/ 4528767 h 6858000"/>
            <a:gd name="connsiteX2842" fmla="*/ 9587530 w 12192000"/>
            <a:gd name="connsiteY2842" fmla="*/ 4533882 h 6858000"/>
            <a:gd name="connsiteX2843" fmla="*/ 9045932 w 12192000"/>
            <a:gd name="connsiteY2843" fmla="*/ 4533880 h 6858000"/>
            <a:gd name="connsiteX2844" fmla="*/ 9025052 w 12192000"/>
            <a:gd name="connsiteY2844" fmla="*/ 4531912 h 6858000"/>
            <a:gd name="connsiteX2845" fmla="*/ 8986544 w 12192000"/>
            <a:gd name="connsiteY2845" fmla="*/ 4494142 h 6858000"/>
            <a:gd name="connsiteX2846" fmla="*/ 8986544 w 12192000"/>
            <a:gd name="connsiteY2846" fmla="*/ 4452114 h 6858000"/>
            <a:gd name="connsiteX2847" fmla="*/ 9016916 w 12192000"/>
            <a:gd name="connsiteY2847" fmla="*/ 4418046 h 6858000"/>
            <a:gd name="connsiteX2848" fmla="*/ 9043311 w 12192000"/>
            <a:gd name="connsiteY2848" fmla="*/ 4413047 h 6858000"/>
            <a:gd name="connsiteX2849" fmla="*/ 9086157 w 12192000"/>
            <a:gd name="connsiteY2849" fmla="*/ 4432858 h 6858000"/>
            <a:gd name="connsiteX2850" fmla="*/ 9100258 w 12192000"/>
            <a:gd name="connsiteY2850" fmla="*/ 4455631 h 6858000"/>
            <a:gd name="connsiteX2851" fmla="*/ 9097908 w 12192000"/>
            <a:gd name="connsiteY2851" fmla="*/ 4497846 h 6858000"/>
            <a:gd name="connsiteX2852" fmla="*/ 9066813 w 12192000"/>
            <a:gd name="connsiteY2852" fmla="*/ 4529321 h 6858000"/>
            <a:gd name="connsiteX2853" fmla="*/ 9045932 w 12192000"/>
            <a:gd name="connsiteY2853" fmla="*/ 4533880 h 6858000"/>
            <a:gd name="connsiteX2854" fmla="*/ 9226270 w 12192000"/>
            <a:gd name="connsiteY2854" fmla="*/ 4533765 h 6858000"/>
            <a:gd name="connsiteX2855" fmla="*/ 9204012 w 12192000"/>
            <a:gd name="connsiteY2855" fmla="*/ 4531543 h 6858000"/>
            <a:gd name="connsiteX2856" fmla="*/ 9170023 w 12192000"/>
            <a:gd name="connsiteY2856" fmla="*/ 4500994 h 6858000"/>
            <a:gd name="connsiteX2857" fmla="*/ 9164419 w 12192000"/>
            <a:gd name="connsiteY2857" fmla="*/ 4473221 h 6858000"/>
            <a:gd name="connsiteX2858" fmla="*/ 9181594 w 12192000"/>
            <a:gd name="connsiteY2858" fmla="*/ 4430636 h 6858000"/>
            <a:gd name="connsiteX2859" fmla="*/ 9223174 w 12192000"/>
            <a:gd name="connsiteY2859" fmla="*/ 4413048 h 6858000"/>
            <a:gd name="connsiteX2860" fmla="*/ 9249930 w 12192000"/>
            <a:gd name="connsiteY2860" fmla="*/ 4418602 h 6858000"/>
            <a:gd name="connsiteX2861" fmla="*/ 9278495 w 12192000"/>
            <a:gd name="connsiteY2861" fmla="*/ 4448596 h 6858000"/>
            <a:gd name="connsiteX2862" fmla="*/ 9281930 w 12192000"/>
            <a:gd name="connsiteY2862" fmla="*/ 4473221 h 6858000"/>
            <a:gd name="connsiteX2863" fmla="*/ 9276506 w 12192000"/>
            <a:gd name="connsiteY2863" fmla="*/ 4500808 h 6858000"/>
            <a:gd name="connsiteX2864" fmla="*/ 9247580 w 12192000"/>
            <a:gd name="connsiteY2864" fmla="*/ 4529321 h 6858000"/>
            <a:gd name="connsiteX2865" fmla="*/ 9226270 w 12192000"/>
            <a:gd name="connsiteY2865" fmla="*/ 4533765 h 6858000"/>
            <a:gd name="connsiteX2866" fmla="*/ 9408053 w 12192000"/>
            <a:gd name="connsiteY2866" fmla="*/ 4533536 h 6858000"/>
            <a:gd name="connsiteX2867" fmla="*/ 9387128 w 12192000"/>
            <a:gd name="connsiteY2867" fmla="*/ 4532287 h 6858000"/>
            <a:gd name="connsiteX2868" fmla="*/ 9348440 w 12192000"/>
            <a:gd name="connsiteY2868" fmla="*/ 4497664 h 6858000"/>
            <a:gd name="connsiteX2869" fmla="*/ 9348440 w 12192000"/>
            <a:gd name="connsiteY2869" fmla="*/ 4448969 h 6858000"/>
            <a:gd name="connsiteX2870" fmla="*/ 9384958 w 12192000"/>
            <a:gd name="connsiteY2870" fmla="*/ 4415087 h 6858000"/>
            <a:gd name="connsiteX2871" fmla="*/ 9441905 w 12192000"/>
            <a:gd name="connsiteY2871" fmla="*/ 4427306 h 6858000"/>
            <a:gd name="connsiteX2872" fmla="*/ 9462334 w 12192000"/>
            <a:gd name="connsiteY2872" fmla="*/ 4470817 h 6858000"/>
            <a:gd name="connsiteX2873" fmla="*/ 9458356 w 12192000"/>
            <a:gd name="connsiteY2873" fmla="*/ 4498034 h 6858000"/>
            <a:gd name="connsiteX2874" fmla="*/ 9428165 w 12192000"/>
            <a:gd name="connsiteY2874" fmla="*/ 4528954 h 6858000"/>
            <a:gd name="connsiteX2875" fmla="*/ 9408053 w 12192000"/>
            <a:gd name="connsiteY2875" fmla="*/ 4533536 h 6858000"/>
            <a:gd name="connsiteX2876" fmla="*/ 7059072 w 12192000"/>
            <a:gd name="connsiteY2876" fmla="*/ 4534041 h 6858000"/>
            <a:gd name="connsiteX2877" fmla="*/ 7040971 w 12192000"/>
            <a:gd name="connsiteY2877" fmla="*/ 4531542 h 6858000"/>
            <a:gd name="connsiteX2878" fmla="*/ 7002464 w 12192000"/>
            <a:gd name="connsiteY2878" fmla="*/ 4491919 h 6858000"/>
            <a:gd name="connsiteX2879" fmla="*/ 7002464 w 12192000"/>
            <a:gd name="connsiteY2879" fmla="*/ 4454335 h 6858000"/>
            <a:gd name="connsiteX2880" fmla="*/ 7032293 w 12192000"/>
            <a:gd name="connsiteY2880" fmla="*/ 4418786 h 6858000"/>
            <a:gd name="connsiteX2881" fmla="*/ 7059411 w 12192000"/>
            <a:gd name="connsiteY2881" fmla="*/ 4413046 h 6858000"/>
            <a:gd name="connsiteX2882" fmla="*/ 7100991 w 12192000"/>
            <a:gd name="connsiteY2882" fmla="*/ 4430635 h 6858000"/>
            <a:gd name="connsiteX2883" fmla="*/ 7118165 w 12192000"/>
            <a:gd name="connsiteY2883" fmla="*/ 4473220 h 6858000"/>
            <a:gd name="connsiteX2884" fmla="*/ 7112562 w 12192000"/>
            <a:gd name="connsiteY2884" fmla="*/ 4500992 h 6858000"/>
            <a:gd name="connsiteX2885" fmla="*/ 7077851 w 12192000"/>
            <a:gd name="connsiteY2885" fmla="*/ 4531542 h 6858000"/>
            <a:gd name="connsiteX2886" fmla="*/ 7059072 w 12192000"/>
            <a:gd name="connsiteY2886" fmla="*/ 4534041 h 6858000"/>
            <a:gd name="connsiteX2887" fmla="*/ 7780328 w 12192000"/>
            <a:gd name="connsiteY2887" fmla="*/ 4534041 h 6858000"/>
            <a:gd name="connsiteX2888" fmla="*/ 7762227 w 12192000"/>
            <a:gd name="connsiteY2888" fmla="*/ 4531542 h 6858000"/>
            <a:gd name="connsiteX2889" fmla="*/ 7723720 w 12192000"/>
            <a:gd name="connsiteY2889" fmla="*/ 4491919 h 6858000"/>
            <a:gd name="connsiteX2890" fmla="*/ 7723720 w 12192000"/>
            <a:gd name="connsiteY2890" fmla="*/ 4455445 h 6858000"/>
            <a:gd name="connsiteX2891" fmla="*/ 7753549 w 12192000"/>
            <a:gd name="connsiteY2891" fmla="*/ 4418786 h 6858000"/>
            <a:gd name="connsiteX2892" fmla="*/ 7780667 w 12192000"/>
            <a:gd name="connsiteY2892" fmla="*/ 4413046 h 6858000"/>
            <a:gd name="connsiteX2893" fmla="*/ 7805615 w 12192000"/>
            <a:gd name="connsiteY2893" fmla="*/ 4417489 h 6858000"/>
            <a:gd name="connsiteX2894" fmla="*/ 7834179 w 12192000"/>
            <a:gd name="connsiteY2894" fmla="*/ 4445818 h 6858000"/>
            <a:gd name="connsiteX2895" fmla="*/ 7839422 w 12192000"/>
            <a:gd name="connsiteY2895" fmla="*/ 4473220 h 6858000"/>
            <a:gd name="connsiteX2896" fmla="*/ 7833818 w 12192000"/>
            <a:gd name="connsiteY2896" fmla="*/ 4500992 h 6858000"/>
            <a:gd name="connsiteX2897" fmla="*/ 7799107 w 12192000"/>
            <a:gd name="connsiteY2897" fmla="*/ 4531542 h 6858000"/>
            <a:gd name="connsiteX2898" fmla="*/ 7780328 w 12192000"/>
            <a:gd name="connsiteY2898" fmla="*/ 4534041 h 6858000"/>
            <a:gd name="connsiteX2899" fmla="*/ 7963238 w 12192000"/>
            <a:gd name="connsiteY2899" fmla="*/ 4533952 h 6858000"/>
            <a:gd name="connsiteX2900" fmla="*/ 7937928 w 12192000"/>
            <a:gd name="connsiteY2900" fmla="*/ 4529138 h 6858000"/>
            <a:gd name="connsiteX2901" fmla="*/ 7905748 w 12192000"/>
            <a:gd name="connsiteY2901" fmla="*/ 4495811 h 6858000"/>
            <a:gd name="connsiteX2902" fmla="*/ 7906652 w 12192000"/>
            <a:gd name="connsiteY2902" fmla="*/ 4448969 h 6858000"/>
            <a:gd name="connsiteX2903" fmla="*/ 7942447 w 12192000"/>
            <a:gd name="connsiteY2903" fmla="*/ 4415086 h 6858000"/>
            <a:gd name="connsiteX2904" fmla="*/ 7980412 w 12192000"/>
            <a:gd name="connsiteY2904" fmla="*/ 4415086 h 6858000"/>
            <a:gd name="connsiteX2905" fmla="*/ 8002107 w 12192000"/>
            <a:gd name="connsiteY2905" fmla="*/ 4430269 h 6858000"/>
            <a:gd name="connsiteX2906" fmla="*/ 8020186 w 12192000"/>
            <a:gd name="connsiteY2906" fmla="*/ 4473223 h 6858000"/>
            <a:gd name="connsiteX2907" fmla="*/ 8005722 w 12192000"/>
            <a:gd name="connsiteY2907" fmla="*/ 4512659 h 6858000"/>
            <a:gd name="connsiteX2908" fmla="*/ 7963238 w 12192000"/>
            <a:gd name="connsiteY2908" fmla="*/ 4533952 h 6858000"/>
            <a:gd name="connsiteX2909" fmla="*/ 8144727 w 12192000"/>
            <a:gd name="connsiteY2909" fmla="*/ 4533768 h 6858000"/>
            <a:gd name="connsiteX2910" fmla="*/ 8123937 w 12192000"/>
            <a:gd name="connsiteY2910" fmla="*/ 4531916 h 6858000"/>
            <a:gd name="connsiteX2911" fmla="*/ 8087418 w 12192000"/>
            <a:gd name="connsiteY2911" fmla="*/ 4498220 h 6858000"/>
            <a:gd name="connsiteX2912" fmla="*/ 8105316 w 12192000"/>
            <a:gd name="connsiteY2912" fmla="*/ 4425270 h 6858000"/>
            <a:gd name="connsiteX2913" fmla="*/ 8159913 w 12192000"/>
            <a:gd name="connsiteY2913" fmla="*/ 4414902 h 6858000"/>
            <a:gd name="connsiteX2914" fmla="*/ 8196432 w 12192000"/>
            <a:gd name="connsiteY2914" fmla="*/ 4449525 h 6858000"/>
            <a:gd name="connsiteX2915" fmla="*/ 8196613 w 12192000"/>
            <a:gd name="connsiteY2915" fmla="*/ 4496738 h 6858000"/>
            <a:gd name="connsiteX2916" fmla="*/ 8165518 w 12192000"/>
            <a:gd name="connsiteY2916" fmla="*/ 4528954 h 6858000"/>
            <a:gd name="connsiteX2917" fmla="*/ 8144727 w 12192000"/>
            <a:gd name="connsiteY2917" fmla="*/ 4533768 h 6858000"/>
            <a:gd name="connsiteX2918" fmla="*/ 8324047 w 12192000"/>
            <a:gd name="connsiteY2918" fmla="*/ 4533766 h 6858000"/>
            <a:gd name="connsiteX2919" fmla="*/ 8301267 w 12192000"/>
            <a:gd name="connsiteY2919" fmla="*/ 4530620 h 6858000"/>
            <a:gd name="connsiteX2920" fmla="*/ 8267642 w 12192000"/>
            <a:gd name="connsiteY2920" fmla="*/ 4498218 h 6858000"/>
            <a:gd name="connsiteX2921" fmla="*/ 8262760 w 12192000"/>
            <a:gd name="connsiteY2921" fmla="*/ 4471001 h 6858000"/>
            <a:gd name="connsiteX2922" fmla="*/ 8278308 w 12192000"/>
            <a:gd name="connsiteY2922" fmla="*/ 4432490 h 6858000"/>
            <a:gd name="connsiteX2923" fmla="*/ 8339232 w 12192000"/>
            <a:gd name="connsiteY2923" fmla="*/ 4414901 h 6858000"/>
            <a:gd name="connsiteX2924" fmla="*/ 8362012 w 12192000"/>
            <a:gd name="connsiteY2924" fmla="*/ 4430083 h 6858000"/>
            <a:gd name="connsiteX2925" fmla="*/ 8380813 w 12192000"/>
            <a:gd name="connsiteY2925" fmla="*/ 4474148 h 6858000"/>
            <a:gd name="connsiteX2926" fmla="*/ 8363277 w 12192000"/>
            <a:gd name="connsiteY2926" fmla="*/ 4515807 h 6858000"/>
            <a:gd name="connsiteX2927" fmla="*/ 8324047 w 12192000"/>
            <a:gd name="connsiteY2927" fmla="*/ 4533766 h 6858000"/>
            <a:gd name="connsiteX2928" fmla="*/ 8505041 w 12192000"/>
            <a:gd name="connsiteY2928" fmla="*/ 4533765 h 6858000"/>
            <a:gd name="connsiteX2929" fmla="*/ 8482940 w 12192000"/>
            <a:gd name="connsiteY2929" fmla="*/ 4531543 h 6858000"/>
            <a:gd name="connsiteX2930" fmla="*/ 8443890 w 12192000"/>
            <a:gd name="connsiteY2930" fmla="*/ 4489329 h 6858000"/>
            <a:gd name="connsiteX2931" fmla="*/ 8448590 w 12192000"/>
            <a:gd name="connsiteY2931" fmla="*/ 4445633 h 6858000"/>
            <a:gd name="connsiteX2932" fmla="*/ 8476973 w 12192000"/>
            <a:gd name="connsiteY2932" fmla="*/ 4417491 h 6858000"/>
            <a:gd name="connsiteX2933" fmla="*/ 8501922 w 12192000"/>
            <a:gd name="connsiteY2933" fmla="*/ 4413048 h 6858000"/>
            <a:gd name="connsiteX2934" fmla="*/ 8526870 w 12192000"/>
            <a:gd name="connsiteY2934" fmla="*/ 4417306 h 6858000"/>
            <a:gd name="connsiteX2935" fmla="*/ 8555435 w 12192000"/>
            <a:gd name="connsiteY2935" fmla="*/ 4445819 h 6858000"/>
            <a:gd name="connsiteX2936" fmla="*/ 8560677 w 12192000"/>
            <a:gd name="connsiteY2936" fmla="*/ 4473221 h 6858000"/>
            <a:gd name="connsiteX2937" fmla="*/ 8555253 w 12192000"/>
            <a:gd name="connsiteY2937" fmla="*/ 4500808 h 6858000"/>
            <a:gd name="connsiteX2938" fmla="*/ 8526328 w 12192000"/>
            <a:gd name="connsiteY2938" fmla="*/ 4529321 h 6858000"/>
            <a:gd name="connsiteX2939" fmla="*/ 8505041 w 12192000"/>
            <a:gd name="connsiteY2939" fmla="*/ 4533765 h 6858000"/>
            <a:gd name="connsiteX2940" fmla="*/ 8685898 w 12192000"/>
            <a:gd name="connsiteY2940" fmla="*/ 4533652 h 6858000"/>
            <a:gd name="connsiteX2941" fmla="*/ 8663707 w 12192000"/>
            <a:gd name="connsiteY2941" fmla="*/ 4531546 h 6858000"/>
            <a:gd name="connsiteX2942" fmla="*/ 8632069 w 12192000"/>
            <a:gd name="connsiteY2942" fmla="*/ 4506551 h 6858000"/>
            <a:gd name="connsiteX2943" fmla="*/ 8627188 w 12192000"/>
            <a:gd name="connsiteY2943" fmla="*/ 4448599 h 6858000"/>
            <a:gd name="connsiteX2944" fmla="*/ 8663707 w 12192000"/>
            <a:gd name="connsiteY2944" fmla="*/ 4415087 h 6858000"/>
            <a:gd name="connsiteX2945" fmla="*/ 8701309 w 12192000"/>
            <a:gd name="connsiteY2945" fmla="*/ 4414901 h 6858000"/>
            <a:gd name="connsiteX2946" fmla="*/ 8735659 w 12192000"/>
            <a:gd name="connsiteY2946" fmla="*/ 4445267 h 6858000"/>
            <a:gd name="connsiteX2947" fmla="*/ 8740540 w 12192000"/>
            <a:gd name="connsiteY2947" fmla="*/ 4473224 h 6858000"/>
            <a:gd name="connsiteX2948" fmla="*/ 8735659 w 12192000"/>
            <a:gd name="connsiteY2948" fmla="*/ 4501182 h 6858000"/>
            <a:gd name="connsiteX2949" fmla="*/ 8706733 w 12192000"/>
            <a:gd name="connsiteY2949" fmla="*/ 4528954 h 6858000"/>
            <a:gd name="connsiteX2950" fmla="*/ 8685898 w 12192000"/>
            <a:gd name="connsiteY2950" fmla="*/ 4533652 h 6858000"/>
            <a:gd name="connsiteX2951" fmla="*/ 7602340 w 12192000"/>
            <a:gd name="connsiteY2951" fmla="*/ 4533906 h 6858000"/>
            <a:gd name="connsiteX2952" fmla="*/ 7579652 w 12192000"/>
            <a:gd name="connsiteY2952" fmla="*/ 4530620 h 6858000"/>
            <a:gd name="connsiteX2953" fmla="*/ 7546749 w 12192000"/>
            <a:gd name="connsiteY2953" fmla="*/ 4498775 h 6858000"/>
            <a:gd name="connsiteX2954" fmla="*/ 7545483 w 12192000"/>
            <a:gd name="connsiteY2954" fmla="*/ 4450080 h 6858000"/>
            <a:gd name="connsiteX2955" fmla="*/ 7617979 w 12192000"/>
            <a:gd name="connsiteY2955" fmla="*/ 4414902 h 6858000"/>
            <a:gd name="connsiteX2956" fmla="*/ 7639854 w 12192000"/>
            <a:gd name="connsiteY2956" fmla="*/ 4429159 h 6858000"/>
            <a:gd name="connsiteX2957" fmla="*/ 7659559 w 12192000"/>
            <a:gd name="connsiteY2957" fmla="*/ 4473224 h 6858000"/>
            <a:gd name="connsiteX2958" fmla="*/ 7655401 w 12192000"/>
            <a:gd name="connsiteY2958" fmla="*/ 4497478 h 6858000"/>
            <a:gd name="connsiteX2959" fmla="*/ 7624486 w 12192000"/>
            <a:gd name="connsiteY2959" fmla="*/ 4529139 h 6858000"/>
            <a:gd name="connsiteX2960" fmla="*/ 7602340 w 12192000"/>
            <a:gd name="connsiteY2960" fmla="*/ 4533906 h 6858000"/>
            <a:gd name="connsiteX2961" fmla="*/ 7423473 w 12192000"/>
            <a:gd name="connsiteY2961" fmla="*/ 4533768 h 6858000"/>
            <a:gd name="connsiteX2962" fmla="*/ 7402683 w 12192000"/>
            <a:gd name="connsiteY2962" fmla="*/ 4531917 h 6858000"/>
            <a:gd name="connsiteX2963" fmla="*/ 7364357 w 12192000"/>
            <a:gd name="connsiteY2963" fmla="*/ 4495812 h 6858000"/>
            <a:gd name="connsiteX2964" fmla="*/ 7365622 w 12192000"/>
            <a:gd name="connsiteY2964" fmla="*/ 4448599 h 6858000"/>
            <a:gd name="connsiteX2965" fmla="*/ 7401417 w 12192000"/>
            <a:gd name="connsiteY2965" fmla="*/ 4414903 h 6858000"/>
            <a:gd name="connsiteX2966" fmla="*/ 7438659 w 12192000"/>
            <a:gd name="connsiteY2966" fmla="*/ 4414903 h 6858000"/>
            <a:gd name="connsiteX2967" fmla="*/ 7475178 w 12192000"/>
            <a:gd name="connsiteY2967" fmla="*/ 4449340 h 6858000"/>
            <a:gd name="connsiteX2968" fmla="*/ 7475178 w 12192000"/>
            <a:gd name="connsiteY2968" fmla="*/ 4496738 h 6858000"/>
            <a:gd name="connsiteX2969" fmla="*/ 7444263 w 12192000"/>
            <a:gd name="connsiteY2969" fmla="*/ 4528954 h 6858000"/>
            <a:gd name="connsiteX2970" fmla="*/ 7423473 w 12192000"/>
            <a:gd name="connsiteY2970" fmla="*/ 4533768 h 6858000"/>
            <a:gd name="connsiteX2971" fmla="*/ 7250073 w 12192000"/>
            <a:gd name="connsiteY2971" fmla="*/ 4533534 h 6858000"/>
            <a:gd name="connsiteX2972" fmla="*/ 7216673 w 12192000"/>
            <a:gd name="connsiteY2972" fmla="*/ 4528952 h 6858000"/>
            <a:gd name="connsiteX2973" fmla="*/ 7185397 w 12192000"/>
            <a:gd name="connsiteY2973" fmla="*/ 4498217 h 6858000"/>
            <a:gd name="connsiteX2974" fmla="*/ 7180697 w 12192000"/>
            <a:gd name="connsiteY2974" fmla="*/ 4473222 h 6858000"/>
            <a:gd name="connsiteX2975" fmla="*/ 7200764 w 12192000"/>
            <a:gd name="connsiteY2975" fmla="*/ 4428416 h 6858000"/>
            <a:gd name="connsiteX2976" fmla="*/ 7244694 w 12192000"/>
            <a:gd name="connsiteY2976" fmla="*/ 4412493 h 6858000"/>
            <a:gd name="connsiteX2977" fmla="*/ 7284468 w 12192000"/>
            <a:gd name="connsiteY2977" fmla="*/ 4433785 h 6858000"/>
            <a:gd name="connsiteX2978" fmla="*/ 7298930 w 12192000"/>
            <a:gd name="connsiteY2978" fmla="*/ 4473222 h 6858000"/>
            <a:gd name="connsiteX2979" fmla="*/ 7281575 w 12192000"/>
            <a:gd name="connsiteY2979" fmla="*/ 4515065 h 6858000"/>
            <a:gd name="connsiteX2980" fmla="*/ 7250073 w 12192000"/>
            <a:gd name="connsiteY2980" fmla="*/ 4533534 h 6858000"/>
            <a:gd name="connsiteX2981" fmla="*/ 6881356 w 12192000"/>
            <a:gd name="connsiteY2981" fmla="*/ 4533770 h 6858000"/>
            <a:gd name="connsiteX2982" fmla="*/ 6861289 w 12192000"/>
            <a:gd name="connsiteY2982" fmla="*/ 4531918 h 6858000"/>
            <a:gd name="connsiteX2983" fmla="*/ 6824228 w 12192000"/>
            <a:gd name="connsiteY2983" fmla="*/ 4496555 h 6858000"/>
            <a:gd name="connsiteX2984" fmla="*/ 6824228 w 12192000"/>
            <a:gd name="connsiteY2984" fmla="*/ 4449712 h 6858000"/>
            <a:gd name="connsiteX2985" fmla="*/ 6896723 w 12192000"/>
            <a:gd name="connsiteY2985" fmla="*/ 4414904 h 6858000"/>
            <a:gd name="connsiteX2986" fmla="*/ 6918598 w 12192000"/>
            <a:gd name="connsiteY2986" fmla="*/ 4429161 h 6858000"/>
            <a:gd name="connsiteX2987" fmla="*/ 6938123 w 12192000"/>
            <a:gd name="connsiteY2987" fmla="*/ 4473226 h 6858000"/>
            <a:gd name="connsiteX2988" fmla="*/ 6922575 w 12192000"/>
            <a:gd name="connsiteY2988" fmla="*/ 4513218 h 6858000"/>
            <a:gd name="connsiteX2989" fmla="*/ 6881356 w 12192000"/>
            <a:gd name="connsiteY2989" fmla="*/ 4533770 h 6858000"/>
            <a:gd name="connsiteX2990" fmla="*/ 6702152 w 12192000"/>
            <a:gd name="connsiteY2990" fmla="*/ 4533769 h 6858000"/>
            <a:gd name="connsiteX2991" fmla="*/ 6681430 w 12192000"/>
            <a:gd name="connsiteY2991" fmla="*/ 4531917 h 6858000"/>
            <a:gd name="connsiteX2992" fmla="*/ 6643103 w 12192000"/>
            <a:gd name="connsiteY2992" fmla="*/ 4495814 h 6858000"/>
            <a:gd name="connsiteX2993" fmla="*/ 6644188 w 12192000"/>
            <a:gd name="connsiteY2993" fmla="*/ 4448786 h 6858000"/>
            <a:gd name="connsiteX2994" fmla="*/ 6680164 w 12192000"/>
            <a:gd name="connsiteY2994" fmla="*/ 4414903 h 6858000"/>
            <a:gd name="connsiteX2995" fmla="*/ 6737835 w 12192000"/>
            <a:gd name="connsiteY2995" fmla="*/ 4428419 h 6858000"/>
            <a:gd name="connsiteX2996" fmla="*/ 6757541 w 12192000"/>
            <a:gd name="connsiteY2996" fmla="*/ 4473226 h 6858000"/>
            <a:gd name="connsiteX2997" fmla="*/ 6753202 w 12192000"/>
            <a:gd name="connsiteY2997" fmla="*/ 4498221 h 6858000"/>
            <a:gd name="connsiteX2998" fmla="*/ 6723011 w 12192000"/>
            <a:gd name="connsiteY2998" fmla="*/ 4528955 h 6858000"/>
            <a:gd name="connsiteX2999" fmla="*/ 6702152 w 12192000"/>
            <a:gd name="connsiteY2999" fmla="*/ 4533769 h 6858000"/>
            <a:gd name="connsiteX3000" fmla="*/ 2731749 w 12192000"/>
            <a:gd name="connsiteY3000" fmla="*/ 4534113 h 6858000"/>
            <a:gd name="connsiteX3001" fmla="*/ 2713625 w 12192000"/>
            <a:gd name="connsiteY3001" fmla="*/ 4531729 h 6858000"/>
            <a:gd name="connsiteX3002" fmla="*/ 2676383 w 12192000"/>
            <a:gd name="connsiteY3002" fmla="*/ 4495996 h 6858000"/>
            <a:gd name="connsiteX3003" fmla="*/ 2726642 w 12192000"/>
            <a:gd name="connsiteY3003" fmla="*/ 4412493 h 6858000"/>
            <a:gd name="connsiteX3004" fmla="*/ 2772561 w 12192000"/>
            <a:gd name="connsiteY3004" fmla="*/ 4431193 h 6858000"/>
            <a:gd name="connsiteX3005" fmla="*/ 2788109 w 12192000"/>
            <a:gd name="connsiteY3005" fmla="*/ 4453781 h 6858000"/>
            <a:gd name="connsiteX3006" fmla="*/ 2788109 w 12192000"/>
            <a:gd name="connsiteY3006" fmla="*/ 4492663 h 6858000"/>
            <a:gd name="connsiteX3007" fmla="*/ 2751228 w 12192000"/>
            <a:gd name="connsiteY3007" fmla="*/ 4530248 h 6858000"/>
            <a:gd name="connsiteX3008" fmla="*/ 2731749 w 12192000"/>
            <a:gd name="connsiteY3008" fmla="*/ 4534113 h 6858000"/>
            <a:gd name="connsiteX3009" fmla="*/ 5797239 w 12192000"/>
            <a:gd name="connsiteY3009" fmla="*/ 4534064 h 6858000"/>
            <a:gd name="connsiteX3010" fmla="*/ 5778144 w 12192000"/>
            <a:gd name="connsiteY3010" fmla="*/ 4531542 h 6858000"/>
            <a:gd name="connsiteX3011" fmla="*/ 5750483 w 12192000"/>
            <a:gd name="connsiteY3011" fmla="*/ 4510805 h 6858000"/>
            <a:gd name="connsiteX3012" fmla="*/ 5738009 w 12192000"/>
            <a:gd name="connsiteY3012" fmla="*/ 4473220 h 6858000"/>
            <a:gd name="connsiteX3013" fmla="*/ 5756088 w 12192000"/>
            <a:gd name="connsiteY3013" fmla="*/ 4430080 h 6858000"/>
            <a:gd name="connsiteX3014" fmla="*/ 5797668 w 12192000"/>
            <a:gd name="connsiteY3014" fmla="*/ 4413046 h 6858000"/>
            <a:gd name="connsiteX3015" fmla="*/ 5823520 w 12192000"/>
            <a:gd name="connsiteY3015" fmla="*/ 4418600 h 6858000"/>
            <a:gd name="connsiteX3016" fmla="*/ 5852085 w 12192000"/>
            <a:gd name="connsiteY3016" fmla="*/ 4448595 h 6858000"/>
            <a:gd name="connsiteX3017" fmla="*/ 5855520 w 12192000"/>
            <a:gd name="connsiteY3017" fmla="*/ 4473220 h 6858000"/>
            <a:gd name="connsiteX3018" fmla="*/ 5850096 w 12192000"/>
            <a:gd name="connsiteY3018" fmla="*/ 4500806 h 6858000"/>
            <a:gd name="connsiteX3019" fmla="*/ 5817012 w 12192000"/>
            <a:gd name="connsiteY3019" fmla="*/ 4530616 h 6858000"/>
            <a:gd name="connsiteX3020" fmla="*/ 5797239 w 12192000"/>
            <a:gd name="connsiteY3020" fmla="*/ 4534064 h 6858000"/>
            <a:gd name="connsiteX3021" fmla="*/ 6160100 w 12192000"/>
            <a:gd name="connsiteY3021" fmla="*/ 4533770 h 6858000"/>
            <a:gd name="connsiteX3022" fmla="*/ 6140034 w 12192000"/>
            <a:gd name="connsiteY3022" fmla="*/ 4531918 h 6858000"/>
            <a:gd name="connsiteX3023" fmla="*/ 6102973 w 12192000"/>
            <a:gd name="connsiteY3023" fmla="*/ 4496555 h 6858000"/>
            <a:gd name="connsiteX3024" fmla="*/ 6102973 w 12192000"/>
            <a:gd name="connsiteY3024" fmla="*/ 4449712 h 6858000"/>
            <a:gd name="connsiteX3025" fmla="*/ 6175649 w 12192000"/>
            <a:gd name="connsiteY3025" fmla="*/ 4414904 h 6858000"/>
            <a:gd name="connsiteX3026" fmla="*/ 6199150 w 12192000"/>
            <a:gd name="connsiteY3026" fmla="*/ 4431197 h 6858000"/>
            <a:gd name="connsiteX3027" fmla="*/ 6217047 w 12192000"/>
            <a:gd name="connsiteY3027" fmla="*/ 4473226 h 6858000"/>
            <a:gd name="connsiteX3028" fmla="*/ 6202043 w 12192000"/>
            <a:gd name="connsiteY3028" fmla="*/ 4512477 h 6858000"/>
            <a:gd name="connsiteX3029" fmla="*/ 6160100 w 12192000"/>
            <a:gd name="connsiteY3029" fmla="*/ 4533770 h 6858000"/>
            <a:gd name="connsiteX3030" fmla="*/ 5618412 w 12192000"/>
            <a:gd name="connsiteY3030" fmla="*/ 4533952 h 6858000"/>
            <a:gd name="connsiteX3031" fmla="*/ 5595565 w 12192000"/>
            <a:gd name="connsiteY3031" fmla="*/ 4530435 h 6858000"/>
            <a:gd name="connsiteX3032" fmla="*/ 5562481 w 12192000"/>
            <a:gd name="connsiteY3032" fmla="*/ 4499144 h 6858000"/>
            <a:gd name="connsiteX3033" fmla="*/ 5558142 w 12192000"/>
            <a:gd name="connsiteY3033" fmla="*/ 4473223 h 6858000"/>
            <a:gd name="connsiteX3034" fmla="*/ 5573147 w 12192000"/>
            <a:gd name="connsiteY3034" fmla="*/ 4432490 h 6858000"/>
            <a:gd name="connsiteX3035" fmla="*/ 5634252 w 12192000"/>
            <a:gd name="connsiteY3035" fmla="*/ 4414902 h 6858000"/>
            <a:gd name="connsiteX3036" fmla="*/ 5657936 w 12192000"/>
            <a:gd name="connsiteY3036" fmla="*/ 4431195 h 6858000"/>
            <a:gd name="connsiteX3037" fmla="*/ 5673845 w 12192000"/>
            <a:gd name="connsiteY3037" fmla="*/ 4455450 h 6858000"/>
            <a:gd name="connsiteX3038" fmla="*/ 5671495 w 12192000"/>
            <a:gd name="connsiteY3038" fmla="*/ 4497849 h 6858000"/>
            <a:gd name="connsiteX3039" fmla="*/ 5640580 w 12192000"/>
            <a:gd name="connsiteY3039" fmla="*/ 4529138 h 6858000"/>
            <a:gd name="connsiteX3040" fmla="*/ 5618412 w 12192000"/>
            <a:gd name="connsiteY3040" fmla="*/ 4533952 h 6858000"/>
            <a:gd name="connsiteX3041" fmla="*/ 3455668 w 12192000"/>
            <a:gd name="connsiteY3041" fmla="*/ 4533769 h 6858000"/>
            <a:gd name="connsiteX3042" fmla="*/ 3434877 w 12192000"/>
            <a:gd name="connsiteY3042" fmla="*/ 4531917 h 6858000"/>
            <a:gd name="connsiteX3043" fmla="*/ 3397816 w 12192000"/>
            <a:gd name="connsiteY3043" fmla="*/ 4496554 h 6858000"/>
            <a:gd name="connsiteX3044" fmla="*/ 3397816 w 12192000"/>
            <a:gd name="connsiteY3044" fmla="*/ 4449712 h 6858000"/>
            <a:gd name="connsiteX3045" fmla="*/ 3469950 w 12192000"/>
            <a:gd name="connsiteY3045" fmla="*/ 4414719 h 6858000"/>
            <a:gd name="connsiteX3046" fmla="*/ 3507553 w 12192000"/>
            <a:gd name="connsiteY3046" fmla="*/ 4448785 h 6858000"/>
            <a:gd name="connsiteX3047" fmla="*/ 3507553 w 12192000"/>
            <a:gd name="connsiteY3047" fmla="*/ 4497665 h 6858000"/>
            <a:gd name="connsiteX3048" fmla="*/ 3476458 w 12192000"/>
            <a:gd name="connsiteY3048" fmla="*/ 4528955 h 6858000"/>
            <a:gd name="connsiteX3049" fmla="*/ 3455668 w 12192000"/>
            <a:gd name="connsiteY3049" fmla="*/ 4533769 h 6858000"/>
            <a:gd name="connsiteX3050" fmla="*/ 3997062 w 12192000"/>
            <a:gd name="connsiteY3050" fmla="*/ 4533769 h 6858000"/>
            <a:gd name="connsiteX3051" fmla="*/ 3976271 w 12192000"/>
            <a:gd name="connsiteY3051" fmla="*/ 4531918 h 6858000"/>
            <a:gd name="connsiteX3052" fmla="*/ 3937945 w 12192000"/>
            <a:gd name="connsiteY3052" fmla="*/ 4495813 h 6858000"/>
            <a:gd name="connsiteX3053" fmla="*/ 3939210 w 12192000"/>
            <a:gd name="connsiteY3053" fmla="*/ 4448600 h 6858000"/>
            <a:gd name="connsiteX3054" fmla="*/ 3975005 w 12192000"/>
            <a:gd name="connsiteY3054" fmla="*/ 4414904 h 6858000"/>
            <a:gd name="connsiteX3055" fmla="*/ 4012248 w 12192000"/>
            <a:gd name="connsiteY3055" fmla="*/ 4414904 h 6858000"/>
            <a:gd name="connsiteX3056" fmla="*/ 4048766 w 12192000"/>
            <a:gd name="connsiteY3056" fmla="*/ 4449341 h 6858000"/>
            <a:gd name="connsiteX3057" fmla="*/ 4048766 w 12192000"/>
            <a:gd name="connsiteY3057" fmla="*/ 4496739 h 6858000"/>
            <a:gd name="connsiteX3058" fmla="*/ 4017852 w 12192000"/>
            <a:gd name="connsiteY3058" fmla="*/ 4528955 h 6858000"/>
            <a:gd name="connsiteX3059" fmla="*/ 3997062 w 12192000"/>
            <a:gd name="connsiteY3059" fmla="*/ 4533769 h 6858000"/>
            <a:gd name="connsiteX3060" fmla="*/ 3635778 w 12192000"/>
            <a:gd name="connsiteY3060" fmla="*/ 4533720 h 6858000"/>
            <a:gd name="connsiteX3061" fmla="*/ 3614559 w 12192000"/>
            <a:gd name="connsiteY3061" fmla="*/ 4531544 h 6858000"/>
            <a:gd name="connsiteX3062" fmla="*/ 3576052 w 12192000"/>
            <a:gd name="connsiteY3062" fmla="*/ 4491923 h 6858000"/>
            <a:gd name="connsiteX3063" fmla="*/ 3576052 w 12192000"/>
            <a:gd name="connsiteY3063" fmla="*/ 4454338 h 6858000"/>
            <a:gd name="connsiteX3064" fmla="*/ 3605882 w 12192000"/>
            <a:gd name="connsiteY3064" fmla="*/ 4418789 h 6858000"/>
            <a:gd name="connsiteX3065" fmla="*/ 3632095 w 12192000"/>
            <a:gd name="connsiteY3065" fmla="*/ 4413049 h 6858000"/>
            <a:gd name="connsiteX3066" fmla="*/ 3674218 w 12192000"/>
            <a:gd name="connsiteY3066" fmla="*/ 4430454 h 6858000"/>
            <a:gd name="connsiteX3067" fmla="*/ 3691754 w 12192000"/>
            <a:gd name="connsiteY3067" fmla="*/ 4473223 h 6858000"/>
            <a:gd name="connsiteX3068" fmla="*/ 3686330 w 12192000"/>
            <a:gd name="connsiteY3068" fmla="*/ 4500810 h 6858000"/>
            <a:gd name="connsiteX3069" fmla="*/ 3657405 w 12192000"/>
            <a:gd name="connsiteY3069" fmla="*/ 4528397 h 6858000"/>
            <a:gd name="connsiteX3070" fmla="*/ 3635778 w 12192000"/>
            <a:gd name="connsiteY3070" fmla="*/ 4533720 h 6858000"/>
            <a:gd name="connsiteX3071" fmla="*/ 3823661 w 12192000"/>
            <a:gd name="connsiteY3071" fmla="*/ 4533535 h 6858000"/>
            <a:gd name="connsiteX3072" fmla="*/ 3790261 w 12192000"/>
            <a:gd name="connsiteY3072" fmla="*/ 4528953 h 6858000"/>
            <a:gd name="connsiteX3073" fmla="*/ 3758985 w 12192000"/>
            <a:gd name="connsiteY3073" fmla="*/ 4498218 h 6858000"/>
            <a:gd name="connsiteX3074" fmla="*/ 3754285 w 12192000"/>
            <a:gd name="connsiteY3074" fmla="*/ 4473223 h 6858000"/>
            <a:gd name="connsiteX3075" fmla="*/ 3774352 w 12192000"/>
            <a:gd name="connsiteY3075" fmla="*/ 4428417 h 6858000"/>
            <a:gd name="connsiteX3076" fmla="*/ 3818282 w 12192000"/>
            <a:gd name="connsiteY3076" fmla="*/ 4412494 h 6858000"/>
            <a:gd name="connsiteX3077" fmla="*/ 3858056 w 12192000"/>
            <a:gd name="connsiteY3077" fmla="*/ 4433786 h 6858000"/>
            <a:gd name="connsiteX3078" fmla="*/ 3872518 w 12192000"/>
            <a:gd name="connsiteY3078" fmla="*/ 4473223 h 6858000"/>
            <a:gd name="connsiteX3079" fmla="*/ 3855163 w 12192000"/>
            <a:gd name="connsiteY3079" fmla="*/ 4515066 h 6858000"/>
            <a:gd name="connsiteX3080" fmla="*/ 3823661 w 12192000"/>
            <a:gd name="connsiteY3080" fmla="*/ 4533535 h 6858000"/>
            <a:gd name="connsiteX3081" fmla="*/ 2913553 w 12192000"/>
            <a:gd name="connsiteY3081" fmla="*/ 4533767 h 6858000"/>
            <a:gd name="connsiteX3082" fmla="*/ 2893305 w 12192000"/>
            <a:gd name="connsiteY3082" fmla="*/ 4531546 h 6858000"/>
            <a:gd name="connsiteX3083" fmla="*/ 2884808 w 12192000"/>
            <a:gd name="connsiteY3083" fmla="*/ 4418605 h 6858000"/>
            <a:gd name="connsiteX3084" fmla="*/ 2910841 w 12192000"/>
            <a:gd name="connsiteY3084" fmla="*/ 4413050 h 6858000"/>
            <a:gd name="connsiteX3085" fmla="*/ 2953145 w 12192000"/>
            <a:gd name="connsiteY3085" fmla="*/ 4430638 h 6858000"/>
            <a:gd name="connsiteX3086" fmla="*/ 2970501 w 12192000"/>
            <a:gd name="connsiteY3086" fmla="*/ 4473223 h 6858000"/>
            <a:gd name="connsiteX3087" fmla="*/ 2954049 w 12192000"/>
            <a:gd name="connsiteY3087" fmla="*/ 4514882 h 6858000"/>
            <a:gd name="connsiteX3088" fmla="*/ 2913553 w 12192000"/>
            <a:gd name="connsiteY3088" fmla="*/ 4533767 h 6858000"/>
            <a:gd name="connsiteX3089" fmla="*/ 2011442 w 12192000"/>
            <a:gd name="connsiteY3089" fmla="*/ 4534044 h 6858000"/>
            <a:gd name="connsiteX3090" fmla="*/ 1994357 w 12192000"/>
            <a:gd name="connsiteY3090" fmla="*/ 4532655 h 6858000"/>
            <a:gd name="connsiteX3091" fmla="*/ 1950788 w 12192000"/>
            <a:gd name="connsiteY3091" fmla="*/ 4464891 h 6858000"/>
            <a:gd name="connsiteX3092" fmla="*/ 1969952 w 12192000"/>
            <a:gd name="connsiteY3092" fmla="*/ 4429342 h 6858000"/>
            <a:gd name="connsiteX3093" fmla="*/ 1990742 w 12192000"/>
            <a:gd name="connsiteY3093" fmla="*/ 4415085 h 6858000"/>
            <a:gd name="connsiteX3094" fmla="*/ 2028887 w 12192000"/>
            <a:gd name="connsiteY3094" fmla="*/ 4415271 h 6858000"/>
            <a:gd name="connsiteX3095" fmla="*/ 2064864 w 12192000"/>
            <a:gd name="connsiteY3095" fmla="*/ 4449523 h 6858000"/>
            <a:gd name="connsiteX3096" fmla="*/ 2065044 w 12192000"/>
            <a:gd name="connsiteY3096" fmla="*/ 4496922 h 6858000"/>
            <a:gd name="connsiteX3097" fmla="*/ 2029610 w 12192000"/>
            <a:gd name="connsiteY3097" fmla="*/ 4530434 h 6858000"/>
            <a:gd name="connsiteX3098" fmla="*/ 2011442 w 12192000"/>
            <a:gd name="connsiteY3098" fmla="*/ 4534044 h 6858000"/>
            <a:gd name="connsiteX3099" fmla="*/ 2552836 w 12192000"/>
            <a:gd name="connsiteY3099" fmla="*/ 4534043 h 6858000"/>
            <a:gd name="connsiteX3100" fmla="*/ 2535751 w 12192000"/>
            <a:gd name="connsiteY3100" fmla="*/ 4532655 h 6858000"/>
            <a:gd name="connsiteX3101" fmla="*/ 2495437 w 12192000"/>
            <a:gd name="connsiteY3101" fmla="*/ 4495809 h 6858000"/>
            <a:gd name="connsiteX3102" fmla="*/ 2496522 w 12192000"/>
            <a:gd name="connsiteY3102" fmla="*/ 4448781 h 6858000"/>
            <a:gd name="connsiteX3103" fmla="*/ 2533401 w 12192000"/>
            <a:gd name="connsiteY3103" fmla="*/ 4414715 h 6858000"/>
            <a:gd name="connsiteX3104" fmla="*/ 2593965 w 12192000"/>
            <a:gd name="connsiteY3104" fmla="*/ 4431933 h 6858000"/>
            <a:gd name="connsiteX3105" fmla="*/ 2609512 w 12192000"/>
            <a:gd name="connsiteY3105" fmla="*/ 4470814 h 6858000"/>
            <a:gd name="connsiteX3106" fmla="*/ 2605535 w 12192000"/>
            <a:gd name="connsiteY3106" fmla="*/ 4498032 h 6858000"/>
            <a:gd name="connsiteX3107" fmla="*/ 2571005 w 12192000"/>
            <a:gd name="connsiteY3107" fmla="*/ 4530433 h 6858000"/>
            <a:gd name="connsiteX3108" fmla="*/ 2552836 w 12192000"/>
            <a:gd name="connsiteY3108" fmla="*/ 4534043 h 6858000"/>
            <a:gd name="connsiteX3109" fmla="*/ 2192296 w 12192000"/>
            <a:gd name="connsiteY3109" fmla="*/ 4533998 h 6858000"/>
            <a:gd name="connsiteX3110" fmla="*/ 2169155 w 12192000"/>
            <a:gd name="connsiteY3110" fmla="*/ 4530434 h 6858000"/>
            <a:gd name="connsiteX3111" fmla="*/ 2136071 w 12192000"/>
            <a:gd name="connsiteY3111" fmla="*/ 4499144 h 6858000"/>
            <a:gd name="connsiteX3112" fmla="*/ 2131732 w 12192000"/>
            <a:gd name="connsiteY3112" fmla="*/ 4473223 h 6858000"/>
            <a:gd name="connsiteX3113" fmla="*/ 2146737 w 12192000"/>
            <a:gd name="connsiteY3113" fmla="*/ 4432490 h 6858000"/>
            <a:gd name="connsiteX3114" fmla="*/ 2207843 w 12192000"/>
            <a:gd name="connsiteY3114" fmla="*/ 4414901 h 6858000"/>
            <a:gd name="connsiteX3115" fmla="*/ 2231526 w 12192000"/>
            <a:gd name="connsiteY3115" fmla="*/ 4431195 h 6858000"/>
            <a:gd name="connsiteX3116" fmla="*/ 2247435 w 12192000"/>
            <a:gd name="connsiteY3116" fmla="*/ 4455449 h 6858000"/>
            <a:gd name="connsiteX3117" fmla="*/ 2245085 w 12192000"/>
            <a:gd name="connsiteY3117" fmla="*/ 4497663 h 6858000"/>
            <a:gd name="connsiteX3118" fmla="*/ 2214894 w 12192000"/>
            <a:gd name="connsiteY3118" fmla="*/ 4528397 h 6858000"/>
            <a:gd name="connsiteX3119" fmla="*/ 2192296 w 12192000"/>
            <a:gd name="connsiteY3119" fmla="*/ 4533998 h 6858000"/>
            <a:gd name="connsiteX3120" fmla="*/ 2372702 w 12192000"/>
            <a:gd name="connsiteY3120" fmla="*/ 4533719 h 6858000"/>
            <a:gd name="connsiteX3121" fmla="*/ 2351731 w 12192000"/>
            <a:gd name="connsiteY3121" fmla="*/ 4531544 h 6858000"/>
            <a:gd name="connsiteX3122" fmla="*/ 2324070 w 12192000"/>
            <a:gd name="connsiteY3122" fmla="*/ 4510807 h 6858000"/>
            <a:gd name="connsiteX3123" fmla="*/ 2311596 w 12192000"/>
            <a:gd name="connsiteY3123" fmla="*/ 4473222 h 6858000"/>
            <a:gd name="connsiteX3124" fmla="*/ 2329675 w 12192000"/>
            <a:gd name="connsiteY3124" fmla="*/ 4430082 h 6858000"/>
            <a:gd name="connsiteX3125" fmla="*/ 2370351 w 12192000"/>
            <a:gd name="connsiteY3125" fmla="*/ 4413049 h 6858000"/>
            <a:gd name="connsiteX3126" fmla="*/ 2396024 w 12192000"/>
            <a:gd name="connsiteY3126" fmla="*/ 4418233 h 6858000"/>
            <a:gd name="connsiteX3127" fmla="*/ 2425672 w 12192000"/>
            <a:gd name="connsiteY3127" fmla="*/ 4448597 h 6858000"/>
            <a:gd name="connsiteX3128" fmla="*/ 2429107 w 12192000"/>
            <a:gd name="connsiteY3128" fmla="*/ 4473222 h 6858000"/>
            <a:gd name="connsiteX3129" fmla="*/ 2423684 w 12192000"/>
            <a:gd name="connsiteY3129" fmla="*/ 4500809 h 6858000"/>
            <a:gd name="connsiteX3130" fmla="*/ 2394215 w 12192000"/>
            <a:gd name="connsiteY3130" fmla="*/ 4528952 h 6858000"/>
            <a:gd name="connsiteX3131" fmla="*/ 2372702 w 12192000"/>
            <a:gd name="connsiteY3131" fmla="*/ 4533719 h 6858000"/>
            <a:gd name="connsiteX3132" fmla="*/ 1831447 w 12192000"/>
            <a:gd name="connsiteY3132" fmla="*/ 4533999 h 6858000"/>
            <a:gd name="connsiteX3133" fmla="*/ 1814499 w 12192000"/>
            <a:gd name="connsiteY3133" fmla="*/ 4532656 h 6858000"/>
            <a:gd name="connsiteX3134" fmla="*/ 1774183 w 12192000"/>
            <a:gd name="connsiteY3134" fmla="*/ 4495812 h 6858000"/>
            <a:gd name="connsiteX3135" fmla="*/ 1775268 w 12192000"/>
            <a:gd name="connsiteY3135" fmla="*/ 4448784 h 6858000"/>
            <a:gd name="connsiteX3136" fmla="*/ 1812148 w 12192000"/>
            <a:gd name="connsiteY3136" fmla="*/ 4414716 h 6858000"/>
            <a:gd name="connsiteX3137" fmla="*/ 1854271 w 12192000"/>
            <a:gd name="connsiteY3137" fmla="*/ 4417678 h 6858000"/>
            <a:gd name="connsiteX3138" fmla="*/ 1882835 w 12192000"/>
            <a:gd name="connsiteY3138" fmla="*/ 4445266 h 6858000"/>
            <a:gd name="connsiteX3139" fmla="*/ 1887716 w 12192000"/>
            <a:gd name="connsiteY3139" fmla="*/ 4473223 h 6858000"/>
            <a:gd name="connsiteX3140" fmla="*/ 1882835 w 12192000"/>
            <a:gd name="connsiteY3140" fmla="*/ 4501366 h 6858000"/>
            <a:gd name="connsiteX3141" fmla="*/ 1849209 w 12192000"/>
            <a:gd name="connsiteY3141" fmla="*/ 4530620 h 6858000"/>
            <a:gd name="connsiteX3142" fmla="*/ 1831447 w 12192000"/>
            <a:gd name="connsiteY3142" fmla="*/ 4533999 h 6858000"/>
            <a:gd name="connsiteX3143" fmla="*/ 1280311 w 12192000"/>
            <a:gd name="connsiteY3143" fmla="*/ 4533606 h 6858000"/>
            <a:gd name="connsiteX3144" fmla="*/ 1273102 w 12192000"/>
            <a:gd name="connsiteY3144" fmla="*/ 4532657 h 6858000"/>
            <a:gd name="connsiteX3145" fmla="*/ 1232968 w 12192000"/>
            <a:gd name="connsiteY3145" fmla="*/ 4496367 h 6858000"/>
            <a:gd name="connsiteX3146" fmla="*/ 1228991 w 12192000"/>
            <a:gd name="connsiteY3146" fmla="*/ 4473225 h 6858000"/>
            <a:gd name="connsiteX3147" fmla="*/ 1248877 w 12192000"/>
            <a:gd name="connsiteY3147" fmla="*/ 4428788 h 6858000"/>
            <a:gd name="connsiteX3148" fmla="*/ 1288469 w 12192000"/>
            <a:gd name="connsiteY3148" fmla="*/ 4412125 h 6858000"/>
            <a:gd name="connsiteX3149" fmla="*/ 1328061 w 12192000"/>
            <a:gd name="connsiteY3149" fmla="*/ 4428788 h 6858000"/>
            <a:gd name="connsiteX3150" fmla="*/ 1347767 w 12192000"/>
            <a:gd name="connsiteY3150" fmla="*/ 4473225 h 6858000"/>
            <a:gd name="connsiteX3151" fmla="*/ 1330230 w 12192000"/>
            <a:gd name="connsiteY3151" fmla="*/ 4515438 h 6858000"/>
            <a:gd name="connsiteX3152" fmla="*/ 1291181 w 12192000"/>
            <a:gd name="connsiteY3152" fmla="*/ 4533583 h 6858000"/>
            <a:gd name="connsiteX3153" fmla="*/ 1280311 w 12192000"/>
            <a:gd name="connsiteY3153" fmla="*/ 4533606 h 6858000"/>
            <a:gd name="connsiteX3154" fmla="*/ 9047039 w 12192000"/>
            <a:gd name="connsiteY3154" fmla="*/ 4349840 h 6858000"/>
            <a:gd name="connsiteX3155" fmla="*/ 9025232 w 12192000"/>
            <a:gd name="connsiteY3155" fmla="*/ 4347364 h 6858000"/>
            <a:gd name="connsiteX3156" fmla="*/ 8985458 w 12192000"/>
            <a:gd name="connsiteY3156" fmla="*/ 4307000 h 6858000"/>
            <a:gd name="connsiteX3157" fmla="*/ 8987989 w 12192000"/>
            <a:gd name="connsiteY3157" fmla="*/ 4263306 h 6858000"/>
            <a:gd name="connsiteX3158" fmla="*/ 9017096 w 12192000"/>
            <a:gd name="connsiteY3158" fmla="*/ 4233126 h 6858000"/>
            <a:gd name="connsiteX3159" fmla="*/ 9062654 w 12192000"/>
            <a:gd name="connsiteY3159" fmla="*/ 4230719 h 6858000"/>
            <a:gd name="connsiteX3160" fmla="*/ 9096823 w 12192000"/>
            <a:gd name="connsiteY3160" fmla="*/ 4262380 h 6858000"/>
            <a:gd name="connsiteX3161" fmla="*/ 9100438 w 12192000"/>
            <a:gd name="connsiteY3161" fmla="*/ 4306445 h 6858000"/>
            <a:gd name="connsiteX3162" fmla="*/ 9068439 w 12192000"/>
            <a:gd name="connsiteY3162" fmla="*/ 4343846 h 6858000"/>
            <a:gd name="connsiteX3163" fmla="*/ 9047039 w 12192000"/>
            <a:gd name="connsiteY3163" fmla="*/ 4349840 h 6858000"/>
            <a:gd name="connsiteX3164" fmla="*/ 9586151 w 12192000"/>
            <a:gd name="connsiteY3164" fmla="*/ 4349747 h 6858000"/>
            <a:gd name="connsiteX3165" fmla="*/ 9565361 w 12192000"/>
            <a:gd name="connsiteY3165" fmla="*/ 4346993 h 6858000"/>
            <a:gd name="connsiteX3166" fmla="*/ 9527758 w 12192000"/>
            <a:gd name="connsiteY3166" fmla="*/ 4310704 h 6858000"/>
            <a:gd name="connsiteX3167" fmla="*/ 9527034 w 12192000"/>
            <a:gd name="connsiteY3167" fmla="*/ 4268861 h 6858000"/>
            <a:gd name="connsiteX3168" fmla="*/ 9558310 w 12192000"/>
            <a:gd name="connsiteY3168" fmla="*/ 4233127 h 6858000"/>
            <a:gd name="connsiteX3169" fmla="*/ 9608569 w 12192000"/>
            <a:gd name="connsiteY3169" fmla="*/ 4232386 h 6858000"/>
            <a:gd name="connsiteX3170" fmla="*/ 9639483 w 12192000"/>
            <a:gd name="connsiteY3170" fmla="*/ 4265158 h 6858000"/>
            <a:gd name="connsiteX3171" fmla="*/ 9639121 w 12192000"/>
            <a:gd name="connsiteY3171" fmla="*/ 4312741 h 6858000"/>
            <a:gd name="connsiteX3172" fmla="*/ 9606941 w 12192000"/>
            <a:gd name="connsiteY3172" fmla="*/ 4345142 h 6858000"/>
            <a:gd name="connsiteX3173" fmla="*/ 9586151 w 12192000"/>
            <a:gd name="connsiteY3173" fmla="*/ 4349747 h 6858000"/>
            <a:gd name="connsiteX3174" fmla="*/ 9770622 w 12192000"/>
            <a:gd name="connsiteY3174" fmla="*/ 4349424 h 6858000"/>
            <a:gd name="connsiteX3175" fmla="*/ 9751007 w 12192000"/>
            <a:gd name="connsiteY3175" fmla="*/ 4348660 h 6858000"/>
            <a:gd name="connsiteX3176" fmla="*/ 9710150 w 12192000"/>
            <a:gd name="connsiteY3176" fmla="*/ 4314222 h 6858000"/>
            <a:gd name="connsiteX3177" fmla="*/ 9705269 w 12192000"/>
            <a:gd name="connsiteY3177" fmla="*/ 4285895 h 6858000"/>
            <a:gd name="connsiteX3178" fmla="*/ 9724432 w 12192000"/>
            <a:gd name="connsiteY3178" fmla="*/ 4244420 h 6858000"/>
            <a:gd name="connsiteX3179" fmla="*/ 9760227 w 12192000"/>
            <a:gd name="connsiteY3179" fmla="*/ 4228498 h 6858000"/>
            <a:gd name="connsiteX3180" fmla="*/ 9803073 w 12192000"/>
            <a:gd name="connsiteY3180" fmla="*/ 4242939 h 6858000"/>
            <a:gd name="connsiteX3181" fmla="*/ 9821694 w 12192000"/>
            <a:gd name="connsiteY3181" fmla="*/ 4306445 h 6858000"/>
            <a:gd name="connsiteX3182" fmla="*/ 9789696 w 12192000"/>
            <a:gd name="connsiteY3182" fmla="*/ 4343661 h 6858000"/>
            <a:gd name="connsiteX3183" fmla="*/ 9770622 w 12192000"/>
            <a:gd name="connsiteY3183" fmla="*/ 4349424 h 6858000"/>
            <a:gd name="connsiteX3184" fmla="*/ 10317936 w 12192000"/>
            <a:gd name="connsiteY3184" fmla="*/ 4348585 h 6858000"/>
            <a:gd name="connsiteX3185" fmla="*/ 10287880 w 12192000"/>
            <a:gd name="connsiteY3185" fmla="*/ 4347544 h 6858000"/>
            <a:gd name="connsiteX3186" fmla="*/ 10248108 w 12192000"/>
            <a:gd name="connsiteY3186" fmla="*/ 4308106 h 6858000"/>
            <a:gd name="connsiteX3187" fmla="*/ 10250096 w 12192000"/>
            <a:gd name="connsiteY3187" fmla="*/ 4265151 h 6858000"/>
            <a:gd name="connsiteX3188" fmla="*/ 10279745 w 12192000"/>
            <a:gd name="connsiteY3188" fmla="*/ 4233120 h 6858000"/>
            <a:gd name="connsiteX3189" fmla="*/ 10305055 w 12192000"/>
            <a:gd name="connsiteY3189" fmla="*/ 4229047 h 6858000"/>
            <a:gd name="connsiteX3190" fmla="*/ 10347178 w 12192000"/>
            <a:gd name="connsiteY3190" fmla="*/ 4246266 h 6858000"/>
            <a:gd name="connsiteX3191" fmla="*/ 10364534 w 12192000"/>
            <a:gd name="connsiteY3191" fmla="*/ 4288295 h 6858000"/>
            <a:gd name="connsiteX3192" fmla="*/ 10345551 w 12192000"/>
            <a:gd name="connsiteY3192" fmla="*/ 4332547 h 6858000"/>
            <a:gd name="connsiteX3193" fmla="*/ 10317936 w 12192000"/>
            <a:gd name="connsiteY3193" fmla="*/ 4348585 h 6858000"/>
            <a:gd name="connsiteX3194" fmla="*/ 9407646 w 12192000"/>
            <a:gd name="connsiteY3194" fmla="*/ 4349586 h 6858000"/>
            <a:gd name="connsiteX3195" fmla="*/ 9387669 w 12192000"/>
            <a:gd name="connsiteY3195" fmla="*/ 4347919 h 6858000"/>
            <a:gd name="connsiteX3196" fmla="*/ 9362721 w 12192000"/>
            <a:gd name="connsiteY3196" fmla="*/ 4331996 h 6858000"/>
            <a:gd name="connsiteX3197" fmla="*/ 9344461 w 12192000"/>
            <a:gd name="connsiteY3197" fmla="*/ 4289227 h 6858000"/>
            <a:gd name="connsiteX3198" fmla="*/ 9361817 w 12192000"/>
            <a:gd name="connsiteY3198" fmla="*/ 4246087 h 6858000"/>
            <a:gd name="connsiteX3199" fmla="*/ 9400866 w 12192000"/>
            <a:gd name="connsiteY3199" fmla="*/ 4228498 h 6858000"/>
            <a:gd name="connsiteX3200" fmla="*/ 9443532 w 12192000"/>
            <a:gd name="connsiteY3200" fmla="*/ 4244606 h 6858000"/>
            <a:gd name="connsiteX3201" fmla="*/ 9462694 w 12192000"/>
            <a:gd name="connsiteY3201" fmla="*/ 4287561 h 6858000"/>
            <a:gd name="connsiteX3202" fmla="*/ 9446604 w 12192000"/>
            <a:gd name="connsiteY3202" fmla="*/ 4330145 h 6858000"/>
            <a:gd name="connsiteX3203" fmla="*/ 9427622 w 12192000"/>
            <a:gd name="connsiteY3203" fmla="*/ 4344587 h 6858000"/>
            <a:gd name="connsiteX3204" fmla="*/ 9407646 w 12192000"/>
            <a:gd name="connsiteY3204" fmla="*/ 4349586 h 6858000"/>
            <a:gd name="connsiteX3205" fmla="*/ 9228280 w 12192000"/>
            <a:gd name="connsiteY3205" fmla="*/ 4349447 h 6858000"/>
            <a:gd name="connsiteX3206" fmla="*/ 9209614 w 12192000"/>
            <a:gd name="connsiteY3206" fmla="*/ 4348661 h 6858000"/>
            <a:gd name="connsiteX3207" fmla="*/ 9166949 w 12192000"/>
            <a:gd name="connsiteY3207" fmla="*/ 4309778 h 6858000"/>
            <a:gd name="connsiteX3208" fmla="*/ 9169118 w 12192000"/>
            <a:gd name="connsiteY3208" fmla="*/ 4262566 h 6858000"/>
            <a:gd name="connsiteX3209" fmla="*/ 9203468 w 12192000"/>
            <a:gd name="connsiteY3209" fmla="*/ 4230905 h 6858000"/>
            <a:gd name="connsiteX3210" fmla="*/ 9250653 w 12192000"/>
            <a:gd name="connsiteY3210" fmla="*/ 4234237 h 6858000"/>
            <a:gd name="connsiteX3211" fmla="*/ 9280120 w 12192000"/>
            <a:gd name="connsiteY3211" fmla="*/ 4269046 h 6858000"/>
            <a:gd name="connsiteX3212" fmla="*/ 9277589 w 12192000"/>
            <a:gd name="connsiteY3212" fmla="*/ 4314777 h 6858000"/>
            <a:gd name="connsiteX3213" fmla="*/ 9246675 w 12192000"/>
            <a:gd name="connsiteY3213" fmla="*/ 4344957 h 6858000"/>
            <a:gd name="connsiteX3214" fmla="*/ 9228280 w 12192000"/>
            <a:gd name="connsiteY3214" fmla="*/ 4349447 h 6858000"/>
            <a:gd name="connsiteX3215" fmla="*/ 2733826 w 12192000"/>
            <a:gd name="connsiteY3215" fmla="*/ 4349678 h 6858000"/>
            <a:gd name="connsiteX3216" fmla="*/ 2713804 w 12192000"/>
            <a:gd name="connsiteY3216" fmla="*/ 4347363 h 6858000"/>
            <a:gd name="connsiteX3217" fmla="*/ 2674935 w 12192000"/>
            <a:gd name="connsiteY3217" fmla="*/ 4268860 h 6858000"/>
            <a:gd name="connsiteX3218" fmla="*/ 2705487 w 12192000"/>
            <a:gd name="connsiteY3218" fmla="*/ 4233126 h 6858000"/>
            <a:gd name="connsiteX3219" fmla="*/ 2755746 w 12192000"/>
            <a:gd name="connsiteY3219" fmla="*/ 4232756 h 6858000"/>
            <a:gd name="connsiteX3220" fmla="*/ 2786660 w 12192000"/>
            <a:gd name="connsiteY3220" fmla="*/ 4265157 h 6858000"/>
            <a:gd name="connsiteX3221" fmla="*/ 2786298 w 12192000"/>
            <a:gd name="connsiteY3221" fmla="*/ 4312926 h 6858000"/>
            <a:gd name="connsiteX3222" fmla="*/ 2754119 w 12192000"/>
            <a:gd name="connsiteY3222" fmla="*/ 4344771 h 6858000"/>
            <a:gd name="connsiteX3223" fmla="*/ 2733826 w 12192000"/>
            <a:gd name="connsiteY3223" fmla="*/ 4349678 h 6858000"/>
            <a:gd name="connsiteX3224" fmla="*/ 6160100 w 12192000"/>
            <a:gd name="connsiteY3224" fmla="*/ 4349656 h 6858000"/>
            <a:gd name="connsiteX3225" fmla="*/ 6140214 w 12192000"/>
            <a:gd name="connsiteY3225" fmla="*/ 4347365 h 6858000"/>
            <a:gd name="connsiteX3226" fmla="*/ 6098633 w 12192000"/>
            <a:gd name="connsiteY3226" fmla="*/ 4289968 h 6858000"/>
            <a:gd name="connsiteX3227" fmla="*/ 6114543 w 12192000"/>
            <a:gd name="connsiteY3227" fmla="*/ 4248310 h 6858000"/>
            <a:gd name="connsiteX3228" fmla="*/ 6155038 w 12192000"/>
            <a:gd name="connsiteY3228" fmla="*/ 4228498 h 6858000"/>
            <a:gd name="connsiteX3229" fmla="*/ 6180529 w 12192000"/>
            <a:gd name="connsiteY3229" fmla="*/ 4232386 h 6858000"/>
            <a:gd name="connsiteX3230" fmla="*/ 6213070 w 12192000"/>
            <a:gd name="connsiteY3230" fmla="*/ 4265158 h 6858000"/>
            <a:gd name="connsiteX3231" fmla="*/ 6212709 w 12192000"/>
            <a:gd name="connsiteY3231" fmla="*/ 4312742 h 6858000"/>
            <a:gd name="connsiteX3232" fmla="*/ 6180529 w 12192000"/>
            <a:gd name="connsiteY3232" fmla="*/ 4345143 h 6858000"/>
            <a:gd name="connsiteX3233" fmla="*/ 6160100 w 12192000"/>
            <a:gd name="connsiteY3233" fmla="*/ 4349656 h 6858000"/>
            <a:gd name="connsiteX3234" fmla="*/ 6702265 w 12192000"/>
            <a:gd name="connsiteY3234" fmla="*/ 4349607 h 6858000"/>
            <a:gd name="connsiteX3235" fmla="*/ 6682153 w 12192000"/>
            <a:gd name="connsiteY3235" fmla="*/ 4347733 h 6858000"/>
            <a:gd name="connsiteX3236" fmla="*/ 6643464 w 12192000"/>
            <a:gd name="connsiteY3236" fmla="*/ 4311813 h 6858000"/>
            <a:gd name="connsiteX3237" fmla="*/ 6644007 w 12192000"/>
            <a:gd name="connsiteY3237" fmla="*/ 4265156 h 6858000"/>
            <a:gd name="connsiteX3238" fmla="*/ 6673113 w 12192000"/>
            <a:gd name="connsiteY3238" fmla="*/ 4233310 h 6858000"/>
            <a:gd name="connsiteX3239" fmla="*/ 6698785 w 12192000"/>
            <a:gd name="connsiteY3239" fmla="*/ 4229052 h 6858000"/>
            <a:gd name="connsiteX3240" fmla="*/ 6740726 w 12192000"/>
            <a:gd name="connsiteY3240" fmla="*/ 4247011 h 6858000"/>
            <a:gd name="connsiteX3241" fmla="*/ 6757540 w 12192000"/>
            <a:gd name="connsiteY3241" fmla="*/ 4289410 h 6858000"/>
            <a:gd name="connsiteX3242" fmla="*/ 6752840 w 12192000"/>
            <a:gd name="connsiteY3242" fmla="*/ 4314776 h 6858000"/>
            <a:gd name="connsiteX3243" fmla="*/ 6722106 w 12192000"/>
            <a:gd name="connsiteY3243" fmla="*/ 4344955 h 6858000"/>
            <a:gd name="connsiteX3244" fmla="*/ 6702265 w 12192000"/>
            <a:gd name="connsiteY3244" fmla="*/ 4349607 h 6858000"/>
            <a:gd name="connsiteX3245" fmla="*/ 7964778 w 12192000"/>
            <a:gd name="connsiteY3245" fmla="*/ 4349587 h 6858000"/>
            <a:gd name="connsiteX3246" fmla="*/ 7944802 w 12192000"/>
            <a:gd name="connsiteY3246" fmla="*/ 4347735 h 6858000"/>
            <a:gd name="connsiteX3247" fmla="*/ 7905752 w 12192000"/>
            <a:gd name="connsiteY3247" fmla="*/ 4311817 h 6858000"/>
            <a:gd name="connsiteX3248" fmla="*/ 7906114 w 12192000"/>
            <a:gd name="connsiteY3248" fmla="*/ 4265158 h 6858000"/>
            <a:gd name="connsiteX3249" fmla="*/ 7936124 w 12192000"/>
            <a:gd name="connsiteY3249" fmla="*/ 4233497 h 6858000"/>
            <a:gd name="connsiteX3250" fmla="*/ 7963603 w 12192000"/>
            <a:gd name="connsiteY3250" fmla="*/ 4228498 h 6858000"/>
            <a:gd name="connsiteX3251" fmla="*/ 8003195 w 12192000"/>
            <a:gd name="connsiteY3251" fmla="*/ 4247013 h 6858000"/>
            <a:gd name="connsiteX3252" fmla="*/ 8019285 w 12192000"/>
            <a:gd name="connsiteY3252" fmla="*/ 4288302 h 6858000"/>
            <a:gd name="connsiteX3253" fmla="*/ 8015669 w 12192000"/>
            <a:gd name="connsiteY3253" fmla="*/ 4314223 h 6858000"/>
            <a:gd name="connsiteX3254" fmla="*/ 7984756 w 12192000"/>
            <a:gd name="connsiteY3254" fmla="*/ 4344773 h 6858000"/>
            <a:gd name="connsiteX3255" fmla="*/ 7964778 w 12192000"/>
            <a:gd name="connsiteY3255" fmla="*/ 4349587 h 6858000"/>
            <a:gd name="connsiteX3256" fmla="*/ 8686256 w 12192000"/>
            <a:gd name="connsiteY3256" fmla="*/ 4349586 h 6858000"/>
            <a:gd name="connsiteX3257" fmla="*/ 8666054 w 12192000"/>
            <a:gd name="connsiteY3257" fmla="*/ 4347735 h 6858000"/>
            <a:gd name="connsiteX3258" fmla="*/ 8637851 w 12192000"/>
            <a:gd name="connsiteY3258" fmla="*/ 4328294 h 6858000"/>
            <a:gd name="connsiteX3259" fmla="*/ 8623208 w 12192000"/>
            <a:gd name="connsiteY3259" fmla="*/ 4289228 h 6858000"/>
            <a:gd name="connsiteX3260" fmla="*/ 8628089 w 12192000"/>
            <a:gd name="connsiteY3260" fmla="*/ 4262937 h 6858000"/>
            <a:gd name="connsiteX3261" fmla="*/ 8657737 w 12192000"/>
            <a:gd name="connsiteY3261" fmla="*/ 4232572 h 6858000"/>
            <a:gd name="connsiteX3262" fmla="*/ 8703115 w 12192000"/>
            <a:gd name="connsiteY3262" fmla="*/ 4231091 h 6858000"/>
            <a:gd name="connsiteX3263" fmla="*/ 8736560 w 12192000"/>
            <a:gd name="connsiteY3263" fmla="*/ 4262381 h 6858000"/>
            <a:gd name="connsiteX3264" fmla="*/ 8738729 w 12192000"/>
            <a:gd name="connsiteY3264" fmla="*/ 4309779 h 6858000"/>
            <a:gd name="connsiteX3265" fmla="*/ 8706188 w 12192000"/>
            <a:gd name="connsiteY3265" fmla="*/ 4344772 h 6858000"/>
            <a:gd name="connsiteX3266" fmla="*/ 8686256 w 12192000"/>
            <a:gd name="connsiteY3266" fmla="*/ 4349586 h 6858000"/>
            <a:gd name="connsiteX3267" fmla="*/ 8876625 w 12192000"/>
            <a:gd name="connsiteY3267" fmla="*/ 4347987 h 6858000"/>
            <a:gd name="connsiteX3268" fmla="*/ 8844106 w 12192000"/>
            <a:gd name="connsiteY3268" fmla="*/ 4346991 h 6858000"/>
            <a:gd name="connsiteX3269" fmla="*/ 8826570 w 12192000"/>
            <a:gd name="connsiteY3269" fmla="*/ 4336623 h 6858000"/>
            <a:gd name="connsiteX3270" fmla="*/ 8803249 w 12192000"/>
            <a:gd name="connsiteY3270" fmla="*/ 4291077 h 6858000"/>
            <a:gd name="connsiteX3271" fmla="*/ 8818976 w 12192000"/>
            <a:gd name="connsiteY3271" fmla="*/ 4249048 h 6858000"/>
            <a:gd name="connsiteX3272" fmla="*/ 8860015 w 12192000"/>
            <a:gd name="connsiteY3272" fmla="*/ 4228496 h 6858000"/>
            <a:gd name="connsiteX3273" fmla="*/ 8905031 w 12192000"/>
            <a:gd name="connsiteY3273" fmla="*/ 4247567 h 6858000"/>
            <a:gd name="connsiteX3274" fmla="*/ 8922025 w 12192000"/>
            <a:gd name="connsiteY3274" fmla="*/ 4288300 h 6858000"/>
            <a:gd name="connsiteX3275" fmla="*/ 8905754 w 12192000"/>
            <a:gd name="connsiteY3275" fmla="*/ 4329958 h 6858000"/>
            <a:gd name="connsiteX3276" fmla="*/ 8876625 w 12192000"/>
            <a:gd name="connsiteY3276" fmla="*/ 4347987 h 6858000"/>
            <a:gd name="connsiteX3277" fmla="*/ 8144297 w 12192000"/>
            <a:gd name="connsiteY3277" fmla="*/ 4349516 h 6858000"/>
            <a:gd name="connsiteX3278" fmla="*/ 8124840 w 12192000"/>
            <a:gd name="connsiteY3278" fmla="*/ 4347734 h 6858000"/>
            <a:gd name="connsiteX3279" fmla="*/ 8086333 w 12192000"/>
            <a:gd name="connsiteY3279" fmla="*/ 4311445 h 6858000"/>
            <a:gd name="connsiteX3280" fmla="*/ 8085790 w 12192000"/>
            <a:gd name="connsiteY3280" fmla="*/ 4266453 h 6858000"/>
            <a:gd name="connsiteX3281" fmla="*/ 8115982 w 12192000"/>
            <a:gd name="connsiteY3281" fmla="*/ 4232941 h 6858000"/>
            <a:gd name="connsiteX3282" fmla="*/ 8166783 w 12192000"/>
            <a:gd name="connsiteY3282" fmla="*/ 4233127 h 6858000"/>
            <a:gd name="connsiteX3283" fmla="*/ 8198420 w 12192000"/>
            <a:gd name="connsiteY3283" fmla="*/ 4269971 h 6858000"/>
            <a:gd name="connsiteX3284" fmla="*/ 8195708 w 12192000"/>
            <a:gd name="connsiteY3284" fmla="*/ 4314037 h 6858000"/>
            <a:gd name="connsiteX3285" fmla="*/ 8163890 w 12192000"/>
            <a:gd name="connsiteY3285" fmla="*/ 4345328 h 6858000"/>
            <a:gd name="connsiteX3286" fmla="*/ 8144297 w 12192000"/>
            <a:gd name="connsiteY3286" fmla="*/ 4349516 h 6858000"/>
            <a:gd name="connsiteX3287" fmla="*/ 8325334 w 12192000"/>
            <a:gd name="connsiteY3287" fmla="*/ 4349471 h 6858000"/>
            <a:gd name="connsiteX3288" fmla="*/ 8307594 w 12192000"/>
            <a:gd name="connsiteY3288" fmla="*/ 4348661 h 6858000"/>
            <a:gd name="connsiteX3289" fmla="*/ 8262759 w 12192000"/>
            <a:gd name="connsiteY3289" fmla="*/ 4290524 h 6858000"/>
            <a:gd name="connsiteX3290" fmla="*/ 8267641 w 12192000"/>
            <a:gd name="connsiteY3290" fmla="*/ 4264233 h 6858000"/>
            <a:gd name="connsiteX3291" fmla="*/ 8302352 w 12192000"/>
            <a:gd name="connsiteY3291" fmla="*/ 4230907 h 6858000"/>
            <a:gd name="connsiteX3292" fmla="*/ 8346102 w 12192000"/>
            <a:gd name="connsiteY3292" fmla="*/ 4232572 h 6858000"/>
            <a:gd name="connsiteX3293" fmla="*/ 8375751 w 12192000"/>
            <a:gd name="connsiteY3293" fmla="*/ 4262936 h 6858000"/>
            <a:gd name="connsiteX3294" fmla="*/ 8380632 w 12192000"/>
            <a:gd name="connsiteY3294" fmla="*/ 4289228 h 6858000"/>
            <a:gd name="connsiteX3295" fmla="*/ 8376474 w 12192000"/>
            <a:gd name="connsiteY3295" fmla="*/ 4313667 h 6858000"/>
            <a:gd name="connsiteX3296" fmla="*/ 8344294 w 12192000"/>
            <a:gd name="connsiteY3296" fmla="*/ 4345143 h 6858000"/>
            <a:gd name="connsiteX3297" fmla="*/ 8325334 w 12192000"/>
            <a:gd name="connsiteY3297" fmla="*/ 4349471 h 6858000"/>
            <a:gd name="connsiteX3298" fmla="*/ 8507479 w 12192000"/>
            <a:gd name="connsiteY3298" fmla="*/ 4349425 h 6858000"/>
            <a:gd name="connsiteX3299" fmla="*/ 8488361 w 12192000"/>
            <a:gd name="connsiteY3299" fmla="*/ 4348661 h 6858000"/>
            <a:gd name="connsiteX3300" fmla="*/ 8447322 w 12192000"/>
            <a:gd name="connsiteY3300" fmla="*/ 4314593 h 6858000"/>
            <a:gd name="connsiteX3301" fmla="*/ 8444972 w 12192000"/>
            <a:gd name="connsiteY3301" fmla="*/ 4269787 h 6858000"/>
            <a:gd name="connsiteX3302" fmla="*/ 8481852 w 12192000"/>
            <a:gd name="connsiteY3302" fmla="*/ 4230906 h 6858000"/>
            <a:gd name="connsiteX3303" fmla="*/ 8529399 w 12192000"/>
            <a:gd name="connsiteY3303" fmla="*/ 4234239 h 6858000"/>
            <a:gd name="connsiteX3304" fmla="*/ 8559048 w 12192000"/>
            <a:gd name="connsiteY3304" fmla="*/ 4270157 h 6858000"/>
            <a:gd name="connsiteX3305" fmla="*/ 8556336 w 12192000"/>
            <a:gd name="connsiteY3305" fmla="*/ 4314779 h 6858000"/>
            <a:gd name="connsiteX3306" fmla="*/ 8526326 w 12192000"/>
            <a:gd name="connsiteY3306" fmla="*/ 4344217 h 6858000"/>
            <a:gd name="connsiteX3307" fmla="*/ 8507479 w 12192000"/>
            <a:gd name="connsiteY3307" fmla="*/ 4349425 h 6858000"/>
            <a:gd name="connsiteX3308" fmla="*/ 7783555 w 12192000"/>
            <a:gd name="connsiteY3308" fmla="*/ 4349585 h 6858000"/>
            <a:gd name="connsiteX3309" fmla="*/ 7760053 w 12192000"/>
            <a:gd name="connsiteY3309" fmla="*/ 4345882 h 6858000"/>
            <a:gd name="connsiteX3310" fmla="*/ 7724619 w 12192000"/>
            <a:gd name="connsiteY3310" fmla="*/ 4268119 h 6858000"/>
            <a:gd name="connsiteX3311" fmla="*/ 7759691 w 12192000"/>
            <a:gd name="connsiteY3311" fmla="*/ 4231274 h 6858000"/>
            <a:gd name="connsiteX3312" fmla="*/ 7801634 w 12192000"/>
            <a:gd name="connsiteY3312" fmla="*/ 4231274 h 6858000"/>
            <a:gd name="connsiteX3313" fmla="*/ 7837430 w 12192000"/>
            <a:gd name="connsiteY3313" fmla="*/ 4268859 h 6858000"/>
            <a:gd name="connsiteX3314" fmla="*/ 7823509 w 12192000"/>
            <a:gd name="connsiteY3314" fmla="*/ 4329774 h 6858000"/>
            <a:gd name="connsiteX3315" fmla="*/ 7783555 w 12192000"/>
            <a:gd name="connsiteY3315" fmla="*/ 4349585 h 6858000"/>
            <a:gd name="connsiteX3316" fmla="*/ 6881739 w 12192000"/>
            <a:gd name="connsiteY3316" fmla="*/ 4349584 h 6858000"/>
            <a:gd name="connsiteX3317" fmla="*/ 6862915 w 12192000"/>
            <a:gd name="connsiteY3317" fmla="*/ 4347918 h 6858000"/>
            <a:gd name="connsiteX3318" fmla="*/ 6822599 w 12192000"/>
            <a:gd name="connsiteY3318" fmla="*/ 4308851 h 6858000"/>
            <a:gd name="connsiteX3319" fmla="*/ 6824951 w 12192000"/>
            <a:gd name="connsiteY3319" fmla="*/ 4263304 h 6858000"/>
            <a:gd name="connsiteX3320" fmla="*/ 6853333 w 12192000"/>
            <a:gd name="connsiteY3320" fmla="*/ 4233126 h 6858000"/>
            <a:gd name="connsiteX3321" fmla="*/ 6903592 w 12192000"/>
            <a:gd name="connsiteY3321" fmla="*/ 4232570 h 6858000"/>
            <a:gd name="connsiteX3322" fmla="*/ 6934325 w 12192000"/>
            <a:gd name="connsiteY3322" fmla="*/ 4264786 h 6858000"/>
            <a:gd name="connsiteX3323" fmla="*/ 6933964 w 12192000"/>
            <a:gd name="connsiteY3323" fmla="*/ 4312740 h 6858000"/>
            <a:gd name="connsiteX3324" fmla="*/ 6901784 w 12192000"/>
            <a:gd name="connsiteY3324" fmla="*/ 4345141 h 6858000"/>
            <a:gd name="connsiteX3325" fmla="*/ 6881739 w 12192000"/>
            <a:gd name="connsiteY3325" fmla="*/ 4349584 h 6858000"/>
            <a:gd name="connsiteX3326" fmla="*/ 7422820 w 12192000"/>
            <a:gd name="connsiteY3326" fmla="*/ 4349561 h 6858000"/>
            <a:gd name="connsiteX3327" fmla="*/ 7402866 w 12192000"/>
            <a:gd name="connsiteY3327" fmla="*/ 4347547 h 6858000"/>
            <a:gd name="connsiteX3328" fmla="*/ 7360381 w 12192000"/>
            <a:gd name="connsiteY3328" fmla="*/ 4282930 h 6858000"/>
            <a:gd name="connsiteX3329" fmla="*/ 7377917 w 12192000"/>
            <a:gd name="connsiteY3329" fmla="*/ 4247383 h 6858000"/>
            <a:gd name="connsiteX3330" fmla="*/ 7420039 w 12192000"/>
            <a:gd name="connsiteY3330" fmla="*/ 4229052 h 6858000"/>
            <a:gd name="connsiteX3331" fmla="*/ 7463609 w 12192000"/>
            <a:gd name="connsiteY3331" fmla="*/ 4248864 h 6858000"/>
            <a:gd name="connsiteX3332" fmla="*/ 7479157 w 12192000"/>
            <a:gd name="connsiteY3332" fmla="*/ 4290522 h 6858000"/>
            <a:gd name="connsiteX3333" fmla="*/ 7474457 w 12192000"/>
            <a:gd name="connsiteY3333" fmla="*/ 4314221 h 6858000"/>
            <a:gd name="connsiteX3334" fmla="*/ 7442638 w 12192000"/>
            <a:gd name="connsiteY3334" fmla="*/ 4345326 h 6858000"/>
            <a:gd name="connsiteX3335" fmla="*/ 7422820 w 12192000"/>
            <a:gd name="connsiteY3335" fmla="*/ 4349561 h 6858000"/>
            <a:gd name="connsiteX3336" fmla="*/ 7604059 w 12192000"/>
            <a:gd name="connsiteY3336" fmla="*/ 4349468 h 6858000"/>
            <a:gd name="connsiteX3337" fmla="*/ 7586341 w 12192000"/>
            <a:gd name="connsiteY3337" fmla="*/ 4348658 h 6858000"/>
            <a:gd name="connsiteX3338" fmla="*/ 7546026 w 12192000"/>
            <a:gd name="connsiteY3338" fmla="*/ 4313294 h 6858000"/>
            <a:gd name="connsiteX3339" fmla="*/ 7545484 w 12192000"/>
            <a:gd name="connsiteY3339" fmla="*/ 4265711 h 6858000"/>
            <a:gd name="connsiteX3340" fmla="*/ 7573506 w 12192000"/>
            <a:gd name="connsiteY3340" fmla="*/ 4234051 h 6858000"/>
            <a:gd name="connsiteX3341" fmla="*/ 7599900 w 12192000"/>
            <a:gd name="connsiteY3341" fmla="*/ 4229052 h 6858000"/>
            <a:gd name="connsiteX3342" fmla="*/ 7642023 w 12192000"/>
            <a:gd name="connsiteY3342" fmla="*/ 4246086 h 6858000"/>
            <a:gd name="connsiteX3343" fmla="*/ 7659378 w 12192000"/>
            <a:gd name="connsiteY3343" fmla="*/ 4289225 h 6858000"/>
            <a:gd name="connsiteX3344" fmla="*/ 7654678 w 12192000"/>
            <a:gd name="connsiteY3344" fmla="*/ 4314220 h 6858000"/>
            <a:gd name="connsiteX3345" fmla="*/ 7622859 w 12192000"/>
            <a:gd name="connsiteY3345" fmla="*/ 4345141 h 6858000"/>
            <a:gd name="connsiteX3346" fmla="*/ 7604059 w 12192000"/>
            <a:gd name="connsiteY3346" fmla="*/ 4349468 h 6858000"/>
            <a:gd name="connsiteX3347" fmla="*/ 7243386 w 12192000"/>
            <a:gd name="connsiteY3347" fmla="*/ 4349449 h 6858000"/>
            <a:gd name="connsiteX3348" fmla="*/ 7223544 w 12192000"/>
            <a:gd name="connsiteY3348" fmla="*/ 4347737 h 6858000"/>
            <a:gd name="connsiteX3349" fmla="*/ 7182325 w 12192000"/>
            <a:gd name="connsiteY3349" fmla="*/ 4272010 h 6858000"/>
            <a:gd name="connsiteX3350" fmla="*/ 7213963 w 12192000"/>
            <a:gd name="connsiteY3350" fmla="*/ 4234055 h 6858000"/>
            <a:gd name="connsiteX3351" fmla="*/ 7241985 w 12192000"/>
            <a:gd name="connsiteY3351" fmla="*/ 4228500 h 6858000"/>
            <a:gd name="connsiteX3352" fmla="*/ 7283023 w 12192000"/>
            <a:gd name="connsiteY3352" fmla="*/ 4248126 h 6858000"/>
            <a:gd name="connsiteX3353" fmla="*/ 7298570 w 12192000"/>
            <a:gd name="connsiteY3353" fmla="*/ 4285896 h 6858000"/>
            <a:gd name="connsiteX3354" fmla="*/ 7294593 w 12192000"/>
            <a:gd name="connsiteY3354" fmla="*/ 4312744 h 6858000"/>
            <a:gd name="connsiteX3355" fmla="*/ 7263498 w 12192000"/>
            <a:gd name="connsiteY3355" fmla="*/ 4344773 h 6858000"/>
            <a:gd name="connsiteX3356" fmla="*/ 7243386 w 12192000"/>
            <a:gd name="connsiteY3356" fmla="*/ 4349449 h 6858000"/>
            <a:gd name="connsiteX3357" fmla="*/ 7062777 w 12192000"/>
            <a:gd name="connsiteY3357" fmla="*/ 4349377 h 6858000"/>
            <a:gd name="connsiteX3358" fmla="*/ 7044948 w 12192000"/>
            <a:gd name="connsiteY3358" fmla="*/ 4348660 h 6858000"/>
            <a:gd name="connsiteX3359" fmla="*/ 7004633 w 12192000"/>
            <a:gd name="connsiteY3359" fmla="*/ 4311815 h 6858000"/>
            <a:gd name="connsiteX3360" fmla="*/ 7000113 w 12192000"/>
            <a:gd name="connsiteY3360" fmla="*/ 4285709 h 6858000"/>
            <a:gd name="connsiteX3361" fmla="*/ 7020903 w 12192000"/>
            <a:gd name="connsiteY3361" fmla="*/ 4242940 h 6858000"/>
            <a:gd name="connsiteX3362" fmla="*/ 7059410 w 12192000"/>
            <a:gd name="connsiteY3362" fmla="*/ 4228128 h 6858000"/>
            <a:gd name="connsiteX3363" fmla="*/ 7097918 w 12192000"/>
            <a:gd name="connsiteY3363" fmla="*/ 4242940 h 6858000"/>
            <a:gd name="connsiteX3364" fmla="*/ 7116358 w 12192000"/>
            <a:gd name="connsiteY3364" fmla="*/ 4306816 h 6858000"/>
            <a:gd name="connsiteX3365" fmla="*/ 7082370 w 12192000"/>
            <a:gd name="connsiteY3365" fmla="*/ 4344957 h 6858000"/>
            <a:gd name="connsiteX3366" fmla="*/ 7062777 w 12192000"/>
            <a:gd name="connsiteY3366" fmla="*/ 4349377 h 6858000"/>
            <a:gd name="connsiteX3367" fmla="*/ 6522287 w 12192000"/>
            <a:gd name="connsiteY3367" fmla="*/ 4349423 h 6858000"/>
            <a:gd name="connsiteX3368" fmla="*/ 6502288 w 12192000"/>
            <a:gd name="connsiteY3368" fmla="*/ 4347733 h 6858000"/>
            <a:gd name="connsiteX3369" fmla="*/ 6473905 w 12192000"/>
            <a:gd name="connsiteY3369" fmla="*/ 4327922 h 6858000"/>
            <a:gd name="connsiteX3370" fmla="*/ 6458900 w 12192000"/>
            <a:gd name="connsiteY3370" fmla="*/ 4285338 h 6858000"/>
            <a:gd name="connsiteX3371" fmla="*/ 6477159 w 12192000"/>
            <a:gd name="connsiteY3371" fmla="*/ 4245901 h 6858000"/>
            <a:gd name="connsiteX3372" fmla="*/ 6518920 w 12192000"/>
            <a:gd name="connsiteY3372" fmla="*/ 4229052 h 6858000"/>
            <a:gd name="connsiteX3373" fmla="*/ 6545315 w 12192000"/>
            <a:gd name="connsiteY3373" fmla="*/ 4234051 h 6858000"/>
            <a:gd name="connsiteX3374" fmla="*/ 6574963 w 12192000"/>
            <a:gd name="connsiteY3374" fmla="*/ 4269044 h 6858000"/>
            <a:gd name="connsiteX3375" fmla="*/ 6571347 w 12192000"/>
            <a:gd name="connsiteY3375" fmla="*/ 4316813 h 6858000"/>
            <a:gd name="connsiteX3376" fmla="*/ 6541880 w 12192000"/>
            <a:gd name="connsiteY3376" fmla="*/ 4344585 h 6858000"/>
            <a:gd name="connsiteX3377" fmla="*/ 6522287 w 12192000"/>
            <a:gd name="connsiteY3377" fmla="*/ 4349423 h 6858000"/>
            <a:gd name="connsiteX3378" fmla="*/ 6342356 w 12192000"/>
            <a:gd name="connsiteY3378" fmla="*/ 4349399 h 6858000"/>
            <a:gd name="connsiteX3379" fmla="*/ 6323690 w 12192000"/>
            <a:gd name="connsiteY3379" fmla="*/ 4348659 h 6858000"/>
            <a:gd name="connsiteX3380" fmla="*/ 6283556 w 12192000"/>
            <a:gd name="connsiteY3380" fmla="*/ 4313850 h 6858000"/>
            <a:gd name="connsiteX3381" fmla="*/ 6279397 w 12192000"/>
            <a:gd name="connsiteY3381" fmla="*/ 4288300 h 6858000"/>
            <a:gd name="connsiteX3382" fmla="*/ 6284821 w 12192000"/>
            <a:gd name="connsiteY3382" fmla="*/ 4261823 h 6858000"/>
            <a:gd name="connsiteX3383" fmla="*/ 6317543 w 12192000"/>
            <a:gd name="connsiteY3383" fmla="*/ 4231088 h 6858000"/>
            <a:gd name="connsiteX3384" fmla="*/ 6358762 w 12192000"/>
            <a:gd name="connsiteY3384" fmla="*/ 4231088 h 6858000"/>
            <a:gd name="connsiteX3385" fmla="*/ 6391123 w 12192000"/>
            <a:gd name="connsiteY3385" fmla="*/ 4261268 h 6858000"/>
            <a:gd name="connsiteX3386" fmla="*/ 6395281 w 12192000"/>
            <a:gd name="connsiteY3386" fmla="*/ 4306444 h 6858000"/>
            <a:gd name="connsiteX3387" fmla="*/ 6362378 w 12192000"/>
            <a:gd name="connsiteY3387" fmla="*/ 4344030 h 6858000"/>
            <a:gd name="connsiteX3388" fmla="*/ 6342356 w 12192000"/>
            <a:gd name="connsiteY3388" fmla="*/ 4349399 h 6858000"/>
            <a:gd name="connsiteX3389" fmla="*/ 5981122 w 12192000"/>
            <a:gd name="connsiteY3389" fmla="*/ 4349563 h 6858000"/>
            <a:gd name="connsiteX3390" fmla="*/ 5960897 w 12192000"/>
            <a:gd name="connsiteY3390" fmla="*/ 4347735 h 6858000"/>
            <a:gd name="connsiteX3391" fmla="*/ 5923113 w 12192000"/>
            <a:gd name="connsiteY3391" fmla="*/ 4313297 h 6858000"/>
            <a:gd name="connsiteX3392" fmla="*/ 5922752 w 12192000"/>
            <a:gd name="connsiteY3392" fmla="*/ 4265158 h 6858000"/>
            <a:gd name="connsiteX3393" fmla="*/ 5954389 w 12192000"/>
            <a:gd name="connsiteY3393" fmla="*/ 4232386 h 6858000"/>
            <a:gd name="connsiteX3394" fmla="*/ 5979879 w 12192000"/>
            <a:gd name="connsiteY3394" fmla="*/ 4228498 h 6858000"/>
            <a:gd name="connsiteX3395" fmla="*/ 6019471 w 12192000"/>
            <a:gd name="connsiteY3395" fmla="*/ 4247013 h 6858000"/>
            <a:gd name="connsiteX3396" fmla="*/ 6036284 w 12192000"/>
            <a:gd name="connsiteY3396" fmla="*/ 4287561 h 6858000"/>
            <a:gd name="connsiteX3397" fmla="*/ 6020194 w 12192000"/>
            <a:gd name="connsiteY3397" fmla="*/ 4330146 h 6858000"/>
            <a:gd name="connsiteX3398" fmla="*/ 6001211 w 12192000"/>
            <a:gd name="connsiteY3398" fmla="*/ 4344587 h 6858000"/>
            <a:gd name="connsiteX3399" fmla="*/ 5981122 w 12192000"/>
            <a:gd name="connsiteY3399" fmla="*/ 4349563 h 6858000"/>
            <a:gd name="connsiteX3400" fmla="*/ 3094748 w 12192000"/>
            <a:gd name="connsiteY3400" fmla="*/ 4349471 h 6858000"/>
            <a:gd name="connsiteX3401" fmla="*/ 3075878 w 12192000"/>
            <a:gd name="connsiteY3401" fmla="*/ 4347735 h 6858000"/>
            <a:gd name="connsiteX3402" fmla="*/ 3035563 w 12192000"/>
            <a:gd name="connsiteY3402" fmla="*/ 4308112 h 6858000"/>
            <a:gd name="connsiteX3403" fmla="*/ 3037371 w 12192000"/>
            <a:gd name="connsiteY3403" fmla="*/ 4264232 h 6858000"/>
            <a:gd name="connsiteX3404" fmla="*/ 3067201 w 12192000"/>
            <a:gd name="connsiteY3404" fmla="*/ 4232757 h 6858000"/>
            <a:gd name="connsiteX3405" fmla="*/ 3111855 w 12192000"/>
            <a:gd name="connsiteY3405" fmla="*/ 4231090 h 6858000"/>
            <a:gd name="connsiteX3406" fmla="*/ 3148554 w 12192000"/>
            <a:gd name="connsiteY3406" fmla="*/ 4268676 h 6858000"/>
            <a:gd name="connsiteX3407" fmla="*/ 3144938 w 12192000"/>
            <a:gd name="connsiteY3407" fmla="*/ 4316815 h 6858000"/>
            <a:gd name="connsiteX3408" fmla="*/ 3114024 w 12192000"/>
            <a:gd name="connsiteY3408" fmla="*/ 4344958 h 6858000"/>
            <a:gd name="connsiteX3409" fmla="*/ 3094748 w 12192000"/>
            <a:gd name="connsiteY3409" fmla="*/ 4349471 h 6858000"/>
            <a:gd name="connsiteX3410" fmla="*/ 3816974 w 12192000"/>
            <a:gd name="connsiteY3410" fmla="*/ 4349449 h 6858000"/>
            <a:gd name="connsiteX3411" fmla="*/ 3797133 w 12192000"/>
            <a:gd name="connsiteY3411" fmla="*/ 4347737 h 6858000"/>
            <a:gd name="connsiteX3412" fmla="*/ 3755914 w 12192000"/>
            <a:gd name="connsiteY3412" fmla="*/ 4272010 h 6858000"/>
            <a:gd name="connsiteX3413" fmla="*/ 3787551 w 12192000"/>
            <a:gd name="connsiteY3413" fmla="*/ 4234055 h 6858000"/>
            <a:gd name="connsiteX3414" fmla="*/ 3815574 w 12192000"/>
            <a:gd name="connsiteY3414" fmla="*/ 4228500 h 6858000"/>
            <a:gd name="connsiteX3415" fmla="*/ 3856611 w 12192000"/>
            <a:gd name="connsiteY3415" fmla="*/ 4248126 h 6858000"/>
            <a:gd name="connsiteX3416" fmla="*/ 3872159 w 12192000"/>
            <a:gd name="connsiteY3416" fmla="*/ 4285896 h 6858000"/>
            <a:gd name="connsiteX3417" fmla="*/ 3868181 w 12192000"/>
            <a:gd name="connsiteY3417" fmla="*/ 4312744 h 6858000"/>
            <a:gd name="connsiteX3418" fmla="*/ 3837086 w 12192000"/>
            <a:gd name="connsiteY3418" fmla="*/ 4344773 h 6858000"/>
            <a:gd name="connsiteX3419" fmla="*/ 3816974 w 12192000"/>
            <a:gd name="connsiteY3419" fmla="*/ 4349449 h 6858000"/>
            <a:gd name="connsiteX3420" fmla="*/ 5801350 w 12192000"/>
            <a:gd name="connsiteY3420" fmla="*/ 4349444 h 6858000"/>
            <a:gd name="connsiteX3421" fmla="*/ 5781034 w 12192000"/>
            <a:gd name="connsiteY3421" fmla="*/ 4347732 h 6858000"/>
            <a:gd name="connsiteX3422" fmla="*/ 5753736 w 12192000"/>
            <a:gd name="connsiteY3422" fmla="*/ 4329217 h 6858000"/>
            <a:gd name="connsiteX3423" fmla="*/ 5738007 w 12192000"/>
            <a:gd name="connsiteY3423" fmla="*/ 4289225 h 6858000"/>
            <a:gd name="connsiteX3424" fmla="*/ 5756086 w 12192000"/>
            <a:gd name="connsiteY3424" fmla="*/ 4245715 h 6858000"/>
            <a:gd name="connsiteX3425" fmla="*/ 5797667 w 12192000"/>
            <a:gd name="connsiteY3425" fmla="*/ 4229051 h 6858000"/>
            <a:gd name="connsiteX3426" fmla="*/ 5824061 w 12192000"/>
            <a:gd name="connsiteY3426" fmla="*/ 4234050 h 6858000"/>
            <a:gd name="connsiteX3427" fmla="*/ 5853890 w 12192000"/>
            <a:gd name="connsiteY3427" fmla="*/ 4270154 h 6858000"/>
            <a:gd name="connsiteX3428" fmla="*/ 5851179 w 12192000"/>
            <a:gd name="connsiteY3428" fmla="*/ 4314776 h 6858000"/>
            <a:gd name="connsiteX3429" fmla="*/ 5821530 w 12192000"/>
            <a:gd name="connsiteY3429" fmla="*/ 4344214 h 6858000"/>
            <a:gd name="connsiteX3430" fmla="*/ 5801350 w 12192000"/>
            <a:gd name="connsiteY3430" fmla="*/ 4349444 h 6858000"/>
            <a:gd name="connsiteX3431" fmla="*/ 5621101 w 12192000"/>
            <a:gd name="connsiteY3431" fmla="*/ 4349400 h 6858000"/>
            <a:gd name="connsiteX3432" fmla="*/ 5602435 w 12192000"/>
            <a:gd name="connsiteY3432" fmla="*/ 4348659 h 6858000"/>
            <a:gd name="connsiteX3433" fmla="*/ 5562300 w 12192000"/>
            <a:gd name="connsiteY3433" fmla="*/ 4313851 h 6858000"/>
            <a:gd name="connsiteX3434" fmla="*/ 5558142 w 12192000"/>
            <a:gd name="connsiteY3434" fmla="*/ 4288301 h 6858000"/>
            <a:gd name="connsiteX3435" fmla="*/ 5563565 w 12192000"/>
            <a:gd name="connsiteY3435" fmla="*/ 4261825 h 6858000"/>
            <a:gd name="connsiteX3436" fmla="*/ 5596287 w 12192000"/>
            <a:gd name="connsiteY3436" fmla="*/ 4231089 h 6858000"/>
            <a:gd name="connsiteX3437" fmla="*/ 5637145 w 12192000"/>
            <a:gd name="connsiteY3437" fmla="*/ 4230905 h 6858000"/>
            <a:gd name="connsiteX3438" fmla="*/ 5670410 w 12192000"/>
            <a:gd name="connsiteY3438" fmla="*/ 4262380 h 6858000"/>
            <a:gd name="connsiteX3439" fmla="*/ 5674025 w 12192000"/>
            <a:gd name="connsiteY3439" fmla="*/ 4306446 h 6858000"/>
            <a:gd name="connsiteX3440" fmla="*/ 5641122 w 12192000"/>
            <a:gd name="connsiteY3440" fmla="*/ 4344030 h 6858000"/>
            <a:gd name="connsiteX3441" fmla="*/ 5621101 w 12192000"/>
            <a:gd name="connsiteY3441" fmla="*/ 4349400 h 6858000"/>
            <a:gd name="connsiteX3442" fmla="*/ 3637179 w 12192000"/>
            <a:gd name="connsiteY3442" fmla="*/ 4349398 h 6858000"/>
            <a:gd name="connsiteX3443" fmla="*/ 3618535 w 12192000"/>
            <a:gd name="connsiteY3443" fmla="*/ 4348658 h 6858000"/>
            <a:gd name="connsiteX3444" fmla="*/ 3578220 w 12192000"/>
            <a:gd name="connsiteY3444" fmla="*/ 4311813 h 6858000"/>
            <a:gd name="connsiteX3445" fmla="*/ 3573700 w 12192000"/>
            <a:gd name="connsiteY3445" fmla="*/ 4285893 h 6858000"/>
            <a:gd name="connsiteX3446" fmla="*/ 3593044 w 12192000"/>
            <a:gd name="connsiteY3446" fmla="*/ 4244789 h 6858000"/>
            <a:gd name="connsiteX3447" fmla="*/ 3636433 w 12192000"/>
            <a:gd name="connsiteY3447" fmla="*/ 4228496 h 6858000"/>
            <a:gd name="connsiteX3448" fmla="*/ 3690126 w 12192000"/>
            <a:gd name="connsiteY3448" fmla="*/ 4306814 h 6858000"/>
            <a:gd name="connsiteX3449" fmla="*/ 3657043 w 12192000"/>
            <a:gd name="connsiteY3449" fmla="*/ 4344030 h 6858000"/>
            <a:gd name="connsiteX3450" fmla="*/ 3637179 w 12192000"/>
            <a:gd name="connsiteY3450" fmla="*/ 4349398 h 6858000"/>
            <a:gd name="connsiteX3451" fmla="*/ 3436504 w 12192000"/>
            <a:gd name="connsiteY3451" fmla="*/ 4347916 h 6858000"/>
            <a:gd name="connsiteX3452" fmla="*/ 3396189 w 12192000"/>
            <a:gd name="connsiteY3452" fmla="*/ 4308849 h 6858000"/>
            <a:gd name="connsiteX3453" fmla="*/ 3398539 w 12192000"/>
            <a:gd name="connsiteY3453" fmla="*/ 4263302 h 6858000"/>
            <a:gd name="connsiteX3454" fmla="*/ 3426922 w 12192000"/>
            <a:gd name="connsiteY3454" fmla="*/ 4233122 h 6858000"/>
            <a:gd name="connsiteX3455" fmla="*/ 3452232 w 12192000"/>
            <a:gd name="connsiteY3455" fmla="*/ 4229049 h 6858000"/>
            <a:gd name="connsiteX3456" fmla="*/ 3494897 w 12192000"/>
            <a:gd name="connsiteY3456" fmla="*/ 4246824 h 6858000"/>
            <a:gd name="connsiteX3457" fmla="*/ 3511711 w 12192000"/>
            <a:gd name="connsiteY3457" fmla="*/ 4288297 h 6858000"/>
            <a:gd name="connsiteX3458" fmla="*/ 3495078 w 12192000"/>
            <a:gd name="connsiteY3458" fmla="*/ 4330512 h 6858000"/>
            <a:gd name="connsiteX3459" fmla="*/ 3436504 w 12192000"/>
            <a:gd name="connsiteY3459" fmla="*/ 4347916 h 6858000"/>
            <a:gd name="connsiteX3460" fmla="*/ 2915944 w 12192000"/>
            <a:gd name="connsiteY3460" fmla="*/ 4349400 h 6858000"/>
            <a:gd name="connsiteX3461" fmla="*/ 2897278 w 12192000"/>
            <a:gd name="connsiteY3461" fmla="*/ 4348659 h 6858000"/>
            <a:gd name="connsiteX3462" fmla="*/ 2857144 w 12192000"/>
            <a:gd name="connsiteY3462" fmla="*/ 4313850 h 6858000"/>
            <a:gd name="connsiteX3463" fmla="*/ 2852986 w 12192000"/>
            <a:gd name="connsiteY3463" fmla="*/ 4288300 h 6858000"/>
            <a:gd name="connsiteX3464" fmla="*/ 2858409 w 12192000"/>
            <a:gd name="connsiteY3464" fmla="*/ 4261823 h 6858000"/>
            <a:gd name="connsiteX3465" fmla="*/ 2892035 w 12192000"/>
            <a:gd name="connsiteY3465" fmla="*/ 4230904 h 6858000"/>
            <a:gd name="connsiteX3466" fmla="*/ 2936689 w 12192000"/>
            <a:gd name="connsiteY3466" fmla="*/ 4233496 h 6858000"/>
            <a:gd name="connsiteX3467" fmla="*/ 2968869 w 12192000"/>
            <a:gd name="connsiteY3467" fmla="*/ 4306445 h 6858000"/>
            <a:gd name="connsiteX3468" fmla="*/ 2935966 w 12192000"/>
            <a:gd name="connsiteY3468" fmla="*/ 4344030 h 6858000"/>
            <a:gd name="connsiteX3469" fmla="*/ 2915944 w 12192000"/>
            <a:gd name="connsiteY3469" fmla="*/ 4349400 h 6858000"/>
            <a:gd name="connsiteX3470" fmla="*/ 2553920 w 12192000"/>
            <a:gd name="connsiteY3470" fmla="*/ 4349518 h 6858000"/>
            <a:gd name="connsiteX3471" fmla="*/ 2534486 w 12192000"/>
            <a:gd name="connsiteY3471" fmla="*/ 4347736 h 6858000"/>
            <a:gd name="connsiteX3472" fmla="*/ 2495979 w 12192000"/>
            <a:gd name="connsiteY3472" fmla="*/ 4312373 h 6858000"/>
            <a:gd name="connsiteX3473" fmla="*/ 2496159 w 12192000"/>
            <a:gd name="connsiteY3473" fmla="*/ 4265159 h 6858000"/>
            <a:gd name="connsiteX3474" fmla="*/ 2527254 w 12192000"/>
            <a:gd name="connsiteY3474" fmla="*/ 4232573 h 6858000"/>
            <a:gd name="connsiteX3475" fmla="*/ 2570823 w 12192000"/>
            <a:gd name="connsiteY3475" fmla="*/ 4231092 h 6858000"/>
            <a:gd name="connsiteX3476" fmla="*/ 2605535 w 12192000"/>
            <a:gd name="connsiteY3476" fmla="*/ 4264234 h 6858000"/>
            <a:gd name="connsiteX3477" fmla="*/ 2606800 w 12192000"/>
            <a:gd name="connsiteY3477" fmla="*/ 4310706 h 6858000"/>
            <a:gd name="connsiteX3478" fmla="*/ 2574439 w 12192000"/>
            <a:gd name="connsiteY3478" fmla="*/ 4344218 h 6858000"/>
            <a:gd name="connsiteX3479" fmla="*/ 2553920 w 12192000"/>
            <a:gd name="connsiteY3479" fmla="*/ 4349518 h 6858000"/>
            <a:gd name="connsiteX3480" fmla="*/ 2013024 w 12192000"/>
            <a:gd name="connsiteY3480" fmla="*/ 4349423 h 6858000"/>
            <a:gd name="connsiteX3481" fmla="*/ 1993273 w 12192000"/>
            <a:gd name="connsiteY3481" fmla="*/ 4347733 h 6858000"/>
            <a:gd name="connsiteX3482" fmla="*/ 1977725 w 12192000"/>
            <a:gd name="connsiteY3482" fmla="*/ 4339586 h 6858000"/>
            <a:gd name="connsiteX3483" fmla="*/ 1950427 w 12192000"/>
            <a:gd name="connsiteY3483" fmla="*/ 4288300 h 6858000"/>
            <a:gd name="connsiteX3484" fmla="*/ 1967602 w 12192000"/>
            <a:gd name="connsiteY3484" fmla="*/ 4247383 h 6858000"/>
            <a:gd name="connsiteX3485" fmla="*/ 2009725 w 12192000"/>
            <a:gd name="connsiteY3485" fmla="*/ 4229052 h 6858000"/>
            <a:gd name="connsiteX3486" fmla="*/ 2052751 w 12192000"/>
            <a:gd name="connsiteY3486" fmla="*/ 4248308 h 6858000"/>
            <a:gd name="connsiteX3487" fmla="*/ 2069022 w 12192000"/>
            <a:gd name="connsiteY3487" fmla="*/ 4288485 h 6858000"/>
            <a:gd name="connsiteX3488" fmla="*/ 2064321 w 12192000"/>
            <a:gd name="connsiteY3488" fmla="*/ 4313851 h 6858000"/>
            <a:gd name="connsiteX3489" fmla="*/ 2033046 w 12192000"/>
            <a:gd name="connsiteY3489" fmla="*/ 4344585 h 6858000"/>
            <a:gd name="connsiteX3490" fmla="*/ 2013024 w 12192000"/>
            <a:gd name="connsiteY3490" fmla="*/ 4349423 h 6858000"/>
            <a:gd name="connsiteX3491" fmla="*/ 2194690 w 12192000"/>
            <a:gd name="connsiteY3491" fmla="*/ 4349400 h 6858000"/>
            <a:gd name="connsiteX3492" fmla="*/ 2176024 w 12192000"/>
            <a:gd name="connsiteY3492" fmla="*/ 4348659 h 6858000"/>
            <a:gd name="connsiteX3493" fmla="*/ 2135890 w 12192000"/>
            <a:gd name="connsiteY3493" fmla="*/ 4313850 h 6858000"/>
            <a:gd name="connsiteX3494" fmla="*/ 2131731 w 12192000"/>
            <a:gd name="connsiteY3494" fmla="*/ 4288300 h 6858000"/>
            <a:gd name="connsiteX3495" fmla="*/ 2137155 w 12192000"/>
            <a:gd name="connsiteY3495" fmla="*/ 4261823 h 6858000"/>
            <a:gd name="connsiteX3496" fmla="*/ 2170781 w 12192000"/>
            <a:gd name="connsiteY3496" fmla="*/ 4230904 h 6858000"/>
            <a:gd name="connsiteX3497" fmla="*/ 2215434 w 12192000"/>
            <a:gd name="connsiteY3497" fmla="*/ 4233496 h 6858000"/>
            <a:gd name="connsiteX3498" fmla="*/ 2247614 w 12192000"/>
            <a:gd name="connsiteY3498" fmla="*/ 4306445 h 6858000"/>
            <a:gd name="connsiteX3499" fmla="*/ 2214712 w 12192000"/>
            <a:gd name="connsiteY3499" fmla="*/ 4344030 h 6858000"/>
            <a:gd name="connsiteX3500" fmla="*/ 2194690 w 12192000"/>
            <a:gd name="connsiteY3500" fmla="*/ 4349400 h 6858000"/>
            <a:gd name="connsiteX3501" fmla="*/ 2354621 w 12192000"/>
            <a:gd name="connsiteY3501" fmla="*/ 4347734 h 6858000"/>
            <a:gd name="connsiteX3502" fmla="*/ 2327323 w 12192000"/>
            <a:gd name="connsiteY3502" fmla="*/ 4329219 h 6858000"/>
            <a:gd name="connsiteX3503" fmla="*/ 2311594 w 12192000"/>
            <a:gd name="connsiteY3503" fmla="*/ 4289227 h 6858000"/>
            <a:gd name="connsiteX3504" fmla="*/ 2329673 w 12192000"/>
            <a:gd name="connsiteY3504" fmla="*/ 4245717 h 6858000"/>
            <a:gd name="connsiteX3505" fmla="*/ 2367095 w 12192000"/>
            <a:gd name="connsiteY3505" fmla="*/ 4228497 h 6858000"/>
            <a:gd name="connsiteX3506" fmla="*/ 2412291 w 12192000"/>
            <a:gd name="connsiteY3506" fmla="*/ 4246642 h 6858000"/>
            <a:gd name="connsiteX3507" fmla="*/ 2429647 w 12192000"/>
            <a:gd name="connsiteY3507" fmla="*/ 4293670 h 6858000"/>
            <a:gd name="connsiteX3508" fmla="*/ 2412291 w 12192000"/>
            <a:gd name="connsiteY3508" fmla="*/ 4331070 h 6858000"/>
            <a:gd name="connsiteX3509" fmla="*/ 2354621 w 12192000"/>
            <a:gd name="connsiteY3509" fmla="*/ 4347734 h 6858000"/>
            <a:gd name="connsiteX3510" fmla="*/ 3091382 w 12192000"/>
            <a:gd name="connsiteY3510" fmla="*/ 4166076 h 6858000"/>
            <a:gd name="connsiteX3511" fmla="*/ 3078771 w 12192000"/>
            <a:gd name="connsiteY3511" fmla="*/ 4163738 h 6858000"/>
            <a:gd name="connsiteX3512" fmla="*/ 3036829 w 12192000"/>
            <a:gd name="connsiteY3512" fmla="*/ 4127634 h 6858000"/>
            <a:gd name="connsiteX3513" fmla="*/ 3036829 w 12192000"/>
            <a:gd name="connsiteY3513" fmla="*/ 4080791 h 6858000"/>
            <a:gd name="connsiteX3514" fmla="*/ 3067382 w 12192000"/>
            <a:gd name="connsiteY3514" fmla="*/ 4048575 h 6858000"/>
            <a:gd name="connsiteX3515" fmla="*/ 3091426 w 12192000"/>
            <a:gd name="connsiteY3515" fmla="*/ 4043761 h 6858000"/>
            <a:gd name="connsiteX3516" fmla="*/ 3132826 w 12192000"/>
            <a:gd name="connsiteY3516" fmla="*/ 4061351 h 6858000"/>
            <a:gd name="connsiteX3517" fmla="*/ 3150362 w 12192000"/>
            <a:gd name="connsiteY3517" fmla="*/ 4104305 h 6858000"/>
            <a:gd name="connsiteX3518" fmla="*/ 3133730 w 12192000"/>
            <a:gd name="connsiteY3518" fmla="*/ 4146148 h 6858000"/>
            <a:gd name="connsiteX3519" fmla="*/ 3104805 w 12192000"/>
            <a:gd name="connsiteY3519" fmla="*/ 4163552 h 6858000"/>
            <a:gd name="connsiteX3520" fmla="*/ 3091382 w 12192000"/>
            <a:gd name="connsiteY3520" fmla="*/ 4166076 h 6858000"/>
            <a:gd name="connsiteX3521" fmla="*/ 8321040 w 12192000"/>
            <a:gd name="connsiteY3521" fmla="*/ 4166076 h 6858000"/>
            <a:gd name="connsiteX3522" fmla="*/ 8307594 w 12192000"/>
            <a:gd name="connsiteY3522" fmla="*/ 4163738 h 6858000"/>
            <a:gd name="connsiteX3523" fmla="*/ 8267460 w 12192000"/>
            <a:gd name="connsiteY3523" fmla="*/ 4129300 h 6858000"/>
            <a:gd name="connsiteX3524" fmla="*/ 8265110 w 12192000"/>
            <a:gd name="connsiteY3524" fmla="*/ 4084864 h 6858000"/>
            <a:gd name="connsiteX3525" fmla="*/ 8298916 w 12192000"/>
            <a:gd name="connsiteY3525" fmla="*/ 4047834 h 6858000"/>
            <a:gd name="connsiteX3526" fmla="*/ 8344475 w 12192000"/>
            <a:gd name="connsiteY3526" fmla="*/ 4047463 h 6858000"/>
            <a:gd name="connsiteX3527" fmla="*/ 8375931 w 12192000"/>
            <a:gd name="connsiteY3527" fmla="*/ 4078383 h 6858000"/>
            <a:gd name="connsiteX3528" fmla="*/ 8376654 w 12192000"/>
            <a:gd name="connsiteY3528" fmla="*/ 4128374 h 6858000"/>
            <a:gd name="connsiteX3529" fmla="*/ 8335435 w 12192000"/>
            <a:gd name="connsiteY3529" fmla="*/ 4163552 h 6858000"/>
            <a:gd name="connsiteX3530" fmla="*/ 8321040 w 12192000"/>
            <a:gd name="connsiteY3530" fmla="*/ 4166076 h 6858000"/>
            <a:gd name="connsiteX3531" fmla="*/ 9409429 w 12192000"/>
            <a:gd name="connsiteY3531" fmla="*/ 4165217 h 6858000"/>
            <a:gd name="connsiteX3532" fmla="*/ 9390201 w 12192000"/>
            <a:gd name="connsiteY3532" fmla="*/ 4163924 h 6858000"/>
            <a:gd name="connsiteX3533" fmla="*/ 9348078 w 12192000"/>
            <a:gd name="connsiteY3533" fmla="*/ 4127635 h 6858000"/>
            <a:gd name="connsiteX3534" fmla="*/ 9348259 w 12192000"/>
            <a:gd name="connsiteY3534" fmla="*/ 4080792 h 6858000"/>
            <a:gd name="connsiteX3535" fmla="*/ 9378812 w 12192000"/>
            <a:gd name="connsiteY3535" fmla="*/ 4048576 h 6858000"/>
            <a:gd name="connsiteX3536" fmla="*/ 9403579 w 12192000"/>
            <a:gd name="connsiteY3536" fmla="*/ 4043762 h 6858000"/>
            <a:gd name="connsiteX3537" fmla="*/ 9444798 w 12192000"/>
            <a:gd name="connsiteY3537" fmla="*/ 4061351 h 6858000"/>
            <a:gd name="connsiteX3538" fmla="*/ 9462334 w 12192000"/>
            <a:gd name="connsiteY3538" fmla="*/ 4102084 h 6858000"/>
            <a:gd name="connsiteX3539" fmla="*/ 9457452 w 12192000"/>
            <a:gd name="connsiteY3539" fmla="*/ 4130042 h 6858000"/>
            <a:gd name="connsiteX3540" fmla="*/ 9409429 w 12192000"/>
            <a:gd name="connsiteY3540" fmla="*/ 4165217 h 6858000"/>
            <a:gd name="connsiteX3541" fmla="*/ 9770259 w 12192000"/>
            <a:gd name="connsiteY3541" fmla="*/ 4165059 h 6858000"/>
            <a:gd name="connsiteX3542" fmla="*/ 9752451 w 12192000"/>
            <a:gd name="connsiteY3542" fmla="*/ 4164480 h 6858000"/>
            <a:gd name="connsiteX3543" fmla="*/ 9723344 w 12192000"/>
            <a:gd name="connsiteY3543" fmla="*/ 4147076 h 6858000"/>
            <a:gd name="connsiteX3544" fmla="*/ 9705808 w 12192000"/>
            <a:gd name="connsiteY3544" fmla="*/ 4104307 h 6858000"/>
            <a:gd name="connsiteX3545" fmla="*/ 9725152 w 12192000"/>
            <a:gd name="connsiteY3545" fmla="*/ 4059686 h 6858000"/>
            <a:gd name="connsiteX3546" fmla="*/ 9765467 w 12192000"/>
            <a:gd name="connsiteY3546" fmla="*/ 4043763 h 6858000"/>
            <a:gd name="connsiteX3547" fmla="*/ 9807952 w 12192000"/>
            <a:gd name="connsiteY3547" fmla="*/ 4063759 h 6858000"/>
            <a:gd name="connsiteX3548" fmla="*/ 9824223 w 12192000"/>
            <a:gd name="connsiteY3548" fmla="*/ 4104492 h 6858000"/>
            <a:gd name="connsiteX3549" fmla="*/ 9806867 w 12192000"/>
            <a:gd name="connsiteY3549" fmla="*/ 4145595 h 6858000"/>
            <a:gd name="connsiteX3550" fmla="*/ 9787523 w 12192000"/>
            <a:gd name="connsiteY3550" fmla="*/ 4160778 h 6858000"/>
            <a:gd name="connsiteX3551" fmla="*/ 9770259 w 12192000"/>
            <a:gd name="connsiteY3551" fmla="*/ 4165059 h 6858000"/>
            <a:gd name="connsiteX3552" fmla="*/ 9589519 w 12192000"/>
            <a:gd name="connsiteY3552" fmla="*/ 4165038 h 6858000"/>
            <a:gd name="connsiteX3553" fmla="*/ 9571509 w 12192000"/>
            <a:gd name="connsiteY3553" fmla="*/ 4164482 h 6858000"/>
            <a:gd name="connsiteX3554" fmla="*/ 9541498 w 12192000"/>
            <a:gd name="connsiteY3554" fmla="*/ 4146153 h 6858000"/>
            <a:gd name="connsiteX3555" fmla="*/ 9525228 w 12192000"/>
            <a:gd name="connsiteY3555" fmla="*/ 4094126 h 6858000"/>
            <a:gd name="connsiteX3556" fmla="*/ 9542221 w 12192000"/>
            <a:gd name="connsiteY3556" fmla="*/ 4061724 h 6858000"/>
            <a:gd name="connsiteX3557" fmla="*/ 9573678 w 12192000"/>
            <a:gd name="connsiteY3557" fmla="*/ 4044321 h 6858000"/>
            <a:gd name="connsiteX3558" fmla="*/ 9627914 w 12192000"/>
            <a:gd name="connsiteY3558" fmla="*/ 4063577 h 6858000"/>
            <a:gd name="connsiteX3559" fmla="*/ 9643280 w 12192000"/>
            <a:gd name="connsiteY3559" fmla="*/ 4104309 h 6858000"/>
            <a:gd name="connsiteX3560" fmla="*/ 9638399 w 12192000"/>
            <a:gd name="connsiteY3560" fmla="*/ 4129675 h 6858000"/>
            <a:gd name="connsiteX3561" fmla="*/ 9607123 w 12192000"/>
            <a:gd name="connsiteY3561" fmla="*/ 4160595 h 6858000"/>
            <a:gd name="connsiteX3562" fmla="*/ 9589519 w 12192000"/>
            <a:gd name="connsiteY3562" fmla="*/ 4165038 h 6858000"/>
            <a:gd name="connsiteX3563" fmla="*/ 9228826 w 12192000"/>
            <a:gd name="connsiteY3563" fmla="*/ 4165128 h 6858000"/>
            <a:gd name="connsiteX3564" fmla="*/ 9210702 w 12192000"/>
            <a:gd name="connsiteY3564" fmla="*/ 4164480 h 6858000"/>
            <a:gd name="connsiteX3565" fmla="*/ 9178342 w 12192000"/>
            <a:gd name="connsiteY3565" fmla="*/ 4143188 h 6858000"/>
            <a:gd name="connsiteX3566" fmla="*/ 9166229 w 12192000"/>
            <a:gd name="connsiteY3566" fmla="*/ 4085236 h 6858000"/>
            <a:gd name="connsiteX3567" fmla="*/ 9199854 w 12192000"/>
            <a:gd name="connsiteY3567" fmla="*/ 4048022 h 6858000"/>
            <a:gd name="connsiteX3568" fmla="*/ 9242882 w 12192000"/>
            <a:gd name="connsiteY3568" fmla="*/ 4046169 h 6858000"/>
            <a:gd name="connsiteX3569" fmla="*/ 9277773 w 12192000"/>
            <a:gd name="connsiteY3569" fmla="*/ 4078200 h 6858000"/>
            <a:gd name="connsiteX3570" fmla="*/ 9279401 w 12192000"/>
            <a:gd name="connsiteY3570" fmla="*/ 4125784 h 6858000"/>
            <a:gd name="connsiteX3571" fmla="*/ 9246136 w 12192000"/>
            <a:gd name="connsiteY3571" fmla="*/ 4160777 h 6858000"/>
            <a:gd name="connsiteX3572" fmla="*/ 9228826 w 12192000"/>
            <a:gd name="connsiteY3572" fmla="*/ 4165128 h 6858000"/>
            <a:gd name="connsiteX3573" fmla="*/ 9049345 w 12192000"/>
            <a:gd name="connsiteY3573" fmla="*/ 4165037 h 6858000"/>
            <a:gd name="connsiteX3574" fmla="*/ 9031199 w 12192000"/>
            <a:gd name="connsiteY3574" fmla="*/ 4164481 h 6858000"/>
            <a:gd name="connsiteX3575" fmla="*/ 9002092 w 12192000"/>
            <a:gd name="connsiteY3575" fmla="*/ 4147077 h 6858000"/>
            <a:gd name="connsiteX3576" fmla="*/ 8984555 w 12192000"/>
            <a:gd name="connsiteY3576" fmla="*/ 4104308 h 6858000"/>
            <a:gd name="connsiteX3577" fmla="*/ 9004080 w 12192000"/>
            <a:gd name="connsiteY3577" fmla="*/ 4059687 h 6858000"/>
            <a:gd name="connsiteX3578" fmla="*/ 9045300 w 12192000"/>
            <a:gd name="connsiteY3578" fmla="*/ 4043578 h 6858000"/>
            <a:gd name="connsiteX3579" fmla="*/ 9085615 w 12192000"/>
            <a:gd name="connsiteY3579" fmla="*/ 4062464 h 6858000"/>
            <a:gd name="connsiteX3580" fmla="*/ 9101885 w 12192000"/>
            <a:gd name="connsiteY3580" fmla="*/ 4104308 h 6858000"/>
            <a:gd name="connsiteX3581" fmla="*/ 9097185 w 12192000"/>
            <a:gd name="connsiteY3581" fmla="*/ 4130413 h 6858000"/>
            <a:gd name="connsiteX3582" fmla="*/ 9066271 w 12192000"/>
            <a:gd name="connsiteY3582" fmla="*/ 4160593 h 6858000"/>
            <a:gd name="connsiteX3583" fmla="*/ 9049345 w 12192000"/>
            <a:gd name="connsiteY3583" fmla="*/ 4165037 h 6858000"/>
            <a:gd name="connsiteX3584" fmla="*/ 8687807 w 12192000"/>
            <a:gd name="connsiteY3584" fmla="*/ 4164986 h 6858000"/>
            <a:gd name="connsiteX3585" fmla="*/ 8667680 w 12192000"/>
            <a:gd name="connsiteY3585" fmla="*/ 4163554 h 6858000"/>
            <a:gd name="connsiteX3586" fmla="*/ 8627184 w 12192000"/>
            <a:gd name="connsiteY3586" fmla="*/ 4128376 h 6858000"/>
            <a:gd name="connsiteX3587" fmla="*/ 8627908 w 12192000"/>
            <a:gd name="connsiteY3587" fmla="*/ 4078384 h 6858000"/>
            <a:gd name="connsiteX3588" fmla="*/ 8659545 w 12192000"/>
            <a:gd name="connsiteY3588" fmla="*/ 4047465 h 6858000"/>
            <a:gd name="connsiteX3589" fmla="*/ 8704380 w 12192000"/>
            <a:gd name="connsiteY3589" fmla="*/ 4046725 h 6858000"/>
            <a:gd name="connsiteX3590" fmla="*/ 8737102 w 12192000"/>
            <a:gd name="connsiteY3590" fmla="*/ 4080237 h 6858000"/>
            <a:gd name="connsiteX3591" fmla="*/ 8737102 w 12192000"/>
            <a:gd name="connsiteY3591" fmla="*/ 4128560 h 6858000"/>
            <a:gd name="connsiteX3592" fmla="*/ 8687807 w 12192000"/>
            <a:gd name="connsiteY3592" fmla="*/ 4164986 h 6858000"/>
            <a:gd name="connsiteX3593" fmla="*/ 8868717 w 12192000"/>
            <a:gd name="connsiteY3593" fmla="*/ 4164943 h 6858000"/>
            <a:gd name="connsiteX3594" fmla="*/ 8850254 w 12192000"/>
            <a:gd name="connsiteY3594" fmla="*/ 4164480 h 6858000"/>
            <a:gd name="connsiteX3595" fmla="*/ 8808131 w 12192000"/>
            <a:gd name="connsiteY3595" fmla="*/ 4130042 h 6858000"/>
            <a:gd name="connsiteX3596" fmla="*/ 8807046 w 12192000"/>
            <a:gd name="connsiteY3596" fmla="*/ 4080607 h 6858000"/>
            <a:gd name="connsiteX3597" fmla="*/ 8835791 w 12192000"/>
            <a:gd name="connsiteY3597" fmla="*/ 4049131 h 6858000"/>
            <a:gd name="connsiteX3598" fmla="*/ 8891293 w 12192000"/>
            <a:gd name="connsiteY3598" fmla="*/ 4050428 h 6858000"/>
            <a:gd name="connsiteX3599" fmla="*/ 8918229 w 12192000"/>
            <a:gd name="connsiteY3599" fmla="*/ 4080792 h 6858000"/>
            <a:gd name="connsiteX3600" fmla="*/ 8916964 w 12192000"/>
            <a:gd name="connsiteY3600" fmla="*/ 4129857 h 6858000"/>
            <a:gd name="connsiteX3601" fmla="*/ 8886773 w 12192000"/>
            <a:gd name="connsiteY3601" fmla="*/ 4159851 h 6858000"/>
            <a:gd name="connsiteX3602" fmla="*/ 8868717 w 12192000"/>
            <a:gd name="connsiteY3602" fmla="*/ 4164943 h 6858000"/>
            <a:gd name="connsiteX3603" fmla="*/ 8489444 w 12192000"/>
            <a:gd name="connsiteY3603" fmla="*/ 4164480 h 6858000"/>
            <a:gd name="connsiteX3604" fmla="*/ 8457084 w 12192000"/>
            <a:gd name="connsiteY3604" fmla="*/ 4143372 h 6858000"/>
            <a:gd name="connsiteX3605" fmla="*/ 8444971 w 12192000"/>
            <a:gd name="connsiteY3605" fmla="*/ 4085235 h 6858000"/>
            <a:gd name="connsiteX3606" fmla="*/ 8478596 w 12192000"/>
            <a:gd name="connsiteY3606" fmla="*/ 4047835 h 6858000"/>
            <a:gd name="connsiteX3607" fmla="*/ 8525059 w 12192000"/>
            <a:gd name="connsiteY3607" fmla="*/ 4047835 h 6858000"/>
            <a:gd name="connsiteX3608" fmla="*/ 8558866 w 12192000"/>
            <a:gd name="connsiteY3608" fmla="*/ 4085235 h 6858000"/>
            <a:gd name="connsiteX3609" fmla="*/ 8545849 w 12192000"/>
            <a:gd name="connsiteY3609" fmla="*/ 4144113 h 6858000"/>
            <a:gd name="connsiteX3610" fmla="*/ 8489444 w 12192000"/>
            <a:gd name="connsiteY3610" fmla="*/ 4164480 h 6858000"/>
            <a:gd name="connsiteX3611" fmla="*/ 5800605 w 12192000"/>
            <a:gd name="connsiteY3611" fmla="*/ 4165268 h 6858000"/>
            <a:gd name="connsiteX3612" fmla="*/ 5781577 w 12192000"/>
            <a:gd name="connsiteY3612" fmla="*/ 4163370 h 6858000"/>
            <a:gd name="connsiteX3613" fmla="*/ 5737647 w 12192000"/>
            <a:gd name="connsiteY3613" fmla="*/ 4101531 h 6858000"/>
            <a:gd name="connsiteX3614" fmla="*/ 5754459 w 12192000"/>
            <a:gd name="connsiteY3614" fmla="*/ 4062649 h 6858000"/>
            <a:gd name="connsiteX3615" fmla="*/ 5796583 w 12192000"/>
            <a:gd name="connsiteY3615" fmla="*/ 4043764 h 6858000"/>
            <a:gd name="connsiteX3616" fmla="*/ 5837983 w 12192000"/>
            <a:gd name="connsiteY3616" fmla="*/ 4061353 h 6858000"/>
            <a:gd name="connsiteX3617" fmla="*/ 5856060 w 12192000"/>
            <a:gd name="connsiteY3617" fmla="*/ 4100605 h 6858000"/>
            <a:gd name="connsiteX3618" fmla="*/ 5838344 w 12192000"/>
            <a:gd name="connsiteY3618" fmla="*/ 4146706 h 6858000"/>
            <a:gd name="connsiteX3619" fmla="*/ 5819904 w 12192000"/>
            <a:gd name="connsiteY3619" fmla="*/ 4160778 h 6858000"/>
            <a:gd name="connsiteX3620" fmla="*/ 5800605 w 12192000"/>
            <a:gd name="connsiteY3620" fmla="*/ 4165268 h 6858000"/>
            <a:gd name="connsiteX3621" fmla="*/ 5983018 w 12192000"/>
            <a:gd name="connsiteY3621" fmla="*/ 4165218 h 6858000"/>
            <a:gd name="connsiteX3622" fmla="*/ 5963790 w 12192000"/>
            <a:gd name="connsiteY3622" fmla="*/ 4163925 h 6858000"/>
            <a:gd name="connsiteX3623" fmla="*/ 5922932 w 12192000"/>
            <a:gd name="connsiteY3623" fmla="*/ 4128746 h 6858000"/>
            <a:gd name="connsiteX3624" fmla="*/ 5918051 w 12192000"/>
            <a:gd name="connsiteY3624" fmla="*/ 4104307 h 6858000"/>
            <a:gd name="connsiteX3625" fmla="*/ 5934141 w 12192000"/>
            <a:gd name="connsiteY3625" fmla="*/ 4063203 h 6858000"/>
            <a:gd name="connsiteX3626" fmla="*/ 5975360 w 12192000"/>
            <a:gd name="connsiteY3626" fmla="*/ 4043578 h 6858000"/>
            <a:gd name="connsiteX3627" fmla="*/ 6017664 w 12192000"/>
            <a:gd name="connsiteY3627" fmla="*/ 4060797 h 6858000"/>
            <a:gd name="connsiteX3628" fmla="*/ 6035923 w 12192000"/>
            <a:gd name="connsiteY3628" fmla="*/ 4102086 h 6858000"/>
            <a:gd name="connsiteX3629" fmla="*/ 6031042 w 12192000"/>
            <a:gd name="connsiteY3629" fmla="*/ 4130043 h 6858000"/>
            <a:gd name="connsiteX3630" fmla="*/ 5983018 w 12192000"/>
            <a:gd name="connsiteY3630" fmla="*/ 4165218 h 6858000"/>
            <a:gd name="connsiteX3631" fmla="*/ 6523034 w 12192000"/>
            <a:gd name="connsiteY3631" fmla="*/ 4165130 h 6858000"/>
            <a:gd name="connsiteX3632" fmla="*/ 6505182 w 12192000"/>
            <a:gd name="connsiteY3632" fmla="*/ 4163927 h 6858000"/>
            <a:gd name="connsiteX3633" fmla="*/ 6463240 w 12192000"/>
            <a:gd name="connsiteY3633" fmla="*/ 4127637 h 6858000"/>
            <a:gd name="connsiteX3634" fmla="*/ 6463059 w 12192000"/>
            <a:gd name="connsiteY3634" fmla="*/ 4081164 h 6858000"/>
            <a:gd name="connsiteX3635" fmla="*/ 6493611 w 12192000"/>
            <a:gd name="connsiteY3635" fmla="*/ 4048578 h 6858000"/>
            <a:gd name="connsiteX3636" fmla="*/ 6516752 w 12192000"/>
            <a:gd name="connsiteY3636" fmla="*/ 4043764 h 6858000"/>
            <a:gd name="connsiteX3637" fmla="*/ 6557428 w 12192000"/>
            <a:gd name="connsiteY3637" fmla="*/ 4059687 h 6858000"/>
            <a:gd name="connsiteX3638" fmla="*/ 6576773 w 12192000"/>
            <a:gd name="connsiteY3638" fmla="*/ 4104308 h 6858000"/>
            <a:gd name="connsiteX3639" fmla="*/ 6572976 w 12192000"/>
            <a:gd name="connsiteY3639" fmla="*/ 4130229 h 6858000"/>
            <a:gd name="connsiteX3640" fmla="*/ 6541158 w 12192000"/>
            <a:gd name="connsiteY3640" fmla="*/ 4160779 h 6858000"/>
            <a:gd name="connsiteX3641" fmla="*/ 6523034 w 12192000"/>
            <a:gd name="connsiteY3641" fmla="*/ 4165130 h 6858000"/>
            <a:gd name="connsiteX3642" fmla="*/ 7244291 w 12192000"/>
            <a:gd name="connsiteY3642" fmla="*/ 4165130 h 6858000"/>
            <a:gd name="connsiteX3643" fmla="*/ 7226439 w 12192000"/>
            <a:gd name="connsiteY3643" fmla="*/ 4163927 h 6858000"/>
            <a:gd name="connsiteX3644" fmla="*/ 7184677 w 12192000"/>
            <a:gd name="connsiteY3644" fmla="*/ 4127637 h 6858000"/>
            <a:gd name="connsiteX3645" fmla="*/ 7184316 w 12192000"/>
            <a:gd name="connsiteY3645" fmla="*/ 4081164 h 6858000"/>
            <a:gd name="connsiteX3646" fmla="*/ 7214869 w 12192000"/>
            <a:gd name="connsiteY3646" fmla="*/ 4048763 h 6858000"/>
            <a:gd name="connsiteX3647" fmla="*/ 7258076 w 12192000"/>
            <a:gd name="connsiteY3647" fmla="*/ 4045986 h 6858000"/>
            <a:gd name="connsiteX3648" fmla="*/ 7294052 w 12192000"/>
            <a:gd name="connsiteY3648" fmla="*/ 4078202 h 6858000"/>
            <a:gd name="connsiteX3649" fmla="*/ 7294233 w 12192000"/>
            <a:gd name="connsiteY3649" fmla="*/ 4130229 h 6858000"/>
            <a:gd name="connsiteX3650" fmla="*/ 7262415 w 12192000"/>
            <a:gd name="connsiteY3650" fmla="*/ 4160779 h 6858000"/>
            <a:gd name="connsiteX3651" fmla="*/ 7244291 w 12192000"/>
            <a:gd name="connsiteY3651" fmla="*/ 4165130 h 6858000"/>
            <a:gd name="connsiteX3652" fmla="*/ 8146738 w 12192000"/>
            <a:gd name="connsiteY3652" fmla="*/ 4165012 h 6858000"/>
            <a:gd name="connsiteX3653" fmla="*/ 8128998 w 12192000"/>
            <a:gd name="connsiteY3653" fmla="*/ 4164480 h 6858000"/>
            <a:gd name="connsiteX3654" fmla="*/ 8086514 w 12192000"/>
            <a:gd name="connsiteY3654" fmla="*/ 4127820 h 6858000"/>
            <a:gd name="connsiteX3655" fmla="*/ 8086514 w 12192000"/>
            <a:gd name="connsiteY3655" fmla="*/ 4080792 h 6858000"/>
            <a:gd name="connsiteX3656" fmla="*/ 8120863 w 12192000"/>
            <a:gd name="connsiteY3656" fmla="*/ 4046725 h 6858000"/>
            <a:gd name="connsiteX3657" fmla="*/ 8164794 w 12192000"/>
            <a:gd name="connsiteY3657" fmla="*/ 4047650 h 6858000"/>
            <a:gd name="connsiteX3658" fmla="*/ 8196792 w 12192000"/>
            <a:gd name="connsiteY3658" fmla="*/ 4080608 h 6858000"/>
            <a:gd name="connsiteX3659" fmla="*/ 8196792 w 12192000"/>
            <a:gd name="connsiteY3659" fmla="*/ 4127820 h 6858000"/>
            <a:gd name="connsiteX3660" fmla="*/ 8165155 w 12192000"/>
            <a:gd name="connsiteY3660" fmla="*/ 4159851 h 6858000"/>
            <a:gd name="connsiteX3661" fmla="*/ 8146738 w 12192000"/>
            <a:gd name="connsiteY3661" fmla="*/ 4165012 h 6858000"/>
            <a:gd name="connsiteX3662" fmla="*/ 7786675 w 12192000"/>
            <a:gd name="connsiteY3662" fmla="*/ 4164945 h 6858000"/>
            <a:gd name="connsiteX3663" fmla="*/ 7768732 w 12192000"/>
            <a:gd name="connsiteY3663" fmla="*/ 4164667 h 6858000"/>
            <a:gd name="connsiteX3664" fmla="*/ 7726067 w 12192000"/>
            <a:gd name="connsiteY3664" fmla="*/ 4129118 h 6858000"/>
            <a:gd name="connsiteX3665" fmla="*/ 7721908 w 12192000"/>
            <a:gd name="connsiteY3665" fmla="*/ 4104309 h 6858000"/>
            <a:gd name="connsiteX3666" fmla="*/ 7726247 w 12192000"/>
            <a:gd name="connsiteY3666" fmla="*/ 4079498 h 6858000"/>
            <a:gd name="connsiteX3667" fmla="*/ 7757704 w 12192000"/>
            <a:gd name="connsiteY3667" fmla="*/ 4047839 h 6858000"/>
            <a:gd name="connsiteX3668" fmla="*/ 7803984 w 12192000"/>
            <a:gd name="connsiteY3668" fmla="*/ 4047839 h 6858000"/>
            <a:gd name="connsiteX3669" fmla="*/ 7837610 w 12192000"/>
            <a:gd name="connsiteY3669" fmla="*/ 4085238 h 6858000"/>
            <a:gd name="connsiteX3670" fmla="*/ 7837610 w 12192000"/>
            <a:gd name="connsiteY3670" fmla="*/ 4123379 h 6858000"/>
            <a:gd name="connsiteX3671" fmla="*/ 7805431 w 12192000"/>
            <a:gd name="connsiteY3671" fmla="*/ 4159668 h 6858000"/>
            <a:gd name="connsiteX3672" fmla="*/ 7786675 w 12192000"/>
            <a:gd name="connsiteY3672" fmla="*/ 4164945 h 6858000"/>
            <a:gd name="connsiteX3673" fmla="*/ 7947691 w 12192000"/>
            <a:gd name="connsiteY3673" fmla="*/ 4163926 h 6858000"/>
            <a:gd name="connsiteX3674" fmla="*/ 7905929 w 12192000"/>
            <a:gd name="connsiteY3674" fmla="*/ 4127636 h 6858000"/>
            <a:gd name="connsiteX3675" fmla="*/ 7905929 w 12192000"/>
            <a:gd name="connsiteY3675" fmla="*/ 4080793 h 6858000"/>
            <a:gd name="connsiteX3676" fmla="*/ 7958176 w 12192000"/>
            <a:gd name="connsiteY3676" fmla="*/ 4043577 h 6858000"/>
            <a:gd name="connsiteX3677" fmla="*/ 7999937 w 12192000"/>
            <a:gd name="connsiteY3677" fmla="*/ 4059686 h 6858000"/>
            <a:gd name="connsiteX3678" fmla="*/ 8020185 w 12192000"/>
            <a:gd name="connsiteY3678" fmla="*/ 4104307 h 6858000"/>
            <a:gd name="connsiteX3679" fmla="*/ 8002829 w 12192000"/>
            <a:gd name="connsiteY3679" fmla="*/ 4146706 h 6858000"/>
            <a:gd name="connsiteX3680" fmla="*/ 7947691 w 12192000"/>
            <a:gd name="connsiteY3680" fmla="*/ 4163926 h 6858000"/>
            <a:gd name="connsiteX3681" fmla="*/ 7407743 w 12192000"/>
            <a:gd name="connsiteY3681" fmla="*/ 4164480 h 6858000"/>
            <a:gd name="connsiteX3682" fmla="*/ 7365258 w 12192000"/>
            <a:gd name="connsiteY3682" fmla="*/ 4127821 h 6858000"/>
            <a:gd name="connsiteX3683" fmla="*/ 7379180 w 12192000"/>
            <a:gd name="connsiteY3683" fmla="*/ 4060797 h 6858000"/>
            <a:gd name="connsiteX3684" fmla="*/ 7429979 w 12192000"/>
            <a:gd name="connsiteY3684" fmla="*/ 4044318 h 6858000"/>
            <a:gd name="connsiteX3685" fmla="*/ 7461617 w 12192000"/>
            <a:gd name="connsiteY3685" fmla="*/ 4061723 h 6858000"/>
            <a:gd name="connsiteX3686" fmla="*/ 7478610 w 12192000"/>
            <a:gd name="connsiteY3686" fmla="*/ 4094124 h 6858000"/>
            <a:gd name="connsiteX3687" fmla="*/ 7462159 w 12192000"/>
            <a:gd name="connsiteY3687" fmla="*/ 4146336 h 6858000"/>
            <a:gd name="connsiteX3688" fmla="*/ 7407743 w 12192000"/>
            <a:gd name="connsiteY3688" fmla="*/ 4164480 h 6858000"/>
            <a:gd name="connsiteX3689" fmla="*/ 7586338 w 12192000"/>
            <a:gd name="connsiteY3689" fmla="*/ 4163923 h 6858000"/>
            <a:gd name="connsiteX3690" fmla="*/ 7555966 w 12192000"/>
            <a:gd name="connsiteY3690" fmla="*/ 4143187 h 6858000"/>
            <a:gd name="connsiteX3691" fmla="*/ 7541141 w 12192000"/>
            <a:gd name="connsiteY3691" fmla="*/ 4104304 h 6858000"/>
            <a:gd name="connsiteX3692" fmla="*/ 7557593 w 12192000"/>
            <a:gd name="connsiteY3692" fmla="*/ 4063572 h 6858000"/>
            <a:gd name="connsiteX3693" fmla="*/ 7601343 w 12192000"/>
            <a:gd name="connsiteY3693" fmla="*/ 4043761 h 6858000"/>
            <a:gd name="connsiteX3694" fmla="*/ 7643105 w 12192000"/>
            <a:gd name="connsiteY3694" fmla="*/ 4062647 h 6858000"/>
            <a:gd name="connsiteX3695" fmla="*/ 7659737 w 12192000"/>
            <a:gd name="connsiteY3695" fmla="*/ 4099121 h 6858000"/>
            <a:gd name="connsiteX3696" fmla="*/ 7586338 w 12192000"/>
            <a:gd name="connsiteY3696" fmla="*/ 4163923 h 6858000"/>
            <a:gd name="connsiteX3697" fmla="*/ 6884148 w 12192000"/>
            <a:gd name="connsiteY3697" fmla="*/ 4165105 h 6858000"/>
            <a:gd name="connsiteX3698" fmla="*/ 6864541 w 12192000"/>
            <a:gd name="connsiteY3698" fmla="*/ 4163739 h 6858000"/>
            <a:gd name="connsiteX3699" fmla="*/ 6822419 w 12192000"/>
            <a:gd name="connsiteY3699" fmla="*/ 4122822 h 6858000"/>
            <a:gd name="connsiteX3700" fmla="*/ 6825673 w 12192000"/>
            <a:gd name="connsiteY3700" fmla="*/ 4077275 h 6858000"/>
            <a:gd name="connsiteX3701" fmla="*/ 6853333 w 12192000"/>
            <a:gd name="connsiteY3701" fmla="*/ 4048947 h 6858000"/>
            <a:gd name="connsiteX3702" fmla="*/ 6907388 w 12192000"/>
            <a:gd name="connsiteY3702" fmla="*/ 4050429 h 6858000"/>
            <a:gd name="connsiteX3703" fmla="*/ 6934325 w 12192000"/>
            <a:gd name="connsiteY3703" fmla="*/ 4080793 h 6858000"/>
            <a:gd name="connsiteX3704" fmla="*/ 6933240 w 12192000"/>
            <a:gd name="connsiteY3704" fmla="*/ 4129487 h 6858000"/>
            <a:gd name="connsiteX3705" fmla="*/ 6884148 w 12192000"/>
            <a:gd name="connsiteY3705" fmla="*/ 4165105 h 6858000"/>
            <a:gd name="connsiteX3706" fmla="*/ 7065261 w 12192000"/>
            <a:gd name="connsiteY3706" fmla="*/ 4164945 h 6858000"/>
            <a:gd name="connsiteX3707" fmla="*/ 7047477 w 12192000"/>
            <a:gd name="connsiteY3707" fmla="*/ 4164667 h 6858000"/>
            <a:gd name="connsiteX3708" fmla="*/ 7004812 w 12192000"/>
            <a:gd name="connsiteY3708" fmla="*/ 4129118 h 6858000"/>
            <a:gd name="connsiteX3709" fmla="*/ 7000653 w 12192000"/>
            <a:gd name="connsiteY3709" fmla="*/ 4104309 h 6858000"/>
            <a:gd name="connsiteX3710" fmla="*/ 7004992 w 12192000"/>
            <a:gd name="connsiteY3710" fmla="*/ 4079498 h 6858000"/>
            <a:gd name="connsiteX3711" fmla="*/ 7036449 w 12192000"/>
            <a:gd name="connsiteY3711" fmla="*/ 4047839 h 6858000"/>
            <a:gd name="connsiteX3712" fmla="*/ 7082729 w 12192000"/>
            <a:gd name="connsiteY3712" fmla="*/ 4047839 h 6858000"/>
            <a:gd name="connsiteX3713" fmla="*/ 7116355 w 12192000"/>
            <a:gd name="connsiteY3713" fmla="*/ 4085238 h 6858000"/>
            <a:gd name="connsiteX3714" fmla="*/ 7116355 w 12192000"/>
            <a:gd name="connsiteY3714" fmla="*/ 4123379 h 6858000"/>
            <a:gd name="connsiteX3715" fmla="*/ 7083995 w 12192000"/>
            <a:gd name="connsiteY3715" fmla="*/ 4159668 h 6858000"/>
            <a:gd name="connsiteX3716" fmla="*/ 7065261 w 12192000"/>
            <a:gd name="connsiteY3716" fmla="*/ 4164945 h 6858000"/>
            <a:gd name="connsiteX3717" fmla="*/ 6704050 w 12192000"/>
            <a:gd name="connsiteY3717" fmla="*/ 4164969 h 6858000"/>
            <a:gd name="connsiteX3718" fmla="*/ 6686491 w 12192000"/>
            <a:gd name="connsiteY3718" fmla="*/ 4164483 h 6858000"/>
            <a:gd name="connsiteX3719" fmla="*/ 6644006 w 12192000"/>
            <a:gd name="connsiteY3719" fmla="*/ 4127823 h 6858000"/>
            <a:gd name="connsiteX3720" fmla="*/ 6687756 w 12192000"/>
            <a:gd name="connsiteY3720" fmla="*/ 4044137 h 6858000"/>
            <a:gd name="connsiteX3721" fmla="*/ 6725541 w 12192000"/>
            <a:gd name="connsiteY3721" fmla="*/ 4049136 h 6858000"/>
            <a:gd name="connsiteX3722" fmla="*/ 6754828 w 12192000"/>
            <a:gd name="connsiteY3722" fmla="*/ 4083017 h 6858000"/>
            <a:gd name="connsiteX3723" fmla="*/ 6753020 w 12192000"/>
            <a:gd name="connsiteY3723" fmla="*/ 4130231 h 6858000"/>
            <a:gd name="connsiteX3724" fmla="*/ 6722286 w 12192000"/>
            <a:gd name="connsiteY3724" fmla="*/ 4160039 h 6858000"/>
            <a:gd name="connsiteX3725" fmla="*/ 6704050 w 12192000"/>
            <a:gd name="connsiteY3725" fmla="*/ 4164969 h 6858000"/>
            <a:gd name="connsiteX3726" fmla="*/ 6342517 w 12192000"/>
            <a:gd name="connsiteY3726" fmla="*/ 4165129 h 6858000"/>
            <a:gd name="connsiteX3727" fmla="*/ 6323692 w 12192000"/>
            <a:gd name="connsiteY3727" fmla="*/ 4163926 h 6858000"/>
            <a:gd name="connsiteX3728" fmla="*/ 6282835 w 12192000"/>
            <a:gd name="connsiteY3728" fmla="*/ 4126710 h 6858000"/>
            <a:gd name="connsiteX3729" fmla="*/ 6278857 w 12192000"/>
            <a:gd name="connsiteY3729" fmla="*/ 4101715 h 6858000"/>
            <a:gd name="connsiteX3730" fmla="*/ 6297840 w 12192000"/>
            <a:gd name="connsiteY3730" fmla="*/ 4060427 h 6858000"/>
            <a:gd name="connsiteX3731" fmla="*/ 6338155 w 12192000"/>
            <a:gd name="connsiteY3731" fmla="*/ 4043764 h 6858000"/>
            <a:gd name="connsiteX3732" fmla="*/ 6381543 w 12192000"/>
            <a:gd name="connsiteY3732" fmla="*/ 4063760 h 6858000"/>
            <a:gd name="connsiteX3733" fmla="*/ 6397814 w 12192000"/>
            <a:gd name="connsiteY3733" fmla="*/ 4104492 h 6858000"/>
            <a:gd name="connsiteX3734" fmla="*/ 6380639 w 12192000"/>
            <a:gd name="connsiteY3734" fmla="*/ 4145040 h 6858000"/>
            <a:gd name="connsiteX3735" fmla="*/ 6361477 w 12192000"/>
            <a:gd name="connsiteY3735" fmla="*/ 4160222 h 6858000"/>
            <a:gd name="connsiteX3736" fmla="*/ 6342517 w 12192000"/>
            <a:gd name="connsiteY3736" fmla="*/ 4165129 h 6858000"/>
            <a:gd name="connsiteX3737" fmla="*/ 6162819 w 12192000"/>
            <a:gd name="connsiteY3737" fmla="*/ 4165084 h 6858000"/>
            <a:gd name="connsiteX3738" fmla="*/ 6143288 w 12192000"/>
            <a:gd name="connsiteY3738" fmla="*/ 4163741 h 6858000"/>
            <a:gd name="connsiteX3739" fmla="*/ 6101346 w 12192000"/>
            <a:gd name="connsiteY3739" fmla="*/ 4124860 h 6858000"/>
            <a:gd name="connsiteX3740" fmla="*/ 6098634 w 12192000"/>
            <a:gd name="connsiteY3740" fmla="*/ 4103753 h 6858000"/>
            <a:gd name="connsiteX3741" fmla="*/ 6116171 w 12192000"/>
            <a:gd name="connsiteY3741" fmla="*/ 4061724 h 6858000"/>
            <a:gd name="connsiteX3742" fmla="*/ 6167152 w 12192000"/>
            <a:gd name="connsiteY3742" fmla="*/ 4044135 h 6858000"/>
            <a:gd name="connsiteX3743" fmla="*/ 6201501 w 12192000"/>
            <a:gd name="connsiteY3743" fmla="*/ 4063576 h 6858000"/>
            <a:gd name="connsiteX3744" fmla="*/ 6216868 w 12192000"/>
            <a:gd name="connsiteY3744" fmla="*/ 4104308 h 6858000"/>
            <a:gd name="connsiteX3745" fmla="*/ 6211987 w 12192000"/>
            <a:gd name="connsiteY3745" fmla="*/ 4129674 h 6858000"/>
            <a:gd name="connsiteX3746" fmla="*/ 6162819 w 12192000"/>
            <a:gd name="connsiteY3746" fmla="*/ 4165084 h 6858000"/>
            <a:gd name="connsiteX3747" fmla="*/ 3817879 w 12192000"/>
            <a:gd name="connsiteY3747" fmla="*/ 4165130 h 6858000"/>
            <a:gd name="connsiteX3748" fmla="*/ 3800026 w 12192000"/>
            <a:gd name="connsiteY3748" fmla="*/ 4163927 h 6858000"/>
            <a:gd name="connsiteX3749" fmla="*/ 3758265 w 12192000"/>
            <a:gd name="connsiteY3749" fmla="*/ 4127637 h 6858000"/>
            <a:gd name="connsiteX3750" fmla="*/ 3757903 w 12192000"/>
            <a:gd name="connsiteY3750" fmla="*/ 4081164 h 6858000"/>
            <a:gd name="connsiteX3751" fmla="*/ 3788456 w 12192000"/>
            <a:gd name="connsiteY3751" fmla="*/ 4048763 h 6858000"/>
            <a:gd name="connsiteX3752" fmla="*/ 3831663 w 12192000"/>
            <a:gd name="connsiteY3752" fmla="*/ 4045986 h 6858000"/>
            <a:gd name="connsiteX3753" fmla="*/ 3867639 w 12192000"/>
            <a:gd name="connsiteY3753" fmla="*/ 4078202 h 6858000"/>
            <a:gd name="connsiteX3754" fmla="*/ 3867820 w 12192000"/>
            <a:gd name="connsiteY3754" fmla="*/ 4130229 h 6858000"/>
            <a:gd name="connsiteX3755" fmla="*/ 3836002 w 12192000"/>
            <a:gd name="connsiteY3755" fmla="*/ 4160779 h 6858000"/>
            <a:gd name="connsiteX3756" fmla="*/ 3817879 w 12192000"/>
            <a:gd name="connsiteY3756" fmla="*/ 4165130 h 6858000"/>
            <a:gd name="connsiteX3757" fmla="*/ 3457660 w 12192000"/>
            <a:gd name="connsiteY3757" fmla="*/ 4165056 h 6858000"/>
            <a:gd name="connsiteX3758" fmla="*/ 3438130 w 12192000"/>
            <a:gd name="connsiteY3758" fmla="*/ 4163740 h 6858000"/>
            <a:gd name="connsiteX3759" fmla="*/ 3396006 w 12192000"/>
            <a:gd name="connsiteY3759" fmla="*/ 4122822 h 6858000"/>
            <a:gd name="connsiteX3760" fmla="*/ 3399261 w 12192000"/>
            <a:gd name="connsiteY3760" fmla="*/ 4077275 h 6858000"/>
            <a:gd name="connsiteX3761" fmla="*/ 3426921 w 12192000"/>
            <a:gd name="connsiteY3761" fmla="*/ 4048946 h 6858000"/>
            <a:gd name="connsiteX3762" fmla="*/ 3479348 w 12192000"/>
            <a:gd name="connsiteY3762" fmla="*/ 4049688 h 6858000"/>
            <a:gd name="connsiteX3763" fmla="*/ 3507913 w 12192000"/>
            <a:gd name="connsiteY3763" fmla="*/ 4080793 h 6858000"/>
            <a:gd name="connsiteX3764" fmla="*/ 3506828 w 12192000"/>
            <a:gd name="connsiteY3764" fmla="*/ 4129672 h 6858000"/>
            <a:gd name="connsiteX3765" fmla="*/ 3457660 w 12192000"/>
            <a:gd name="connsiteY3765" fmla="*/ 4165056 h 6858000"/>
            <a:gd name="connsiteX3766" fmla="*/ 3621063 w 12192000"/>
            <a:gd name="connsiteY3766" fmla="*/ 4164665 h 6858000"/>
            <a:gd name="connsiteX3767" fmla="*/ 3578398 w 12192000"/>
            <a:gd name="connsiteY3767" fmla="*/ 4129117 h 6858000"/>
            <a:gd name="connsiteX3768" fmla="*/ 3574240 w 12192000"/>
            <a:gd name="connsiteY3768" fmla="*/ 4104306 h 6858000"/>
            <a:gd name="connsiteX3769" fmla="*/ 3591053 w 12192000"/>
            <a:gd name="connsiteY3769" fmla="*/ 4062277 h 6858000"/>
            <a:gd name="connsiteX3770" fmla="*/ 3642938 w 12192000"/>
            <a:gd name="connsiteY3770" fmla="*/ 4044503 h 6858000"/>
            <a:gd name="connsiteX3771" fmla="*/ 3677830 w 12192000"/>
            <a:gd name="connsiteY3771" fmla="*/ 4065425 h 6858000"/>
            <a:gd name="connsiteX3772" fmla="*/ 3689943 w 12192000"/>
            <a:gd name="connsiteY3772" fmla="*/ 4123376 h 6858000"/>
            <a:gd name="connsiteX3773" fmla="*/ 3621063 w 12192000"/>
            <a:gd name="connsiteY3773" fmla="*/ 4164665 h 6858000"/>
            <a:gd name="connsiteX3774" fmla="*/ 3260081 w 12192000"/>
            <a:gd name="connsiteY3774" fmla="*/ 4164481 h 6858000"/>
            <a:gd name="connsiteX3775" fmla="*/ 3230432 w 12192000"/>
            <a:gd name="connsiteY3775" fmla="*/ 4146706 h 6858000"/>
            <a:gd name="connsiteX3776" fmla="*/ 3229708 w 12192000"/>
            <a:gd name="connsiteY3776" fmla="*/ 4062278 h 6858000"/>
            <a:gd name="connsiteX3777" fmla="*/ 3271289 w 12192000"/>
            <a:gd name="connsiteY3777" fmla="*/ 4043578 h 6858000"/>
            <a:gd name="connsiteX3778" fmla="*/ 3315582 w 12192000"/>
            <a:gd name="connsiteY3778" fmla="*/ 4063389 h 6858000"/>
            <a:gd name="connsiteX3779" fmla="*/ 3330768 w 12192000"/>
            <a:gd name="connsiteY3779" fmla="*/ 4107639 h 6858000"/>
            <a:gd name="connsiteX3780" fmla="*/ 3314497 w 12192000"/>
            <a:gd name="connsiteY3780" fmla="*/ 4146336 h 6858000"/>
            <a:gd name="connsiteX3781" fmla="*/ 3260081 w 12192000"/>
            <a:gd name="connsiteY3781" fmla="*/ 4164481 h 6858000"/>
            <a:gd name="connsiteX3782" fmla="*/ 2368883 w 12192000"/>
            <a:gd name="connsiteY3782" fmla="*/ 4166006 h 6858000"/>
            <a:gd name="connsiteX3783" fmla="*/ 2355165 w 12192000"/>
            <a:gd name="connsiteY3783" fmla="*/ 4163183 h 6858000"/>
            <a:gd name="connsiteX3784" fmla="*/ 2311235 w 12192000"/>
            <a:gd name="connsiteY3784" fmla="*/ 4101528 h 6858000"/>
            <a:gd name="connsiteX3785" fmla="*/ 2328048 w 12192000"/>
            <a:gd name="connsiteY3785" fmla="*/ 4062646 h 6858000"/>
            <a:gd name="connsiteX3786" fmla="*/ 2370171 w 12192000"/>
            <a:gd name="connsiteY3786" fmla="*/ 4043760 h 6858000"/>
            <a:gd name="connsiteX3787" fmla="*/ 2411571 w 12192000"/>
            <a:gd name="connsiteY3787" fmla="*/ 4061350 h 6858000"/>
            <a:gd name="connsiteX3788" fmla="*/ 2429648 w 12192000"/>
            <a:gd name="connsiteY3788" fmla="*/ 4099861 h 6858000"/>
            <a:gd name="connsiteX3789" fmla="*/ 2415728 w 12192000"/>
            <a:gd name="connsiteY3789" fmla="*/ 4142816 h 6858000"/>
            <a:gd name="connsiteX3790" fmla="*/ 2383548 w 12192000"/>
            <a:gd name="connsiteY3790" fmla="*/ 4163553 h 6858000"/>
            <a:gd name="connsiteX3791" fmla="*/ 2368883 w 12192000"/>
            <a:gd name="connsiteY3791" fmla="*/ 4166006 h 6858000"/>
            <a:gd name="connsiteX3792" fmla="*/ 2556453 w 12192000"/>
            <a:gd name="connsiteY3792" fmla="*/ 4165118 h 6858000"/>
            <a:gd name="connsiteX3793" fmla="*/ 2537378 w 12192000"/>
            <a:gd name="connsiteY3793" fmla="*/ 4163926 h 6858000"/>
            <a:gd name="connsiteX3794" fmla="*/ 2496519 w 12192000"/>
            <a:gd name="connsiteY3794" fmla="*/ 4128748 h 6858000"/>
            <a:gd name="connsiteX3795" fmla="*/ 2491639 w 12192000"/>
            <a:gd name="connsiteY3795" fmla="*/ 4104308 h 6858000"/>
            <a:gd name="connsiteX3796" fmla="*/ 2507728 w 12192000"/>
            <a:gd name="connsiteY3796" fmla="*/ 4063205 h 6858000"/>
            <a:gd name="connsiteX3797" fmla="*/ 2550033 w 12192000"/>
            <a:gd name="connsiteY3797" fmla="*/ 4043579 h 6858000"/>
            <a:gd name="connsiteX3798" fmla="*/ 2593059 w 12192000"/>
            <a:gd name="connsiteY3798" fmla="*/ 4062650 h 6858000"/>
            <a:gd name="connsiteX3799" fmla="*/ 2609511 w 12192000"/>
            <a:gd name="connsiteY3799" fmla="*/ 4102086 h 6858000"/>
            <a:gd name="connsiteX3800" fmla="*/ 2604629 w 12192000"/>
            <a:gd name="connsiteY3800" fmla="*/ 4130229 h 6858000"/>
            <a:gd name="connsiteX3801" fmla="*/ 2556453 w 12192000"/>
            <a:gd name="connsiteY3801" fmla="*/ 4165118 h 6858000"/>
            <a:gd name="connsiteX3802" fmla="*/ 2736408 w 12192000"/>
            <a:gd name="connsiteY3802" fmla="*/ 4165082 h 6858000"/>
            <a:gd name="connsiteX3803" fmla="*/ 2716878 w 12192000"/>
            <a:gd name="connsiteY3803" fmla="*/ 4163740 h 6858000"/>
            <a:gd name="connsiteX3804" fmla="*/ 2674754 w 12192000"/>
            <a:gd name="connsiteY3804" fmla="*/ 4124303 h 6858000"/>
            <a:gd name="connsiteX3805" fmla="*/ 2676563 w 12192000"/>
            <a:gd name="connsiteY3805" fmla="*/ 4080422 h 6858000"/>
            <a:gd name="connsiteX3806" fmla="*/ 2705127 w 12192000"/>
            <a:gd name="connsiteY3806" fmla="*/ 4049131 h 6858000"/>
            <a:gd name="connsiteX3807" fmla="*/ 2755565 w 12192000"/>
            <a:gd name="connsiteY3807" fmla="*/ 4048391 h 6858000"/>
            <a:gd name="connsiteX3808" fmla="*/ 2785395 w 12192000"/>
            <a:gd name="connsiteY3808" fmla="*/ 4078756 h 6858000"/>
            <a:gd name="connsiteX3809" fmla="*/ 2790457 w 12192000"/>
            <a:gd name="connsiteY3809" fmla="*/ 4104121 h 6858000"/>
            <a:gd name="connsiteX3810" fmla="*/ 2785576 w 12192000"/>
            <a:gd name="connsiteY3810" fmla="*/ 4129672 h 6858000"/>
            <a:gd name="connsiteX3811" fmla="*/ 2736408 w 12192000"/>
            <a:gd name="connsiteY3811" fmla="*/ 4165082 h 6858000"/>
            <a:gd name="connsiteX3812" fmla="*/ 2919237 w 12192000"/>
            <a:gd name="connsiteY3812" fmla="*/ 4164703 h 6858000"/>
            <a:gd name="connsiteX3813" fmla="*/ 2898546 w 12192000"/>
            <a:gd name="connsiteY3813" fmla="*/ 4164480 h 6858000"/>
            <a:gd name="connsiteX3814" fmla="*/ 2871429 w 12192000"/>
            <a:gd name="connsiteY3814" fmla="*/ 4148002 h 6858000"/>
            <a:gd name="connsiteX3815" fmla="*/ 2869801 w 12192000"/>
            <a:gd name="connsiteY3815" fmla="*/ 4062092 h 6858000"/>
            <a:gd name="connsiteX3816" fmla="*/ 2921686 w 12192000"/>
            <a:gd name="connsiteY3816" fmla="*/ 4044503 h 6858000"/>
            <a:gd name="connsiteX3817" fmla="*/ 2956578 w 12192000"/>
            <a:gd name="connsiteY3817" fmla="*/ 4065425 h 6858000"/>
            <a:gd name="connsiteX3818" fmla="*/ 2968329 w 12192000"/>
            <a:gd name="connsiteY3818" fmla="*/ 4123748 h 6858000"/>
            <a:gd name="connsiteX3819" fmla="*/ 2919237 w 12192000"/>
            <a:gd name="connsiteY3819" fmla="*/ 4164703 h 6858000"/>
            <a:gd name="connsiteX3820" fmla="*/ 2195043 w 12192000"/>
            <a:gd name="connsiteY3820" fmla="*/ 4165170 h 6858000"/>
            <a:gd name="connsiteX3821" fmla="*/ 2176027 w 12192000"/>
            <a:gd name="connsiteY3821" fmla="*/ 4163926 h 6858000"/>
            <a:gd name="connsiteX3822" fmla="*/ 2135170 w 12192000"/>
            <a:gd name="connsiteY3822" fmla="*/ 4126896 h 6858000"/>
            <a:gd name="connsiteX3823" fmla="*/ 2131192 w 12192000"/>
            <a:gd name="connsiteY3823" fmla="*/ 4101901 h 6858000"/>
            <a:gd name="connsiteX3824" fmla="*/ 2148547 w 12192000"/>
            <a:gd name="connsiteY3824" fmla="*/ 4062093 h 6858000"/>
            <a:gd name="connsiteX3825" fmla="*/ 2200433 w 12192000"/>
            <a:gd name="connsiteY3825" fmla="*/ 4044505 h 6858000"/>
            <a:gd name="connsiteX3826" fmla="*/ 2234240 w 12192000"/>
            <a:gd name="connsiteY3826" fmla="*/ 4064130 h 6858000"/>
            <a:gd name="connsiteX3827" fmla="*/ 2249065 w 12192000"/>
            <a:gd name="connsiteY3827" fmla="*/ 4104308 h 6858000"/>
            <a:gd name="connsiteX3828" fmla="*/ 2244363 w 12192000"/>
            <a:gd name="connsiteY3828" fmla="*/ 4130229 h 6858000"/>
            <a:gd name="connsiteX3829" fmla="*/ 2195043 w 12192000"/>
            <a:gd name="connsiteY3829" fmla="*/ 4165170 h 6858000"/>
            <a:gd name="connsiteX3830" fmla="*/ 9763661 w 12192000"/>
            <a:gd name="connsiteY3830" fmla="*/ 3980813 h 6858000"/>
            <a:gd name="connsiteX3831" fmla="*/ 9739617 w 12192000"/>
            <a:gd name="connsiteY3831" fmla="*/ 3974750 h 6858000"/>
            <a:gd name="connsiteX3832" fmla="*/ 9707618 w 12192000"/>
            <a:gd name="connsiteY3832" fmla="*/ 3939572 h 6858000"/>
            <a:gd name="connsiteX3833" fmla="*/ 9709425 w 12192000"/>
            <a:gd name="connsiteY3833" fmla="*/ 3894395 h 6858000"/>
            <a:gd name="connsiteX3834" fmla="*/ 9740520 w 12192000"/>
            <a:gd name="connsiteY3834" fmla="*/ 3863290 h 6858000"/>
            <a:gd name="connsiteX3835" fmla="*/ 9764565 w 12192000"/>
            <a:gd name="connsiteY3835" fmla="*/ 3859217 h 6858000"/>
            <a:gd name="connsiteX3836" fmla="*/ 9807593 w 12192000"/>
            <a:gd name="connsiteY3836" fmla="*/ 3879398 h 6858000"/>
            <a:gd name="connsiteX3837" fmla="*/ 9821513 w 12192000"/>
            <a:gd name="connsiteY3837" fmla="*/ 3901801 h 6858000"/>
            <a:gd name="connsiteX3838" fmla="*/ 9787164 w 12192000"/>
            <a:gd name="connsiteY3838" fmla="*/ 3976046 h 6858000"/>
            <a:gd name="connsiteX3839" fmla="*/ 9763661 w 12192000"/>
            <a:gd name="connsiteY3839" fmla="*/ 3980813 h 6858000"/>
            <a:gd name="connsiteX3840" fmla="*/ 10128089 w 12192000"/>
            <a:gd name="connsiteY3840" fmla="*/ 3979934 h 6858000"/>
            <a:gd name="connsiteX3841" fmla="*/ 10105672 w 12192000"/>
            <a:gd name="connsiteY3841" fmla="*/ 3977898 h 6858000"/>
            <a:gd name="connsiteX3842" fmla="*/ 10074035 w 12192000"/>
            <a:gd name="connsiteY3842" fmla="*/ 3951791 h 6858000"/>
            <a:gd name="connsiteX3843" fmla="*/ 10070419 w 12192000"/>
            <a:gd name="connsiteY3843" fmla="*/ 3894950 h 6858000"/>
            <a:gd name="connsiteX3844" fmla="*/ 10101876 w 12192000"/>
            <a:gd name="connsiteY3844" fmla="*/ 3862734 h 6858000"/>
            <a:gd name="connsiteX3845" fmla="*/ 10125197 w 12192000"/>
            <a:gd name="connsiteY3845" fmla="*/ 3859402 h 6858000"/>
            <a:gd name="connsiteX3846" fmla="*/ 10165332 w 12192000"/>
            <a:gd name="connsiteY3846" fmla="*/ 3875510 h 6858000"/>
            <a:gd name="connsiteX3847" fmla="*/ 10183591 w 12192000"/>
            <a:gd name="connsiteY3847" fmla="*/ 3916058 h 6858000"/>
            <a:gd name="connsiteX3848" fmla="*/ 10168767 w 12192000"/>
            <a:gd name="connsiteY3848" fmla="*/ 3959753 h 6858000"/>
            <a:gd name="connsiteX3849" fmla="*/ 10128089 w 12192000"/>
            <a:gd name="connsiteY3849" fmla="*/ 3979934 h 6858000"/>
            <a:gd name="connsiteX3850" fmla="*/ 9223966 w 12192000"/>
            <a:gd name="connsiteY3850" fmla="*/ 3980812 h 6858000"/>
            <a:gd name="connsiteX3851" fmla="*/ 9200215 w 12192000"/>
            <a:gd name="connsiteY3851" fmla="*/ 3976045 h 6858000"/>
            <a:gd name="connsiteX3852" fmla="*/ 9166227 w 12192000"/>
            <a:gd name="connsiteY3852" fmla="*/ 3901800 h 6858000"/>
            <a:gd name="connsiteX3853" fmla="*/ 9181052 w 12192000"/>
            <a:gd name="connsiteY3853" fmla="*/ 3878472 h 6858000"/>
            <a:gd name="connsiteX3854" fmla="*/ 9224079 w 12192000"/>
            <a:gd name="connsiteY3854" fmla="*/ 3859216 h 6858000"/>
            <a:gd name="connsiteX3855" fmla="*/ 9246677 w 12192000"/>
            <a:gd name="connsiteY3855" fmla="*/ 3863104 h 6858000"/>
            <a:gd name="connsiteX3856" fmla="*/ 9277772 w 12192000"/>
            <a:gd name="connsiteY3856" fmla="*/ 3894209 h 6858000"/>
            <a:gd name="connsiteX3857" fmla="*/ 9280122 w 12192000"/>
            <a:gd name="connsiteY3857" fmla="*/ 3939571 h 6858000"/>
            <a:gd name="connsiteX3858" fmla="*/ 9248123 w 12192000"/>
            <a:gd name="connsiteY3858" fmla="*/ 3974749 h 6858000"/>
            <a:gd name="connsiteX3859" fmla="*/ 9223966 w 12192000"/>
            <a:gd name="connsiteY3859" fmla="*/ 3980812 h 6858000"/>
            <a:gd name="connsiteX3860" fmla="*/ 9584885 w 12192000"/>
            <a:gd name="connsiteY3860" fmla="*/ 3980304 h 6858000"/>
            <a:gd name="connsiteX3861" fmla="*/ 9563372 w 12192000"/>
            <a:gd name="connsiteY3861" fmla="*/ 3977342 h 6858000"/>
            <a:gd name="connsiteX3862" fmla="*/ 9528661 w 12192000"/>
            <a:gd name="connsiteY3862" fmla="*/ 3943089 h 6858000"/>
            <a:gd name="connsiteX3863" fmla="*/ 9528480 w 12192000"/>
            <a:gd name="connsiteY3863" fmla="*/ 3896246 h 6858000"/>
            <a:gd name="connsiteX3864" fmla="*/ 9559214 w 12192000"/>
            <a:gd name="connsiteY3864" fmla="*/ 3864401 h 6858000"/>
            <a:gd name="connsiteX3865" fmla="*/ 9584705 w 12192000"/>
            <a:gd name="connsiteY3865" fmla="*/ 3859402 h 6858000"/>
            <a:gd name="connsiteX3866" fmla="*/ 9624296 w 12192000"/>
            <a:gd name="connsiteY3866" fmla="*/ 3875880 h 6858000"/>
            <a:gd name="connsiteX3867" fmla="*/ 9643279 w 12192000"/>
            <a:gd name="connsiteY3867" fmla="*/ 3920316 h 6858000"/>
            <a:gd name="connsiteX3868" fmla="*/ 9625924 w 12192000"/>
            <a:gd name="connsiteY3868" fmla="*/ 3961975 h 6858000"/>
            <a:gd name="connsiteX3869" fmla="*/ 9584885 w 12192000"/>
            <a:gd name="connsiteY3869" fmla="*/ 3980304 h 6858000"/>
            <a:gd name="connsiteX3870" fmla="*/ 9404912 w 12192000"/>
            <a:gd name="connsiteY3870" fmla="*/ 3980257 h 6858000"/>
            <a:gd name="connsiteX3871" fmla="*/ 9386585 w 12192000"/>
            <a:gd name="connsiteY3871" fmla="*/ 3978822 h 6858000"/>
            <a:gd name="connsiteX3872" fmla="*/ 9349344 w 12192000"/>
            <a:gd name="connsiteY3872" fmla="*/ 3945681 h 6858000"/>
            <a:gd name="connsiteX3873" fmla="*/ 9344463 w 12192000"/>
            <a:gd name="connsiteY3873" fmla="*/ 3919389 h 6858000"/>
            <a:gd name="connsiteX3874" fmla="*/ 9363084 w 12192000"/>
            <a:gd name="connsiteY3874" fmla="*/ 3876250 h 6858000"/>
            <a:gd name="connsiteX3875" fmla="*/ 9403941 w 12192000"/>
            <a:gd name="connsiteY3875" fmla="*/ 3859401 h 6858000"/>
            <a:gd name="connsiteX3876" fmla="*/ 9444075 w 12192000"/>
            <a:gd name="connsiteY3876" fmla="*/ 3875509 h 6858000"/>
            <a:gd name="connsiteX3877" fmla="*/ 9462335 w 12192000"/>
            <a:gd name="connsiteY3877" fmla="*/ 3916612 h 6858000"/>
            <a:gd name="connsiteX3878" fmla="*/ 9459080 w 12192000"/>
            <a:gd name="connsiteY3878" fmla="*/ 3943089 h 6858000"/>
            <a:gd name="connsiteX3879" fmla="*/ 9423646 w 12192000"/>
            <a:gd name="connsiteY3879" fmla="*/ 3977526 h 6858000"/>
            <a:gd name="connsiteX3880" fmla="*/ 9404912 w 12192000"/>
            <a:gd name="connsiteY3880" fmla="*/ 3980257 h 6858000"/>
            <a:gd name="connsiteX3881" fmla="*/ 7779807 w 12192000"/>
            <a:gd name="connsiteY3881" fmla="*/ 3980811 h 6858000"/>
            <a:gd name="connsiteX3882" fmla="*/ 7755718 w 12192000"/>
            <a:gd name="connsiteY3882" fmla="*/ 3974748 h 6858000"/>
            <a:gd name="connsiteX3883" fmla="*/ 7726792 w 12192000"/>
            <a:gd name="connsiteY3883" fmla="*/ 3894393 h 6858000"/>
            <a:gd name="connsiteX3884" fmla="*/ 7758430 w 12192000"/>
            <a:gd name="connsiteY3884" fmla="*/ 3862547 h 6858000"/>
            <a:gd name="connsiteX3885" fmla="*/ 7801457 w 12192000"/>
            <a:gd name="connsiteY3885" fmla="*/ 3861807 h 6858000"/>
            <a:gd name="connsiteX3886" fmla="*/ 7835444 w 12192000"/>
            <a:gd name="connsiteY3886" fmla="*/ 3894393 h 6858000"/>
            <a:gd name="connsiteX3887" fmla="*/ 7839422 w 12192000"/>
            <a:gd name="connsiteY3887" fmla="*/ 3919389 h 6858000"/>
            <a:gd name="connsiteX3888" fmla="*/ 7834540 w 12192000"/>
            <a:gd name="connsiteY3888" fmla="*/ 3946235 h 6858000"/>
            <a:gd name="connsiteX3889" fmla="*/ 7803626 w 12192000"/>
            <a:gd name="connsiteY3889" fmla="*/ 3976043 h 6858000"/>
            <a:gd name="connsiteX3890" fmla="*/ 7779807 w 12192000"/>
            <a:gd name="connsiteY3890" fmla="*/ 3980811 h 6858000"/>
            <a:gd name="connsiteX3891" fmla="*/ 8501920 w 12192000"/>
            <a:gd name="connsiteY3891" fmla="*/ 3980492 h 6858000"/>
            <a:gd name="connsiteX3892" fmla="*/ 8476971 w 12192000"/>
            <a:gd name="connsiteY3892" fmla="*/ 3974752 h 6858000"/>
            <a:gd name="connsiteX3893" fmla="*/ 8442623 w 12192000"/>
            <a:gd name="connsiteY3893" fmla="*/ 3914949 h 6858000"/>
            <a:gd name="connsiteX3894" fmla="*/ 8461605 w 12192000"/>
            <a:gd name="connsiteY3894" fmla="*/ 3876437 h 6858000"/>
            <a:gd name="connsiteX3895" fmla="*/ 8497219 w 12192000"/>
            <a:gd name="connsiteY3895" fmla="*/ 3858848 h 6858000"/>
            <a:gd name="connsiteX3896" fmla="*/ 8541331 w 12192000"/>
            <a:gd name="connsiteY3896" fmla="*/ 3875512 h 6858000"/>
            <a:gd name="connsiteX3897" fmla="*/ 8561217 w 12192000"/>
            <a:gd name="connsiteY3897" fmla="*/ 3914949 h 6858000"/>
            <a:gd name="connsiteX3898" fmla="*/ 8526868 w 12192000"/>
            <a:gd name="connsiteY3898" fmla="*/ 3974752 h 6858000"/>
            <a:gd name="connsiteX3899" fmla="*/ 8501920 w 12192000"/>
            <a:gd name="connsiteY3899" fmla="*/ 3980492 h 6858000"/>
            <a:gd name="connsiteX3900" fmla="*/ 8863631 w 12192000"/>
            <a:gd name="connsiteY3900" fmla="*/ 3980304 h 6858000"/>
            <a:gd name="connsiteX3901" fmla="*/ 8842660 w 12192000"/>
            <a:gd name="connsiteY3901" fmla="*/ 3977527 h 6858000"/>
            <a:gd name="connsiteX3902" fmla="*/ 8812649 w 12192000"/>
            <a:gd name="connsiteY3902" fmla="*/ 3953087 h 6858000"/>
            <a:gd name="connsiteX3903" fmla="*/ 8803249 w 12192000"/>
            <a:gd name="connsiteY3903" fmla="*/ 3918279 h 6858000"/>
            <a:gd name="connsiteX3904" fmla="*/ 8820061 w 12192000"/>
            <a:gd name="connsiteY3904" fmla="*/ 3877916 h 6858000"/>
            <a:gd name="connsiteX3905" fmla="*/ 8863450 w 12192000"/>
            <a:gd name="connsiteY3905" fmla="*/ 3859401 h 6858000"/>
            <a:gd name="connsiteX3906" fmla="*/ 8903404 w 12192000"/>
            <a:gd name="connsiteY3906" fmla="*/ 3876065 h 6858000"/>
            <a:gd name="connsiteX3907" fmla="*/ 8921844 w 12192000"/>
            <a:gd name="connsiteY3907" fmla="*/ 3920316 h 6858000"/>
            <a:gd name="connsiteX3908" fmla="*/ 8904127 w 12192000"/>
            <a:gd name="connsiteY3908" fmla="*/ 3962529 h 6858000"/>
            <a:gd name="connsiteX3909" fmla="*/ 8863631 w 12192000"/>
            <a:gd name="connsiteY3909" fmla="*/ 3980304 h 6858000"/>
            <a:gd name="connsiteX3910" fmla="*/ 9043312 w 12192000"/>
            <a:gd name="connsiteY3910" fmla="*/ 3980304 h 6858000"/>
            <a:gd name="connsiteX3911" fmla="*/ 9024330 w 12192000"/>
            <a:gd name="connsiteY3911" fmla="*/ 3978267 h 6858000"/>
            <a:gd name="connsiteX3912" fmla="*/ 8987811 w 12192000"/>
            <a:gd name="connsiteY3912" fmla="*/ 3944939 h 6858000"/>
            <a:gd name="connsiteX3913" fmla="*/ 8987992 w 12192000"/>
            <a:gd name="connsiteY3913" fmla="*/ 3894764 h 6858000"/>
            <a:gd name="connsiteX3914" fmla="*/ 9017641 w 12192000"/>
            <a:gd name="connsiteY3914" fmla="*/ 3864399 h 6858000"/>
            <a:gd name="connsiteX3915" fmla="*/ 9043312 w 12192000"/>
            <a:gd name="connsiteY3915" fmla="*/ 3859216 h 6858000"/>
            <a:gd name="connsiteX3916" fmla="*/ 9085617 w 12192000"/>
            <a:gd name="connsiteY3916" fmla="*/ 3878656 h 6858000"/>
            <a:gd name="connsiteX3917" fmla="*/ 9101887 w 12192000"/>
            <a:gd name="connsiteY3917" fmla="*/ 3919389 h 6858000"/>
            <a:gd name="connsiteX3918" fmla="*/ 9097006 w 12192000"/>
            <a:gd name="connsiteY3918" fmla="*/ 3945680 h 6858000"/>
            <a:gd name="connsiteX3919" fmla="*/ 9065911 w 12192000"/>
            <a:gd name="connsiteY3919" fmla="*/ 3976045 h 6858000"/>
            <a:gd name="connsiteX3920" fmla="*/ 9043312 w 12192000"/>
            <a:gd name="connsiteY3920" fmla="*/ 3980304 h 6858000"/>
            <a:gd name="connsiteX3921" fmla="*/ 8682436 w 12192000"/>
            <a:gd name="connsiteY3921" fmla="*/ 3980281 h 6858000"/>
            <a:gd name="connsiteX3922" fmla="*/ 8663159 w 12192000"/>
            <a:gd name="connsiteY3922" fmla="*/ 3977898 h 6858000"/>
            <a:gd name="connsiteX3923" fmla="*/ 8626822 w 12192000"/>
            <a:gd name="connsiteY3923" fmla="*/ 3943645 h 6858000"/>
            <a:gd name="connsiteX3924" fmla="*/ 8626280 w 12192000"/>
            <a:gd name="connsiteY3924" fmla="*/ 3896617 h 6858000"/>
            <a:gd name="connsiteX3925" fmla="*/ 8658098 w 12192000"/>
            <a:gd name="connsiteY3925" fmla="*/ 3863475 h 6858000"/>
            <a:gd name="connsiteX3926" fmla="*/ 8682684 w 12192000"/>
            <a:gd name="connsiteY3926" fmla="*/ 3859217 h 6858000"/>
            <a:gd name="connsiteX3927" fmla="*/ 8708718 w 12192000"/>
            <a:gd name="connsiteY3927" fmla="*/ 3864771 h 6858000"/>
            <a:gd name="connsiteX3928" fmla="*/ 8738728 w 12192000"/>
            <a:gd name="connsiteY3928" fmla="*/ 3898653 h 6858000"/>
            <a:gd name="connsiteX3929" fmla="*/ 8737100 w 12192000"/>
            <a:gd name="connsiteY3929" fmla="*/ 3944386 h 6858000"/>
            <a:gd name="connsiteX3930" fmla="*/ 8702390 w 12192000"/>
            <a:gd name="connsiteY3930" fmla="*/ 3977527 h 6858000"/>
            <a:gd name="connsiteX3931" fmla="*/ 8682436 w 12192000"/>
            <a:gd name="connsiteY3931" fmla="*/ 3980281 h 6858000"/>
            <a:gd name="connsiteX3932" fmla="*/ 8141564 w 12192000"/>
            <a:gd name="connsiteY3932" fmla="*/ 3980167 h 6858000"/>
            <a:gd name="connsiteX3933" fmla="*/ 8120863 w 12192000"/>
            <a:gd name="connsiteY3933" fmla="*/ 3977343 h 6858000"/>
            <a:gd name="connsiteX3934" fmla="*/ 8086695 w 12192000"/>
            <a:gd name="connsiteY3934" fmla="*/ 3943831 h 6858000"/>
            <a:gd name="connsiteX3935" fmla="*/ 8116706 w 12192000"/>
            <a:gd name="connsiteY3935" fmla="*/ 3864402 h 6858000"/>
            <a:gd name="connsiteX3936" fmla="*/ 8165156 w 12192000"/>
            <a:gd name="connsiteY3936" fmla="*/ 3863662 h 6858000"/>
            <a:gd name="connsiteX3937" fmla="*/ 8196793 w 12192000"/>
            <a:gd name="connsiteY3937" fmla="*/ 3896433 h 6858000"/>
            <a:gd name="connsiteX3938" fmla="*/ 8198420 w 12192000"/>
            <a:gd name="connsiteY3938" fmla="*/ 3938832 h 6858000"/>
            <a:gd name="connsiteX3939" fmla="*/ 8161721 w 12192000"/>
            <a:gd name="connsiteY3939" fmla="*/ 3977158 h 6858000"/>
            <a:gd name="connsiteX3940" fmla="*/ 8141564 w 12192000"/>
            <a:gd name="connsiteY3940" fmla="*/ 3980167 h 6858000"/>
            <a:gd name="connsiteX3941" fmla="*/ 8323866 w 12192000"/>
            <a:gd name="connsiteY3941" fmla="*/ 3980120 h 6858000"/>
            <a:gd name="connsiteX3942" fmla="*/ 8297471 w 12192000"/>
            <a:gd name="connsiteY3942" fmla="*/ 3975121 h 6858000"/>
            <a:gd name="connsiteX3943" fmla="*/ 8266556 w 12192000"/>
            <a:gd name="connsiteY3943" fmla="*/ 3942164 h 6858000"/>
            <a:gd name="connsiteX3944" fmla="*/ 8262760 w 12192000"/>
            <a:gd name="connsiteY3944" fmla="*/ 3916799 h 6858000"/>
            <a:gd name="connsiteX3945" fmla="*/ 8281742 w 12192000"/>
            <a:gd name="connsiteY3945" fmla="*/ 3875510 h 6858000"/>
            <a:gd name="connsiteX3946" fmla="*/ 8322057 w 12192000"/>
            <a:gd name="connsiteY3946" fmla="*/ 3859218 h 6858000"/>
            <a:gd name="connsiteX3947" fmla="*/ 8364361 w 12192000"/>
            <a:gd name="connsiteY3947" fmla="*/ 3878658 h 6858000"/>
            <a:gd name="connsiteX3948" fmla="*/ 8380632 w 12192000"/>
            <a:gd name="connsiteY3948" fmla="*/ 3919390 h 6858000"/>
            <a:gd name="connsiteX3949" fmla="*/ 8375751 w 12192000"/>
            <a:gd name="connsiteY3949" fmla="*/ 3945682 h 6858000"/>
            <a:gd name="connsiteX3950" fmla="*/ 8346463 w 12192000"/>
            <a:gd name="connsiteY3950" fmla="*/ 3975491 h 6858000"/>
            <a:gd name="connsiteX3951" fmla="*/ 8323866 w 12192000"/>
            <a:gd name="connsiteY3951" fmla="*/ 3980120 h 6858000"/>
            <a:gd name="connsiteX3952" fmla="*/ 7964279 w 12192000"/>
            <a:gd name="connsiteY3952" fmla="*/ 3980096 h 6858000"/>
            <a:gd name="connsiteX3953" fmla="*/ 7942449 w 12192000"/>
            <a:gd name="connsiteY3953" fmla="*/ 3978082 h 6858000"/>
            <a:gd name="connsiteX3954" fmla="*/ 7906112 w 12192000"/>
            <a:gd name="connsiteY3954" fmla="*/ 3943459 h 6858000"/>
            <a:gd name="connsiteX3955" fmla="*/ 7905750 w 12192000"/>
            <a:gd name="connsiteY3955" fmla="*/ 3896802 h 6858000"/>
            <a:gd name="connsiteX3956" fmla="*/ 7936122 w 12192000"/>
            <a:gd name="connsiteY3956" fmla="*/ 3864216 h 6858000"/>
            <a:gd name="connsiteX3957" fmla="*/ 7960528 w 12192000"/>
            <a:gd name="connsiteY3957" fmla="*/ 3859217 h 6858000"/>
            <a:gd name="connsiteX3958" fmla="*/ 7986199 w 12192000"/>
            <a:gd name="connsiteY3958" fmla="*/ 3864401 h 6858000"/>
            <a:gd name="connsiteX3959" fmla="*/ 8017656 w 12192000"/>
            <a:gd name="connsiteY3959" fmla="*/ 3899579 h 6858000"/>
            <a:gd name="connsiteX3960" fmla="*/ 8015306 w 12192000"/>
            <a:gd name="connsiteY3960" fmla="*/ 3946237 h 6858000"/>
            <a:gd name="connsiteX3961" fmla="*/ 7985838 w 12192000"/>
            <a:gd name="connsiteY3961" fmla="*/ 3975306 h 6858000"/>
            <a:gd name="connsiteX3962" fmla="*/ 7964279 w 12192000"/>
            <a:gd name="connsiteY3962" fmla="*/ 3980096 h 6858000"/>
            <a:gd name="connsiteX3963" fmla="*/ 5797599 w 12192000"/>
            <a:gd name="connsiteY3963" fmla="*/ 3980790 h 6858000"/>
            <a:gd name="connsiteX3964" fmla="*/ 5773622 w 12192000"/>
            <a:gd name="connsiteY3964" fmla="*/ 3975860 h 6858000"/>
            <a:gd name="connsiteX3965" fmla="*/ 5742527 w 12192000"/>
            <a:gd name="connsiteY3965" fmla="*/ 3944385 h 6858000"/>
            <a:gd name="connsiteX3966" fmla="*/ 5742346 w 12192000"/>
            <a:gd name="connsiteY3966" fmla="*/ 3895506 h 6858000"/>
            <a:gd name="connsiteX3967" fmla="*/ 5773080 w 12192000"/>
            <a:gd name="connsiteY3967" fmla="*/ 3863475 h 6858000"/>
            <a:gd name="connsiteX3968" fmla="*/ 5820265 w 12192000"/>
            <a:gd name="connsiteY3968" fmla="*/ 3863290 h 6858000"/>
            <a:gd name="connsiteX3969" fmla="*/ 5851360 w 12192000"/>
            <a:gd name="connsiteY3969" fmla="*/ 3894025 h 6858000"/>
            <a:gd name="connsiteX3970" fmla="*/ 5853710 w 12192000"/>
            <a:gd name="connsiteY3970" fmla="*/ 3939571 h 6858000"/>
            <a:gd name="connsiteX3971" fmla="*/ 5821711 w 12192000"/>
            <a:gd name="connsiteY3971" fmla="*/ 3974749 h 6858000"/>
            <a:gd name="connsiteX3972" fmla="*/ 5797599 w 12192000"/>
            <a:gd name="connsiteY3972" fmla="*/ 3980790 h 6858000"/>
            <a:gd name="connsiteX3973" fmla="*/ 6518852 w 12192000"/>
            <a:gd name="connsiteY3973" fmla="*/ 3980790 h 6858000"/>
            <a:gd name="connsiteX3974" fmla="*/ 6494876 w 12192000"/>
            <a:gd name="connsiteY3974" fmla="*/ 3975860 h 6858000"/>
            <a:gd name="connsiteX3975" fmla="*/ 6463781 w 12192000"/>
            <a:gd name="connsiteY3975" fmla="*/ 3944385 h 6858000"/>
            <a:gd name="connsiteX3976" fmla="*/ 6463238 w 12192000"/>
            <a:gd name="connsiteY3976" fmla="*/ 3896617 h 6858000"/>
            <a:gd name="connsiteX3977" fmla="*/ 6494153 w 12192000"/>
            <a:gd name="connsiteY3977" fmla="*/ 3863661 h 6858000"/>
            <a:gd name="connsiteX3978" fmla="*/ 6541880 w 12192000"/>
            <a:gd name="connsiteY3978" fmla="*/ 3863290 h 6858000"/>
            <a:gd name="connsiteX3979" fmla="*/ 6572433 w 12192000"/>
            <a:gd name="connsiteY3979" fmla="*/ 3893839 h 6858000"/>
            <a:gd name="connsiteX3980" fmla="*/ 6574964 w 12192000"/>
            <a:gd name="connsiteY3980" fmla="*/ 3939571 h 6858000"/>
            <a:gd name="connsiteX3981" fmla="*/ 6542965 w 12192000"/>
            <a:gd name="connsiteY3981" fmla="*/ 3974749 h 6858000"/>
            <a:gd name="connsiteX3982" fmla="*/ 6518852 w 12192000"/>
            <a:gd name="connsiteY3982" fmla="*/ 3980790 h 6858000"/>
            <a:gd name="connsiteX3983" fmla="*/ 7058528 w 12192000"/>
            <a:gd name="connsiteY3983" fmla="*/ 3980765 h 6858000"/>
            <a:gd name="connsiteX3984" fmla="*/ 7034641 w 12192000"/>
            <a:gd name="connsiteY3984" fmla="*/ 3974933 h 6858000"/>
            <a:gd name="connsiteX3985" fmla="*/ 7004812 w 12192000"/>
            <a:gd name="connsiteY3985" fmla="*/ 3944939 h 6858000"/>
            <a:gd name="connsiteX3986" fmla="*/ 7000653 w 12192000"/>
            <a:gd name="connsiteY3986" fmla="*/ 3920314 h 6858000"/>
            <a:gd name="connsiteX3987" fmla="*/ 7018189 w 12192000"/>
            <a:gd name="connsiteY3987" fmla="*/ 3876804 h 6858000"/>
            <a:gd name="connsiteX3988" fmla="*/ 7059408 w 12192000"/>
            <a:gd name="connsiteY3988" fmla="*/ 3859215 h 6858000"/>
            <a:gd name="connsiteX3989" fmla="*/ 7102435 w 12192000"/>
            <a:gd name="connsiteY3989" fmla="*/ 3879396 h 6858000"/>
            <a:gd name="connsiteX3990" fmla="*/ 7116355 w 12192000"/>
            <a:gd name="connsiteY3990" fmla="*/ 3901799 h 6858000"/>
            <a:gd name="connsiteX3991" fmla="*/ 7082007 w 12192000"/>
            <a:gd name="connsiteY3991" fmla="*/ 3976045 h 6858000"/>
            <a:gd name="connsiteX3992" fmla="*/ 7058528 w 12192000"/>
            <a:gd name="connsiteY3992" fmla="*/ 3980765 h 6858000"/>
            <a:gd name="connsiteX3993" fmla="*/ 7240357 w 12192000"/>
            <a:gd name="connsiteY3993" fmla="*/ 3980490 h 6858000"/>
            <a:gd name="connsiteX3994" fmla="*/ 7220652 w 12192000"/>
            <a:gd name="connsiteY3994" fmla="*/ 3977897 h 6858000"/>
            <a:gd name="connsiteX3995" fmla="*/ 7184856 w 12192000"/>
            <a:gd name="connsiteY3995" fmla="*/ 3943460 h 6858000"/>
            <a:gd name="connsiteX3996" fmla="*/ 7184494 w 12192000"/>
            <a:gd name="connsiteY3996" fmla="*/ 3896617 h 6858000"/>
            <a:gd name="connsiteX3997" fmla="*/ 7215408 w 12192000"/>
            <a:gd name="connsiteY3997" fmla="*/ 3863659 h 6858000"/>
            <a:gd name="connsiteX3998" fmla="*/ 7263316 w 12192000"/>
            <a:gd name="connsiteY3998" fmla="*/ 3863289 h 6858000"/>
            <a:gd name="connsiteX3999" fmla="*/ 7294411 w 12192000"/>
            <a:gd name="connsiteY3999" fmla="*/ 3894395 h 6858000"/>
            <a:gd name="connsiteX4000" fmla="*/ 7296219 w 12192000"/>
            <a:gd name="connsiteY4000" fmla="*/ 3939572 h 6858000"/>
            <a:gd name="connsiteX4001" fmla="*/ 7264220 w 12192000"/>
            <a:gd name="connsiteY4001" fmla="*/ 3974749 h 6858000"/>
            <a:gd name="connsiteX4002" fmla="*/ 7240357 w 12192000"/>
            <a:gd name="connsiteY4002" fmla="*/ 3980490 h 6858000"/>
            <a:gd name="connsiteX4003" fmla="*/ 7602610 w 12192000"/>
            <a:gd name="connsiteY4003" fmla="*/ 3980119 h 6858000"/>
            <a:gd name="connsiteX4004" fmla="*/ 7576215 w 12192000"/>
            <a:gd name="connsiteY4004" fmla="*/ 3975120 h 6858000"/>
            <a:gd name="connsiteX4005" fmla="*/ 7545300 w 12192000"/>
            <a:gd name="connsiteY4005" fmla="*/ 3942163 h 6858000"/>
            <a:gd name="connsiteX4006" fmla="*/ 7541504 w 12192000"/>
            <a:gd name="connsiteY4006" fmla="*/ 3916798 h 6858000"/>
            <a:gd name="connsiteX4007" fmla="*/ 7545662 w 12192000"/>
            <a:gd name="connsiteY4007" fmla="*/ 3895321 h 6858000"/>
            <a:gd name="connsiteX4008" fmla="*/ 7575130 w 12192000"/>
            <a:gd name="connsiteY4008" fmla="*/ 3864401 h 6858000"/>
            <a:gd name="connsiteX4009" fmla="*/ 7600801 w 12192000"/>
            <a:gd name="connsiteY4009" fmla="*/ 3859402 h 6858000"/>
            <a:gd name="connsiteX4010" fmla="*/ 7640575 w 12192000"/>
            <a:gd name="connsiteY4010" fmla="*/ 3875880 h 6858000"/>
            <a:gd name="connsiteX4011" fmla="*/ 7659376 w 12192000"/>
            <a:gd name="connsiteY4011" fmla="*/ 3919390 h 6858000"/>
            <a:gd name="connsiteX4012" fmla="*/ 7654495 w 12192000"/>
            <a:gd name="connsiteY4012" fmla="*/ 3945681 h 6858000"/>
            <a:gd name="connsiteX4013" fmla="*/ 7640032 w 12192000"/>
            <a:gd name="connsiteY4013" fmla="*/ 3964382 h 6858000"/>
            <a:gd name="connsiteX4014" fmla="*/ 7602610 w 12192000"/>
            <a:gd name="connsiteY4014" fmla="*/ 3980119 h 6858000"/>
            <a:gd name="connsiteX4015" fmla="*/ 6698537 w 12192000"/>
            <a:gd name="connsiteY4015" fmla="*/ 3980258 h 6858000"/>
            <a:gd name="connsiteX4016" fmla="*/ 6679261 w 12192000"/>
            <a:gd name="connsiteY4016" fmla="*/ 3977713 h 6858000"/>
            <a:gd name="connsiteX4017" fmla="*/ 6649250 w 12192000"/>
            <a:gd name="connsiteY4017" fmla="*/ 3952346 h 6858000"/>
            <a:gd name="connsiteX4018" fmla="*/ 6656481 w 12192000"/>
            <a:gd name="connsiteY4018" fmla="*/ 3877731 h 6858000"/>
            <a:gd name="connsiteX4019" fmla="*/ 6698786 w 12192000"/>
            <a:gd name="connsiteY4019" fmla="*/ 3859402 h 6858000"/>
            <a:gd name="connsiteX4020" fmla="*/ 6738558 w 12192000"/>
            <a:gd name="connsiteY4020" fmla="*/ 3875140 h 6858000"/>
            <a:gd name="connsiteX4021" fmla="*/ 6757179 w 12192000"/>
            <a:gd name="connsiteY4021" fmla="*/ 3916613 h 6858000"/>
            <a:gd name="connsiteX4022" fmla="*/ 6753925 w 12192000"/>
            <a:gd name="connsiteY4022" fmla="*/ 3943090 h 6858000"/>
            <a:gd name="connsiteX4023" fmla="*/ 6718491 w 12192000"/>
            <a:gd name="connsiteY4023" fmla="*/ 3977527 h 6858000"/>
            <a:gd name="connsiteX4024" fmla="*/ 6698537 w 12192000"/>
            <a:gd name="connsiteY4024" fmla="*/ 3980258 h 6858000"/>
            <a:gd name="connsiteX4025" fmla="*/ 6881537 w 12192000"/>
            <a:gd name="connsiteY4025" fmla="*/ 3980119 h 6858000"/>
            <a:gd name="connsiteX4026" fmla="*/ 6855142 w 12192000"/>
            <a:gd name="connsiteY4026" fmla="*/ 3975305 h 6858000"/>
            <a:gd name="connsiteX4027" fmla="*/ 6824589 w 12192000"/>
            <a:gd name="connsiteY4027" fmla="*/ 3943460 h 6858000"/>
            <a:gd name="connsiteX4028" fmla="*/ 6824228 w 12192000"/>
            <a:gd name="connsiteY4028" fmla="*/ 3896246 h 6858000"/>
            <a:gd name="connsiteX4029" fmla="*/ 6853877 w 12192000"/>
            <a:gd name="connsiteY4029" fmla="*/ 3864401 h 6858000"/>
            <a:gd name="connsiteX4030" fmla="*/ 6879548 w 12192000"/>
            <a:gd name="connsiteY4030" fmla="*/ 3859402 h 6858000"/>
            <a:gd name="connsiteX4031" fmla="*/ 6919501 w 12192000"/>
            <a:gd name="connsiteY4031" fmla="*/ 3876065 h 6858000"/>
            <a:gd name="connsiteX4032" fmla="*/ 6938123 w 12192000"/>
            <a:gd name="connsiteY4032" fmla="*/ 3920316 h 6858000"/>
            <a:gd name="connsiteX4033" fmla="*/ 6922394 w 12192000"/>
            <a:gd name="connsiteY4033" fmla="*/ 3960678 h 6858000"/>
            <a:gd name="connsiteX4034" fmla="*/ 6881537 w 12192000"/>
            <a:gd name="connsiteY4034" fmla="*/ 3980119 h 6858000"/>
            <a:gd name="connsiteX4035" fmla="*/ 6337272 w 12192000"/>
            <a:gd name="connsiteY4035" fmla="*/ 3980765 h 6858000"/>
            <a:gd name="connsiteX4036" fmla="*/ 6313385 w 12192000"/>
            <a:gd name="connsiteY4036" fmla="*/ 3974933 h 6858000"/>
            <a:gd name="connsiteX4037" fmla="*/ 6283556 w 12192000"/>
            <a:gd name="connsiteY4037" fmla="*/ 3944939 h 6858000"/>
            <a:gd name="connsiteX4038" fmla="*/ 6279397 w 12192000"/>
            <a:gd name="connsiteY4038" fmla="*/ 3920314 h 6858000"/>
            <a:gd name="connsiteX4039" fmla="*/ 6296572 w 12192000"/>
            <a:gd name="connsiteY4039" fmla="*/ 3877174 h 6858000"/>
            <a:gd name="connsiteX4040" fmla="*/ 6338152 w 12192000"/>
            <a:gd name="connsiteY4040" fmla="*/ 3859215 h 6858000"/>
            <a:gd name="connsiteX4041" fmla="*/ 6381179 w 12192000"/>
            <a:gd name="connsiteY4041" fmla="*/ 3879396 h 6858000"/>
            <a:gd name="connsiteX4042" fmla="*/ 6395099 w 12192000"/>
            <a:gd name="connsiteY4042" fmla="*/ 3901799 h 6858000"/>
            <a:gd name="connsiteX4043" fmla="*/ 6360751 w 12192000"/>
            <a:gd name="connsiteY4043" fmla="*/ 3976045 h 6858000"/>
            <a:gd name="connsiteX4044" fmla="*/ 6337272 w 12192000"/>
            <a:gd name="connsiteY4044" fmla="*/ 3980765 h 6858000"/>
            <a:gd name="connsiteX4045" fmla="*/ 5977281 w 12192000"/>
            <a:gd name="connsiteY4045" fmla="*/ 3980258 h 6858000"/>
            <a:gd name="connsiteX4046" fmla="*/ 5958005 w 12192000"/>
            <a:gd name="connsiteY4046" fmla="*/ 3977713 h 6858000"/>
            <a:gd name="connsiteX4047" fmla="*/ 5921847 w 12192000"/>
            <a:gd name="connsiteY4047" fmla="*/ 3941979 h 6858000"/>
            <a:gd name="connsiteX4048" fmla="*/ 5921667 w 12192000"/>
            <a:gd name="connsiteY4048" fmla="*/ 3897173 h 6858000"/>
            <a:gd name="connsiteX4049" fmla="*/ 5953485 w 12192000"/>
            <a:gd name="connsiteY4049" fmla="*/ 3863661 h 6858000"/>
            <a:gd name="connsiteX4050" fmla="*/ 6000489 w 12192000"/>
            <a:gd name="connsiteY4050" fmla="*/ 3863291 h 6858000"/>
            <a:gd name="connsiteX4051" fmla="*/ 6030500 w 12192000"/>
            <a:gd name="connsiteY4051" fmla="*/ 3891434 h 6858000"/>
            <a:gd name="connsiteX4052" fmla="*/ 6035923 w 12192000"/>
            <a:gd name="connsiteY4052" fmla="*/ 3916613 h 6858000"/>
            <a:gd name="connsiteX4053" fmla="*/ 6032669 w 12192000"/>
            <a:gd name="connsiteY4053" fmla="*/ 3943089 h 6858000"/>
            <a:gd name="connsiteX4054" fmla="*/ 5997235 w 12192000"/>
            <a:gd name="connsiteY4054" fmla="*/ 3977527 h 6858000"/>
            <a:gd name="connsiteX4055" fmla="*/ 5977281 w 12192000"/>
            <a:gd name="connsiteY4055" fmla="*/ 3980258 h 6858000"/>
            <a:gd name="connsiteX4056" fmla="*/ 6160282 w 12192000"/>
            <a:gd name="connsiteY4056" fmla="*/ 3980120 h 6858000"/>
            <a:gd name="connsiteX4057" fmla="*/ 6133888 w 12192000"/>
            <a:gd name="connsiteY4057" fmla="*/ 3975306 h 6858000"/>
            <a:gd name="connsiteX4058" fmla="*/ 6103697 w 12192000"/>
            <a:gd name="connsiteY4058" fmla="*/ 3945312 h 6858000"/>
            <a:gd name="connsiteX4059" fmla="*/ 6098996 w 12192000"/>
            <a:gd name="connsiteY4059" fmla="*/ 3921798 h 6858000"/>
            <a:gd name="connsiteX4060" fmla="*/ 6102792 w 12192000"/>
            <a:gd name="connsiteY4060" fmla="*/ 3896803 h 6858000"/>
            <a:gd name="connsiteX4061" fmla="*/ 6132622 w 12192000"/>
            <a:gd name="connsiteY4061" fmla="*/ 3864401 h 6858000"/>
            <a:gd name="connsiteX4062" fmla="*/ 6158293 w 12192000"/>
            <a:gd name="connsiteY4062" fmla="*/ 3859218 h 6858000"/>
            <a:gd name="connsiteX4063" fmla="*/ 6200235 w 12192000"/>
            <a:gd name="connsiteY4063" fmla="*/ 3878103 h 6858000"/>
            <a:gd name="connsiteX4064" fmla="*/ 6216868 w 12192000"/>
            <a:gd name="connsiteY4064" fmla="*/ 3920317 h 6858000"/>
            <a:gd name="connsiteX4065" fmla="*/ 6200597 w 12192000"/>
            <a:gd name="connsiteY4065" fmla="*/ 3961049 h 6858000"/>
            <a:gd name="connsiteX4066" fmla="*/ 6160282 w 12192000"/>
            <a:gd name="connsiteY4066" fmla="*/ 3980120 h 6858000"/>
            <a:gd name="connsiteX4067" fmla="*/ 3629657 w 12192000"/>
            <a:gd name="connsiteY4067" fmla="*/ 3980543 h 6858000"/>
            <a:gd name="connsiteX4068" fmla="*/ 3608228 w 12192000"/>
            <a:gd name="connsiteY4068" fmla="*/ 3974936 h 6858000"/>
            <a:gd name="connsiteX4069" fmla="*/ 3578398 w 12192000"/>
            <a:gd name="connsiteY4069" fmla="*/ 3944942 h 6858000"/>
            <a:gd name="connsiteX4070" fmla="*/ 3574241 w 12192000"/>
            <a:gd name="connsiteY4070" fmla="*/ 3920317 h 6858000"/>
            <a:gd name="connsiteX4071" fmla="*/ 3591777 w 12192000"/>
            <a:gd name="connsiteY4071" fmla="*/ 3876807 h 6858000"/>
            <a:gd name="connsiteX4072" fmla="*/ 3648905 w 12192000"/>
            <a:gd name="connsiteY4072" fmla="*/ 3861070 h 6858000"/>
            <a:gd name="connsiteX4073" fmla="*/ 3674034 w 12192000"/>
            <a:gd name="connsiteY4073" fmla="*/ 3877548 h 6858000"/>
            <a:gd name="connsiteX4074" fmla="*/ 3689943 w 12192000"/>
            <a:gd name="connsiteY4074" fmla="*/ 3901618 h 6858000"/>
            <a:gd name="connsiteX4075" fmla="*/ 3686147 w 12192000"/>
            <a:gd name="connsiteY4075" fmla="*/ 3947165 h 6858000"/>
            <a:gd name="connsiteX4076" fmla="*/ 3629657 w 12192000"/>
            <a:gd name="connsiteY4076" fmla="*/ 3980543 h 6858000"/>
            <a:gd name="connsiteX4077" fmla="*/ 3813946 w 12192000"/>
            <a:gd name="connsiteY4077" fmla="*/ 3980490 h 6858000"/>
            <a:gd name="connsiteX4078" fmla="*/ 3794241 w 12192000"/>
            <a:gd name="connsiteY4078" fmla="*/ 3977897 h 6858000"/>
            <a:gd name="connsiteX4079" fmla="*/ 3758445 w 12192000"/>
            <a:gd name="connsiteY4079" fmla="*/ 3943460 h 6858000"/>
            <a:gd name="connsiteX4080" fmla="*/ 3758084 w 12192000"/>
            <a:gd name="connsiteY4080" fmla="*/ 3896617 h 6858000"/>
            <a:gd name="connsiteX4081" fmla="*/ 3788997 w 12192000"/>
            <a:gd name="connsiteY4081" fmla="*/ 3863659 h 6858000"/>
            <a:gd name="connsiteX4082" fmla="*/ 3836906 w 12192000"/>
            <a:gd name="connsiteY4082" fmla="*/ 3863289 h 6858000"/>
            <a:gd name="connsiteX4083" fmla="*/ 3868001 w 12192000"/>
            <a:gd name="connsiteY4083" fmla="*/ 3894395 h 6858000"/>
            <a:gd name="connsiteX4084" fmla="*/ 3869808 w 12192000"/>
            <a:gd name="connsiteY4084" fmla="*/ 3939572 h 6858000"/>
            <a:gd name="connsiteX4085" fmla="*/ 3837809 w 12192000"/>
            <a:gd name="connsiteY4085" fmla="*/ 3974749 h 6858000"/>
            <a:gd name="connsiteX4086" fmla="*/ 3813946 w 12192000"/>
            <a:gd name="connsiteY4086" fmla="*/ 3980490 h 6858000"/>
            <a:gd name="connsiteX4087" fmla="*/ 5618710 w 12192000"/>
            <a:gd name="connsiteY4087" fmla="*/ 3980120 h 6858000"/>
            <a:gd name="connsiteX4088" fmla="*/ 5592315 w 12192000"/>
            <a:gd name="connsiteY4088" fmla="*/ 3975121 h 6858000"/>
            <a:gd name="connsiteX4089" fmla="*/ 5561401 w 12192000"/>
            <a:gd name="connsiteY4089" fmla="*/ 3942350 h 6858000"/>
            <a:gd name="connsiteX4090" fmla="*/ 5557605 w 12192000"/>
            <a:gd name="connsiteY4090" fmla="*/ 3917909 h 6858000"/>
            <a:gd name="connsiteX4091" fmla="*/ 5575321 w 12192000"/>
            <a:gd name="connsiteY4091" fmla="*/ 3876992 h 6858000"/>
            <a:gd name="connsiteX4092" fmla="*/ 5616902 w 12192000"/>
            <a:gd name="connsiteY4092" fmla="*/ 3859218 h 6858000"/>
            <a:gd name="connsiteX4093" fmla="*/ 5659206 w 12192000"/>
            <a:gd name="connsiteY4093" fmla="*/ 3878658 h 6858000"/>
            <a:gd name="connsiteX4094" fmla="*/ 5675476 w 12192000"/>
            <a:gd name="connsiteY4094" fmla="*/ 3919390 h 6858000"/>
            <a:gd name="connsiteX4095" fmla="*/ 5670594 w 12192000"/>
            <a:gd name="connsiteY4095" fmla="*/ 3945682 h 6858000"/>
            <a:gd name="connsiteX4096" fmla="*/ 5641308 w 12192000"/>
            <a:gd name="connsiteY4096" fmla="*/ 3975491 h 6858000"/>
            <a:gd name="connsiteX4097" fmla="*/ 5618710 w 12192000"/>
            <a:gd name="connsiteY4097" fmla="*/ 3980120 h 6858000"/>
            <a:gd name="connsiteX4098" fmla="*/ 5439027 w 12192000"/>
            <a:gd name="connsiteY4098" fmla="*/ 3979980 h 6858000"/>
            <a:gd name="connsiteX4099" fmla="*/ 5418056 w 12192000"/>
            <a:gd name="connsiteY4099" fmla="*/ 3978083 h 6858000"/>
            <a:gd name="connsiteX4100" fmla="*/ 5380633 w 12192000"/>
            <a:gd name="connsiteY4100" fmla="*/ 3942163 h 6858000"/>
            <a:gd name="connsiteX4101" fmla="*/ 5381357 w 12192000"/>
            <a:gd name="connsiteY4101" fmla="*/ 3897172 h 6858000"/>
            <a:gd name="connsiteX4102" fmla="*/ 5411367 w 12192000"/>
            <a:gd name="connsiteY4102" fmla="*/ 3864401 h 6858000"/>
            <a:gd name="connsiteX4103" fmla="*/ 5437038 w 12192000"/>
            <a:gd name="connsiteY4103" fmla="*/ 3859217 h 6858000"/>
            <a:gd name="connsiteX4104" fmla="*/ 5461445 w 12192000"/>
            <a:gd name="connsiteY4104" fmla="*/ 3864216 h 6858000"/>
            <a:gd name="connsiteX4105" fmla="*/ 5491456 w 12192000"/>
            <a:gd name="connsiteY4105" fmla="*/ 3896247 h 6858000"/>
            <a:gd name="connsiteX4106" fmla="*/ 5491093 w 12192000"/>
            <a:gd name="connsiteY4106" fmla="*/ 3944386 h 6858000"/>
            <a:gd name="connsiteX4107" fmla="*/ 5460541 w 12192000"/>
            <a:gd name="connsiteY4107" fmla="*/ 3975491 h 6858000"/>
            <a:gd name="connsiteX4108" fmla="*/ 5439027 w 12192000"/>
            <a:gd name="connsiteY4108" fmla="*/ 3979980 h 6858000"/>
            <a:gd name="connsiteX4109" fmla="*/ 2552677 w 12192000"/>
            <a:gd name="connsiteY4109" fmla="*/ 3980397 h 6858000"/>
            <a:gd name="connsiteX4110" fmla="*/ 2531593 w 12192000"/>
            <a:gd name="connsiteY4110" fmla="*/ 3977712 h 6858000"/>
            <a:gd name="connsiteX4111" fmla="*/ 2495436 w 12192000"/>
            <a:gd name="connsiteY4111" fmla="*/ 3941979 h 6858000"/>
            <a:gd name="connsiteX4112" fmla="*/ 2495436 w 12192000"/>
            <a:gd name="connsiteY4112" fmla="*/ 3897172 h 6858000"/>
            <a:gd name="connsiteX4113" fmla="*/ 2525627 w 12192000"/>
            <a:gd name="connsiteY4113" fmla="*/ 3864215 h 6858000"/>
            <a:gd name="connsiteX4114" fmla="*/ 2550214 w 12192000"/>
            <a:gd name="connsiteY4114" fmla="*/ 3859401 h 6858000"/>
            <a:gd name="connsiteX4115" fmla="*/ 2590891 w 12192000"/>
            <a:gd name="connsiteY4115" fmla="*/ 3875139 h 6858000"/>
            <a:gd name="connsiteX4116" fmla="*/ 2609512 w 12192000"/>
            <a:gd name="connsiteY4116" fmla="*/ 3916612 h 6858000"/>
            <a:gd name="connsiteX4117" fmla="*/ 2606258 w 12192000"/>
            <a:gd name="connsiteY4117" fmla="*/ 3943089 h 6858000"/>
            <a:gd name="connsiteX4118" fmla="*/ 2573354 w 12192000"/>
            <a:gd name="connsiteY4118" fmla="*/ 3975861 h 6858000"/>
            <a:gd name="connsiteX4119" fmla="*/ 2552677 w 12192000"/>
            <a:gd name="connsiteY4119" fmla="*/ 3980397 h 6858000"/>
            <a:gd name="connsiteX4120" fmla="*/ 3272375 w 12192000"/>
            <a:gd name="connsiteY4120" fmla="*/ 3980304 h 6858000"/>
            <a:gd name="connsiteX4121" fmla="*/ 3252850 w 12192000"/>
            <a:gd name="connsiteY4121" fmla="*/ 3977712 h 6858000"/>
            <a:gd name="connsiteX4122" fmla="*/ 3222839 w 12192000"/>
            <a:gd name="connsiteY4122" fmla="*/ 3952347 h 6858000"/>
            <a:gd name="connsiteX4123" fmla="*/ 3230072 w 12192000"/>
            <a:gd name="connsiteY4123" fmla="*/ 3877731 h 6858000"/>
            <a:gd name="connsiteX4124" fmla="*/ 3272375 w 12192000"/>
            <a:gd name="connsiteY4124" fmla="*/ 3859402 h 6858000"/>
            <a:gd name="connsiteX4125" fmla="*/ 3312148 w 12192000"/>
            <a:gd name="connsiteY4125" fmla="*/ 3875139 h 6858000"/>
            <a:gd name="connsiteX4126" fmla="*/ 3330769 w 12192000"/>
            <a:gd name="connsiteY4126" fmla="*/ 3916058 h 6858000"/>
            <a:gd name="connsiteX4127" fmla="*/ 3315944 w 12192000"/>
            <a:gd name="connsiteY4127" fmla="*/ 3959938 h 6858000"/>
            <a:gd name="connsiteX4128" fmla="*/ 3272375 w 12192000"/>
            <a:gd name="connsiteY4128" fmla="*/ 3980304 h 6858000"/>
            <a:gd name="connsiteX4129" fmla="*/ 3454042 w 12192000"/>
            <a:gd name="connsiteY4129" fmla="*/ 3980119 h 6858000"/>
            <a:gd name="connsiteX4130" fmla="*/ 3428732 w 12192000"/>
            <a:gd name="connsiteY4130" fmla="*/ 3975306 h 6858000"/>
            <a:gd name="connsiteX4131" fmla="*/ 3398541 w 12192000"/>
            <a:gd name="connsiteY4131" fmla="*/ 3945312 h 6858000"/>
            <a:gd name="connsiteX4132" fmla="*/ 3393840 w 12192000"/>
            <a:gd name="connsiteY4132" fmla="*/ 3921798 h 6858000"/>
            <a:gd name="connsiteX4133" fmla="*/ 3397636 w 12192000"/>
            <a:gd name="connsiteY4133" fmla="*/ 3896803 h 6858000"/>
            <a:gd name="connsiteX4134" fmla="*/ 3427466 w 12192000"/>
            <a:gd name="connsiteY4134" fmla="*/ 3864401 h 6858000"/>
            <a:gd name="connsiteX4135" fmla="*/ 3452234 w 12192000"/>
            <a:gd name="connsiteY4135" fmla="*/ 3859218 h 6858000"/>
            <a:gd name="connsiteX4136" fmla="*/ 3494176 w 12192000"/>
            <a:gd name="connsiteY4136" fmla="*/ 3877177 h 6858000"/>
            <a:gd name="connsiteX4137" fmla="*/ 3511712 w 12192000"/>
            <a:gd name="connsiteY4137" fmla="*/ 3920317 h 6858000"/>
            <a:gd name="connsiteX4138" fmla="*/ 3494899 w 12192000"/>
            <a:gd name="connsiteY4138" fmla="*/ 3961790 h 6858000"/>
            <a:gd name="connsiteX4139" fmla="*/ 3454042 w 12192000"/>
            <a:gd name="connsiteY4139" fmla="*/ 3980119 h 6858000"/>
            <a:gd name="connsiteX4140" fmla="*/ 2732787 w 12192000"/>
            <a:gd name="connsiteY4140" fmla="*/ 3980119 h 6858000"/>
            <a:gd name="connsiteX4141" fmla="*/ 2707477 w 12192000"/>
            <a:gd name="connsiteY4141" fmla="*/ 3975306 h 6858000"/>
            <a:gd name="connsiteX4142" fmla="*/ 2672224 w 12192000"/>
            <a:gd name="connsiteY4142" fmla="*/ 3911614 h 6858000"/>
            <a:gd name="connsiteX4143" fmla="*/ 2706212 w 12192000"/>
            <a:gd name="connsiteY4143" fmla="*/ 3864401 h 6858000"/>
            <a:gd name="connsiteX4144" fmla="*/ 2730979 w 12192000"/>
            <a:gd name="connsiteY4144" fmla="*/ 3859218 h 6858000"/>
            <a:gd name="connsiteX4145" fmla="*/ 2772379 w 12192000"/>
            <a:gd name="connsiteY4145" fmla="*/ 3876807 h 6858000"/>
            <a:gd name="connsiteX4146" fmla="*/ 2790458 w 12192000"/>
            <a:gd name="connsiteY4146" fmla="*/ 3920317 h 6858000"/>
            <a:gd name="connsiteX4147" fmla="*/ 2773283 w 12192000"/>
            <a:gd name="connsiteY4147" fmla="*/ 3961974 h 6858000"/>
            <a:gd name="connsiteX4148" fmla="*/ 2732787 w 12192000"/>
            <a:gd name="connsiteY4148" fmla="*/ 3980119 h 6858000"/>
            <a:gd name="connsiteX4149" fmla="*/ 2912645 w 12192000"/>
            <a:gd name="connsiteY4149" fmla="*/ 3980119 h 6858000"/>
            <a:gd name="connsiteX4150" fmla="*/ 2887155 w 12192000"/>
            <a:gd name="connsiteY4150" fmla="*/ 3974936 h 6858000"/>
            <a:gd name="connsiteX4151" fmla="*/ 2857144 w 12192000"/>
            <a:gd name="connsiteY4151" fmla="*/ 3944940 h 6858000"/>
            <a:gd name="connsiteX4152" fmla="*/ 2856964 w 12192000"/>
            <a:gd name="connsiteY4152" fmla="*/ 3895321 h 6858000"/>
            <a:gd name="connsiteX4153" fmla="*/ 2887878 w 12192000"/>
            <a:gd name="connsiteY4153" fmla="*/ 3863291 h 6858000"/>
            <a:gd name="connsiteX4154" fmla="*/ 2934701 w 12192000"/>
            <a:gd name="connsiteY4154" fmla="*/ 3863661 h 6858000"/>
            <a:gd name="connsiteX4155" fmla="*/ 2968870 w 12192000"/>
            <a:gd name="connsiteY4155" fmla="*/ 3901802 h 6858000"/>
            <a:gd name="connsiteX4156" fmla="*/ 2951876 w 12192000"/>
            <a:gd name="connsiteY4156" fmla="*/ 3964011 h 6858000"/>
            <a:gd name="connsiteX4157" fmla="*/ 2912645 w 12192000"/>
            <a:gd name="connsiteY4157" fmla="*/ 3980119 h 6858000"/>
            <a:gd name="connsiteX4158" fmla="*/ 3093414 w 12192000"/>
            <a:gd name="connsiteY4158" fmla="*/ 3980118 h 6858000"/>
            <a:gd name="connsiteX4159" fmla="*/ 3068465 w 12192000"/>
            <a:gd name="connsiteY4159" fmla="*/ 3976045 h 6858000"/>
            <a:gd name="connsiteX4160" fmla="*/ 3037370 w 12192000"/>
            <a:gd name="connsiteY4160" fmla="*/ 3944384 h 6858000"/>
            <a:gd name="connsiteX4161" fmla="*/ 3032850 w 12192000"/>
            <a:gd name="connsiteY4161" fmla="*/ 3920315 h 6858000"/>
            <a:gd name="connsiteX4162" fmla="*/ 3050025 w 12192000"/>
            <a:gd name="connsiteY4162" fmla="*/ 3877916 h 6858000"/>
            <a:gd name="connsiteX4163" fmla="*/ 3091606 w 12192000"/>
            <a:gd name="connsiteY4163" fmla="*/ 3859401 h 6858000"/>
            <a:gd name="connsiteX4164" fmla="*/ 3133005 w 12192000"/>
            <a:gd name="connsiteY4164" fmla="*/ 3876805 h 6858000"/>
            <a:gd name="connsiteX4165" fmla="*/ 3150904 w 12192000"/>
            <a:gd name="connsiteY4165" fmla="*/ 3915871 h 6858000"/>
            <a:gd name="connsiteX4166" fmla="*/ 3136803 w 12192000"/>
            <a:gd name="connsiteY4166" fmla="*/ 3958826 h 6858000"/>
            <a:gd name="connsiteX4167" fmla="*/ 3093414 w 12192000"/>
            <a:gd name="connsiteY4167" fmla="*/ 3980118 h 6858000"/>
            <a:gd name="connsiteX4168" fmla="*/ 2372158 w 12192000"/>
            <a:gd name="connsiteY4168" fmla="*/ 3980119 h 6858000"/>
            <a:gd name="connsiteX4169" fmla="*/ 2347209 w 12192000"/>
            <a:gd name="connsiteY4169" fmla="*/ 3976046 h 6858000"/>
            <a:gd name="connsiteX4170" fmla="*/ 2316114 w 12192000"/>
            <a:gd name="connsiteY4170" fmla="*/ 3944385 h 6858000"/>
            <a:gd name="connsiteX4171" fmla="*/ 2311594 w 12192000"/>
            <a:gd name="connsiteY4171" fmla="*/ 3919389 h 6858000"/>
            <a:gd name="connsiteX4172" fmla="*/ 2329130 w 12192000"/>
            <a:gd name="connsiteY4172" fmla="*/ 3877546 h 6858000"/>
            <a:gd name="connsiteX4173" fmla="*/ 2370350 w 12192000"/>
            <a:gd name="connsiteY4173" fmla="*/ 3859401 h 6858000"/>
            <a:gd name="connsiteX4174" fmla="*/ 2411388 w 12192000"/>
            <a:gd name="connsiteY4174" fmla="*/ 3876805 h 6858000"/>
            <a:gd name="connsiteX4175" fmla="*/ 2429648 w 12192000"/>
            <a:gd name="connsiteY4175" fmla="*/ 3915872 h 6858000"/>
            <a:gd name="connsiteX4176" fmla="*/ 2415547 w 12192000"/>
            <a:gd name="connsiteY4176" fmla="*/ 3958826 h 6858000"/>
            <a:gd name="connsiteX4177" fmla="*/ 2372158 w 12192000"/>
            <a:gd name="connsiteY4177" fmla="*/ 3980119 h 6858000"/>
            <a:gd name="connsiteX4178" fmla="*/ 9586807 w 12192000"/>
            <a:gd name="connsiteY4178" fmla="*/ 3796470 h 6858000"/>
            <a:gd name="connsiteX4179" fmla="*/ 9566446 w 12192000"/>
            <a:gd name="connsiteY4179" fmla="*/ 3793901 h 6858000"/>
            <a:gd name="connsiteX4180" fmla="*/ 9528661 w 12192000"/>
            <a:gd name="connsiteY4180" fmla="*/ 3758908 h 6858000"/>
            <a:gd name="connsiteX4181" fmla="*/ 9528843 w 12192000"/>
            <a:gd name="connsiteY4181" fmla="*/ 3711324 h 6858000"/>
            <a:gd name="connsiteX4182" fmla="*/ 9566085 w 12192000"/>
            <a:gd name="connsiteY4182" fmla="*/ 3676887 h 6858000"/>
            <a:gd name="connsiteX4183" fmla="*/ 9609111 w 12192000"/>
            <a:gd name="connsiteY4183" fmla="*/ 3679293 h 6858000"/>
            <a:gd name="connsiteX4184" fmla="*/ 9639844 w 12192000"/>
            <a:gd name="connsiteY4184" fmla="*/ 3712435 h 6858000"/>
            <a:gd name="connsiteX4185" fmla="*/ 9639302 w 12192000"/>
            <a:gd name="connsiteY4185" fmla="*/ 3758537 h 6858000"/>
            <a:gd name="connsiteX4186" fmla="*/ 9607303 w 12192000"/>
            <a:gd name="connsiteY4186" fmla="*/ 3791124 h 6858000"/>
            <a:gd name="connsiteX4187" fmla="*/ 9586807 w 12192000"/>
            <a:gd name="connsiteY4187" fmla="*/ 3796470 h 6858000"/>
            <a:gd name="connsiteX4188" fmla="*/ 10129624 w 12192000"/>
            <a:gd name="connsiteY4188" fmla="*/ 3795754 h 6858000"/>
            <a:gd name="connsiteX4189" fmla="*/ 10109828 w 12192000"/>
            <a:gd name="connsiteY4189" fmla="*/ 3794829 h 6858000"/>
            <a:gd name="connsiteX4190" fmla="*/ 10068970 w 12192000"/>
            <a:gd name="connsiteY4190" fmla="*/ 3758354 h 6858000"/>
            <a:gd name="connsiteX4191" fmla="*/ 10069693 w 12192000"/>
            <a:gd name="connsiteY4191" fmla="*/ 3711141 h 6858000"/>
            <a:gd name="connsiteX4192" fmla="*/ 10106212 w 12192000"/>
            <a:gd name="connsiteY4192" fmla="*/ 3677259 h 6858000"/>
            <a:gd name="connsiteX4193" fmla="*/ 10144900 w 12192000"/>
            <a:gd name="connsiteY4193" fmla="*/ 3677259 h 6858000"/>
            <a:gd name="connsiteX4194" fmla="*/ 10179610 w 12192000"/>
            <a:gd name="connsiteY4194" fmla="*/ 3710401 h 6858000"/>
            <a:gd name="connsiteX4195" fmla="*/ 10179430 w 12192000"/>
            <a:gd name="connsiteY4195" fmla="*/ 3760761 h 6858000"/>
            <a:gd name="connsiteX4196" fmla="*/ 10149419 w 12192000"/>
            <a:gd name="connsiteY4196" fmla="*/ 3791125 h 6858000"/>
            <a:gd name="connsiteX4197" fmla="*/ 10129624 w 12192000"/>
            <a:gd name="connsiteY4197" fmla="*/ 3795754 h 6858000"/>
            <a:gd name="connsiteX4198" fmla="*/ 8865055 w 12192000"/>
            <a:gd name="connsiteY4198" fmla="*/ 3796356 h 6858000"/>
            <a:gd name="connsiteX4199" fmla="*/ 8845191 w 12192000"/>
            <a:gd name="connsiteY4199" fmla="*/ 3793904 h 6858000"/>
            <a:gd name="connsiteX4200" fmla="*/ 8807226 w 12192000"/>
            <a:gd name="connsiteY4200" fmla="*/ 3758539 h 6858000"/>
            <a:gd name="connsiteX4201" fmla="*/ 8807406 w 12192000"/>
            <a:gd name="connsiteY4201" fmla="*/ 3711697 h 6858000"/>
            <a:gd name="connsiteX4202" fmla="*/ 8844829 w 12192000"/>
            <a:gd name="connsiteY4202" fmla="*/ 3676888 h 6858000"/>
            <a:gd name="connsiteX4203" fmla="*/ 8888037 w 12192000"/>
            <a:gd name="connsiteY4203" fmla="*/ 3679480 h 6858000"/>
            <a:gd name="connsiteX4204" fmla="*/ 8919675 w 12192000"/>
            <a:gd name="connsiteY4204" fmla="*/ 3716140 h 6858000"/>
            <a:gd name="connsiteX4205" fmla="*/ 8917866 w 12192000"/>
            <a:gd name="connsiteY4205" fmla="*/ 3758910 h 6858000"/>
            <a:gd name="connsiteX4206" fmla="*/ 8884783 w 12192000"/>
            <a:gd name="connsiteY4206" fmla="*/ 3791867 h 6858000"/>
            <a:gd name="connsiteX4207" fmla="*/ 8865055 w 12192000"/>
            <a:gd name="connsiteY4207" fmla="*/ 3796356 h 6858000"/>
            <a:gd name="connsiteX4208" fmla="*/ 9044782 w 12192000"/>
            <a:gd name="connsiteY4208" fmla="*/ 3796148 h 6858000"/>
            <a:gd name="connsiteX4209" fmla="*/ 9021799 w 12192000"/>
            <a:gd name="connsiteY4209" fmla="*/ 3792607 h 6858000"/>
            <a:gd name="connsiteX4210" fmla="*/ 8986727 w 12192000"/>
            <a:gd name="connsiteY4210" fmla="*/ 3756872 h 6858000"/>
            <a:gd name="connsiteX4211" fmla="*/ 8986727 w 12192000"/>
            <a:gd name="connsiteY4211" fmla="*/ 3713918 h 6858000"/>
            <a:gd name="connsiteX4212" fmla="*/ 9001732 w 12192000"/>
            <a:gd name="connsiteY4212" fmla="*/ 3692440 h 6858000"/>
            <a:gd name="connsiteX4213" fmla="*/ 9024331 w 12192000"/>
            <a:gd name="connsiteY4213" fmla="*/ 3677073 h 6858000"/>
            <a:gd name="connsiteX4214" fmla="*/ 9068081 w 12192000"/>
            <a:gd name="connsiteY4214" fmla="*/ 3679480 h 6858000"/>
            <a:gd name="connsiteX4215" fmla="*/ 9098272 w 12192000"/>
            <a:gd name="connsiteY4215" fmla="*/ 3711141 h 6858000"/>
            <a:gd name="connsiteX4216" fmla="*/ 9098091 w 12192000"/>
            <a:gd name="connsiteY4216" fmla="*/ 3759836 h 6858000"/>
            <a:gd name="connsiteX4217" fmla="*/ 9066814 w 12192000"/>
            <a:gd name="connsiteY4217" fmla="*/ 3791496 h 6858000"/>
            <a:gd name="connsiteX4218" fmla="*/ 9044782 w 12192000"/>
            <a:gd name="connsiteY4218" fmla="*/ 3796148 h 6858000"/>
            <a:gd name="connsiteX4219" fmla="*/ 9227082 w 12192000"/>
            <a:gd name="connsiteY4219" fmla="*/ 3795872 h 6858000"/>
            <a:gd name="connsiteX4220" fmla="*/ 9205094 w 12192000"/>
            <a:gd name="connsiteY4220" fmla="*/ 3793720 h 6858000"/>
            <a:gd name="connsiteX4221" fmla="*/ 9170022 w 12192000"/>
            <a:gd name="connsiteY4221" fmla="*/ 3763170 h 6858000"/>
            <a:gd name="connsiteX4222" fmla="*/ 9164417 w 12192000"/>
            <a:gd name="connsiteY4222" fmla="*/ 3735397 h 6858000"/>
            <a:gd name="connsiteX4223" fmla="*/ 9169660 w 12192000"/>
            <a:gd name="connsiteY4223" fmla="*/ 3707995 h 6858000"/>
            <a:gd name="connsiteX4224" fmla="*/ 9218833 w 12192000"/>
            <a:gd name="connsiteY4224" fmla="*/ 3674668 h 6858000"/>
            <a:gd name="connsiteX4225" fmla="*/ 9264753 w 12192000"/>
            <a:gd name="connsiteY4225" fmla="*/ 3692813 h 6858000"/>
            <a:gd name="connsiteX4226" fmla="*/ 9282470 w 12192000"/>
            <a:gd name="connsiteY4226" fmla="*/ 3740026 h 6858000"/>
            <a:gd name="connsiteX4227" fmla="*/ 9247578 w 12192000"/>
            <a:gd name="connsiteY4227" fmla="*/ 3791497 h 6858000"/>
            <a:gd name="connsiteX4228" fmla="*/ 9227082 w 12192000"/>
            <a:gd name="connsiteY4228" fmla="*/ 3795872 h 6858000"/>
            <a:gd name="connsiteX4229" fmla="*/ 9408349 w 12192000"/>
            <a:gd name="connsiteY4229" fmla="*/ 3795757 h 6858000"/>
            <a:gd name="connsiteX4230" fmla="*/ 9388576 w 12192000"/>
            <a:gd name="connsiteY4230" fmla="*/ 3794831 h 6858000"/>
            <a:gd name="connsiteX4231" fmla="*/ 9347537 w 12192000"/>
            <a:gd name="connsiteY4231" fmla="*/ 3758171 h 6858000"/>
            <a:gd name="connsiteX4232" fmla="*/ 9346814 w 12192000"/>
            <a:gd name="connsiteY4232" fmla="*/ 3714106 h 6858000"/>
            <a:gd name="connsiteX4233" fmla="*/ 9378452 w 12192000"/>
            <a:gd name="connsiteY4233" fmla="*/ 3679482 h 6858000"/>
            <a:gd name="connsiteX4234" fmla="*/ 9422744 w 12192000"/>
            <a:gd name="connsiteY4234" fmla="*/ 3677076 h 6858000"/>
            <a:gd name="connsiteX4235" fmla="*/ 9456912 w 12192000"/>
            <a:gd name="connsiteY4235" fmla="*/ 3707440 h 6858000"/>
            <a:gd name="connsiteX4236" fmla="*/ 9461793 w 12192000"/>
            <a:gd name="connsiteY4236" fmla="*/ 3735398 h 6858000"/>
            <a:gd name="connsiteX4237" fmla="*/ 9456912 w 12192000"/>
            <a:gd name="connsiteY4237" fmla="*/ 3763355 h 6858000"/>
            <a:gd name="connsiteX4238" fmla="*/ 9427987 w 12192000"/>
            <a:gd name="connsiteY4238" fmla="*/ 3791128 h 6858000"/>
            <a:gd name="connsiteX4239" fmla="*/ 9408349 w 12192000"/>
            <a:gd name="connsiteY4239" fmla="*/ 3795757 h 6858000"/>
            <a:gd name="connsiteX4240" fmla="*/ 8501490 w 12192000"/>
            <a:gd name="connsiteY4240" fmla="*/ 3796264 h 6858000"/>
            <a:gd name="connsiteX4241" fmla="*/ 8482756 w 12192000"/>
            <a:gd name="connsiteY4241" fmla="*/ 3793533 h 6858000"/>
            <a:gd name="connsiteX4242" fmla="*/ 8448768 w 12192000"/>
            <a:gd name="connsiteY4242" fmla="*/ 3763169 h 6858000"/>
            <a:gd name="connsiteX4243" fmla="*/ 8443164 w 12192000"/>
            <a:gd name="connsiteY4243" fmla="*/ 3735396 h 6858000"/>
            <a:gd name="connsiteX4244" fmla="*/ 8448407 w 12192000"/>
            <a:gd name="connsiteY4244" fmla="*/ 3707994 h 6858000"/>
            <a:gd name="connsiteX4245" fmla="*/ 8476971 w 12192000"/>
            <a:gd name="connsiteY4245" fmla="*/ 3679481 h 6858000"/>
            <a:gd name="connsiteX4246" fmla="*/ 8525964 w 12192000"/>
            <a:gd name="connsiteY4246" fmla="*/ 3678741 h 6858000"/>
            <a:gd name="connsiteX4247" fmla="*/ 8555251 w 12192000"/>
            <a:gd name="connsiteY4247" fmla="*/ 3707994 h 6858000"/>
            <a:gd name="connsiteX4248" fmla="*/ 8560675 w 12192000"/>
            <a:gd name="connsiteY4248" fmla="*/ 3735396 h 6858000"/>
            <a:gd name="connsiteX4249" fmla="*/ 8555070 w 12192000"/>
            <a:gd name="connsiteY4249" fmla="*/ 3763169 h 6858000"/>
            <a:gd name="connsiteX4250" fmla="*/ 8520359 w 12192000"/>
            <a:gd name="connsiteY4250" fmla="*/ 3793719 h 6858000"/>
            <a:gd name="connsiteX4251" fmla="*/ 8501490 w 12192000"/>
            <a:gd name="connsiteY4251" fmla="*/ 3796264 h 6858000"/>
            <a:gd name="connsiteX4252" fmla="*/ 8687095 w 12192000"/>
            <a:gd name="connsiteY4252" fmla="*/ 3795757 h 6858000"/>
            <a:gd name="connsiteX4253" fmla="*/ 8667322 w 12192000"/>
            <a:gd name="connsiteY4253" fmla="*/ 3794831 h 6858000"/>
            <a:gd name="connsiteX4254" fmla="*/ 8626826 w 12192000"/>
            <a:gd name="connsiteY4254" fmla="*/ 3759468 h 6858000"/>
            <a:gd name="connsiteX4255" fmla="*/ 8625560 w 12192000"/>
            <a:gd name="connsiteY4255" fmla="*/ 3714106 h 6858000"/>
            <a:gd name="connsiteX4256" fmla="*/ 8657378 w 12192000"/>
            <a:gd name="connsiteY4256" fmla="*/ 3679298 h 6858000"/>
            <a:gd name="connsiteX4257" fmla="*/ 8701490 w 12192000"/>
            <a:gd name="connsiteY4257" fmla="*/ 3677076 h 6858000"/>
            <a:gd name="connsiteX4258" fmla="*/ 8735658 w 12192000"/>
            <a:gd name="connsiteY4258" fmla="*/ 3707441 h 6858000"/>
            <a:gd name="connsiteX4259" fmla="*/ 8740539 w 12192000"/>
            <a:gd name="connsiteY4259" fmla="*/ 3735398 h 6858000"/>
            <a:gd name="connsiteX4260" fmla="*/ 8735658 w 12192000"/>
            <a:gd name="connsiteY4260" fmla="*/ 3763356 h 6858000"/>
            <a:gd name="connsiteX4261" fmla="*/ 8706733 w 12192000"/>
            <a:gd name="connsiteY4261" fmla="*/ 3791128 h 6858000"/>
            <a:gd name="connsiteX4262" fmla="*/ 8687095 w 12192000"/>
            <a:gd name="connsiteY4262" fmla="*/ 3795757 h 6858000"/>
            <a:gd name="connsiteX4263" fmla="*/ 7241915 w 12192000"/>
            <a:gd name="connsiteY4263" fmla="*/ 3796219 h 6858000"/>
            <a:gd name="connsiteX4264" fmla="*/ 7224808 w 12192000"/>
            <a:gd name="connsiteY4264" fmla="*/ 3794830 h 6858000"/>
            <a:gd name="connsiteX4265" fmla="*/ 7184854 w 12192000"/>
            <a:gd name="connsiteY4265" fmla="*/ 3759467 h 6858000"/>
            <a:gd name="connsiteX4266" fmla="*/ 7180696 w 12192000"/>
            <a:gd name="connsiteY4266" fmla="*/ 3735397 h 6858000"/>
            <a:gd name="connsiteX4267" fmla="*/ 7199317 w 12192000"/>
            <a:gd name="connsiteY4267" fmla="*/ 3691517 h 6858000"/>
            <a:gd name="connsiteX4268" fmla="*/ 7259157 w 12192000"/>
            <a:gd name="connsiteY4268" fmla="*/ 3677260 h 6858000"/>
            <a:gd name="connsiteX4269" fmla="*/ 7295856 w 12192000"/>
            <a:gd name="connsiteY4269" fmla="*/ 3713920 h 6858000"/>
            <a:gd name="connsiteX4270" fmla="*/ 7295856 w 12192000"/>
            <a:gd name="connsiteY4270" fmla="*/ 3756874 h 6858000"/>
            <a:gd name="connsiteX4271" fmla="*/ 7260242 w 12192000"/>
            <a:gd name="connsiteY4271" fmla="*/ 3792609 h 6858000"/>
            <a:gd name="connsiteX4272" fmla="*/ 7241915 w 12192000"/>
            <a:gd name="connsiteY4272" fmla="*/ 3796219 h 6858000"/>
            <a:gd name="connsiteX4273" fmla="*/ 7963170 w 12192000"/>
            <a:gd name="connsiteY4273" fmla="*/ 3796218 h 6858000"/>
            <a:gd name="connsiteX4274" fmla="*/ 7946063 w 12192000"/>
            <a:gd name="connsiteY4274" fmla="*/ 3794830 h 6858000"/>
            <a:gd name="connsiteX4275" fmla="*/ 7905748 w 12192000"/>
            <a:gd name="connsiteY4275" fmla="*/ 3757984 h 6858000"/>
            <a:gd name="connsiteX4276" fmla="*/ 7905205 w 12192000"/>
            <a:gd name="connsiteY4276" fmla="*/ 3714104 h 6858000"/>
            <a:gd name="connsiteX4277" fmla="*/ 7940097 w 12192000"/>
            <a:gd name="connsiteY4277" fmla="*/ 3678000 h 6858000"/>
            <a:gd name="connsiteX4278" fmla="*/ 7980050 w 12192000"/>
            <a:gd name="connsiteY4278" fmla="*/ 3677074 h 6858000"/>
            <a:gd name="connsiteX4279" fmla="*/ 8014219 w 12192000"/>
            <a:gd name="connsiteY4279" fmla="*/ 3707254 h 6858000"/>
            <a:gd name="connsiteX4280" fmla="*/ 8017474 w 12192000"/>
            <a:gd name="connsiteY4280" fmla="*/ 3755948 h 6858000"/>
            <a:gd name="connsiteX4281" fmla="*/ 7981497 w 12192000"/>
            <a:gd name="connsiteY4281" fmla="*/ 3792608 h 6858000"/>
            <a:gd name="connsiteX4282" fmla="*/ 7963170 w 12192000"/>
            <a:gd name="connsiteY4282" fmla="*/ 3796218 h 6858000"/>
            <a:gd name="connsiteX4283" fmla="*/ 8324904 w 12192000"/>
            <a:gd name="connsiteY4283" fmla="*/ 3795868 h 6858000"/>
            <a:gd name="connsiteX4284" fmla="*/ 8303617 w 12192000"/>
            <a:gd name="connsiteY4284" fmla="*/ 3793716 h 6858000"/>
            <a:gd name="connsiteX4285" fmla="*/ 8265832 w 12192000"/>
            <a:gd name="connsiteY4285" fmla="*/ 3756501 h 6858000"/>
            <a:gd name="connsiteX4286" fmla="*/ 8267278 w 12192000"/>
            <a:gd name="connsiteY4286" fmla="*/ 3710398 h 6858000"/>
            <a:gd name="connsiteX4287" fmla="*/ 8295662 w 12192000"/>
            <a:gd name="connsiteY4287" fmla="*/ 3680219 h 6858000"/>
            <a:gd name="connsiteX4288" fmla="*/ 8322057 w 12192000"/>
            <a:gd name="connsiteY4288" fmla="*/ 3675220 h 6858000"/>
            <a:gd name="connsiteX4289" fmla="*/ 8346463 w 12192000"/>
            <a:gd name="connsiteY4289" fmla="*/ 3679293 h 6858000"/>
            <a:gd name="connsiteX4290" fmla="*/ 8378281 w 12192000"/>
            <a:gd name="connsiteY4290" fmla="*/ 3714102 h 6858000"/>
            <a:gd name="connsiteX4291" fmla="*/ 8377016 w 12192000"/>
            <a:gd name="connsiteY4291" fmla="*/ 3759463 h 6858000"/>
            <a:gd name="connsiteX4292" fmla="*/ 8346463 w 12192000"/>
            <a:gd name="connsiteY4292" fmla="*/ 3790383 h 6858000"/>
            <a:gd name="connsiteX4293" fmla="*/ 8324904 w 12192000"/>
            <a:gd name="connsiteY4293" fmla="*/ 3795868 h 6858000"/>
            <a:gd name="connsiteX4294" fmla="*/ 8145723 w 12192000"/>
            <a:gd name="connsiteY4294" fmla="*/ 3795758 h 6858000"/>
            <a:gd name="connsiteX4295" fmla="*/ 8125927 w 12192000"/>
            <a:gd name="connsiteY4295" fmla="*/ 3794832 h 6858000"/>
            <a:gd name="connsiteX4296" fmla="*/ 8083442 w 12192000"/>
            <a:gd name="connsiteY4296" fmla="*/ 3748730 h 6858000"/>
            <a:gd name="connsiteX4297" fmla="*/ 8102606 w 12192000"/>
            <a:gd name="connsiteY4297" fmla="*/ 3690223 h 6858000"/>
            <a:gd name="connsiteX4298" fmla="*/ 8159915 w 12192000"/>
            <a:gd name="connsiteY4298" fmla="*/ 3677077 h 6858000"/>
            <a:gd name="connsiteX4299" fmla="*/ 8196433 w 12192000"/>
            <a:gd name="connsiteY4299" fmla="*/ 3711700 h 6858000"/>
            <a:gd name="connsiteX4300" fmla="*/ 8196614 w 12192000"/>
            <a:gd name="connsiteY4300" fmla="*/ 3758913 h 6858000"/>
            <a:gd name="connsiteX4301" fmla="*/ 8165518 w 12192000"/>
            <a:gd name="connsiteY4301" fmla="*/ 3791129 h 6858000"/>
            <a:gd name="connsiteX4302" fmla="*/ 8145723 w 12192000"/>
            <a:gd name="connsiteY4302" fmla="*/ 3795758 h 6858000"/>
            <a:gd name="connsiteX4303" fmla="*/ 7779288 w 12192000"/>
            <a:gd name="connsiteY4303" fmla="*/ 3796215 h 6858000"/>
            <a:gd name="connsiteX4304" fmla="*/ 7762045 w 12192000"/>
            <a:gd name="connsiteY4304" fmla="*/ 3793716 h 6858000"/>
            <a:gd name="connsiteX4305" fmla="*/ 7723719 w 12192000"/>
            <a:gd name="connsiteY4305" fmla="*/ 3753723 h 6858000"/>
            <a:gd name="connsiteX4306" fmla="*/ 7723719 w 12192000"/>
            <a:gd name="connsiteY4306" fmla="*/ 3716509 h 6858000"/>
            <a:gd name="connsiteX4307" fmla="*/ 7753548 w 12192000"/>
            <a:gd name="connsiteY4307" fmla="*/ 3680960 h 6858000"/>
            <a:gd name="connsiteX4308" fmla="*/ 7780666 w 12192000"/>
            <a:gd name="connsiteY4308" fmla="*/ 3675220 h 6858000"/>
            <a:gd name="connsiteX4309" fmla="*/ 7805614 w 12192000"/>
            <a:gd name="connsiteY4309" fmla="*/ 3679479 h 6858000"/>
            <a:gd name="connsiteX4310" fmla="*/ 7834178 w 12192000"/>
            <a:gd name="connsiteY4310" fmla="*/ 3707992 h 6858000"/>
            <a:gd name="connsiteX4311" fmla="*/ 7839421 w 12192000"/>
            <a:gd name="connsiteY4311" fmla="*/ 3735394 h 6858000"/>
            <a:gd name="connsiteX4312" fmla="*/ 7833817 w 12192000"/>
            <a:gd name="connsiteY4312" fmla="*/ 3763166 h 6858000"/>
            <a:gd name="connsiteX4313" fmla="*/ 7798021 w 12192000"/>
            <a:gd name="connsiteY4313" fmla="*/ 3793716 h 6858000"/>
            <a:gd name="connsiteX4314" fmla="*/ 7779288 w 12192000"/>
            <a:gd name="connsiteY4314" fmla="*/ 3796215 h 6858000"/>
            <a:gd name="connsiteX4315" fmla="*/ 7602748 w 12192000"/>
            <a:gd name="connsiteY4315" fmla="*/ 3796055 h 6858000"/>
            <a:gd name="connsiteX4316" fmla="*/ 7580014 w 12192000"/>
            <a:gd name="connsiteY4316" fmla="*/ 3792792 h 6858000"/>
            <a:gd name="connsiteX4317" fmla="*/ 7546749 w 12192000"/>
            <a:gd name="connsiteY4317" fmla="*/ 3760946 h 6858000"/>
            <a:gd name="connsiteX4318" fmla="*/ 7545484 w 12192000"/>
            <a:gd name="connsiteY4318" fmla="*/ 3711882 h 6858000"/>
            <a:gd name="connsiteX4319" fmla="*/ 7574590 w 12192000"/>
            <a:gd name="connsiteY4319" fmla="*/ 3680221 h 6858000"/>
            <a:gd name="connsiteX4320" fmla="*/ 7600804 w 12192000"/>
            <a:gd name="connsiteY4320" fmla="*/ 3675222 h 6858000"/>
            <a:gd name="connsiteX4321" fmla="*/ 7625210 w 12192000"/>
            <a:gd name="connsiteY4321" fmla="*/ 3679295 h 6858000"/>
            <a:gd name="connsiteX4322" fmla="*/ 7657029 w 12192000"/>
            <a:gd name="connsiteY4322" fmla="*/ 3714104 h 6858000"/>
            <a:gd name="connsiteX4323" fmla="*/ 7656305 w 12192000"/>
            <a:gd name="connsiteY4323" fmla="*/ 3758169 h 6858000"/>
            <a:gd name="connsiteX4324" fmla="*/ 7625210 w 12192000"/>
            <a:gd name="connsiteY4324" fmla="*/ 3790571 h 6858000"/>
            <a:gd name="connsiteX4325" fmla="*/ 7602748 w 12192000"/>
            <a:gd name="connsiteY4325" fmla="*/ 3796055 h 6858000"/>
            <a:gd name="connsiteX4326" fmla="*/ 7423472 w 12192000"/>
            <a:gd name="connsiteY4326" fmla="*/ 3795941 h 6858000"/>
            <a:gd name="connsiteX4327" fmla="*/ 7402682 w 12192000"/>
            <a:gd name="connsiteY4327" fmla="*/ 3794089 h 6858000"/>
            <a:gd name="connsiteX4328" fmla="*/ 7364537 w 12192000"/>
            <a:gd name="connsiteY4328" fmla="*/ 3757985 h 6858000"/>
            <a:gd name="connsiteX4329" fmla="*/ 7365622 w 12192000"/>
            <a:gd name="connsiteY4329" fmla="*/ 3710772 h 6858000"/>
            <a:gd name="connsiteX4330" fmla="*/ 7401417 w 12192000"/>
            <a:gd name="connsiteY4330" fmla="*/ 3677075 h 6858000"/>
            <a:gd name="connsiteX4331" fmla="*/ 7438659 w 12192000"/>
            <a:gd name="connsiteY4331" fmla="*/ 3677075 h 6858000"/>
            <a:gd name="connsiteX4332" fmla="*/ 7475177 w 12192000"/>
            <a:gd name="connsiteY4332" fmla="*/ 3711513 h 6858000"/>
            <a:gd name="connsiteX4333" fmla="*/ 7475177 w 12192000"/>
            <a:gd name="connsiteY4333" fmla="*/ 3758911 h 6858000"/>
            <a:gd name="connsiteX4334" fmla="*/ 7444263 w 12192000"/>
            <a:gd name="connsiteY4334" fmla="*/ 3791127 h 6858000"/>
            <a:gd name="connsiteX4335" fmla="*/ 7423472 w 12192000"/>
            <a:gd name="connsiteY4335" fmla="*/ 3795941 h 6858000"/>
            <a:gd name="connsiteX4336" fmla="*/ 6520526 w 12192000"/>
            <a:gd name="connsiteY4336" fmla="*/ 3796170 h 6858000"/>
            <a:gd name="connsiteX4337" fmla="*/ 6503554 w 12192000"/>
            <a:gd name="connsiteY4337" fmla="*/ 3794828 h 6858000"/>
            <a:gd name="connsiteX4338" fmla="*/ 6464143 w 12192000"/>
            <a:gd name="connsiteY4338" fmla="*/ 3760390 h 6858000"/>
            <a:gd name="connsiteX4339" fmla="*/ 6459262 w 12192000"/>
            <a:gd name="connsiteY4339" fmla="*/ 3735395 h 6858000"/>
            <a:gd name="connsiteX4340" fmla="*/ 6464143 w 12192000"/>
            <a:gd name="connsiteY4340" fmla="*/ 3710400 h 6858000"/>
            <a:gd name="connsiteX4341" fmla="*/ 6493068 w 12192000"/>
            <a:gd name="connsiteY4341" fmla="*/ 3679665 h 6858000"/>
            <a:gd name="connsiteX4342" fmla="*/ 6536999 w 12192000"/>
            <a:gd name="connsiteY4342" fmla="*/ 3677073 h 6858000"/>
            <a:gd name="connsiteX4343" fmla="*/ 6574784 w 12192000"/>
            <a:gd name="connsiteY4343" fmla="*/ 3714658 h 6858000"/>
            <a:gd name="connsiteX4344" fmla="*/ 6572253 w 12192000"/>
            <a:gd name="connsiteY4344" fmla="*/ 3762057 h 6858000"/>
            <a:gd name="connsiteX4345" fmla="*/ 6538446 w 12192000"/>
            <a:gd name="connsiteY4345" fmla="*/ 3792791 h 6858000"/>
            <a:gd name="connsiteX4346" fmla="*/ 6520526 w 12192000"/>
            <a:gd name="connsiteY4346" fmla="*/ 3796170 h 6858000"/>
            <a:gd name="connsiteX4347" fmla="*/ 6702152 w 12192000"/>
            <a:gd name="connsiteY4347" fmla="*/ 3795941 h 6858000"/>
            <a:gd name="connsiteX4348" fmla="*/ 6681430 w 12192000"/>
            <a:gd name="connsiteY4348" fmla="*/ 3794089 h 6858000"/>
            <a:gd name="connsiteX4349" fmla="*/ 6643103 w 12192000"/>
            <a:gd name="connsiteY4349" fmla="*/ 3757986 h 6858000"/>
            <a:gd name="connsiteX4350" fmla="*/ 6644188 w 12192000"/>
            <a:gd name="connsiteY4350" fmla="*/ 3710958 h 6858000"/>
            <a:gd name="connsiteX4351" fmla="*/ 6680164 w 12192000"/>
            <a:gd name="connsiteY4351" fmla="*/ 3677075 h 6858000"/>
            <a:gd name="connsiteX4352" fmla="*/ 6737835 w 12192000"/>
            <a:gd name="connsiteY4352" fmla="*/ 3690591 h 6858000"/>
            <a:gd name="connsiteX4353" fmla="*/ 6757541 w 12192000"/>
            <a:gd name="connsiteY4353" fmla="*/ 3735582 h 6858000"/>
            <a:gd name="connsiteX4354" fmla="*/ 6753021 w 12192000"/>
            <a:gd name="connsiteY4354" fmla="*/ 3760763 h 6858000"/>
            <a:gd name="connsiteX4355" fmla="*/ 6723011 w 12192000"/>
            <a:gd name="connsiteY4355" fmla="*/ 3791127 h 6858000"/>
            <a:gd name="connsiteX4356" fmla="*/ 6702152 w 12192000"/>
            <a:gd name="connsiteY4356" fmla="*/ 3795941 h 6858000"/>
            <a:gd name="connsiteX4357" fmla="*/ 7061941 w 12192000"/>
            <a:gd name="connsiteY4357" fmla="*/ 3795892 h 6858000"/>
            <a:gd name="connsiteX4358" fmla="*/ 7040970 w 12192000"/>
            <a:gd name="connsiteY4358" fmla="*/ 3793717 h 6858000"/>
            <a:gd name="connsiteX4359" fmla="*/ 6999750 w 12192000"/>
            <a:gd name="connsiteY4359" fmla="*/ 3735210 h 6858000"/>
            <a:gd name="connsiteX4360" fmla="*/ 7032473 w 12192000"/>
            <a:gd name="connsiteY4360" fmla="*/ 3680775 h 6858000"/>
            <a:gd name="connsiteX4361" fmla="*/ 7059410 w 12192000"/>
            <a:gd name="connsiteY4361" fmla="*/ 3675222 h 6858000"/>
            <a:gd name="connsiteX4362" fmla="*/ 7084359 w 12192000"/>
            <a:gd name="connsiteY4362" fmla="*/ 3679480 h 6858000"/>
            <a:gd name="connsiteX4363" fmla="*/ 7112561 w 12192000"/>
            <a:gd name="connsiteY4363" fmla="*/ 3707623 h 6858000"/>
            <a:gd name="connsiteX4364" fmla="*/ 7115454 w 12192000"/>
            <a:gd name="connsiteY4364" fmla="*/ 3756316 h 6858000"/>
            <a:gd name="connsiteX4365" fmla="*/ 7083454 w 12192000"/>
            <a:gd name="connsiteY4365" fmla="*/ 3791125 h 6858000"/>
            <a:gd name="connsiteX4366" fmla="*/ 7061941 w 12192000"/>
            <a:gd name="connsiteY4366" fmla="*/ 3795892 h 6858000"/>
            <a:gd name="connsiteX4367" fmla="*/ 5439572 w 12192000"/>
            <a:gd name="connsiteY4367" fmla="*/ 3795941 h 6858000"/>
            <a:gd name="connsiteX4368" fmla="*/ 5418781 w 12192000"/>
            <a:gd name="connsiteY4368" fmla="*/ 3794090 h 6858000"/>
            <a:gd name="connsiteX4369" fmla="*/ 5377200 w 12192000"/>
            <a:gd name="connsiteY4369" fmla="*/ 3726695 h 6858000"/>
            <a:gd name="connsiteX4370" fmla="*/ 5396364 w 12192000"/>
            <a:gd name="connsiteY4370" fmla="*/ 3691517 h 6858000"/>
            <a:gd name="connsiteX4371" fmla="*/ 5436136 w 12192000"/>
            <a:gd name="connsiteY4371" fmla="*/ 3674298 h 6858000"/>
            <a:gd name="connsiteX4372" fmla="*/ 5477898 w 12192000"/>
            <a:gd name="connsiteY4372" fmla="*/ 3693368 h 6858000"/>
            <a:gd name="connsiteX4373" fmla="*/ 5493083 w 12192000"/>
            <a:gd name="connsiteY4373" fmla="*/ 3715957 h 6858000"/>
            <a:gd name="connsiteX4374" fmla="*/ 5491457 w 12192000"/>
            <a:gd name="connsiteY4374" fmla="*/ 3758911 h 6858000"/>
            <a:gd name="connsiteX4375" fmla="*/ 5460362 w 12192000"/>
            <a:gd name="connsiteY4375" fmla="*/ 3791127 h 6858000"/>
            <a:gd name="connsiteX4376" fmla="*/ 5439572 w 12192000"/>
            <a:gd name="connsiteY4376" fmla="*/ 3795941 h 6858000"/>
            <a:gd name="connsiteX4377" fmla="*/ 6160100 w 12192000"/>
            <a:gd name="connsiteY4377" fmla="*/ 3795941 h 6858000"/>
            <a:gd name="connsiteX4378" fmla="*/ 6137141 w 12192000"/>
            <a:gd name="connsiteY4378" fmla="*/ 3792793 h 6858000"/>
            <a:gd name="connsiteX4379" fmla="*/ 6103876 w 12192000"/>
            <a:gd name="connsiteY4379" fmla="*/ 3760392 h 6858000"/>
            <a:gd name="connsiteX4380" fmla="*/ 6098995 w 12192000"/>
            <a:gd name="connsiteY4380" fmla="*/ 3733176 h 6858000"/>
            <a:gd name="connsiteX4381" fmla="*/ 6117616 w 12192000"/>
            <a:gd name="connsiteY4381" fmla="*/ 3691517 h 6858000"/>
            <a:gd name="connsiteX4382" fmla="*/ 6157389 w 12192000"/>
            <a:gd name="connsiteY4382" fmla="*/ 3674298 h 6858000"/>
            <a:gd name="connsiteX4383" fmla="*/ 6197342 w 12192000"/>
            <a:gd name="connsiteY4383" fmla="*/ 3691332 h 6858000"/>
            <a:gd name="connsiteX4384" fmla="*/ 6216867 w 12192000"/>
            <a:gd name="connsiteY4384" fmla="*/ 3734472 h 6858000"/>
            <a:gd name="connsiteX4385" fmla="*/ 6199150 w 12192000"/>
            <a:gd name="connsiteY4385" fmla="*/ 3777612 h 6858000"/>
            <a:gd name="connsiteX4386" fmla="*/ 6160100 w 12192000"/>
            <a:gd name="connsiteY4386" fmla="*/ 3795941 h 6858000"/>
            <a:gd name="connsiteX4387" fmla="*/ 5619318 w 12192000"/>
            <a:gd name="connsiteY4387" fmla="*/ 3795915 h 6858000"/>
            <a:gd name="connsiteX4388" fmla="*/ 5597918 w 12192000"/>
            <a:gd name="connsiteY4388" fmla="*/ 3793717 h 6858000"/>
            <a:gd name="connsiteX4389" fmla="*/ 5558868 w 12192000"/>
            <a:gd name="connsiteY4389" fmla="*/ 3751502 h 6858000"/>
            <a:gd name="connsiteX4390" fmla="*/ 5562122 w 12192000"/>
            <a:gd name="connsiteY4390" fmla="*/ 3710398 h 6858000"/>
            <a:gd name="connsiteX4391" fmla="*/ 5589963 w 12192000"/>
            <a:gd name="connsiteY4391" fmla="*/ 3680774 h 6858000"/>
            <a:gd name="connsiteX4392" fmla="*/ 5616901 w 12192000"/>
            <a:gd name="connsiteY4392" fmla="*/ 3675221 h 6858000"/>
            <a:gd name="connsiteX4393" fmla="*/ 5641668 w 12192000"/>
            <a:gd name="connsiteY4393" fmla="*/ 3679293 h 6858000"/>
            <a:gd name="connsiteX4394" fmla="*/ 5671860 w 12192000"/>
            <a:gd name="connsiteY4394" fmla="*/ 3711140 h 6858000"/>
            <a:gd name="connsiteX4395" fmla="*/ 5671678 w 12192000"/>
            <a:gd name="connsiteY4395" fmla="*/ 3759833 h 6858000"/>
            <a:gd name="connsiteX4396" fmla="*/ 5640583 w 12192000"/>
            <a:gd name="connsiteY4396" fmla="*/ 3791309 h 6858000"/>
            <a:gd name="connsiteX4397" fmla="*/ 5619318 w 12192000"/>
            <a:gd name="connsiteY4397" fmla="*/ 3795915 h 6858000"/>
            <a:gd name="connsiteX4398" fmla="*/ 2913553 w 12192000"/>
            <a:gd name="connsiteY4398" fmla="*/ 3795939 h 6858000"/>
            <a:gd name="connsiteX4399" fmla="*/ 2893305 w 12192000"/>
            <a:gd name="connsiteY4399" fmla="*/ 3793717 h 6858000"/>
            <a:gd name="connsiteX4400" fmla="*/ 2854618 w 12192000"/>
            <a:gd name="connsiteY4400" fmla="*/ 3753170 h 6858000"/>
            <a:gd name="connsiteX4401" fmla="*/ 2856968 w 12192000"/>
            <a:gd name="connsiteY4401" fmla="*/ 3710399 h 6858000"/>
            <a:gd name="connsiteX4402" fmla="*/ 2884809 w 12192000"/>
            <a:gd name="connsiteY4402" fmla="*/ 3680776 h 6858000"/>
            <a:gd name="connsiteX4403" fmla="*/ 2910841 w 12192000"/>
            <a:gd name="connsiteY4403" fmla="*/ 3675222 h 6858000"/>
            <a:gd name="connsiteX4404" fmla="*/ 2953326 w 12192000"/>
            <a:gd name="connsiteY4404" fmla="*/ 3692810 h 6858000"/>
            <a:gd name="connsiteX4405" fmla="*/ 2970501 w 12192000"/>
            <a:gd name="connsiteY4405" fmla="*/ 3735395 h 6858000"/>
            <a:gd name="connsiteX4406" fmla="*/ 2953868 w 12192000"/>
            <a:gd name="connsiteY4406" fmla="*/ 3777054 h 6858000"/>
            <a:gd name="connsiteX4407" fmla="*/ 2913553 w 12192000"/>
            <a:gd name="connsiteY4407" fmla="*/ 3795939 h 6858000"/>
            <a:gd name="connsiteX4408" fmla="*/ 3274633 w 12192000"/>
            <a:gd name="connsiteY4408" fmla="*/ 3795826 h 6858000"/>
            <a:gd name="connsiteX4409" fmla="*/ 3255018 w 12192000"/>
            <a:gd name="connsiteY4409" fmla="*/ 3794090 h 6858000"/>
            <a:gd name="connsiteX4410" fmla="*/ 3216692 w 12192000"/>
            <a:gd name="connsiteY4410" fmla="*/ 3757986 h 6858000"/>
            <a:gd name="connsiteX4411" fmla="*/ 3217777 w 12192000"/>
            <a:gd name="connsiteY4411" fmla="*/ 3710958 h 6858000"/>
            <a:gd name="connsiteX4412" fmla="*/ 3254657 w 12192000"/>
            <a:gd name="connsiteY4412" fmla="*/ 3676890 h 6858000"/>
            <a:gd name="connsiteX4413" fmla="*/ 3315220 w 12192000"/>
            <a:gd name="connsiteY4413" fmla="*/ 3694109 h 6858000"/>
            <a:gd name="connsiteX4414" fmla="*/ 3331129 w 12192000"/>
            <a:gd name="connsiteY4414" fmla="*/ 3735582 h 6858000"/>
            <a:gd name="connsiteX4415" fmla="*/ 3326609 w 12192000"/>
            <a:gd name="connsiteY4415" fmla="*/ 3760763 h 6858000"/>
            <a:gd name="connsiteX4416" fmla="*/ 3295333 w 12192000"/>
            <a:gd name="connsiteY4416" fmla="*/ 3791313 h 6858000"/>
            <a:gd name="connsiteX4417" fmla="*/ 3274633 w 12192000"/>
            <a:gd name="connsiteY4417" fmla="*/ 3795826 h 6858000"/>
            <a:gd name="connsiteX4418" fmla="*/ 3463442 w 12192000"/>
            <a:gd name="connsiteY4418" fmla="*/ 3795107 h 6858000"/>
            <a:gd name="connsiteX4419" fmla="*/ 3431985 w 12192000"/>
            <a:gd name="connsiteY4419" fmla="*/ 3792608 h 6858000"/>
            <a:gd name="connsiteX4420" fmla="*/ 3399082 w 12192000"/>
            <a:gd name="connsiteY4420" fmla="*/ 3760947 h 6858000"/>
            <a:gd name="connsiteX4421" fmla="*/ 3393478 w 12192000"/>
            <a:gd name="connsiteY4421" fmla="*/ 3735397 h 6858000"/>
            <a:gd name="connsiteX4422" fmla="*/ 3399082 w 12192000"/>
            <a:gd name="connsiteY4422" fmla="*/ 3709846 h 6858000"/>
            <a:gd name="connsiteX4423" fmla="*/ 3470854 w 12192000"/>
            <a:gd name="connsiteY4423" fmla="*/ 3677075 h 6858000"/>
            <a:gd name="connsiteX4424" fmla="*/ 3491825 w 12192000"/>
            <a:gd name="connsiteY4424" fmla="*/ 3691145 h 6858000"/>
            <a:gd name="connsiteX4425" fmla="*/ 3511711 w 12192000"/>
            <a:gd name="connsiteY4425" fmla="*/ 3735397 h 6858000"/>
            <a:gd name="connsiteX4426" fmla="*/ 3492729 w 12192000"/>
            <a:gd name="connsiteY4426" fmla="*/ 3778721 h 6858000"/>
            <a:gd name="connsiteX4427" fmla="*/ 3463442 w 12192000"/>
            <a:gd name="connsiteY4427" fmla="*/ 3795107 h 6858000"/>
            <a:gd name="connsiteX4428" fmla="*/ 3095899 w 12192000"/>
            <a:gd name="connsiteY4428" fmla="*/ 3795684 h 6858000"/>
            <a:gd name="connsiteX4429" fmla="*/ 3077143 w 12192000"/>
            <a:gd name="connsiteY4429" fmla="*/ 3794827 h 6858000"/>
            <a:gd name="connsiteX4430" fmla="*/ 3037732 w 12192000"/>
            <a:gd name="connsiteY4430" fmla="*/ 3760390 h 6858000"/>
            <a:gd name="connsiteX4431" fmla="*/ 3032850 w 12192000"/>
            <a:gd name="connsiteY4431" fmla="*/ 3735395 h 6858000"/>
            <a:gd name="connsiteX4432" fmla="*/ 3037732 w 12192000"/>
            <a:gd name="connsiteY4432" fmla="*/ 3710399 h 6858000"/>
            <a:gd name="connsiteX4433" fmla="*/ 3066657 w 12192000"/>
            <a:gd name="connsiteY4433" fmla="*/ 3679480 h 6858000"/>
            <a:gd name="connsiteX4434" fmla="*/ 3091605 w 12192000"/>
            <a:gd name="connsiteY4434" fmla="*/ 3675221 h 6858000"/>
            <a:gd name="connsiteX4435" fmla="*/ 3118362 w 12192000"/>
            <a:gd name="connsiteY4435" fmla="*/ 3680775 h 6858000"/>
            <a:gd name="connsiteX4436" fmla="*/ 3136983 w 12192000"/>
            <a:gd name="connsiteY4436" fmla="*/ 3696143 h 6858000"/>
            <a:gd name="connsiteX4437" fmla="*/ 3151265 w 12192000"/>
            <a:gd name="connsiteY4437" fmla="*/ 3737246 h 6858000"/>
            <a:gd name="connsiteX4438" fmla="*/ 3115469 w 12192000"/>
            <a:gd name="connsiteY4438" fmla="*/ 3791125 h 6858000"/>
            <a:gd name="connsiteX4439" fmla="*/ 3095899 w 12192000"/>
            <a:gd name="connsiteY4439" fmla="*/ 3795684 h 6858000"/>
            <a:gd name="connsiteX4440" fmla="*/ 2372157 w 12192000"/>
            <a:gd name="connsiteY4440" fmla="*/ 3795938 h 6858000"/>
            <a:gd name="connsiteX4441" fmla="*/ 2347389 w 12192000"/>
            <a:gd name="connsiteY4441" fmla="*/ 3791124 h 6858000"/>
            <a:gd name="connsiteX4442" fmla="*/ 2316656 w 12192000"/>
            <a:gd name="connsiteY4442" fmla="*/ 3760945 h 6858000"/>
            <a:gd name="connsiteX4443" fmla="*/ 2311593 w 12192000"/>
            <a:gd name="connsiteY4443" fmla="*/ 3735395 h 6858000"/>
            <a:gd name="connsiteX4444" fmla="*/ 2328587 w 12192000"/>
            <a:gd name="connsiteY4444" fmla="*/ 3693180 h 6858000"/>
            <a:gd name="connsiteX4445" fmla="*/ 2369445 w 12192000"/>
            <a:gd name="connsiteY4445" fmla="*/ 3675221 h 6858000"/>
            <a:gd name="connsiteX4446" fmla="*/ 2396020 w 12192000"/>
            <a:gd name="connsiteY4446" fmla="*/ 3680405 h 6858000"/>
            <a:gd name="connsiteX4447" fmla="*/ 2427658 w 12192000"/>
            <a:gd name="connsiteY4447" fmla="*/ 3716694 h 6858000"/>
            <a:gd name="connsiteX4448" fmla="*/ 2372157 w 12192000"/>
            <a:gd name="connsiteY4448" fmla="*/ 3795938 h 6858000"/>
            <a:gd name="connsiteX4449" fmla="*/ 2553265 w 12192000"/>
            <a:gd name="connsiteY4449" fmla="*/ 3795849 h 6858000"/>
            <a:gd name="connsiteX4450" fmla="*/ 2533764 w 12192000"/>
            <a:gd name="connsiteY4450" fmla="*/ 3794090 h 6858000"/>
            <a:gd name="connsiteX4451" fmla="*/ 2495438 w 12192000"/>
            <a:gd name="connsiteY4451" fmla="*/ 3757986 h 6858000"/>
            <a:gd name="connsiteX4452" fmla="*/ 2496522 w 12192000"/>
            <a:gd name="connsiteY4452" fmla="*/ 3711143 h 6858000"/>
            <a:gd name="connsiteX4453" fmla="*/ 2533040 w 12192000"/>
            <a:gd name="connsiteY4453" fmla="*/ 3676890 h 6858000"/>
            <a:gd name="connsiteX4454" fmla="*/ 2594146 w 12192000"/>
            <a:gd name="connsiteY4454" fmla="*/ 3694480 h 6858000"/>
            <a:gd name="connsiteX4455" fmla="*/ 2609512 w 12192000"/>
            <a:gd name="connsiteY4455" fmla="*/ 3737990 h 6858000"/>
            <a:gd name="connsiteX4456" fmla="*/ 2603908 w 12192000"/>
            <a:gd name="connsiteY4456" fmla="*/ 3763540 h 6858000"/>
            <a:gd name="connsiteX4457" fmla="*/ 2573717 w 12192000"/>
            <a:gd name="connsiteY4457" fmla="*/ 3791498 h 6858000"/>
            <a:gd name="connsiteX4458" fmla="*/ 2553265 w 12192000"/>
            <a:gd name="connsiteY4458" fmla="*/ 3795849 h 6858000"/>
            <a:gd name="connsiteX4459" fmla="*/ 2742188 w 12192000"/>
            <a:gd name="connsiteY4459" fmla="*/ 3795107 h 6858000"/>
            <a:gd name="connsiteX4460" fmla="*/ 2710731 w 12192000"/>
            <a:gd name="connsiteY4460" fmla="*/ 3792608 h 6858000"/>
            <a:gd name="connsiteX4461" fmla="*/ 2672223 w 12192000"/>
            <a:gd name="connsiteY4461" fmla="*/ 3726694 h 6858000"/>
            <a:gd name="connsiteX4462" fmla="*/ 2691206 w 12192000"/>
            <a:gd name="connsiteY4462" fmla="*/ 3691516 h 6858000"/>
            <a:gd name="connsiteX4463" fmla="*/ 2730979 w 12192000"/>
            <a:gd name="connsiteY4463" fmla="*/ 3674297 h 6858000"/>
            <a:gd name="connsiteX4464" fmla="*/ 2770571 w 12192000"/>
            <a:gd name="connsiteY4464" fmla="*/ 3691146 h 6858000"/>
            <a:gd name="connsiteX4465" fmla="*/ 2790458 w 12192000"/>
            <a:gd name="connsiteY4465" fmla="*/ 3734471 h 6858000"/>
            <a:gd name="connsiteX4466" fmla="*/ 2771475 w 12192000"/>
            <a:gd name="connsiteY4466" fmla="*/ 3778721 h 6858000"/>
            <a:gd name="connsiteX4467" fmla="*/ 2742188 w 12192000"/>
            <a:gd name="connsiteY4467" fmla="*/ 3795107 h 6858000"/>
            <a:gd name="connsiteX4468" fmla="*/ 3274572 w 12192000"/>
            <a:gd name="connsiteY4468" fmla="*/ 3611828 h 6858000"/>
            <a:gd name="connsiteX4469" fmla="*/ 3255923 w 12192000"/>
            <a:gd name="connsiteY4469" fmla="*/ 3609907 h 6858000"/>
            <a:gd name="connsiteX4470" fmla="*/ 3216873 w 12192000"/>
            <a:gd name="connsiteY4470" fmla="*/ 3573618 h 6858000"/>
            <a:gd name="connsiteX4471" fmla="*/ 3217596 w 12192000"/>
            <a:gd name="connsiteY4471" fmla="*/ 3527332 h 6858000"/>
            <a:gd name="connsiteX4472" fmla="*/ 3249414 w 12192000"/>
            <a:gd name="connsiteY4472" fmla="*/ 3494560 h 6858000"/>
            <a:gd name="connsiteX4473" fmla="*/ 3274724 w 12192000"/>
            <a:gd name="connsiteY4473" fmla="*/ 3490672 h 6858000"/>
            <a:gd name="connsiteX4474" fmla="*/ 3315039 w 12192000"/>
            <a:gd name="connsiteY4474" fmla="*/ 3509927 h 6858000"/>
            <a:gd name="connsiteX4475" fmla="*/ 3330768 w 12192000"/>
            <a:gd name="connsiteY4475" fmla="*/ 3554733 h 6858000"/>
            <a:gd name="connsiteX4476" fmla="*/ 3325164 w 12192000"/>
            <a:gd name="connsiteY4476" fmla="*/ 3579543 h 6858000"/>
            <a:gd name="connsiteX4477" fmla="*/ 3274572 w 12192000"/>
            <a:gd name="connsiteY4477" fmla="*/ 3611828 h 6858000"/>
            <a:gd name="connsiteX4478" fmla="*/ 8144410 w 12192000"/>
            <a:gd name="connsiteY4478" fmla="*/ 3611783 h 6858000"/>
            <a:gd name="connsiteX4479" fmla="*/ 8124117 w 12192000"/>
            <a:gd name="connsiteY4479" fmla="*/ 3609538 h 6858000"/>
            <a:gd name="connsiteX4480" fmla="*/ 8081813 w 12192000"/>
            <a:gd name="connsiteY4480" fmla="*/ 3550475 h 6858000"/>
            <a:gd name="connsiteX4481" fmla="*/ 8099168 w 12192000"/>
            <a:gd name="connsiteY4481" fmla="*/ 3509557 h 6858000"/>
            <a:gd name="connsiteX4482" fmla="*/ 8141291 w 12192000"/>
            <a:gd name="connsiteY4482" fmla="*/ 3490302 h 6858000"/>
            <a:gd name="connsiteX4483" fmla="*/ 8184860 w 12192000"/>
            <a:gd name="connsiteY4483" fmla="*/ 3511038 h 6858000"/>
            <a:gd name="connsiteX4484" fmla="*/ 8200770 w 12192000"/>
            <a:gd name="connsiteY4484" fmla="*/ 3553623 h 6858000"/>
            <a:gd name="connsiteX4485" fmla="*/ 8164974 w 12192000"/>
            <a:gd name="connsiteY4485" fmla="*/ 3606945 h 6858000"/>
            <a:gd name="connsiteX4486" fmla="*/ 8144410 w 12192000"/>
            <a:gd name="connsiteY4486" fmla="*/ 3611783 h 6858000"/>
            <a:gd name="connsiteX4487" fmla="*/ 8506509 w 12192000"/>
            <a:gd name="connsiteY4487" fmla="*/ 3611783 h 6858000"/>
            <a:gd name="connsiteX4488" fmla="*/ 8486555 w 12192000"/>
            <a:gd name="connsiteY4488" fmla="*/ 3610093 h 6858000"/>
            <a:gd name="connsiteX4489" fmla="*/ 8459436 w 12192000"/>
            <a:gd name="connsiteY4489" fmla="*/ 3592319 h 6858000"/>
            <a:gd name="connsiteX4490" fmla="*/ 8457086 w 12192000"/>
            <a:gd name="connsiteY4490" fmla="*/ 3511593 h 6858000"/>
            <a:gd name="connsiteX4491" fmla="*/ 8499571 w 12192000"/>
            <a:gd name="connsiteY4491" fmla="*/ 3490672 h 6858000"/>
            <a:gd name="connsiteX4492" fmla="*/ 8526146 w 12192000"/>
            <a:gd name="connsiteY4492" fmla="*/ 3494745 h 6858000"/>
            <a:gd name="connsiteX4493" fmla="*/ 8559050 w 12192000"/>
            <a:gd name="connsiteY4493" fmla="*/ 3532331 h 6858000"/>
            <a:gd name="connsiteX4494" fmla="*/ 8556699 w 12192000"/>
            <a:gd name="connsiteY4494" fmla="*/ 3576396 h 6858000"/>
            <a:gd name="connsiteX4495" fmla="*/ 8526327 w 12192000"/>
            <a:gd name="connsiteY4495" fmla="*/ 3606391 h 6858000"/>
            <a:gd name="connsiteX4496" fmla="*/ 8506509 w 12192000"/>
            <a:gd name="connsiteY4496" fmla="*/ 3611783 h 6858000"/>
            <a:gd name="connsiteX4497" fmla="*/ 8686256 w 12192000"/>
            <a:gd name="connsiteY4497" fmla="*/ 3611761 h 6858000"/>
            <a:gd name="connsiteX4498" fmla="*/ 8666054 w 12192000"/>
            <a:gd name="connsiteY4498" fmla="*/ 3609909 h 6858000"/>
            <a:gd name="connsiteX4499" fmla="*/ 8637851 w 12192000"/>
            <a:gd name="connsiteY4499" fmla="*/ 3590469 h 6858000"/>
            <a:gd name="connsiteX4500" fmla="*/ 8623208 w 12192000"/>
            <a:gd name="connsiteY4500" fmla="*/ 3551402 h 6858000"/>
            <a:gd name="connsiteX4501" fmla="*/ 8628089 w 12192000"/>
            <a:gd name="connsiteY4501" fmla="*/ 3525110 h 6858000"/>
            <a:gd name="connsiteX4502" fmla="*/ 8661534 w 12192000"/>
            <a:gd name="connsiteY4502" fmla="*/ 3493079 h 6858000"/>
            <a:gd name="connsiteX4503" fmla="*/ 8706188 w 12192000"/>
            <a:gd name="connsiteY4503" fmla="*/ 3494746 h 6858000"/>
            <a:gd name="connsiteX4504" fmla="*/ 8738548 w 12192000"/>
            <a:gd name="connsiteY4504" fmla="*/ 3529554 h 6858000"/>
            <a:gd name="connsiteX4505" fmla="*/ 8736921 w 12192000"/>
            <a:gd name="connsiteY4505" fmla="*/ 3576397 h 6858000"/>
            <a:gd name="connsiteX4506" fmla="*/ 8706188 w 12192000"/>
            <a:gd name="connsiteY4506" fmla="*/ 3606947 h 6858000"/>
            <a:gd name="connsiteX4507" fmla="*/ 8686256 w 12192000"/>
            <a:gd name="connsiteY4507" fmla="*/ 3611761 h 6858000"/>
            <a:gd name="connsiteX4508" fmla="*/ 9227717 w 12192000"/>
            <a:gd name="connsiteY4508" fmla="*/ 3611760 h 6858000"/>
            <a:gd name="connsiteX4509" fmla="*/ 9207447 w 12192000"/>
            <a:gd name="connsiteY4509" fmla="*/ 3609909 h 6858000"/>
            <a:gd name="connsiteX4510" fmla="*/ 9166408 w 12192000"/>
            <a:gd name="connsiteY4510" fmla="*/ 3569916 h 6858000"/>
            <a:gd name="connsiteX4511" fmla="*/ 9178339 w 12192000"/>
            <a:gd name="connsiteY4511" fmla="*/ 3511593 h 6858000"/>
            <a:gd name="connsiteX4512" fmla="*/ 9220824 w 12192000"/>
            <a:gd name="connsiteY4512" fmla="*/ 3490672 h 6858000"/>
            <a:gd name="connsiteX4513" fmla="*/ 9247399 w 12192000"/>
            <a:gd name="connsiteY4513" fmla="*/ 3494745 h 6858000"/>
            <a:gd name="connsiteX4514" fmla="*/ 9280122 w 12192000"/>
            <a:gd name="connsiteY4514" fmla="*/ 3531220 h 6858000"/>
            <a:gd name="connsiteX4515" fmla="*/ 9277772 w 12192000"/>
            <a:gd name="connsiteY4515" fmla="*/ 3576767 h 6858000"/>
            <a:gd name="connsiteX4516" fmla="*/ 9247581 w 12192000"/>
            <a:gd name="connsiteY4516" fmla="*/ 3606391 h 6858000"/>
            <a:gd name="connsiteX4517" fmla="*/ 9227717 w 12192000"/>
            <a:gd name="connsiteY4517" fmla="*/ 3611760 h 6858000"/>
            <a:gd name="connsiteX4518" fmla="*/ 9948658 w 12192000"/>
            <a:gd name="connsiteY4518" fmla="*/ 3611760 h 6858000"/>
            <a:gd name="connsiteX4519" fmla="*/ 9928703 w 12192000"/>
            <a:gd name="connsiteY4519" fmla="*/ 3609908 h 6858000"/>
            <a:gd name="connsiteX4520" fmla="*/ 9887304 w 12192000"/>
            <a:gd name="connsiteY4520" fmla="*/ 3568991 h 6858000"/>
            <a:gd name="connsiteX4521" fmla="*/ 9905382 w 12192000"/>
            <a:gd name="connsiteY4521" fmla="*/ 3505670 h 6858000"/>
            <a:gd name="connsiteX4522" fmla="*/ 9946058 w 12192000"/>
            <a:gd name="connsiteY4522" fmla="*/ 3490303 h 6858000"/>
            <a:gd name="connsiteX4523" fmla="*/ 9987097 w 12192000"/>
            <a:gd name="connsiteY4523" fmla="*/ 3509188 h 6858000"/>
            <a:gd name="connsiteX4524" fmla="*/ 10003187 w 12192000"/>
            <a:gd name="connsiteY4524" fmla="*/ 3550476 h 6858000"/>
            <a:gd name="connsiteX4525" fmla="*/ 9997944 w 12192000"/>
            <a:gd name="connsiteY4525" fmla="*/ 3578804 h 6858000"/>
            <a:gd name="connsiteX4526" fmla="*/ 9967934 w 12192000"/>
            <a:gd name="connsiteY4526" fmla="*/ 3606946 h 6858000"/>
            <a:gd name="connsiteX4527" fmla="*/ 9948658 w 12192000"/>
            <a:gd name="connsiteY4527" fmla="*/ 3611760 h 6858000"/>
            <a:gd name="connsiteX4528" fmla="*/ 9587891 w 12192000"/>
            <a:gd name="connsiteY4528" fmla="*/ 3611623 h 6858000"/>
            <a:gd name="connsiteX4529" fmla="*/ 9568433 w 12192000"/>
            <a:gd name="connsiteY4529" fmla="*/ 3610096 h 6858000"/>
            <a:gd name="connsiteX4530" fmla="*/ 9528300 w 12192000"/>
            <a:gd name="connsiteY4530" fmla="*/ 3574177 h 6858000"/>
            <a:gd name="connsiteX4531" fmla="*/ 9527033 w 12192000"/>
            <a:gd name="connsiteY4531" fmla="*/ 3531037 h 6858000"/>
            <a:gd name="connsiteX4532" fmla="*/ 9561563 w 12192000"/>
            <a:gd name="connsiteY4532" fmla="*/ 3494007 h 6858000"/>
            <a:gd name="connsiteX4533" fmla="*/ 9586332 w 12192000"/>
            <a:gd name="connsiteY4533" fmla="*/ 3490674 h 6858000"/>
            <a:gd name="connsiteX4534" fmla="*/ 9625923 w 12192000"/>
            <a:gd name="connsiteY4534" fmla="*/ 3508448 h 6858000"/>
            <a:gd name="connsiteX4535" fmla="*/ 9643280 w 12192000"/>
            <a:gd name="connsiteY4535" fmla="*/ 3550477 h 6858000"/>
            <a:gd name="connsiteX4536" fmla="*/ 9639121 w 12192000"/>
            <a:gd name="connsiteY4536" fmla="*/ 3574917 h 6858000"/>
            <a:gd name="connsiteX4537" fmla="*/ 9606941 w 12192000"/>
            <a:gd name="connsiteY4537" fmla="*/ 3607318 h 6858000"/>
            <a:gd name="connsiteX4538" fmla="*/ 9587891 w 12192000"/>
            <a:gd name="connsiteY4538" fmla="*/ 3611623 h 6858000"/>
            <a:gd name="connsiteX4539" fmla="*/ 8866457 w 12192000"/>
            <a:gd name="connsiteY4539" fmla="*/ 3611644 h 6858000"/>
            <a:gd name="connsiteX4540" fmla="*/ 8847180 w 12192000"/>
            <a:gd name="connsiteY4540" fmla="*/ 3610094 h 6858000"/>
            <a:gd name="connsiteX4541" fmla="*/ 8806865 w 12192000"/>
            <a:gd name="connsiteY4541" fmla="*/ 3573804 h 6858000"/>
            <a:gd name="connsiteX4542" fmla="*/ 8805600 w 12192000"/>
            <a:gd name="connsiteY4542" fmla="*/ 3532146 h 6858000"/>
            <a:gd name="connsiteX4543" fmla="*/ 8840311 w 12192000"/>
            <a:gd name="connsiteY4543" fmla="*/ 3494005 h 6858000"/>
            <a:gd name="connsiteX4544" fmla="*/ 8865078 w 12192000"/>
            <a:gd name="connsiteY4544" fmla="*/ 3490671 h 6858000"/>
            <a:gd name="connsiteX4545" fmla="*/ 8904308 w 12192000"/>
            <a:gd name="connsiteY4545" fmla="*/ 3508446 h 6858000"/>
            <a:gd name="connsiteX4546" fmla="*/ 8922025 w 12192000"/>
            <a:gd name="connsiteY4546" fmla="*/ 3550476 h 6858000"/>
            <a:gd name="connsiteX4547" fmla="*/ 8917144 w 12192000"/>
            <a:gd name="connsiteY4547" fmla="*/ 3575841 h 6858000"/>
            <a:gd name="connsiteX4548" fmla="*/ 8885326 w 12192000"/>
            <a:gd name="connsiteY4548" fmla="*/ 3607502 h 6858000"/>
            <a:gd name="connsiteX4549" fmla="*/ 8866457 w 12192000"/>
            <a:gd name="connsiteY4549" fmla="*/ 3611644 h 6858000"/>
            <a:gd name="connsiteX4550" fmla="*/ 9048442 w 12192000"/>
            <a:gd name="connsiteY4550" fmla="*/ 3611502 h 6858000"/>
            <a:gd name="connsiteX4551" fmla="*/ 9029753 w 12192000"/>
            <a:gd name="connsiteY4551" fmla="*/ 3610830 h 6858000"/>
            <a:gd name="connsiteX4552" fmla="*/ 8988896 w 12192000"/>
            <a:gd name="connsiteY4552" fmla="*/ 3576393 h 6858000"/>
            <a:gd name="connsiteX4553" fmla="*/ 8984014 w 12192000"/>
            <a:gd name="connsiteY4553" fmla="*/ 3548251 h 6858000"/>
            <a:gd name="connsiteX4554" fmla="*/ 9000647 w 12192000"/>
            <a:gd name="connsiteY4554" fmla="*/ 3509184 h 6858000"/>
            <a:gd name="connsiteX4555" fmla="*/ 9043312 w 12192000"/>
            <a:gd name="connsiteY4555" fmla="*/ 3491225 h 6858000"/>
            <a:gd name="connsiteX4556" fmla="*/ 9070610 w 12192000"/>
            <a:gd name="connsiteY4556" fmla="*/ 3496224 h 6858000"/>
            <a:gd name="connsiteX4557" fmla="*/ 9097548 w 12192000"/>
            <a:gd name="connsiteY4557" fmla="*/ 3525477 h 6858000"/>
            <a:gd name="connsiteX4558" fmla="*/ 9100440 w 12192000"/>
            <a:gd name="connsiteY4558" fmla="*/ 3568617 h 6858000"/>
            <a:gd name="connsiteX4559" fmla="*/ 9067537 w 12192000"/>
            <a:gd name="connsiteY4559" fmla="*/ 3606202 h 6858000"/>
            <a:gd name="connsiteX4560" fmla="*/ 9048442 w 12192000"/>
            <a:gd name="connsiteY4560" fmla="*/ 3611502 h 6858000"/>
            <a:gd name="connsiteX4561" fmla="*/ 8326193 w 12192000"/>
            <a:gd name="connsiteY4561" fmla="*/ 3611505 h 6858000"/>
            <a:gd name="connsiteX4562" fmla="*/ 8308499 w 12192000"/>
            <a:gd name="connsiteY4562" fmla="*/ 3610834 h 6858000"/>
            <a:gd name="connsiteX4563" fmla="*/ 8267642 w 12192000"/>
            <a:gd name="connsiteY4563" fmla="*/ 3576025 h 6858000"/>
            <a:gd name="connsiteX4564" fmla="*/ 8262761 w 12192000"/>
            <a:gd name="connsiteY4564" fmla="*/ 3552882 h 6858000"/>
            <a:gd name="connsiteX4565" fmla="*/ 8266557 w 12192000"/>
            <a:gd name="connsiteY4565" fmla="*/ 3528441 h 6858000"/>
            <a:gd name="connsiteX4566" fmla="*/ 8294759 w 12192000"/>
            <a:gd name="connsiteY4566" fmla="*/ 3496226 h 6858000"/>
            <a:gd name="connsiteX4567" fmla="*/ 8341401 w 12192000"/>
            <a:gd name="connsiteY4567" fmla="*/ 3492892 h 6858000"/>
            <a:gd name="connsiteX4568" fmla="*/ 8375750 w 12192000"/>
            <a:gd name="connsiteY4568" fmla="*/ 3525109 h 6858000"/>
            <a:gd name="connsiteX4569" fmla="*/ 8380631 w 12192000"/>
            <a:gd name="connsiteY4569" fmla="*/ 3551400 h 6858000"/>
            <a:gd name="connsiteX4570" fmla="*/ 8376474 w 12192000"/>
            <a:gd name="connsiteY4570" fmla="*/ 3575840 h 6858000"/>
            <a:gd name="connsiteX4571" fmla="*/ 8344294 w 12192000"/>
            <a:gd name="connsiteY4571" fmla="*/ 3607316 h 6858000"/>
            <a:gd name="connsiteX4572" fmla="*/ 8326193 w 12192000"/>
            <a:gd name="connsiteY4572" fmla="*/ 3611505 h 6858000"/>
            <a:gd name="connsiteX4573" fmla="*/ 7964505 w 12192000"/>
            <a:gd name="connsiteY4573" fmla="*/ 3611757 h 6858000"/>
            <a:gd name="connsiteX4574" fmla="*/ 7944799 w 12192000"/>
            <a:gd name="connsiteY4574" fmla="*/ 3609906 h 6858000"/>
            <a:gd name="connsiteX4575" fmla="*/ 7905749 w 12192000"/>
            <a:gd name="connsiteY4575" fmla="*/ 3573987 h 6858000"/>
            <a:gd name="connsiteX4576" fmla="*/ 7907015 w 12192000"/>
            <a:gd name="connsiteY4576" fmla="*/ 3525662 h 6858000"/>
            <a:gd name="connsiteX4577" fmla="*/ 7936122 w 12192000"/>
            <a:gd name="connsiteY4577" fmla="*/ 3494928 h 6858000"/>
            <a:gd name="connsiteX4578" fmla="*/ 7961431 w 12192000"/>
            <a:gd name="connsiteY4578" fmla="*/ 3491225 h 6858000"/>
            <a:gd name="connsiteX4579" fmla="*/ 8003193 w 12192000"/>
            <a:gd name="connsiteY4579" fmla="*/ 3509184 h 6858000"/>
            <a:gd name="connsiteX4580" fmla="*/ 8019825 w 12192000"/>
            <a:gd name="connsiteY4580" fmla="*/ 3548251 h 6858000"/>
            <a:gd name="connsiteX4581" fmla="*/ 8014944 w 12192000"/>
            <a:gd name="connsiteY4581" fmla="*/ 3576394 h 6858000"/>
            <a:gd name="connsiteX4582" fmla="*/ 7964505 w 12192000"/>
            <a:gd name="connsiteY4582" fmla="*/ 3611757 h 6858000"/>
            <a:gd name="connsiteX4583" fmla="*/ 7423272 w 12192000"/>
            <a:gd name="connsiteY4583" fmla="*/ 3611713 h 6858000"/>
            <a:gd name="connsiteX4584" fmla="*/ 7402685 w 12192000"/>
            <a:gd name="connsiteY4584" fmla="*/ 3609539 h 6858000"/>
            <a:gd name="connsiteX4585" fmla="*/ 7360200 w 12192000"/>
            <a:gd name="connsiteY4585" fmla="*/ 3545106 h 6858000"/>
            <a:gd name="connsiteX4586" fmla="*/ 7396357 w 12192000"/>
            <a:gd name="connsiteY4586" fmla="*/ 3494745 h 6858000"/>
            <a:gd name="connsiteX4587" fmla="*/ 7420040 w 12192000"/>
            <a:gd name="connsiteY4587" fmla="*/ 3490302 h 6858000"/>
            <a:gd name="connsiteX4588" fmla="*/ 7463428 w 12192000"/>
            <a:gd name="connsiteY4588" fmla="*/ 3510854 h 6858000"/>
            <a:gd name="connsiteX4589" fmla="*/ 7479157 w 12192000"/>
            <a:gd name="connsiteY4589" fmla="*/ 3552697 h 6858000"/>
            <a:gd name="connsiteX4590" fmla="*/ 7474456 w 12192000"/>
            <a:gd name="connsiteY4590" fmla="*/ 3576397 h 6858000"/>
            <a:gd name="connsiteX4591" fmla="*/ 7443723 w 12192000"/>
            <a:gd name="connsiteY4591" fmla="*/ 3606946 h 6858000"/>
            <a:gd name="connsiteX4592" fmla="*/ 7423272 w 12192000"/>
            <a:gd name="connsiteY4592" fmla="*/ 3611713 h 6858000"/>
            <a:gd name="connsiteX4593" fmla="*/ 7604055 w 12192000"/>
            <a:gd name="connsiteY4593" fmla="*/ 3611642 h 6858000"/>
            <a:gd name="connsiteX4594" fmla="*/ 7586338 w 12192000"/>
            <a:gd name="connsiteY4594" fmla="*/ 3610833 h 6858000"/>
            <a:gd name="connsiteX4595" fmla="*/ 7548373 w 12192000"/>
            <a:gd name="connsiteY4595" fmla="*/ 3579912 h 6858000"/>
            <a:gd name="connsiteX4596" fmla="*/ 7542045 w 12192000"/>
            <a:gd name="connsiteY4596" fmla="*/ 3551399 h 6858000"/>
            <a:gd name="connsiteX4597" fmla="*/ 7546203 w 12192000"/>
            <a:gd name="connsiteY4597" fmla="*/ 3525479 h 6858000"/>
            <a:gd name="connsiteX4598" fmla="*/ 7574587 w 12192000"/>
            <a:gd name="connsiteY4598" fmla="*/ 3495300 h 6858000"/>
            <a:gd name="connsiteX4599" fmla="*/ 7620145 w 12192000"/>
            <a:gd name="connsiteY4599" fmla="*/ 3492892 h 6858000"/>
            <a:gd name="connsiteX4600" fmla="*/ 7654494 w 12192000"/>
            <a:gd name="connsiteY4600" fmla="*/ 3525109 h 6858000"/>
            <a:gd name="connsiteX4601" fmla="*/ 7659556 w 12192000"/>
            <a:gd name="connsiteY4601" fmla="*/ 3551399 h 6858000"/>
            <a:gd name="connsiteX4602" fmla="*/ 7654675 w 12192000"/>
            <a:gd name="connsiteY4602" fmla="*/ 3576395 h 6858000"/>
            <a:gd name="connsiteX4603" fmla="*/ 7622857 w 12192000"/>
            <a:gd name="connsiteY4603" fmla="*/ 3607315 h 6858000"/>
            <a:gd name="connsiteX4604" fmla="*/ 7604055 w 12192000"/>
            <a:gd name="connsiteY4604" fmla="*/ 3611642 h 6858000"/>
            <a:gd name="connsiteX4605" fmla="*/ 7783827 w 12192000"/>
            <a:gd name="connsiteY4605" fmla="*/ 3611620 h 6858000"/>
            <a:gd name="connsiteX4606" fmla="*/ 7765297 w 12192000"/>
            <a:gd name="connsiteY4606" fmla="*/ 3610093 h 6858000"/>
            <a:gd name="connsiteX4607" fmla="*/ 7740349 w 12192000"/>
            <a:gd name="connsiteY4607" fmla="*/ 3594170 h 6858000"/>
            <a:gd name="connsiteX4608" fmla="*/ 7721367 w 12192000"/>
            <a:gd name="connsiteY4608" fmla="*/ 3554178 h 6858000"/>
            <a:gd name="connsiteX4609" fmla="*/ 7739807 w 12192000"/>
            <a:gd name="connsiteY4609" fmla="*/ 3507890 h 6858000"/>
            <a:gd name="connsiteX4610" fmla="*/ 7785184 w 12192000"/>
            <a:gd name="connsiteY4610" fmla="*/ 3490671 h 6858000"/>
            <a:gd name="connsiteX4611" fmla="*/ 7825499 w 12192000"/>
            <a:gd name="connsiteY4611" fmla="*/ 3511593 h 6858000"/>
            <a:gd name="connsiteX4612" fmla="*/ 7836708 w 12192000"/>
            <a:gd name="connsiteY4612" fmla="*/ 3572323 h 6858000"/>
            <a:gd name="connsiteX4613" fmla="*/ 7802900 w 12192000"/>
            <a:gd name="connsiteY4613" fmla="*/ 3607316 h 6858000"/>
            <a:gd name="connsiteX4614" fmla="*/ 7783827 w 12192000"/>
            <a:gd name="connsiteY4614" fmla="*/ 3611620 h 6858000"/>
            <a:gd name="connsiteX4615" fmla="*/ 6882825 w 12192000"/>
            <a:gd name="connsiteY4615" fmla="*/ 3611642 h 6858000"/>
            <a:gd name="connsiteX4616" fmla="*/ 6865086 w 12192000"/>
            <a:gd name="connsiteY4616" fmla="*/ 3610832 h 6858000"/>
            <a:gd name="connsiteX4617" fmla="*/ 6824229 w 12192000"/>
            <a:gd name="connsiteY4617" fmla="*/ 3574914 h 6858000"/>
            <a:gd name="connsiteX4618" fmla="*/ 6822782 w 12192000"/>
            <a:gd name="connsiteY4618" fmla="*/ 3530292 h 6858000"/>
            <a:gd name="connsiteX4619" fmla="*/ 6853153 w 12192000"/>
            <a:gd name="connsiteY4619" fmla="*/ 3495299 h 6858000"/>
            <a:gd name="connsiteX4620" fmla="*/ 6903954 w 12192000"/>
            <a:gd name="connsiteY4620" fmla="*/ 3494928 h 6858000"/>
            <a:gd name="connsiteX4621" fmla="*/ 6934325 w 12192000"/>
            <a:gd name="connsiteY4621" fmla="*/ 3526775 h 6858000"/>
            <a:gd name="connsiteX4622" fmla="*/ 6933964 w 12192000"/>
            <a:gd name="connsiteY4622" fmla="*/ 3574914 h 6858000"/>
            <a:gd name="connsiteX4623" fmla="*/ 6901784 w 12192000"/>
            <a:gd name="connsiteY4623" fmla="*/ 3607314 h 6858000"/>
            <a:gd name="connsiteX4624" fmla="*/ 6882825 w 12192000"/>
            <a:gd name="connsiteY4624" fmla="*/ 3611642 h 6858000"/>
            <a:gd name="connsiteX4625" fmla="*/ 7063501 w 12192000"/>
            <a:gd name="connsiteY4625" fmla="*/ 3611620 h 6858000"/>
            <a:gd name="connsiteX4626" fmla="*/ 7044043 w 12192000"/>
            <a:gd name="connsiteY4626" fmla="*/ 3610093 h 6858000"/>
            <a:gd name="connsiteX4627" fmla="*/ 7004090 w 12192000"/>
            <a:gd name="connsiteY4627" fmla="*/ 3572878 h 6858000"/>
            <a:gd name="connsiteX4628" fmla="*/ 7000113 w 12192000"/>
            <a:gd name="connsiteY4628" fmla="*/ 3547883 h 6858000"/>
            <a:gd name="connsiteX4629" fmla="*/ 7020902 w 12192000"/>
            <a:gd name="connsiteY4629" fmla="*/ 3505113 h 6858000"/>
            <a:gd name="connsiteX4630" fmla="*/ 7063748 w 12192000"/>
            <a:gd name="connsiteY4630" fmla="*/ 3490672 h 6858000"/>
            <a:gd name="connsiteX4631" fmla="*/ 7099726 w 12192000"/>
            <a:gd name="connsiteY4631" fmla="*/ 3506594 h 6858000"/>
            <a:gd name="connsiteX4632" fmla="*/ 7116538 w 12192000"/>
            <a:gd name="connsiteY4632" fmla="*/ 3568989 h 6858000"/>
            <a:gd name="connsiteX4633" fmla="*/ 7083636 w 12192000"/>
            <a:gd name="connsiteY4633" fmla="*/ 3606205 h 6858000"/>
            <a:gd name="connsiteX4634" fmla="*/ 7063501 w 12192000"/>
            <a:gd name="connsiteY4634" fmla="*/ 3611620 h 6858000"/>
            <a:gd name="connsiteX4635" fmla="*/ 6522290 w 12192000"/>
            <a:gd name="connsiteY4635" fmla="*/ 3611599 h 6858000"/>
            <a:gd name="connsiteX4636" fmla="*/ 6502291 w 12192000"/>
            <a:gd name="connsiteY4636" fmla="*/ 3609909 h 6858000"/>
            <a:gd name="connsiteX4637" fmla="*/ 6461976 w 12192000"/>
            <a:gd name="connsiteY4637" fmla="*/ 3570287 h 6858000"/>
            <a:gd name="connsiteX4638" fmla="*/ 6463965 w 12192000"/>
            <a:gd name="connsiteY4638" fmla="*/ 3526221 h 6858000"/>
            <a:gd name="connsiteX4639" fmla="*/ 6497952 w 12192000"/>
            <a:gd name="connsiteY4639" fmla="*/ 3493079 h 6858000"/>
            <a:gd name="connsiteX4640" fmla="*/ 6545498 w 12192000"/>
            <a:gd name="connsiteY4640" fmla="*/ 3496412 h 6858000"/>
            <a:gd name="connsiteX4641" fmla="*/ 6574966 w 12192000"/>
            <a:gd name="connsiteY4641" fmla="*/ 3531220 h 6858000"/>
            <a:gd name="connsiteX4642" fmla="*/ 6571350 w 12192000"/>
            <a:gd name="connsiteY4642" fmla="*/ 3578618 h 6858000"/>
            <a:gd name="connsiteX4643" fmla="*/ 6541883 w 12192000"/>
            <a:gd name="connsiteY4643" fmla="*/ 3606761 h 6858000"/>
            <a:gd name="connsiteX4644" fmla="*/ 6522290 w 12192000"/>
            <a:gd name="connsiteY4644" fmla="*/ 3611599 h 6858000"/>
            <a:gd name="connsiteX4645" fmla="*/ 3456504 w 12192000"/>
            <a:gd name="connsiteY4645" fmla="*/ 3611433 h 6858000"/>
            <a:gd name="connsiteX4646" fmla="*/ 3438674 w 12192000"/>
            <a:gd name="connsiteY4646" fmla="*/ 3610831 h 6858000"/>
            <a:gd name="connsiteX4647" fmla="*/ 3397816 w 12192000"/>
            <a:gd name="connsiteY4647" fmla="*/ 3574913 h 6858000"/>
            <a:gd name="connsiteX4648" fmla="*/ 3396369 w 12192000"/>
            <a:gd name="connsiteY4648" fmla="*/ 3530291 h 6858000"/>
            <a:gd name="connsiteX4649" fmla="*/ 3426742 w 12192000"/>
            <a:gd name="connsiteY4649" fmla="*/ 3495298 h 6858000"/>
            <a:gd name="connsiteX4650" fmla="*/ 3452233 w 12192000"/>
            <a:gd name="connsiteY4650" fmla="*/ 3491225 h 6858000"/>
            <a:gd name="connsiteX4651" fmla="*/ 3478265 w 12192000"/>
            <a:gd name="connsiteY4651" fmla="*/ 3495483 h 6858000"/>
            <a:gd name="connsiteX4652" fmla="*/ 3507914 w 12192000"/>
            <a:gd name="connsiteY4652" fmla="*/ 3526958 h 6858000"/>
            <a:gd name="connsiteX4653" fmla="*/ 3507552 w 12192000"/>
            <a:gd name="connsiteY4653" fmla="*/ 3575097 h 6858000"/>
            <a:gd name="connsiteX4654" fmla="*/ 3475554 w 12192000"/>
            <a:gd name="connsiteY4654" fmla="*/ 3606758 h 6858000"/>
            <a:gd name="connsiteX4655" fmla="*/ 3456504 w 12192000"/>
            <a:gd name="connsiteY4655" fmla="*/ 3611433 h 6858000"/>
            <a:gd name="connsiteX4656" fmla="*/ 2734232 w 12192000"/>
            <a:gd name="connsiteY4656" fmla="*/ 3611688 h 6858000"/>
            <a:gd name="connsiteX4657" fmla="*/ 2715249 w 12192000"/>
            <a:gd name="connsiteY4657" fmla="*/ 3610091 h 6858000"/>
            <a:gd name="connsiteX4658" fmla="*/ 2671861 w 12192000"/>
            <a:gd name="connsiteY4658" fmla="*/ 3552325 h 6858000"/>
            <a:gd name="connsiteX4659" fmla="*/ 2688132 w 12192000"/>
            <a:gd name="connsiteY4659" fmla="*/ 3510481 h 6858000"/>
            <a:gd name="connsiteX4660" fmla="*/ 2730978 w 12192000"/>
            <a:gd name="connsiteY4660" fmla="*/ 3491226 h 6858000"/>
            <a:gd name="connsiteX4661" fmla="*/ 2756830 w 12192000"/>
            <a:gd name="connsiteY4661" fmla="*/ 3495484 h 6858000"/>
            <a:gd name="connsiteX4662" fmla="*/ 2786659 w 12192000"/>
            <a:gd name="connsiteY4662" fmla="*/ 3526959 h 6858000"/>
            <a:gd name="connsiteX4663" fmla="*/ 2786298 w 12192000"/>
            <a:gd name="connsiteY4663" fmla="*/ 3575098 h 6858000"/>
            <a:gd name="connsiteX4664" fmla="*/ 2754299 w 12192000"/>
            <a:gd name="connsiteY4664" fmla="*/ 3606759 h 6858000"/>
            <a:gd name="connsiteX4665" fmla="*/ 2734232 w 12192000"/>
            <a:gd name="connsiteY4665" fmla="*/ 3611688 h 6858000"/>
            <a:gd name="connsiteX4666" fmla="*/ 2915944 w 12192000"/>
            <a:gd name="connsiteY4666" fmla="*/ 3611529 h 6858000"/>
            <a:gd name="connsiteX4667" fmla="*/ 2896374 w 12192000"/>
            <a:gd name="connsiteY4667" fmla="*/ 3610094 h 6858000"/>
            <a:gd name="connsiteX4668" fmla="*/ 2869618 w 12192000"/>
            <a:gd name="connsiteY4668" fmla="*/ 3592875 h 6858000"/>
            <a:gd name="connsiteX4669" fmla="*/ 2852985 w 12192000"/>
            <a:gd name="connsiteY4669" fmla="*/ 3550476 h 6858000"/>
            <a:gd name="connsiteX4670" fmla="*/ 2868894 w 12192000"/>
            <a:gd name="connsiteY4670" fmla="*/ 3509372 h 6858000"/>
            <a:gd name="connsiteX4671" fmla="*/ 2908305 w 12192000"/>
            <a:gd name="connsiteY4671" fmla="*/ 3490672 h 6858000"/>
            <a:gd name="connsiteX4672" fmla="*/ 2933978 w 12192000"/>
            <a:gd name="connsiteY4672" fmla="*/ 3494561 h 6858000"/>
            <a:gd name="connsiteX4673" fmla="*/ 2968869 w 12192000"/>
            <a:gd name="connsiteY4673" fmla="*/ 3568619 h 6858000"/>
            <a:gd name="connsiteX4674" fmla="*/ 2936328 w 12192000"/>
            <a:gd name="connsiteY4674" fmla="*/ 3606020 h 6858000"/>
            <a:gd name="connsiteX4675" fmla="*/ 2915944 w 12192000"/>
            <a:gd name="connsiteY4675" fmla="*/ 3611529 h 6858000"/>
            <a:gd name="connsiteX4676" fmla="*/ 3075877 w 12192000"/>
            <a:gd name="connsiteY4676" fmla="*/ 3609907 h 6858000"/>
            <a:gd name="connsiteX4677" fmla="*/ 3047495 w 12192000"/>
            <a:gd name="connsiteY4677" fmla="*/ 3590096 h 6858000"/>
            <a:gd name="connsiteX4678" fmla="*/ 3032490 w 12192000"/>
            <a:gd name="connsiteY4678" fmla="*/ 3547512 h 6858000"/>
            <a:gd name="connsiteX4679" fmla="*/ 3051652 w 12192000"/>
            <a:gd name="connsiteY4679" fmla="*/ 3506778 h 6858000"/>
            <a:gd name="connsiteX4680" fmla="*/ 3091606 w 12192000"/>
            <a:gd name="connsiteY4680" fmla="*/ 3490300 h 6858000"/>
            <a:gd name="connsiteX4681" fmla="*/ 3133367 w 12192000"/>
            <a:gd name="connsiteY4681" fmla="*/ 3508629 h 6858000"/>
            <a:gd name="connsiteX4682" fmla="*/ 3150903 w 12192000"/>
            <a:gd name="connsiteY4682" fmla="*/ 3554917 h 6858000"/>
            <a:gd name="connsiteX4683" fmla="*/ 3133548 w 12192000"/>
            <a:gd name="connsiteY4683" fmla="*/ 3593243 h 6858000"/>
            <a:gd name="connsiteX4684" fmla="*/ 3075877 w 12192000"/>
            <a:gd name="connsiteY4684" fmla="*/ 3609907 h 6858000"/>
            <a:gd name="connsiteX4685" fmla="*/ 2534667 w 12192000"/>
            <a:gd name="connsiteY4685" fmla="*/ 3609909 h 6858000"/>
            <a:gd name="connsiteX4686" fmla="*/ 2495617 w 12192000"/>
            <a:gd name="connsiteY4686" fmla="*/ 3573619 h 6858000"/>
            <a:gd name="connsiteX4687" fmla="*/ 2495436 w 12192000"/>
            <a:gd name="connsiteY4687" fmla="*/ 3528628 h 6858000"/>
            <a:gd name="connsiteX4688" fmla="*/ 2525808 w 12192000"/>
            <a:gd name="connsiteY4688" fmla="*/ 3495671 h 6858000"/>
            <a:gd name="connsiteX4689" fmla="*/ 2553287 w 12192000"/>
            <a:gd name="connsiteY4689" fmla="*/ 3490672 h 6858000"/>
            <a:gd name="connsiteX4690" fmla="*/ 2593061 w 12192000"/>
            <a:gd name="connsiteY4690" fmla="*/ 3509187 h 6858000"/>
            <a:gd name="connsiteX4691" fmla="*/ 2609873 w 12192000"/>
            <a:gd name="connsiteY4691" fmla="*/ 3549735 h 6858000"/>
            <a:gd name="connsiteX4692" fmla="*/ 2594145 w 12192000"/>
            <a:gd name="connsiteY4692" fmla="*/ 3591764 h 6858000"/>
            <a:gd name="connsiteX4693" fmla="*/ 2534667 w 12192000"/>
            <a:gd name="connsiteY4693" fmla="*/ 3609909 h 6858000"/>
            <a:gd name="connsiteX4694" fmla="*/ 2354621 w 12192000"/>
            <a:gd name="connsiteY4694" fmla="*/ 3609908 h 6858000"/>
            <a:gd name="connsiteX4695" fmla="*/ 2327323 w 12192000"/>
            <a:gd name="connsiteY4695" fmla="*/ 3591393 h 6858000"/>
            <a:gd name="connsiteX4696" fmla="*/ 2311594 w 12192000"/>
            <a:gd name="connsiteY4696" fmla="*/ 3551400 h 6858000"/>
            <a:gd name="connsiteX4697" fmla="*/ 2330034 w 12192000"/>
            <a:gd name="connsiteY4697" fmla="*/ 3507149 h 6858000"/>
            <a:gd name="connsiteX4698" fmla="*/ 2370349 w 12192000"/>
            <a:gd name="connsiteY4698" fmla="*/ 3490301 h 6858000"/>
            <a:gd name="connsiteX4699" fmla="*/ 2412291 w 12192000"/>
            <a:gd name="connsiteY4699" fmla="*/ 3508816 h 6858000"/>
            <a:gd name="connsiteX4700" fmla="*/ 2429647 w 12192000"/>
            <a:gd name="connsiteY4700" fmla="*/ 3555844 h 6858000"/>
            <a:gd name="connsiteX4701" fmla="*/ 2412291 w 12192000"/>
            <a:gd name="connsiteY4701" fmla="*/ 3593244 h 6858000"/>
            <a:gd name="connsiteX4702" fmla="*/ 2354621 w 12192000"/>
            <a:gd name="connsiteY4702" fmla="*/ 3609908 h 6858000"/>
            <a:gd name="connsiteX4703" fmla="*/ 2550689 w 12192000"/>
            <a:gd name="connsiteY4703" fmla="*/ 3428184 h 6858000"/>
            <a:gd name="connsiteX4704" fmla="*/ 2538825 w 12192000"/>
            <a:gd name="connsiteY4704" fmla="*/ 3426471 h 6858000"/>
            <a:gd name="connsiteX4705" fmla="*/ 2496341 w 12192000"/>
            <a:gd name="connsiteY4705" fmla="*/ 3389997 h 6858000"/>
            <a:gd name="connsiteX4706" fmla="*/ 2491641 w 12192000"/>
            <a:gd name="connsiteY4706" fmla="*/ 3365557 h 6858000"/>
            <a:gd name="connsiteX4707" fmla="*/ 2508092 w 12192000"/>
            <a:gd name="connsiteY4707" fmla="*/ 3324825 h 6858000"/>
            <a:gd name="connsiteX4708" fmla="*/ 2550034 w 12192000"/>
            <a:gd name="connsiteY4708" fmla="*/ 3305569 h 6858000"/>
            <a:gd name="connsiteX4709" fmla="*/ 2592880 w 12192000"/>
            <a:gd name="connsiteY4709" fmla="*/ 3324084 h 6858000"/>
            <a:gd name="connsiteX4710" fmla="*/ 2609513 w 12192000"/>
            <a:gd name="connsiteY4710" fmla="*/ 3364076 h 6858000"/>
            <a:gd name="connsiteX4711" fmla="*/ 2605716 w 12192000"/>
            <a:gd name="connsiteY4711" fmla="*/ 3390182 h 6858000"/>
            <a:gd name="connsiteX4712" fmla="*/ 2563774 w 12192000"/>
            <a:gd name="connsiteY4712" fmla="*/ 3425731 h 6858000"/>
            <a:gd name="connsiteX4713" fmla="*/ 2550689 w 12192000"/>
            <a:gd name="connsiteY4713" fmla="*/ 3428184 h 6858000"/>
            <a:gd name="connsiteX4714" fmla="*/ 5619772 w 12192000"/>
            <a:gd name="connsiteY4714" fmla="*/ 3427304 h 6858000"/>
            <a:gd name="connsiteX4715" fmla="*/ 5606054 w 12192000"/>
            <a:gd name="connsiteY4715" fmla="*/ 3426841 h 6858000"/>
            <a:gd name="connsiteX4716" fmla="*/ 5562486 w 12192000"/>
            <a:gd name="connsiteY4716" fmla="*/ 3390552 h 6858000"/>
            <a:gd name="connsiteX4717" fmla="*/ 5557243 w 12192000"/>
            <a:gd name="connsiteY4717" fmla="*/ 3367224 h 6858000"/>
            <a:gd name="connsiteX4718" fmla="*/ 5573694 w 12192000"/>
            <a:gd name="connsiteY4718" fmla="*/ 3325750 h 6858000"/>
            <a:gd name="connsiteX4719" fmla="*/ 5616902 w 12192000"/>
            <a:gd name="connsiteY4719" fmla="*/ 3305754 h 6858000"/>
            <a:gd name="connsiteX4720" fmla="*/ 5659386 w 12192000"/>
            <a:gd name="connsiteY4720" fmla="*/ 3325009 h 6858000"/>
            <a:gd name="connsiteX4721" fmla="*/ 5675476 w 12192000"/>
            <a:gd name="connsiteY4721" fmla="*/ 3366483 h 6858000"/>
            <a:gd name="connsiteX4722" fmla="*/ 5670775 w 12192000"/>
            <a:gd name="connsiteY4722" fmla="*/ 3392403 h 6858000"/>
            <a:gd name="connsiteX4723" fmla="*/ 5634980 w 12192000"/>
            <a:gd name="connsiteY4723" fmla="*/ 3424434 h 6858000"/>
            <a:gd name="connsiteX4724" fmla="*/ 5619772 w 12192000"/>
            <a:gd name="connsiteY4724" fmla="*/ 3427304 h 6858000"/>
            <a:gd name="connsiteX4725" fmla="*/ 7244290 w 12192000"/>
            <a:gd name="connsiteY4725" fmla="*/ 3427304 h 6858000"/>
            <a:gd name="connsiteX4726" fmla="*/ 7226438 w 12192000"/>
            <a:gd name="connsiteY4726" fmla="*/ 3426101 h 6858000"/>
            <a:gd name="connsiteX4727" fmla="*/ 7184676 w 12192000"/>
            <a:gd name="connsiteY4727" fmla="*/ 3389812 h 6858000"/>
            <a:gd name="connsiteX4728" fmla="*/ 7184315 w 12192000"/>
            <a:gd name="connsiteY4728" fmla="*/ 3343339 h 6858000"/>
            <a:gd name="connsiteX4729" fmla="*/ 7215049 w 12192000"/>
            <a:gd name="connsiteY4729" fmla="*/ 3310754 h 6858000"/>
            <a:gd name="connsiteX4730" fmla="*/ 7258075 w 12192000"/>
            <a:gd name="connsiteY4730" fmla="*/ 3307976 h 6858000"/>
            <a:gd name="connsiteX4731" fmla="*/ 7294051 w 12192000"/>
            <a:gd name="connsiteY4731" fmla="*/ 3340377 h 6858000"/>
            <a:gd name="connsiteX4732" fmla="*/ 7294232 w 12192000"/>
            <a:gd name="connsiteY4732" fmla="*/ 3392404 h 6858000"/>
            <a:gd name="connsiteX4733" fmla="*/ 7262414 w 12192000"/>
            <a:gd name="connsiteY4733" fmla="*/ 3422953 h 6858000"/>
            <a:gd name="connsiteX4734" fmla="*/ 7244290 w 12192000"/>
            <a:gd name="connsiteY4734" fmla="*/ 3427304 h 6858000"/>
            <a:gd name="connsiteX4735" fmla="*/ 7965544 w 12192000"/>
            <a:gd name="connsiteY4735" fmla="*/ 3427304 h 6858000"/>
            <a:gd name="connsiteX4736" fmla="*/ 7947691 w 12192000"/>
            <a:gd name="connsiteY4736" fmla="*/ 3426101 h 6858000"/>
            <a:gd name="connsiteX4737" fmla="*/ 7905929 w 12192000"/>
            <a:gd name="connsiteY4737" fmla="*/ 3389811 h 6858000"/>
            <a:gd name="connsiteX4738" fmla="*/ 7905568 w 12192000"/>
            <a:gd name="connsiteY4738" fmla="*/ 3343339 h 6858000"/>
            <a:gd name="connsiteX4739" fmla="*/ 7936302 w 12192000"/>
            <a:gd name="connsiteY4739" fmla="*/ 3310752 h 6858000"/>
            <a:gd name="connsiteX4740" fmla="*/ 7959262 w 12192000"/>
            <a:gd name="connsiteY4740" fmla="*/ 3305753 h 6858000"/>
            <a:gd name="connsiteX4741" fmla="*/ 8000119 w 12192000"/>
            <a:gd name="connsiteY4741" fmla="*/ 3322232 h 6858000"/>
            <a:gd name="connsiteX4742" fmla="*/ 8019824 w 12192000"/>
            <a:gd name="connsiteY4742" fmla="*/ 3369075 h 6858000"/>
            <a:gd name="connsiteX4743" fmla="*/ 8015304 w 12192000"/>
            <a:gd name="connsiteY4743" fmla="*/ 3392403 h 6858000"/>
            <a:gd name="connsiteX4744" fmla="*/ 7983667 w 12192000"/>
            <a:gd name="connsiteY4744" fmla="*/ 3422953 h 6858000"/>
            <a:gd name="connsiteX4745" fmla="*/ 7965544 w 12192000"/>
            <a:gd name="connsiteY4745" fmla="*/ 3427304 h 6858000"/>
            <a:gd name="connsiteX4746" fmla="*/ 9049163 w 12192000"/>
            <a:gd name="connsiteY4746" fmla="*/ 3427121 h 6858000"/>
            <a:gd name="connsiteX4747" fmla="*/ 9031198 w 12192000"/>
            <a:gd name="connsiteY4747" fmla="*/ 3426658 h 6858000"/>
            <a:gd name="connsiteX4748" fmla="*/ 9002091 w 12192000"/>
            <a:gd name="connsiteY4748" fmla="*/ 3409254 h 6858000"/>
            <a:gd name="connsiteX4749" fmla="*/ 8984554 w 12192000"/>
            <a:gd name="connsiteY4749" fmla="*/ 3366485 h 6858000"/>
            <a:gd name="connsiteX4750" fmla="*/ 9004079 w 12192000"/>
            <a:gd name="connsiteY4750" fmla="*/ 3321864 h 6858000"/>
            <a:gd name="connsiteX4751" fmla="*/ 9045118 w 12192000"/>
            <a:gd name="connsiteY4751" fmla="*/ 3305571 h 6858000"/>
            <a:gd name="connsiteX4752" fmla="*/ 9085794 w 12192000"/>
            <a:gd name="connsiteY4752" fmla="*/ 3325012 h 6858000"/>
            <a:gd name="connsiteX4753" fmla="*/ 9101884 w 12192000"/>
            <a:gd name="connsiteY4753" fmla="*/ 3366485 h 6858000"/>
            <a:gd name="connsiteX4754" fmla="*/ 9097184 w 12192000"/>
            <a:gd name="connsiteY4754" fmla="*/ 3392590 h 6858000"/>
            <a:gd name="connsiteX4755" fmla="*/ 9066450 w 12192000"/>
            <a:gd name="connsiteY4755" fmla="*/ 3422585 h 6858000"/>
            <a:gd name="connsiteX4756" fmla="*/ 9049163 w 12192000"/>
            <a:gd name="connsiteY4756" fmla="*/ 3427121 h 6858000"/>
            <a:gd name="connsiteX4757" fmla="*/ 9411937 w 12192000"/>
            <a:gd name="connsiteY4757" fmla="*/ 3426790 h 6858000"/>
            <a:gd name="connsiteX4758" fmla="*/ 9392731 w 12192000"/>
            <a:gd name="connsiteY4758" fmla="*/ 3426657 h 6858000"/>
            <a:gd name="connsiteX4759" fmla="*/ 9349343 w 12192000"/>
            <a:gd name="connsiteY4759" fmla="*/ 3391664 h 6858000"/>
            <a:gd name="connsiteX4760" fmla="*/ 9344462 w 12192000"/>
            <a:gd name="connsiteY4760" fmla="*/ 3366484 h 6858000"/>
            <a:gd name="connsiteX4761" fmla="*/ 9362540 w 12192000"/>
            <a:gd name="connsiteY4761" fmla="*/ 3322974 h 6858000"/>
            <a:gd name="connsiteX4762" fmla="*/ 9403940 w 12192000"/>
            <a:gd name="connsiteY4762" fmla="*/ 3305755 h 6858000"/>
            <a:gd name="connsiteX4763" fmla="*/ 9444979 w 12192000"/>
            <a:gd name="connsiteY4763" fmla="*/ 3323345 h 6858000"/>
            <a:gd name="connsiteX4764" fmla="*/ 9462334 w 12192000"/>
            <a:gd name="connsiteY4764" fmla="*/ 3364077 h 6858000"/>
            <a:gd name="connsiteX4765" fmla="*/ 9458537 w 12192000"/>
            <a:gd name="connsiteY4765" fmla="*/ 3390183 h 6858000"/>
            <a:gd name="connsiteX4766" fmla="*/ 9411937 w 12192000"/>
            <a:gd name="connsiteY4766" fmla="*/ 3426790 h 6858000"/>
            <a:gd name="connsiteX4767" fmla="*/ 9212868 w 12192000"/>
            <a:gd name="connsiteY4767" fmla="*/ 3426657 h 6858000"/>
            <a:gd name="connsiteX4768" fmla="*/ 9180327 w 12192000"/>
            <a:gd name="connsiteY4768" fmla="*/ 3407216 h 6858000"/>
            <a:gd name="connsiteX4769" fmla="*/ 9163513 w 12192000"/>
            <a:gd name="connsiteY4769" fmla="*/ 3366483 h 6858000"/>
            <a:gd name="connsiteX4770" fmla="*/ 9179784 w 12192000"/>
            <a:gd name="connsiteY4770" fmla="*/ 3325935 h 6858000"/>
            <a:gd name="connsiteX4771" fmla="*/ 9224077 w 12192000"/>
            <a:gd name="connsiteY4771" fmla="*/ 3305754 h 6858000"/>
            <a:gd name="connsiteX4772" fmla="*/ 9263126 w 12192000"/>
            <a:gd name="connsiteY4772" fmla="*/ 3322417 h 6858000"/>
            <a:gd name="connsiteX4773" fmla="*/ 9282470 w 12192000"/>
            <a:gd name="connsiteY4773" fmla="*/ 3362039 h 6858000"/>
            <a:gd name="connsiteX4774" fmla="*/ 9267104 w 12192000"/>
            <a:gd name="connsiteY4774" fmla="*/ 3406291 h 6858000"/>
            <a:gd name="connsiteX4775" fmla="*/ 9212868 w 12192000"/>
            <a:gd name="connsiteY4775" fmla="*/ 3426657 h 6858000"/>
            <a:gd name="connsiteX4776" fmla="*/ 8870336 w 12192000"/>
            <a:gd name="connsiteY4776" fmla="*/ 3426871 h 6858000"/>
            <a:gd name="connsiteX4777" fmla="*/ 8851336 w 12192000"/>
            <a:gd name="connsiteY4777" fmla="*/ 3426657 h 6858000"/>
            <a:gd name="connsiteX4778" fmla="*/ 8820060 w 12192000"/>
            <a:gd name="connsiteY4778" fmla="*/ 3408142 h 6858000"/>
            <a:gd name="connsiteX4779" fmla="*/ 8803247 w 12192000"/>
            <a:gd name="connsiteY4779" fmla="*/ 3366483 h 6858000"/>
            <a:gd name="connsiteX4780" fmla="*/ 8819337 w 12192000"/>
            <a:gd name="connsiteY4780" fmla="*/ 3324825 h 6858000"/>
            <a:gd name="connsiteX4781" fmla="*/ 8862364 w 12192000"/>
            <a:gd name="connsiteY4781" fmla="*/ 3305754 h 6858000"/>
            <a:gd name="connsiteX4782" fmla="*/ 8887312 w 12192000"/>
            <a:gd name="connsiteY4782" fmla="*/ 3310568 h 6858000"/>
            <a:gd name="connsiteX4783" fmla="*/ 8918226 w 12192000"/>
            <a:gd name="connsiteY4783" fmla="*/ 3342969 h 6858000"/>
            <a:gd name="connsiteX4784" fmla="*/ 8916961 w 12192000"/>
            <a:gd name="connsiteY4784" fmla="*/ 3392034 h 6858000"/>
            <a:gd name="connsiteX4785" fmla="*/ 8870336 w 12192000"/>
            <a:gd name="connsiteY4785" fmla="*/ 3426871 h 6858000"/>
            <a:gd name="connsiteX4786" fmla="*/ 8329101 w 12192000"/>
            <a:gd name="connsiteY4786" fmla="*/ 3426865 h 6858000"/>
            <a:gd name="connsiteX4787" fmla="*/ 8309946 w 12192000"/>
            <a:gd name="connsiteY4787" fmla="*/ 3426657 h 6858000"/>
            <a:gd name="connsiteX4788" fmla="*/ 8281743 w 12192000"/>
            <a:gd name="connsiteY4788" fmla="*/ 3410179 h 6858000"/>
            <a:gd name="connsiteX4789" fmla="*/ 8262398 w 12192000"/>
            <a:gd name="connsiteY4789" fmla="*/ 3367224 h 6858000"/>
            <a:gd name="connsiteX4790" fmla="*/ 8281201 w 12192000"/>
            <a:gd name="connsiteY4790" fmla="*/ 3323714 h 6858000"/>
            <a:gd name="connsiteX4791" fmla="*/ 8324227 w 12192000"/>
            <a:gd name="connsiteY4791" fmla="*/ 3305754 h 6858000"/>
            <a:gd name="connsiteX4792" fmla="*/ 8362373 w 12192000"/>
            <a:gd name="connsiteY4792" fmla="*/ 3322603 h 6858000"/>
            <a:gd name="connsiteX4793" fmla="*/ 8380813 w 12192000"/>
            <a:gd name="connsiteY4793" fmla="*/ 3365557 h 6858000"/>
            <a:gd name="connsiteX4794" fmla="*/ 8375751 w 12192000"/>
            <a:gd name="connsiteY4794" fmla="*/ 3391664 h 6858000"/>
            <a:gd name="connsiteX4795" fmla="*/ 8329101 w 12192000"/>
            <a:gd name="connsiteY4795" fmla="*/ 3426865 h 6858000"/>
            <a:gd name="connsiteX4796" fmla="*/ 8690707 w 12192000"/>
            <a:gd name="connsiteY4796" fmla="*/ 3426711 h 6858000"/>
            <a:gd name="connsiteX4797" fmla="*/ 8671476 w 12192000"/>
            <a:gd name="connsiteY4797" fmla="*/ 3426657 h 6858000"/>
            <a:gd name="connsiteX4798" fmla="*/ 8628087 w 12192000"/>
            <a:gd name="connsiteY4798" fmla="*/ 3391663 h 6858000"/>
            <a:gd name="connsiteX4799" fmla="*/ 8623025 w 12192000"/>
            <a:gd name="connsiteY4799" fmla="*/ 3365557 h 6858000"/>
            <a:gd name="connsiteX4800" fmla="*/ 8641827 w 12192000"/>
            <a:gd name="connsiteY4800" fmla="*/ 3322417 h 6858000"/>
            <a:gd name="connsiteX4801" fmla="*/ 8682685 w 12192000"/>
            <a:gd name="connsiteY4801" fmla="*/ 3305753 h 6858000"/>
            <a:gd name="connsiteX4802" fmla="*/ 8723542 w 12192000"/>
            <a:gd name="connsiteY4802" fmla="*/ 3323528 h 6858000"/>
            <a:gd name="connsiteX4803" fmla="*/ 8741078 w 12192000"/>
            <a:gd name="connsiteY4803" fmla="*/ 3364076 h 6858000"/>
            <a:gd name="connsiteX4804" fmla="*/ 8737281 w 12192000"/>
            <a:gd name="connsiteY4804" fmla="*/ 3390181 h 6858000"/>
            <a:gd name="connsiteX4805" fmla="*/ 8690707 w 12192000"/>
            <a:gd name="connsiteY4805" fmla="*/ 3426711 h 6858000"/>
            <a:gd name="connsiteX4806" fmla="*/ 8491253 w 12192000"/>
            <a:gd name="connsiteY4806" fmla="*/ 3426656 h 6858000"/>
            <a:gd name="connsiteX4807" fmla="*/ 8457808 w 12192000"/>
            <a:gd name="connsiteY4807" fmla="*/ 3406104 h 6858000"/>
            <a:gd name="connsiteX4808" fmla="*/ 8442260 w 12192000"/>
            <a:gd name="connsiteY4808" fmla="*/ 3366482 h 6858000"/>
            <a:gd name="connsiteX4809" fmla="*/ 8458893 w 12192000"/>
            <a:gd name="connsiteY4809" fmla="*/ 3325564 h 6858000"/>
            <a:gd name="connsiteX4810" fmla="*/ 8502824 w 12192000"/>
            <a:gd name="connsiteY4810" fmla="*/ 3305753 h 6858000"/>
            <a:gd name="connsiteX4811" fmla="*/ 8542957 w 12192000"/>
            <a:gd name="connsiteY4811" fmla="*/ 3323343 h 6858000"/>
            <a:gd name="connsiteX4812" fmla="*/ 8561578 w 12192000"/>
            <a:gd name="connsiteY4812" fmla="*/ 3366297 h 6858000"/>
            <a:gd name="connsiteX4813" fmla="*/ 8545850 w 12192000"/>
            <a:gd name="connsiteY4813" fmla="*/ 3406290 h 6858000"/>
            <a:gd name="connsiteX4814" fmla="*/ 8491253 w 12192000"/>
            <a:gd name="connsiteY4814" fmla="*/ 3426656 h 6858000"/>
            <a:gd name="connsiteX4815" fmla="*/ 8128998 w 12192000"/>
            <a:gd name="connsiteY4815" fmla="*/ 3426657 h 6858000"/>
            <a:gd name="connsiteX4816" fmla="*/ 8099349 w 12192000"/>
            <a:gd name="connsiteY4816" fmla="*/ 3408882 h 6858000"/>
            <a:gd name="connsiteX4817" fmla="*/ 8100614 w 12192000"/>
            <a:gd name="connsiteY4817" fmla="*/ 3322973 h 6858000"/>
            <a:gd name="connsiteX4818" fmla="*/ 8141653 w 12192000"/>
            <a:gd name="connsiteY4818" fmla="*/ 3305753 h 6858000"/>
            <a:gd name="connsiteX4819" fmla="*/ 8184499 w 12192000"/>
            <a:gd name="connsiteY4819" fmla="*/ 3324824 h 6858000"/>
            <a:gd name="connsiteX4820" fmla="*/ 8200589 w 12192000"/>
            <a:gd name="connsiteY4820" fmla="*/ 3366483 h 6858000"/>
            <a:gd name="connsiteX4821" fmla="*/ 8183414 w 12192000"/>
            <a:gd name="connsiteY4821" fmla="*/ 3408512 h 6858000"/>
            <a:gd name="connsiteX4822" fmla="*/ 8128998 w 12192000"/>
            <a:gd name="connsiteY4822" fmla="*/ 3426657 h 6858000"/>
            <a:gd name="connsiteX4823" fmla="*/ 7607742 w 12192000"/>
            <a:gd name="connsiteY4823" fmla="*/ 3426891 h 6858000"/>
            <a:gd name="connsiteX4824" fmla="*/ 7588328 w 12192000"/>
            <a:gd name="connsiteY4824" fmla="*/ 3426657 h 6858000"/>
            <a:gd name="connsiteX4825" fmla="*/ 7546205 w 12192000"/>
            <a:gd name="connsiteY4825" fmla="*/ 3391478 h 6858000"/>
            <a:gd name="connsiteX4826" fmla="*/ 7543673 w 12192000"/>
            <a:gd name="connsiteY4826" fmla="*/ 3347598 h 6858000"/>
            <a:gd name="connsiteX4827" fmla="*/ 7581819 w 12192000"/>
            <a:gd name="connsiteY4827" fmla="*/ 3307976 h 6858000"/>
            <a:gd name="connsiteX4828" fmla="*/ 7623219 w 12192000"/>
            <a:gd name="connsiteY4828" fmla="*/ 3309643 h 6858000"/>
            <a:gd name="connsiteX4829" fmla="*/ 7655218 w 12192000"/>
            <a:gd name="connsiteY4829" fmla="*/ 3342043 h 6858000"/>
            <a:gd name="connsiteX4830" fmla="*/ 7654495 w 12192000"/>
            <a:gd name="connsiteY4830" fmla="*/ 3391664 h 6858000"/>
            <a:gd name="connsiteX4831" fmla="*/ 7607742 w 12192000"/>
            <a:gd name="connsiteY4831" fmla="*/ 3426891 h 6858000"/>
            <a:gd name="connsiteX4832" fmla="*/ 7766561 w 12192000"/>
            <a:gd name="connsiteY4832" fmla="*/ 3425731 h 6858000"/>
            <a:gd name="connsiteX4833" fmla="*/ 7726065 w 12192000"/>
            <a:gd name="connsiteY4833" fmla="*/ 3390922 h 6858000"/>
            <a:gd name="connsiteX4834" fmla="*/ 7721906 w 12192000"/>
            <a:gd name="connsiteY4834" fmla="*/ 3366482 h 6858000"/>
            <a:gd name="connsiteX4835" fmla="*/ 7739442 w 12192000"/>
            <a:gd name="connsiteY4835" fmla="*/ 3323714 h 6858000"/>
            <a:gd name="connsiteX4836" fmla="*/ 7780662 w 12192000"/>
            <a:gd name="connsiteY4836" fmla="*/ 3305754 h 6858000"/>
            <a:gd name="connsiteX4837" fmla="*/ 7824051 w 12192000"/>
            <a:gd name="connsiteY4837" fmla="*/ 3325935 h 6858000"/>
            <a:gd name="connsiteX4838" fmla="*/ 7837429 w 12192000"/>
            <a:gd name="connsiteY4838" fmla="*/ 3386108 h 6858000"/>
            <a:gd name="connsiteX4839" fmla="*/ 7801271 w 12192000"/>
            <a:gd name="connsiteY4839" fmla="*/ 3423508 h 6858000"/>
            <a:gd name="connsiteX4840" fmla="*/ 7766561 w 12192000"/>
            <a:gd name="connsiteY4840" fmla="*/ 3425731 h 6858000"/>
            <a:gd name="connsiteX4841" fmla="*/ 5982998 w 12192000"/>
            <a:gd name="connsiteY4841" fmla="*/ 3427121 h 6858000"/>
            <a:gd name="connsiteX4842" fmla="*/ 5965235 w 12192000"/>
            <a:gd name="connsiteY4842" fmla="*/ 3426658 h 6858000"/>
            <a:gd name="connsiteX4843" fmla="*/ 5922751 w 12192000"/>
            <a:gd name="connsiteY4843" fmla="*/ 3389998 h 6858000"/>
            <a:gd name="connsiteX4844" fmla="*/ 5922209 w 12192000"/>
            <a:gd name="connsiteY4844" fmla="*/ 3342785 h 6858000"/>
            <a:gd name="connsiteX4845" fmla="*/ 5952580 w 12192000"/>
            <a:gd name="connsiteY4845" fmla="*/ 3310569 h 6858000"/>
            <a:gd name="connsiteX4846" fmla="*/ 5977348 w 12192000"/>
            <a:gd name="connsiteY4846" fmla="*/ 3305570 h 6858000"/>
            <a:gd name="connsiteX4847" fmla="*/ 6018567 w 12192000"/>
            <a:gd name="connsiteY4847" fmla="*/ 3323344 h 6858000"/>
            <a:gd name="connsiteX4848" fmla="*/ 6035922 w 12192000"/>
            <a:gd name="connsiteY4848" fmla="*/ 3364077 h 6858000"/>
            <a:gd name="connsiteX4849" fmla="*/ 6032126 w 12192000"/>
            <a:gd name="connsiteY4849" fmla="*/ 3390184 h 6858000"/>
            <a:gd name="connsiteX4850" fmla="*/ 6001031 w 12192000"/>
            <a:gd name="connsiteY4850" fmla="*/ 3422029 h 6858000"/>
            <a:gd name="connsiteX4851" fmla="*/ 5982998 w 12192000"/>
            <a:gd name="connsiteY4851" fmla="*/ 3427121 h 6858000"/>
            <a:gd name="connsiteX4852" fmla="*/ 6886435 w 12192000"/>
            <a:gd name="connsiteY4852" fmla="*/ 3426868 h 6858000"/>
            <a:gd name="connsiteX4853" fmla="*/ 6867071 w 12192000"/>
            <a:gd name="connsiteY4853" fmla="*/ 3426657 h 6858000"/>
            <a:gd name="connsiteX4854" fmla="*/ 6834710 w 12192000"/>
            <a:gd name="connsiteY4854" fmla="*/ 3405365 h 6858000"/>
            <a:gd name="connsiteX4855" fmla="*/ 6820248 w 12192000"/>
            <a:gd name="connsiteY4855" fmla="*/ 3362039 h 6858000"/>
            <a:gd name="connsiteX4856" fmla="*/ 6833988 w 12192000"/>
            <a:gd name="connsiteY4856" fmla="*/ 3327787 h 6858000"/>
            <a:gd name="connsiteX4857" fmla="*/ 6865082 w 12192000"/>
            <a:gd name="connsiteY4857" fmla="*/ 3307050 h 6858000"/>
            <a:gd name="connsiteX4858" fmla="*/ 6922753 w 12192000"/>
            <a:gd name="connsiteY4858" fmla="*/ 3325751 h 6858000"/>
            <a:gd name="connsiteX4859" fmla="*/ 6938301 w 12192000"/>
            <a:gd name="connsiteY4859" fmla="*/ 3366483 h 6858000"/>
            <a:gd name="connsiteX4860" fmla="*/ 6933238 w 12192000"/>
            <a:gd name="connsiteY4860" fmla="*/ 3391849 h 6858000"/>
            <a:gd name="connsiteX4861" fmla="*/ 6886435 w 12192000"/>
            <a:gd name="connsiteY4861" fmla="*/ 3426868 h 6858000"/>
            <a:gd name="connsiteX4862" fmla="*/ 7045487 w 12192000"/>
            <a:gd name="connsiteY4862" fmla="*/ 3425731 h 6858000"/>
            <a:gd name="connsiteX4863" fmla="*/ 7004810 w 12192000"/>
            <a:gd name="connsiteY4863" fmla="*/ 3391108 h 6858000"/>
            <a:gd name="connsiteX4864" fmla="*/ 7000652 w 12192000"/>
            <a:gd name="connsiteY4864" fmla="*/ 3366484 h 6858000"/>
            <a:gd name="connsiteX4865" fmla="*/ 7005533 w 12192000"/>
            <a:gd name="connsiteY4865" fmla="*/ 3340562 h 6858000"/>
            <a:gd name="connsiteX4866" fmla="*/ 7036809 w 12192000"/>
            <a:gd name="connsiteY4866" fmla="*/ 3309828 h 6858000"/>
            <a:gd name="connsiteX4867" fmla="*/ 7082547 w 12192000"/>
            <a:gd name="connsiteY4867" fmla="*/ 3310014 h 6858000"/>
            <a:gd name="connsiteX4868" fmla="*/ 7116354 w 12192000"/>
            <a:gd name="connsiteY4868" fmla="*/ 3347413 h 6858000"/>
            <a:gd name="connsiteX4869" fmla="*/ 7106231 w 12192000"/>
            <a:gd name="connsiteY4869" fmla="*/ 3403328 h 6858000"/>
            <a:gd name="connsiteX4870" fmla="*/ 7045487 w 12192000"/>
            <a:gd name="connsiteY4870" fmla="*/ 3425731 h 6858000"/>
            <a:gd name="connsiteX4871" fmla="*/ 6327308 w 12192000"/>
            <a:gd name="connsiteY4871" fmla="*/ 3426842 h 6858000"/>
            <a:gd name="connsiteX4872" fmla="*/ 6283016 w 12192000"/>
            <a:gd name="connsiteY4872" fmla="*/ 3389072 h 6858000"/>
            <a:gd name="connsiteX4873" fmla="*/ 6297659 w 12192000"/>
            <a:gd name="connsiteY4873" fmla="*/ 3322604 h 6858000"/>
            <a:gd name="connsiteX4874" fmla="*/ 6338155 w 12192000"/>
            <a:gd name="connsiteY4874" fmla="*/ 3305754 h 6858000"/>
            <a:gd name="connsiteX4875" fmla="*/ 6381543 w 12192000"/>
            <a:gd name="connsiteY4875" fmla="*/ 3325936 h 6858000"/>
            <a:gd name="connsiteX4876" fmla="*/ 6397453 w 12192000"/>
            <a:gd name="connsiteY4876" fmla="*/ 3370927 h 6858000"/>
            <a:gd name="connsiteX4877" fmla="*/ 6367985 w 12192000"/>
            <a:gd name="connsiteY4877" fmla="*/ 3418695 h 6858000"/>
            <a:gd name="connsiteX4878" fmla="*/ 6327308 w 12192000"/>
            <a:gd name="connsiteY4878" fmla="*/ 3426842 h 6858000"/>
            <a:gd name="connsiteX4879" fmla="*/ 6686494 w 12192000"/>
            <a:gd name="connsiteY4879" fmla="*/ 3426657 h 6858000"/>
            <a:gd name="connsiteX4880" fmla="*/ 6644009 w 12192000"/>
            <a:gd name="connsiteY4880" fmla="*/ 3389997 h 6858000"/>
            <a:gd name="connsiteX4881" fmla="*/ 6644009 w 12192000"/>
            <a:gd name="connsiteY4881" fmla="*/ 3343340 h 6858000"/>
            <a:gd name="connsiteX4882" fmla="*/ 6673839 w 12192000"/>
            <a:gd name="connsiteY4882" fmla="*/ 3310754 h 6858000"/>
            <a:gd name="connsiteX4883" fmla="*/ 6698607 w 12192000"/>
            <a:gd name="connsiteY4883" fmla="*/ 3305569 h 6858000"/>
            <a:gd name="connsiteX4884" fmla="*/ 6740187 w 12192000"/>
            <a:gd name="connsiteY4884" fmla="*/ 3323529 h 6858000"/>
            <a:gd name="connsiteX4885" fmla="*/ 6756638 w 12192000"/>
            <a:gd name="connsiteY4885" fmla="*/ 3365557 h 6858000"/>
            <a:gd name="connsiteX4886" fmla="*/ 6740368 w 12192000"/>
            <a:gd name="connsiteY4886" fmla="*/ 3408882 h 6858000"/>
            <a:gd name="connsiteX4887" fmla="*/ 6686494 w 12192000"/>
            <a:gd name="connsiteY4887" fmla="*/ 3426657 h 6858000"/>
            <a:gd name="connsiteX4888" fmla="*/ 5783926 w 12192000"/>
            <a:gd name="connsiteY4888" fmla="*/ 3426101 h 6858000"/>
            <a:gd name="connsiteX4889" fmla="*/ 5737645 w 12192000"/>
            <a:gd name="connsiteY4889" fmla="*/ 3363706 h 6858000"/>
            <a:gd name="connsiteX4890" fmla="*/ 5755181 w 12192000"/>
            <a:gd name="connsiteY4890" fmla="*/ 3324083 h 6858000"/>
            <a:gd name="connsiteX4891" fmla="*/ 5794954 w 12192000"/>
            <a:gd name="connsiteY4891" fmla="*/ 3305568 h 6858000"/>
            <a:gd name="connsiteX4892" fmla="*/ 5835992 w 12192000"/>
            <a:gd name="connsiteY4892" fmla="*/ 3321861 h 6858000"/>
            <a:gd name="connsiteX4893" fmla="*/ 5856060 w 12192000"/>
            <a:gd name="connsiteY4893" fmla="*/ 3362039 h 6858000"/>
            <a:gd name="connsiteX4894" fmla="*/ 5840692 w 12192000"/>
            <a:gd name="connsiteY4894" fmla="*/ 3406289 h 6858000"/>
            <a:gd name="connsiteX4895" fmla="*/ 5783926 w 12192000"/>
            <a:gd name="connsiteY4895" fmla="*/ 3426101 h 6858000"/>
            <a:gd name="connsiteX4896" fmla="*/ 2738771 w 12192000"/>
            <a:gd name="connsiteY4896" fmla="*/ 3426868 h 6858000"/>
            <a:gd name="connsiteX4897" fmla="*/ 2719407 w 12192000"/>
            <a:gd name="connsiteY4897" fmla="*/ 3426656 h 6858000"/>
            <a:gd name="connsiteX4898" fmla="*/ 2676561 w 12192000"/>
            <a:gd name="connsiteY4898" fmla="*/ 3390367 h 6858000"/>
            <a:gd name="connsiteX4899" fmla="*/ 2675657 w 12192000"/>
            <a:gd name="connsiteY4899" fmla="*/ 3344450 h 6858000"/>
            <a:gd name="connsiteX4900" fmla="*/ 2770750 w 12192000"/>
            <a:gd name="connsiteY4900" fmla="*/ 3321307 h 6858000"/>
            <a:gd name="connsiteX4901" fmla="*/ 2790455 w 12192000"/>
            <a:gd name="connsiteY4901" fmla="*/ 3366298 h 6858000"/>
            <a:gd name="connsiteX4902" fmla="*/ 2785574 w 12192000"/>
            <a:gd name="connsiteY4902" fmla="*/ 3391848 h 6858000"/>
            <a:gd name="connsiteX4903" fmla="*/ 2738771 w 12192000"/>
            <a:gd name="connsiteY4903" fmla="*/ 3426868 h 6858000"/>
            <a:gd name="connsiteX4904" fmla="*/ 3460025 w 12192000"/>
            <a:gd name="connsiteY4904" fmla="*/ 3426868 h 6858000"/>
            <a:gd name="connsiteX4905" fmla="*/ 3440661 w 12192000"/>
            <a:gd name="connsiteY4905" fmla="*/ 3426656 h 6858000"/>
            <a:gd name="connsiteX4906" fmla="*/ 3408301 w 12192000"/>
            <a:gd name="connsiteY4906" fmla="*/ 3405365 h 6858000"/>
            <a:gd name="connsiteX4907" fmla="*/ 3393838 w 12192000"/>
            <a:gd name="connsiteY4907" fmla="*/ 3362040 h 6858000"/>
            <a:gd name="connsiteX4908" fmla="*/ 3407578 w 12192000"/>
            <a:gd name="connsiteY4908" fmla="*/ 3327788 h 6858000"/>
            <a:gd name="connsiteX4909" fmla="*/ 3461994 w 12192000"/>
            <a:gd name="connsiteY4909" fmla="*/ 3306311 h 6858000"/>
            <a:gd name="connsiteX4910" fmla="*/ 3496344 w 12192000"/>
            <a:gd name="connsiteY4910" fmla="*/ 3325751 h 6858000"/>
            <a:gd name="connsiteX4911" fmla="*/ 3511891 w 12192000"/>
            <a:gd name="connsiteY4911" fmla="*/ 3366484 h 6858000"/>
            <a:gd name="connsiteX4912" fmla="*/ 3506829 w 12192000"/>
            <a:gd name="connsiteY4912" fmla="*/ 3391849 h 6858000"/>
            <a:gd name="connsiteX4913" fmla="*/ 3460025 w 12192000"/>
            <a:gd name="connsiteY4913" fmla="*/ 3426868 h 6858000"/>
            <a:gd name="connsiteX4914" fmla="*/ 2900896 w 12192000"/>
            <a:gd name="connsiteY4914" fmla="*/ 3426841 h 6858000"/>
            <a:gd name="connsiteX4915" fmla="*/ 2856243 w 12192000"/>
            <a:gd name="connsiteY4915" fmla="*/ 3388516 h 6858000"/>
            <a:gd name="connsiteX4916" fmla="*/ 2852446 w 12192000"/>
            <a:gd name="connsiteY4916" fmla="*/ 3364075 h 6858000"/>
            <a:gd name="connsiteX4917" fmla="*/ 2870524 w 12192000"/>
            <a:gd name="connsiteY4917" fmla="*/ 3323527 h 6858000"/>
            <a:gd name="connsiteX4918" fmla="*/ 2912105 w 12192000"/>
            <a:gd name="connsiteY4918" fmla="*/ 3305753 h 6858000"/>
            <a:gd name="connsiteX4919" fmla="*/ 2935969 w 12192000"/>
            <a:gd name="connsiteY4919" fmla="*/ 3310752 h 6858000"/>
            <a:gd name="connsiteX4920" fmla="*/ 2968871 w 12192000"/>
            <a:gd name="connsiteY4920" fmla="*/ 3348338 h 6858000"/>
            <a:gd name="connsiteX4921" fmla="*/ 2965436 w 12192000"/>
            <a:gd name="connsiteY4921" fmla="*/ 3392403 h 6858000"/>
            <a:gd name="connsiteX4922" fmla="*/ 2900896 w 12192000"/>
            <a:gd name="connsiteY4922" fmla="*/ 3426841 h 6858000"/>
            <a:gd name="connsiteX4923" fmla="*/ 9043199 w 12192000"/>
            <a:gd name="connsiteY4923" fmla="*/ 3242874 h 6858000"/>
            <a:gd name="connsiteX4924" fmla="*/ 9020352 w 12192000"/>
            <a:gd name="connsiteY4924" fmla="*/ 3238222 h 6858000"/>
            <a:gd name="connsiteX4925" fmla="*/ 8989437 w 12192000"/>
            <a:gd name="connsiteY4925" fmla="*/ 3209524 h 6858000"/>
            <a:gd name="connsiteX4926" fmla="*/ 8984015 w 12192000"/>
            <a:gd name="connsiteY4926" fmla="*/ 3186195 h 6858000"/>
            <a:gd name="connsiteX4927" fmla="*/ 8998116 w 12192000"/>
            <a:gd name="connsiteY4927" fmla="*/ 3142130 h 6858000"/>
            <a:gd name="connsiteX4928" fmla="*/ 9060487 w 12192000"/>
            <a:gd name="connsiteY4928" fmla="*/ 3123245 h 6858000"/>
            <a:gd name="connsiteX4929" fmla="*/ 9082362 w 12192000"/>
            <a:gd name="connsiteY4929" fmla="*/ 3137501 h 6858000"/>
            <a:gd name="connsiteX4930" fmla="*/ 9102067 w 12192000"/>
            <a:gd name="connsiteY4930" fmla="*/ 3181566 h 6858000"/>
            <a:gd name="connsiteX4931" fmla="*/ 9097006 w 12192000"/>
            <a:gd name="connsiteY4931" fmla="*/ 3207857 h 6858000"/>
            <a:gd name="connsiteX4932" fmla="*/ 9065910 w 12192000"/>
            <a:gd name="connsiteY4932" fmla="*/ 3238222 h 6858000"/>
            <a:gd name="connsiteX4933" fmla="*/ 9043199 w 12192000"/>
            <a:gd name="connsiteY4933" fmla="*/ 3242874 h 6858000"/>
            <a:gd name="connsiteX4934" fmla="*/ 9224256 w 12192000"/>
            <a:gd name="connsiteY4934" fmla="*/ 3242666 h 6858000"/>
            <a:gd name="connsiteX4935" fmla="*/ 9204551 w 12192000"/>
            <a:gd name="connsiteY4935" fmla="*/ 3240073 h 6858000"/>
            <a:gd name="connsiteX4936" fmla="*/ 9168575 w 12192000"/>
            <a:gd name="connsiteY4936" fmla="*/ 3206932 h 6858000"/>
            <a:gd name="connsiteX4937" fmla="*/ 9164416 w 12192000"/>
            <a:gd name="connsiteY4937" fmla="*/ 3181567 h 6858000"/>
            <a:gd name="connsiteX4938" fmla="*/ 9183580 w 12192000"/>
            <a:gd name="connsiteY4938" fmla="*/ 3137872 h 6858000"/>
            <a:gd name="connsiteX4939" fmla="*/ 9224076 w 12192000"/>
            <a:gd name="connsiteY4939" fmla="*/ 3121394 h 6858000"/>
            <a:gd name="connsiteX4940" fmla="*/ 9264391 w 12192000"/>
            <a:gd name="connsiteY4940" fmla="*/ 3138797 h 6858000"/>
            <a:gd name="connsiteX4941" fmla="*/ 9282470 w 12192000"/>
            <a:gd name="connsiteY4941" fmla="*/ 3178049 h 6858000"/>
            <a:gd name="connsiteX4942" fmla="*/ 9268187 w 12192000"/>
            <a:gd name="connsiteY4942" fmla="*/ 3221373 h 6858000"/>
            <a:gd name="connsiteX4943" fmla="*/ 9224256 w 12192000"/>
            <a:gd name="connsiteY4943" fmla="*/ 3242666 h 6858000"/>
            <a:gd name="connsiteX4944" fmla="*/ 9403603 w 12192000"/>
            <a:gd name="connsiteY4944" fmla="*/ 3242482 h 6858000"/>
            <a:gd name="connsiteX4945" fmla="*/ 9384236 w 12192000"/>
            <a:gd name="connsiteY4945" fmla="*/ 3239705 h 6858000"/>
            <a:gd name="connsiteX4946" fmla="*/ 9352780 w 12192000"/>
            <a:gd name="connsiteY4946" fmla="*/ 3213969 h 6858000"/>
            <a:gd name="connsiteX4947" fmla="*/ 9347898 w 12192000"/>
            <a:gd name="connsiteY4947" fmla="*/ 3158239 h 6858000"/>
            <a:gd name="connsiteX4948" fmla="*/ 9379355 w 12192000"/>
            <a:gd name="connsiteY4948" fmla="*/ 3125652 h 6858000"/>
            <a:gd name="connsiteX4949" fmla="*/ 9403942 w 12192000"/>
            <a:gd name="connsiteY4949" fmla="*/ 3121394 h 6858000"/>
            <a:gd name="connsiteX4950" fmla="*/ 9444076 w 12192000"/>
            <a:gd name="connsiteY4950" fmla="*/ 3137687 h 6858000"/>
            <a:gd name="connsiteX4951" fmla="*/ 9462336 w 12192000"/>
            <a:gd name="connsiteY4951" fmla="*/ 3178791 h 6858000"/>
            <a:gd name="connsiteX4952" fmla="*/ 9459082 w 12192000"/>
            <a:gd name="connsiteY4952" fmla="*/ 3205267 h 6858000"/>
            <a:gd name="connsiteX4953" fmla="*/ 9423647 w 12192000"/>
            <a:gd name="connsiteY4953" fmla="*/ 3239705 h 6858000"/>
            <a:gd name="connsiteX4954" fmla="*/ 9403603 w 12192000"/>
            <a:gd name="connsiteY4954" fmla="*/ 3242482 h 6858000"/>
            <a:gd name="connsiteX4955" fmla="*/ 8138986 w 12192000"/>
            <a:gd name="connsiteY4955" fmla="*/ 3242666 h 6858000"/>
            <a:gd name="connsiteX4956" fmla="*/ 8117789 w 12192000"/>
            <a:gd name="connsiteY4956" fmla="*/ 3237296 h 6858000"/>
            <a:gd name="connsiteX4957" fmla="*/ 8085609 w 12192000"/>
            <a:gd name="connsiteY4957" fmla="*/ 3204155 h 6858000"/>
            <a:gd name="connsiteX4958" fmla="*/ 8086513 w 12192000"/>
            <a:gd name="connsiteY4958" fmla="*/ 3158979 h 6858000"/>
            <a:gd name="connsiteX4959" fmla="*/ 8117428 w 12192000"/>
            <a:gd name="connsiteY4959" fmla="*/ 3125837 h 6858000"/>
            <a:gd name="connsiteX4960" fmla="*/ 8166601 w 12192000"/>
            <a:gd name="connsiteY4960" fmla="*/ 3126392 h 6858000"/>
            <a:gd name="connsiteX4961" fmla="*/ 8196793 w 12192000"/>
            <a:gd name="connsiteY4961" fmla="*/ 3158793 h 6858000"/>
            <a:gd name="connsiteX4962" fmla="*/ 8196431 w 12192000"/>
            <a:gd name="connsiteY4962" fmla="*/ 3205265 h 6858000"/>
            <a:gd name="connsiteX4963" fmla="*/ 8160997 w 12192000"/>
            <a:gd name="connsiteY4963" fmla="*/ 3239704 h 6858000"/>
            <a:gd name="connsiteX4964" fmla="*/ 8138986 w 12192000"/>
            <a:gd name="connsiteY4964" fmla="*/ 3242666 h 6858000"/>
            <a:gd name="connsiteX4965" fmla="*/ 8323866 w 12192000"/>
            <a:gd name="connsiteY4965" fmla="*/ 3242296 h 6858000"/>
            <a:gd name="connsiteX4966" fmla="*/ 8297471 w 12192000"/>
            <a:gd name="connsiteY4966" fmla="*/ 3237297 h 6858000"/>
            <a:gd name="connsiteX4967" fmla="*/ 8266556 w 12192000"/>
            <a:gd name="connsiteY4967" fmla="*/ 3204340 h 6858000"/>
            <a:gd name="connsiteX4968" fmla="*/ 8262760 w 12192000"/>
            <a:gd name="connsiteY4968" fmla="*/ 3178975 h 6858000"/>
            <a:gd name="connsiteX4969" fmla="*/ 8266918 w 12192000"/>
            <a:gd name="connsiteY4969" fmla="*/ 3157498 h 6858000"/>
            <a:gd name="connsiteX4970" fmla="*/ 8296386 w 12192000"/>
            <a:gd name="connsiteY4970" fmla="*/ 3126577 h 6858000"/>
            <a:gd name="connsiteX4971" fmla="*/ 8322057 w 12192000"/>
            <a:gd name="connsiteY4971" fmla="*/ 3121393 h 6858000"/>
            <a:gd name="connsiteX4972" fmla="*/ 8364361 w 12192000"/>
            <a:gd name="connsiteY4972" fmla="*/ 3140834 h 6858000"/>
            <a:gd name="connsiteX4973" fmla="*/ 8380632 w 12192000"/>
            <a:gd name="connsiteY4973" fmla="*/ 3181566 h 6858000"/>
            <a:gd name="connsiteX4974" fmla="*/ 8375751 w 12192000"/>
            <a:gd name="connsiteY4974" fmla="*/ 3207858 h 6858000"/>
            <a:gd name="connsiteX4975" fmla="*/ 8361288 w 12192000"/>
            <a:gd name="connsiteY4975" fmla="*/ 3226557 h 6858000"/>
            <a:gd name="connsiteX4976" fmla="*/ 8323866 w 12192000"/>
            <a:gd name="connsiteY4976" fmla="*/ 3242296 h 6858000"/>
            <a:gd name="connsiteX4977" fmla="*/ 8865437 w 12192000"/>
            <a:gd name="connsiteY4977" fmla="*/ 3242113 h 6858000"/>
            <a:gd name="connsiteX4978" fmla="*/ 8842116 w 12192000"/>
            <a:gd name="connsiteY4978" fmla="*/ 3239706 h 6858000"/>
            <a:gd name="connsiteX4979" fmla="*/ 8807406 w 12192000"/>
            <a:gd name="connsiteY4979" fmla="*/ 3205269 h 6858000"/>
            <a:gd name="connsiteX4980" fmla="*/ 8807044 w 12192000"/>
            <a:gd name="connsiteY4980" fmla="*/ 3158796 h 6858000"/>
            <a:gd name="connsiteX4981" fmla="*/ 8836873 w 12192000"/>
            <a:gd name="connsiteY4981" fmla="*/ 3126580 h 6858000"/>
            <a:gd name="connsiteX4982" fmla="*/ 8880262 w 12192000"/>
            <a:gd name="connsiteY4982" fmla="*/ 3123062 h 6858000"/>
            <a:gd name="connsiteX4983" fmla="*/ 8917323 w 12192000"/>
            <a:gd name="connsiteY4983" fmla="*/ 3156945 h 6858000"/>
            <a:gd name="connsiteX4984" fmla="*/ 8888940 w 12192000"/>
            <a:gd name="connsiteY4984" fmla="*/ 3236559 h 6858000"/>
            <a:gd name="connsiteX4985" fmla="*/ 8865437 w 12192000"/>
            <a:gd name="connsiteY4985" fmla="*/ 3242113 h 6858000"/>
            <a:gd name="connsiteX4986" fmla="*/ 7962829 w 12192000"/>
            <a:gd name="connsiteY4986" fmla="*/ 3242597 h 6858000"/>
            <a:gd name="connsiteX4987" fmla="*/ 7941903 w 12192000"/>
            <a:gd name="connsiteY4987" fmla="*/ 3239889 h 6858000"/>
            <a:gd name="connsiteX4988" fmla="*/ 7914243 w 12192000"/>
            <a:gd name="connsiteY4988" fmla="*/ 3219152 h 6858000"/>
            <a:gd name="connsiteX4989" fmla="*/ 7901769 w 12192000"/>
            <a:gd name="connsiteY4989" fmla="*/ 3182492 h 6858000"/>
            <a:gd name="connsiteX4990" fmla="*/ 7918943 w 12192000"/>
            <a:gd name="connsiteY4990" fmla="*/ 3140094 h 6858000"/>
            <a:gd name="connsiteX4991" fmla="*/ 7960524 w 12192000"/>
            <a:gd name="connsiteY4991" fmla="*/ 3121579 h 6858000"/>
            <a:gd name="connsiteX4992" fmla="*/ 7986195 w 12192000"/>
            <a:gd name="connsiteY4992" fmla="*/ 3126578 h 6858000"/>
            <a:gd name="connsiteX4993" fmla="*/ 8017653 w 12192000"/>
            <a:gd name="connsiteY4993" fmla="*/ 3161756 h 6858000"/>
            <a:gd name="connsiteX4994" fmla="*/ 8014398 w 12192000"/>
            <a:gd name="connsiteY4994" fmla="*/ 3209524 h 6858000"/>
            <a:gd name="connsiteX4995" fmla="*/ 7983484 w 12192000"/>
            <a:gd name="connsiteY4995" fmla="*/ 3238223 h 6858000"/>
            <a:gd name="connsiteX4996" fmla="*/ 7962829 w 12192000"/>
            <a:gd name="connsiteY4996" fmla="*/ 3242597 h 6858000"/>
            <a:gd name="connsiteX4997" fmla="*/ 6519101 w 12192000"/>
            <a:gd name="connsiteY4997" fmla="*/ 3242484 h 6858000"/>
            <a:gd name="connsiteX4998" fmla="*/ 6499576 w 12192000"/>
            <a:gd name="connsiteY4998" fmla="*/ 3239891 h 6858000"/>
            <a:gd name="connsiteX4999" fmla="*/ 6463600 w 12192000"/>
            <a:gd name="connsiteY4999" fmla="*/ 3205638 h 6858000"/>
            <a:gd name="connsiteX5000" fmla="*/ 6459261 w 12192000"/>
            <a:gd name="connsiteY5000" fmla="*/ 3181569 h 6858000"/>
            <a:gd name="connsiteX5001" fmla="*/ 6464685 w 12192000"/>
            <a:gd name="connsiteY5001" fmla="*/ 3156019 h 6858000"/>
            <a:gd name="connsiteX5002" fmla="*/ 6501203 w 12192000"/>
            <a:gd name="connsiteY5002" fmla="*/ 3123062 h 6858000"/>
            <a:gd name="connsiteX5003" fmla="*/ 6571348 w 12192000"/>
            <a:gd name="connsiteY5003" fmla="*/ 3153983 h 6858000"/>
            <a:gd name="connsiteX5004" fmla="*/ 6574963 w 12192000"/>
            <a:gd name="connsiteY5004" fmla="*/ 3201750 h 6858000"/>
            <a:gd name="connsiteX5005" fmla="*/ 6542964 w 12192000"/>
            <a:gd name="connsiteY5005" fmla="*/ 3236929 h 6858000"/>
            <a:gd name="connsiteX5006" fmla="*/ 6519101 w 12192000"/>
            <a:gd name="connsiteY5006" fmla="*/ 3242484 h 6858000"/>
            <a:gd name="connsiteX5007" fmla="*/ 7240356 w 12192000"/>
            <a:gd name="connsiteY5007" fmla="*/ 3242481 h 6858000"/>
            <a:gd name="connsiteX5008" fmla="*/ 7220831 w 12192000"/>
            <a:gd name="connsiteY5008" fmla="*/ 3239889 h 6858000"/>
            <a:gd name="connsiteX5009" fmla="*/ 7184855 w 12192000"/>
            <a:gd name="connsiteY5009" fmla="*/ 3205636 h 6858000"/>
            <a:gd name="connsiteX5010" fmla="*/ 7180516 w 12192000"/>
            <a:gd name="connsiteY5010" fmla="*/ 3182493 h 6858000"/>
            <a:gd name="connsiteX5011" fmla="*/ 7197872 w 12192000"/>
            <a:gd name="connsiteY5011" fmla="*/ 3139908 h 6858000"/>
            <a:gd name="connsiteX5012" fmla="*/ 7239272 w 12192000"/>
            <a:gd name="connsiteY5012" fmla="*/ 3121393 h 6858000"/>
            <a:gd name="connsiteX5013" fmla="*/ 7264943 w 12192000"/>
            <a:gd name="connsiteY5013" fmla="*/ 3126577 h 6858000"/>
            <a:gd name="connsiteX5014" fmla="*/ 7294592 w 12192000"/>
            <a:gd name="connsiteY5014" fmla="*/ 3156942 h 6858000"/>
            <a:gd name="connsiteX5015" fmla="*/ 7296219 w 12192000"/>
            <a:gd name="connsiteY5015" fmla="*/ 3201748 h 6858000"/>
            <a:gd name="connsiteX5016" fmla="*/ 7264220 w 12192000"/>
            <a:gd name="connsiteY5016" fmla="*/ 3236927 h 6858000"/>
            <a:gd name="connsiteX5017" fmla="*/ 7240356 w 12192000"/>
            <a:gd name="connsiteY5017" fmla="*/ 3242481 h 6858000"/>
            <a:gd name="connsiteX5018" fmla="*/ 7420105 w 12192000"/>
            <a:gd name="connsiteY5018" fmla="*/ 3242412 h 6858000"/>
            <a:gd name="connsiteX5019" fmla="*/ 7401959 w 12192000"/>
            <a:gd name="connsiteY5019" fmla="*/ 3240259 h 6858000"/>
            <a:gd name="connsiteX5020" fmla="*/ 7364898 w 12192000"/>
            <a:gd name="connsiteY5020" fmla="*/ 3205080 h 6858000"/>
            <a:gd name="connsiteX5021" fmla="*/ 7394728 w 12192000"/>
            <a:gd name="connsiteY5021" fmla="*/ 3126392 h 6858000"/>
            <a:gd name="connsiteX5022" fmla="*/ 7420038 w 12192000"/>
            <a:gd name="connsiteY5022" fmla="*/ 3121577 h 6858000"/>
            <a:gd name="connsiteX5023" fmla="*/ 7445348 w 12192000"/>
            <a:gd name="connsiteY5023" fmla="*/ 3126392 h 6858000"/>
            <a:gd name="connsiteX5024" fmla="*/ 7475539 w 12192000"/>
            <a:gd name="connsiteY5024" fmla="*/ 3158607 h 6858000"/>
            <a:gd name="connsiteX5025" fmla="*/ 7475176 w 12192000"/>
            <a:gd name="connsiteY5025" fmla="*/ 3205265 h 6858000"/>
            <a:gd name="connsiteX5026" fmla="*/ 7439743 w 12192000"/>
            <a:gd name="connsiteY5026" fmla="*/ 3239703 h 6858000"/>
            <a:gd name="connsiteX5027" fmla="*/ 7420105 w 12192000"/>
            <a:gd name="connsiteY5027" fmla="*/ 3242412 h 6858000"/>
            <a:gd name="connsiteX5028" fmla="*/ 7601706 w 12192000"/>
            <a:gd name="connsiteY5028" fmla="*/ 3242296 h 6858000"/>
            <a:gd name="connsiteX5029" fmla="*/ 7576215 w 12192000"/>
            <a:gd name="connsiteY5029" fmla="*/ 3237111 h 6858000"/>
            <a:gd name="connsiteX5030" fmla="*/ 7545300 w 12192000"/>
            <a:gd name="connsiteY5030" fmla="*/ 3204340 h 6858000"/>
            <a:gd name="connsiteX5031" fmla="*/ 7541504 w 12192000"/>
            <a:gd name="connsiteY5031" fmla="*/ 3178975 h 6858000"/>
            <a:gd name="connsiteX5032" fmla="*/ 7546024 w 12192000"/>
            <a:gd name="connsiteY5032" fmla="*/ 3156571 h 6858000"/>
            <a:gd name="connsiteX5033" fmla="*/ 7575130 w 12192000"/>
            <a:gd name="connsiteY5033" fmla="*/ 3126577 h 6858000"/>
            <a:gd name="connsiteX5034" fmla="*/ 7600801 w 12192000"/>
            <a:gd name="connsiteY5034" fmla="*/ 3121393 h 6858000"/>
            <a:gd name="connsiteX5035" fmla="*/ 7643106 w 12192000"/>
            <a:gd name="connsiteY5035" fmla="*/ 3140834 h 6858000"/>
            <a:gd name="connsiteX5036" fmla="*/ 7659376 w 12192000"/>
            <a:gd name="connsiteY5036" fmla="*/ 3181566 h 6858000"/>
            <a:gd name="connsiteX5037" fmla="*/ 7642563 w 12192000"/>
            <a:gd name="connsiteY5037" fmla="*/ 3223966 h 6858000"/>
            <a:gd name="connsiteX5038" fmla="*/ 7601706 w 12192000"/>
            <a:gd name="connsiteY5038" fmla="*/ 3242296 h 6858000"/>
            <a:gd name="connsiteX5039" fmla="*/ 6880453 w 12192000"/>
            <a:gd name="connsiteY5039" fmla="*/ 3242296 h 6858000"/>
            <a:gd name="connsiteX5040" fmla="*/ 6856589 w 12192000"/>
            <a:gd name="connsiteY5040" fmla="*/ 3238223 h 6858000"/>
            <a:gd name="connsiteX5041" fmla="*/ 6825313 w 12192000"/>
            <a:gd name="connsiteY5041" fmla="*/ 3206932 h 6858000"/>
            <a:gd name="connsiteX5042" fmla="*/ 6824228 w 12192000"/>
            <a:gd name="connsiteY5042" fmla="*/ 3158423 h 6858000"/>
            <a:gd name="connsiteX5043" fmla="*/ 6853877 w 12192000"/>
            <a:gd name="connsiteY5043" fmla="*/ 3126578 h 6858000"/>
            <a:gd name="connsiteX5044" fmla="*/ 6879549 w 12192000"/>
            <a:gd name="connsiteY5044" fmla="*/ 3121579 h 6858000"/>
            <a:gd name="connsiteX5045" fmla="*/ 6919321 w 12192000"/>
            <a:gd name="connsiteY5045" fmla="*/ 3138057 h 6858000"/>
            <a:gd name="connsiteX5046" fmla="*/ 6938123 w 12192000"/>
            <a:gd name="connsiteY5046" fmla="*/ 3181567 h 6858000"/>
            <a:gd name="connsiteX5047" fmla="*/ 6920949 w 12192000"/>
            <a:gd name="connsiteY5047" fmla="*/ 3224151 h 6858000"/>
            <a:gd name="connsiteX5048" fmla="*/ 6880453 w 12192000"/>
            <a:gd name="connsiteY5048" fmla="*/ 3242296 h 6858000"/>
            <a:gd name="connsiteX5049" fmla="*/ 7061215 w 12192000"/>
            <a:gd name="connsiteY5049" fmla="*/ 3242296 h 6858000"/>
            <a:gd name="connsiteX5050" fmla="*/ 7034639 w 12192000"/>
            <a:gd name="connsiteY5050" fmla="*/ 3237111 h 6858000"/>
            <a:gd name="connsiteX5051" fmla="*/ 7000109 w 12192000"/>
            <a:gd name="connsiteY5051" fmla="*/ 3178790 h 6858000"/>
            <a:gd name="connsiteX5052" fmla="*/ 7017827 w 12192000"/>
            <a:gd name="connsiteY5052" fmla="*/ 3139353 h 6858000"/>
            <a:gd name="connsiteX5053" fmla="*/ 7058503 w 12192000"/>
            <a:gd name="connsiteY5053" fmla="*/ 3121393 h 6858000"/>
            <a:gd name="connsiteX5054" fmla="*/ 7101530 w 12192000"/>
            <a:gd name="connsiteY5054" fmla="*/ 3140648 h 6858000"/>
            <a:gd name="connsiteX5055" fmla="*/ 7116354 w 12192000"/>
            <a:gd name="connsiteY5055" fmla="*/ 3163978 h 6858000"/>
            <a:gd name="connsiteX5056" fmla="*/ 7099180 w 12192000"/>
            <a:gd name="connsiteY5056" fmla="*/ 3226373 h 6858000"/>
            <a:gd name="connsiteX5057" fmla="*/ 7061215 w 12192000"/>
            <a:gd name="connsiteY5057" fmla="*/ 3242296 h 6858000"/>
            <a:gd name="connsiteX5058" fmla="*/ 6701405 w 12192000"/>
            <a:gd name="connsiteY5058" fmla="*/ 3242295 h 6858000"/>
            <a:gd name="connsiteX5059" fmla="*/ 6679079 w 12192000"/>
            <a:gd name="connsiteY5059" fmla="*/ 3239889 h 6858000"/>
            <a:gd name="connsiteX5060" fmla="*/ 6644007 w 12192000"/>
            <a:gd name="connsiteY5060" fmla="*/ 3205635 h 6858000"/>
            <a:gd name="connsiteX5061" fmla="*/ 6642922 w 12192000"/>
            <a:gd name="connsiteY5061" fmla="*/ 3159348 h 6858000"/>
            <a:gd name="connsiteX5062" fmla="*/ 6673293 w 12192000"/>
            <a:gd name="connsiteY5062" fmla="*/ 3126392 h 6858000"/>
            <a:gd name="connsiteX5063" fmla="*/ 6698784 w 12192000"/>
            <a:gd name="connsiteY5063" fmla="*/ 3121577 h 6858000"/>
            <a:gd name="connsiteX5064" fmla="*/ 6739641 w 12192000"/>
            <a:gd name="connsiteY5064" fmla="*/ 3138427 h 6858000"/>
            <a:gd name="connsiteX5065" fmla="*/ 6757539 w 12192000"/>
            <a:gd name="connsiteY5065" fmla="*/ 3181381 h 6858000"/>
            <a:gd name="connsiteX5066" fmla="*/ 6753200 w 12192000"/>
            <a:gd name="connsiteY5066" fmla="*/ 3206561 h 6858000"/>
            <a:gd name="connsiteX5067" fmla="*/ 6723190 w 12192000"/>
            <a:gd name="connsiteY5067" fmla="*/ 3237482 h 6858000"/>
            <a:gd name="connsiteX5068" fmla="*/ 6701405 w 12192000"/>
            <a:gd name="connsiteY5068" fmla="*/ 3242295 h 6858000"/>
            <a:gd name="connsiteX5069" fmla="*/ 5797848 w 12192000"/>
            <a:gd name="connsiteY5069" fmla="*/ 3242483 h 6858000"/>
            <a:gd name="connsiteX5070" fmla="*/ 5779408 w 12192000"/>
            <a:gd name="connsiteY5070" fmla="*/ 3240632 h 6858000"/>
            <a:gd name="connsiteX5071" fmla="*/ 5739634 w 12192000"/>
            <a:gd name="connsiteY5071" fmla="*/ 3198418 h 6858000"/>
            <a:gd name="connsiteX5072" fmla="*/ 5758798 w 12192000"/>
            <a:gd name="connsiteY5072" fmla="*/ 3136578 h 6858000"/>
            <a:gd name="connsiteX5073" fmla="*/ 5801283 w 12192000"/>
            <a:gd name="connsiteY5073" fmla="*/ 3120840 h 6858000"/>
            <a:gd name="connsiteX5074" fmla="*/ 5838162 w 12192000"/>
            <a:gd name="connsiteY5074" fmla="*/ 3138799 h 6858000"/>
            <a:gd name="connsiteX5075" fmla="*/ 5856060 w 12192000"/>
            <a:gd name="connsiteY5075" fmla="*/ 3178051 h 6858000"/>
            <a:gd name="connsiteX5076" fmla="*/ 5841777 w 12192000"/>
            <a:gd name="connsiteY5076" fmla="*/ 3221376 h 6858000"/>
            <a:gd name="connsiteX5077" fmla="*/ 5797848 w 12192000"/>
            <a:gd name="connsiteY5077" fmla="*/ 3242483 h 6858000"/>
            <a:gd name="connsiteX5078" fmla="*/ 6159197 w 12192000"/>
            <a:gd name="connsiteY5078" fmla="*/ 3242296 h 6858000"/>
            <a:gd name="connsiteX5079" fmla="*/ 6135333 w 12192000"/>
            <a:gd name="connsiteY5079" fmla="*/ 3238223 h 6858000"/>
            <a:gd name="connsiteX5080" fmla="*/ 6104057 w 12192000"/>
            <a:gd name="connsiteY5080" fmla="*/ 3208043 h 6858000"/>
            <a:gd name="connsiteX5081" fmla="*/ 6102792 w 12192000"/>
            <a:gd name="connsiteY5081" fmla="*/ 3158978 h 6858000"/>
            <a:gd name="connsiteX5082" fmla="*/ 6132621 w 12192000"/>
            <a:gd name="connsiteY5082" fmla="*/ 3126578 h 6858000"/>
            <a:gd name="connsiteX5083" fmla="*/ 6158293 w 12192000"/>
            <a:gd name="connsiteY5083" fmla="*/ 3121579 h 6858000"/>
            <a:gd name="connsiteX5084" fmla="*/ 6197885 w 12192000"/>
            <a:gd name="connsiteY5084" fmla="*/ 3138057 h 6858000"/>
            <a:gd name="connsiteX5085" fmla="*/ 6216867 w 12192000"/>
            <a:gd name="connsiteY5085" fmla="*/ 3182492 h 6858000"/>
            <a:gd name="connsiteX5086" fmla="*/ 6199151 w 12192000"/>
            <a:gd name="connsiteY5086" fmla="*/ 3224521 h 6858000"/>
            <a:gd name="connsiteX5087" fmla="*/ 6159197 w 12192000"/>
            <a:gd name="connsiteY5087" fmla="*/ 3242296 h 6858000"/>
            <a:gd name="connsiteX5088" fmla="*/ 6339960 w 12192000"/>
            <a:gd name="connsiteY5088" fmla="*/ 3242296 h 6858000"/>
            <a:gd name="connsiteX5089" fmla="*/ 6313565 w 12192000"/>
            <a:gd name="connsiteY5089" fmla="*/ 3237297 h 6858000"/>
            <a:gd name="connsiteX5090" fmla="*/ 6283555 w 12192000"/>
            <a:gd name="connsiteY5090" fmla="*/ 3207117 h 6858000"/>
            <a:gd name="connsiteX5091" fmla="*/ 6279396 w 12192000"/>
            <a:gd name="connsiteY5091" fmla="*/ 3182493 h 6858000"/>
            <a:gd name="connsiteX5092" fmla="*/ 6296571 w 12192000"/>
            <a:gd name="connsiteY5092" fmla="*/ 3139167 h 6858000"/>
            <a:gd name="connsiteX5093" fmla="*/ 6337247 w 12192000"/>
            <a:gd name="connsiteY5093" fmla="*/ 3121393 h 6858000"/>
            <a:gd name="connsiteX5094" fmla="*/ 6380275 w 12192000"/>
            <a:gd name="connsiteY5094" fmla="*/ 3140648 h 6858000"/>
            <a:gd name="connsiteX5095" fmla="*/ 6395098 w 12192000"/>
            <a:gd name="connsiteY5095" fmla="*/ 3163978 h 6858000"/>
            <a:gd name="connsiteX5096" fmla="*/ 6377925 w 12192000"/>
            <a:gd name="connsiteY5096" fmla="*/ 3226373 h 6858000"/>
            <a:gd name="connsiteX5097" fmla="*/ 6339960 w 12192000"/>
            <a:gd name="connsiteY5097" fmla="*/ 3242296 h 6858000"/>
            <a:gd name="connsiteX5098" fmla="*/ 5980173 w 12192000"/>
            <a:gd name="connsiteY5098" fmla="*/ 3242295 h 6858000"/>
            <a:gd name="connsiteX5099" fmla="*/ 5958004 w 12192000"/>
            <a:gd name="connsiteY5099" fmla="*/ 3239888 h 6858000"/>
            <a:gd name="connsiteX5100" fmla="*/ 5921846 w 12192000"/>
            <a:gd name="connsiteY5100" fmla="*/ 3204154 h 6858000"/>
            <a:gd name="connsiteX5101" fmla="*/ 5921846 w 12192000"/>
            <a:gd name="connsiteY5101" fmla="*/ 3158978 h 6858000"/>
            <a:gd name="connsiteX5102" fmla="*/ 5952219 w 12192000"/>
            <a:gd name="connsiteY5102" fmla="*/ 3126391 h 6858000"/>
            <a:gd name="connsiteX5103" fmla="*/ 5976625 w 12192000"/>
            <a:gd name="connsiteY5103" fmla="*/ 3121578 h 6858000"/>
            <a:gd name="connsiteX5104" fmla="*/ 6017301 w 12192000"/>
            <a:gd name="connsiteY5104" fmla="*/ 3137315 h 6858000"/>
            <a:gd name="connsiteX5105" fmla="*/ 6035922 w 12192000"/>
            <a:gd name="connsiteY5105" fmla="*/ 3178788 h 6858000"/>
            <a:gd name="connsiteX5106" fmla="*/ 6032849 w 12192000"/>
            <a:gd name="connsiteY5106" fmla="*/ 3204894 h 6858000"/>
            <a:gd name="connsiteX5107" fmla="*/ 6001935 w 12192000"/>
            <a:gd name="connsiteY5107" fmla="*/ 3237481 h 6858000"/>
            <a:gd name="connsiteX5108" fmla="*/ 5980173 w 12192000"/>
            <a:gd name="connsiteY5108" fmla="*/ 3242295 h 6858000"/>
            <a:gd name="connsiteX5109" fmla="*/ 5436134 w 12192000"/>
            <a:gd name="connsiteY5109" fmla="*/ 3242481 h 6858000"/>
            <a:gd name="connsiteX5110" fmla="*/ 5412633 w 12192000"/>
            <a:gd name="connsiteY5110" fmla="*/ 3237296 h 6858000"/>
            <a:gd name="connsiteX5111" fmla="*/ 5380633 w 12192000"/>
            <a:gd name="connsiteY5111" fmla="*/ 3204340 h 6858000"/>
            <a:gd name="connsiteX5112" fmla="*/ 5381357 w 12192000"/>
            <a:gd name="connsiteY5112" fmla="*/ 3158978 h 6858000"/>
            <a:gd name="connsiteX5113" fmla="*/ 5411548 w 12192000"/>
            <a:gd name="connsiteY5113" fmla="*/ 3126578 h 6858000"/>
            <a:gd name="connsiteX5114" fmla="*/ 5437039 w 12192000"/>
            <a:gd name="connsiteY5114" fmla="*/ 3121579 h 6858000"/>
            <a:gd name="connsiteX5115" fmla="*/ 5476992 w 12192000"/>
            <a:gd name="connsiteY5115" fmla="*/ 3138241 h 6858000"/>
            <a:gd name="connsiteX5116" fmla="*/ 5494167 w 12192000"/>
            <a:gd name="connsiteY5116" fmla="*/ 3196378 h 6858000"/>
            <a:gd name="connsiteX5117" fmla="*/ 5473015 w 12192000"/>
            <a:gd name="connsiteY5117" fmla="*/ 3228779 h 6858000"/>
            <a:gd name="connsiteX5118" fmla="*/ 5436134 w 12192000"/>
            <a:gd name="connsiteY5118" fmla="*/ 3242481 h 6858000"/>
            <a:gd name="connsiteX5119" fmla="*/ 5618707 w 12192000"/>
            <a:gd name="connsiteY5119" fmla="*/ 3242296 h 6858000"/>
            <a:gd name="connsiteX5120" fmla="*/ 5592312 w 12192000"/>
            <a:gd name="connsiteY5120" fmla="*/ 3237297 h 6858000"/>
            <a:gd name="connsiteX5121" fmla="*/ 5561398 w 12192000"/>
            <a:gd name="connsiteY5121" fmla="*/ 3204526 h 6858000"/>
            <a:gd name="connsiteX5122" fmla="*/ 5557601 w 12192000"/>
            <a:gd name="connsiteY5122" fmla="*/ 3180085 h 6858000"/>
            <a:gd name="connsiteX5123" fmla="*/ 5575499 w 12192000"/>
            <a:gd name="connsiteY5123" fmla="*/ 3138797 h 6858000"/>
            <a:gd name="connsiteX5124" fmla="*/ 5616899 w 12192000"/>
            <a:gd name="connsiteY5124" fmla="*/ 3121393 h 6858000"/>
            <a:gd name="connsiteX5125" fmla="*/ 5660107 w 12192000"/>
            <a:gd name="connsiteY5125" fmla="*/ 3141945 h 6858000"/>
            <a:gd name="connsiteX5126" fmla="*/ 5674027 w 12192000"/>
            <a:gd name="connsiteY5126" fmla="*/ 3164348 h 6858000"/>
            <a:gd name="connsiteX5127" fmla="*/ 5657033 w 12192000"/>
            <a:gd name="connsiteY5127" fmla="*/ 3226187 h 6858000"/>
            <a:gd name="connsiteX5128" fmla="*/ 5618707 w 12192000"/>
            <a:gd name="connsiteY5128" fmla="*/ 3242296 h 6858000"/>
            <a:gd name="connsiteX5129" fmla="*/ 2912644 w 12192000"/>
            <a:gd name="connsiteY5129" fmla="*/ 3242296 h 6858000"/>
            <a:gd name="connsiteX5130" fmla="*/ 2887153 w 12192000"/>
            <a:gd name="connsiteY5130" fmla="*/ 3237111 h 6858000"/>
            <a:gd name="connsiteX5131" fmla="*/ 2857143 w 12192000"/>
            <a:gd name="connsiteY5131" fmla="*/ 3207117 h 6858000"/>
            <a:gd name="connsiteX5132" fmla="*/ 2852985 w 12192000"/>
            <a:gd name="connsiteY5132" fmla="*/ 3182492 h 6858000"/>
            <a:gd name="connsiteX5133" fmla="*/ 2870159 w 12192000"/>
            <a:gd name="connsiteY5133" fmla="*/ 3139167 h 6858000"/>
            <a:gd name="connsiteX5134" fmla="*/ 2911739 w 12192000"/>
            <a:gd name="connsiteY5134" fmla="*/ 3121578 h 6858000"/>
            <a:gd name="connsiteX5135" fmla="*/ 2954767 w 12192000"/>
            <a:gd name="connsiteY5135" fmla="*/ 3141574 h 6858000"/>
            <a:gd name="connsiteX5136" fmla="*/ 2968868 w 12192000"/>
            <a:gd name="connsiteY5136" fmla="*/ 3163977 h 6858000"/>
            <a:gd name="connsiteX5137" fmla="*/ 2951874 w 12192000"/>
            <a:gd name="connsiteY5137" fmla="*/ 3226187 h 6858000"/>
            <a:gd name="connsiteX5138" fmla="*/ 2912644 w 12192000"/>
            <a:gd name="connsiteY5138" fmla="*/ 3242296 h 6858000"/>
            <a:gd name="connsiteX5139" fmla="*/ 3633903 w 12192000"/>
            <a:gd name="connsiteY5139" fmla="*/ 3242296 h 6858000"/>
            <a:gd name="connsiteX5140" fmla="*/ 3608230 w 12192000"/>
            <a:gd name="connsiteY5140" fmla="*/ 3237111 h 6858000"/>
            <a:gd name="connsiteX5141" fmla="*/ 3573701 w 12192000"/>
            <a:gd name="connsiteY5141" fmla="*/ 3178789 h 6858000"/>
            <a:gd name="connsiteX5142" fmla="*/ 3591418 w 12192000"/>
            <a:gd name="connsiteY5142" fmla="*/ 3139352 h 6858000"/>
            <a:gd name="connsiteX5143" fmla="*/ 3632998 w 12192000"/>
            <a:gd name="connsiteY5143" fmla="*/ 3121578 h 6858000"/>
            <a:gd name="connsiteX5144" fmla="*/ 3676025 w 12192000"/>
            <a:gd name="connsiteY5144" fmla="*/ 3141574 h 6858000"/>
            <a:gd name="connsiteX5145" fmla="*/ 3689945 w 12192000"/>
            <a:gd name="connsiteY5145" fmla="*/ 3163977 h 6858000"/>
            <a:gd name="connsiteX5146" fmla="*/ 3673133 w 12192000"/>
            <a:gd name="connsiteY5146" fmla="*/ 3226187 h 6858000"/>
            <a:gd name="connsiteX5147" fmla="*/ 3633903 w 12192000"/>
            <a:gd name="connsiteY5147" fmla="*/ 3242296 h 6858000"/>
            <a:gd name="connsiteX5148" fmla="*/ 2741442 w 12192000"/>
            <a:gd name="connsiteY5148" fmla="*/ 3241716 h 6858000"/>
            <a:gd name="connsiteX5149" fmla="*/ 2707477 w 12192000"/>
            <a:gd name="connsiteY5149" fmla="*/ 3237296 h 6858000"/>
            <a:gd name="connsiteX5150" fmla="*/ 2672224 w 12192000"/>
            <a:gd name="connsiteY5150" fmla="*/ 3173789 h 6858000"/>
            <a:gd name="connsiteX5151" fmla="*/ 2706212 w 12192000"/>
            <a:gd name="connsiteY5151" fmla="*/ 3126576 h 6858000"/>
            <a:gd name="connsiteX5152" fmla="*/ 2730076 w 12192000"/>
            <a:gd name="connsiteY5152" fmla="*/ 3121392 h 6858000"/>
            <a:gd name="connsiteX5153" fmla="*/ 2772017 w 12192000"/>
            <a:gd name="connsiteY5153" fmla="*/ 3138426 h 6858000"/>
            <a:gd name="connsiteX5154" fmla="*/ 2790458 w 12192000"/>
            <a:gd name="connsiteY5154" fmla="*/ 3182492 h 6858000"/>
            <a:gd name="connsiteX5155" fmla="*/ 2773644 w 12192000"/>
            <a:gd name="connsiteY5155" fmla="*/ 3223780 h 6858000"/>
            <a:gd name="connsiteX5156" fmla="*/ 2741442 w 12192000"/>
            <a:gd name="connsiteY5156" fmla="*/ 3241716 h 6858000"/>
            <a:gd name="connsiteX5157" fmla="*/ 5797462 w 12192000"/>
            <a:gd name="connsiteY5157" fmla="*/ 3058394 h 6858000"/>
            <a:gd name="connsiteX5158" fmla="*/ 5782299 w 12192000"/>
            <a:gd name="connsiteY5158" fmla="*/ 3057006 h 6858000"/>
            <a:gd name="connsiteX5159" fmla="*/ 5737464 w 12192000"/>
            <a:gd name="connsiteY5159" fmla="*/ 3002017 h 6858000"/>
            <a:gd name="connsiteX5160" fmla="*/ 5751023 w 12192000"/>
            <a:gd name="connsiteY5160" fmla="*/ 2959803 h 6858000"/>
            <a:gd name="connsiteX5161" fmla="*/ 5792061 w 12192000"/>
            <a:gd name="connsiteY5161" fmla="*/ 2936845 h 6858000"/>
            <a:gd name="connsiteX5162" fmla="*/ 5838522 w 12192000"/>
            <a:gd name="connsiteY5162" fmla="*/ 2954804 h 6858000"/>
            <a:gd name="connsiteX5163" fmla="*/ 5853709 w 12192000"/>
            <a:gd name="connsiteY5163" fmla="*/ 2978134 h 6858000"/>
            <a:gd name="connsiteX5164" fmla="*/ 5849731 w 12192000"/>
            <a:gd name="connsiteY5164" fmla="*/ 3025531 h 6858000"/>
            <a:gd name="connsiteX5165" fmla="*/ 5814117 w 12192000"/>
            <a:gd name="connsiteY5165" fmla="*/ 3055895 h 6858000"/>
            <a:gd name="connsiteX5166" fmla="*/ 5797462 w 12192000"/>
            <a:gd name="connsiteY5166" fmla="*/ 3058394 h 6858000"/>
            <a:gd name="connsiteX5167" fmla="*/ 6159896 w 12192000"/>
            <a:gd name="connsiteY5167" fmla="*/ 3058232 h 6858000"/>
            <a:gd name="connsiteX5168" fmla="*/ 6137500 w 12192000"/>
            <a:gd name="connsiteY5168" fmla="*/ 3054969 h 6858000"/>
            <a:gd name="connsiteX5169" fmla="*/ 6103875 w 12192000"/>
            <a:gd name="connsiteY5169" fmla="*/ 3022568 h 6858000"/>
            <a:gd name="connsiteX5170" fmla="*/ 6098994 w 12192000"/>
            <a:gd name="connsiteY5170" fmla="*/ 2995352 h 6858000"/>
            <a:gd name="connsiteX5171" fmla="*/ 6117614 w 12192000"/>
            <a:gd name="connsiteY5171" fmla="*/ 2953693 h 6858000"/>
            <a:gd name="connsiteX5172" fmla="*/ 6139309 w 12192000"/>
            <a:gd name="connsiteY5172" fmla="*/ 2939251 h 6858000"/>
            <a:gd name="connsiteX5173" fmla="*/ 6182698 w 12192000"/>
            <a:gd name="connsiteY5173" fmla="*/ 2941473 h 6858000"/>
            <a:gd name="connsiteX5174" fmla="*/ 6213793 w 12192000"/>
            <a:gd name="connsiteY5174" fmla="*/ 2974800 h 6858000"/>
            <a:gd name="connsiteX5175" fmla="*/ 6212708 w 12192000"/>
            <a:gd name="connsiteY5175" fmla="*/ 3021087 h 6858000"/>
            <a:gd name="connsiteX5176" fmla="*/ 6181613 w 12192000"/>
            <a:gd name="connsiteY5176" fmla="*/ 3053303 h 6858000"/>
            <a:gd name="connsiteX5177" fmla="*/ 6159896 w 12192000"/>
            <a:gd name="connsiteY5177" fmla="*/ 3058232 h 6858000"/>
            <a:gd name="connsiteX5178" fmla="*/ 8864917 w 12192000"/>
            <a:gd name="connsiteY5178" fmla="*/ 3058210 h 6858000"/>
            <a:gd name="connsiteX5179" fmla="*/ 8842115 w 12192000"/>
            <a:gd name="connsiteY5179" fmla="*/ 3054784 h 6858000"/>
            <a:gd name="connsiteX5180" fmla="*/ 8807404 w 12192000"/>
            <a:gd name="connsiteY5180" fmla="*/ 3021272 h 6858000"/>
            <a:gd name="connsiteX5181" fmla="*/ 8807404 w 12192000"/>
            <a:gd name="connsiteY5181" fmla="*/ 2974060 h 6858000"/>
            <a:gd name="connsiteX5182" fmla="*/ 8843382 w 12192000"/>
            <a:gd name="connsiteY5182" fmla="*/ 2939251 h 6858000"/>
            <a:gd name="connsiteX5183" fmla="*/ 8888035 w 12192000"/>
            <a:gd name="connsiteY5183" fmla="*/ 2941658 h 6858000"/>
            <a:gd name="connsiteX5184" fmla="*/ 8919673 w 12192000"/>
            <a:gd name="connsiteY5184" fmla="*/ 2978318 h 6858000"/>
            <a:gd name="connsiteX5185" fmla="*/ 8917865 w 12192000"/>
            <a:gd name="connsiteY5185" fmla="*/ 3021088 h 6858000"/>
            <a:gd name="connsiteX5186" fmla="*/ 8886769 w 12192000"/>
            <a:gd name="connsiteY5186" fmla="*/ 3053303 h 6858000"/>
            <a:gd name="connsiteX5187" fmla="*/ 8864917 w 12192000"/>
            <a:gd name="connsiteY5187" fmla="*/ 3058210 h 6858000"/>
            <a:gd name="connsiteX5188" fmla="*/ 9045886 w 12192000"/>
            <a:gd name="connsiteY5188" fmla="*/ 3058163 h 6858000"/>
            <a:gd name="connsiteX5189" fmla="*/ 9023966 w 12192000"/>
            <a:gd name="connsiteY5189" fmla="*/ 3055340 h 6858000"/>
            <a:gd name="connsiteX5190" fmla="*/ 8985459 w 12192000"/>
            <a:gd name="connsiteY5190" fmla="*/ 3015347 h 6858000"/>
            <a:gd name="connsiteX5191" fmla="*/ 8989617 w 12192000"/>
            <a:gd name="connsiteY5191" fmla="*/ 2969429 h 6858000"/>
            <a:gd name="connsiteX5192" fmla="*/ 9024689 w 12192000"/>
            <a:gd name="connsiteY5192" fmla="*/ 2939065 h 6858000"/>
            <a:gd name="connsiteX5193" fmla="*/ 9068259 w 12192000"/>
            <a:gd name="connsiteY5193" fmla="*/ 2941843 h 6858000"/>
            <a:gd name="connsiteX5194" fmla="*/ 9098088 w 12192000"/>
            <a:gd name="connsiteY5194" fmla="*/ 2973133 h 6858000"/>
            <a:gd name="connsiteX5195" fmla="*/ 9098269 w 12192000"/>
            <a:gd name="connsiteY5195" fmla="*/ 3021642 h 6858000"/>
            <a:gd name="connsiteX5196" fmla="*/ 9066993 w 12192000"/>
            <a:gd name="connsiteY5196" fmla="*/ 3053488 h 6858000"/>
            <a:gd name="connsiteX5197" fmla="*/ 9045886 w 12192000"/>
            <a:gd name="connsiteY5197" fmla="*/ 3058163 h 6858000"/>
            <a:gd name="connsiteX5198" fmla="*/ 8144002 w 12192000"/>
            <a:gd name="connsiteY5198" fmla="*/ 3058118 h 6858000"/>
            <a:gd name="connsiteX5199" fmla="*/ 8121042 w 12192000"/>
            <a:gd name="connsiteY5199" fmla="*/ 3054970 h 6858000"/>
            <a:gd name="connsiteX5200" fmla="*/ 8087597 w 12192000"/>
            <a:gd name="connsiteY5200" fmla="*/ 3022199 h 6858000"/>
            <a:gd name="connsiteX5201" fmla="*/ 8081812 w 12192000"/>
            <a:gd name="connsiteY5201" fmla="*/ 2996463 h 6858000"/>
            <a:gd name="connsiteX5202" fmla="*/ 8102422 w 12192000"/>
            <a:gd name="connsiteY5202" fmla="*/ 2952583 h 6858000"/>
            <a:gd name="connsiteX5203" fmla="*/ 8141471 w 12192000"/>
            <a:gd name="connsiteY5203" fmla="*/ 2936475 h 6858000"/>
            <a:gd name="connsiteX5204" fmla="*/ 8182328 w 12192000"/>
            <a:gd name="connsiteY5204" fmla="*/ 2954434 h 6858000"/>
            <a:gd name="connsiteX5205" fmla="*/ 8200588 w 12192000"/>
            <a:gd name="connsiteY5205" fmla="*/ 2997574 h 6858000"/>
            <a:gd name="connsiteX5206" fmla="*/ 8183052 w 12192000"/>
            <a:gd name="connsiteY5206" fmla="*/ 3039789 h 6858000"/>
            <a:gd name="connsiteX5207" fmla="*/ 8144002 w 12192000"/>
            <a:gd name="connsiteY5207" fmla="*/ 3058118 h 6858000"/>
            <a:gd name="connsiteX5208" fmla="*/ 7231792 w 12192000"/>
            <a:gd name="connsiteY5208" fmla="*/ 3057956 h 6858000"/>
            <a:gd name="connsiteX5209" fmla="*/ 7224809 w 12192000"/>
            <a:gd name="connsiteY5209" fmla="*/ 3057006 h 6858000"/>
            <a:gd name="connsiteX5210" fmla="*/ 7183229 w 12192000"/>
            <a:gd name="connsiteY5210" fmla="*/ 3016459 h 6858000"/>
            <a:gd name="connsiteX5211" fmla="*/ 7198234 w 12192000"/>
            <a:gd name="connsiteY5211" fmla="*/ 2954619 h 6858000"/>
            <a:gd name="connsiteX5212" fmla="*/ 7234933 w 12192000"/>
            <a:gd name="connsiteY5212" fmla="*/ 2936845 h 6858000"/>
            <a:gd name="connsiteX5213" fmla="*/ 7280853 w 12192000"/>
            <a:gd name="connsiteY5213" fmla="*/ 2954619 h 6858000"/>
            <a:gd name="connsiteX5214" fmla="*/ 7298570 w 12192000"/>
            <a:gd name="connsiteY5214" fmla="*/ 3000907 h 6858000"/>
            <a:gd name="connsiteX5215" fmla="*/ 7280310 w 12192000"/>
            <a:gd name="connsiteY5215" fmla="*/ 3041084 h 6858000"/>
            <a:gd name="connsiteX5216" fmla="*/ 7242165 w 12192000"/>
            <a:gd name="connsiteY5216" fmla="*/ 3057933 h 6858000"/>
            <a:gd name="connsiteX5217" fmla="*/ 7231792 w 12192000"/>
            <a:gd name="connsiteY5217" fmla="*/ 3057956 h 6858000"/>
            <a:gd name="connsiteX5218" fmla="*/ 7430884 w 12192000"/>
            <a:gd name="connsiteY5218" fmla="*/ 3057330 h 6858000"/>
            <a:gd name="connsiteX5219" fmla="*/ 7399789 w 12192000"/>
            <a:gd name="connsiteY5219" fmla="*/ 3054785 h 6858000"/>
            <a:gd name="connsiteX5220" fmla="*/ 7365801 w 12192000"/>
            <a:gd name="connsiteY5220" fmla="*/ 3022198 h 6858000"/>
            <a:gd name="connsiteX5221" fmla="*/ 7360558 w 12192000"/>
            <a:gd name="connsiteY5221" fmla="*/ 2997389 h 6858000"/>
            <a:gd name="connsiteX5222" fmla="*/ 7381168 w 12192000"/>
            <a:gd name="connsiteY5222" fmla="*/ 2952583 h 6858000"/>
            <a:gd name="connsiteX5223" fmla="*/ 7420218 w 12192000"/>
            <a:gd name="connsiteY5223" fmla="*/ 2936475 h 6858000"/>
            <a:gd name="connsiteX5224" fmla="*/ 7461075 w 12192000"/>
            <a:gd name="connsiteY5224" fmla="*/ 2954434 h 6858000"/>
            <a:gd name="connsiteX5225" fmla="*/ 7479154 w 12192000"/>
            <a:gd name="connsiteY5225" fmla="*/ 2997759 h 6858000"/>
            <a:gd name="connsiteX5226" fmla="*/ 7459810 w 12192000"/>
            <a:gd name="connsiteY5226" fmla="*/ 3041824 h 6858000"/>
            <a:gd name="connsiteX5227" fmla="*/ 7430884 w 12192000"/>
            <a:gd name="connsiteY5227" fmla="*/ 3057330 h 6858000"/>
            <a:gd name="connsiteX5228" fmla="*/ 6341885 w 12192000"/>
            <a:gd name="connsiteY5228" fmla="*/ 3057929 h 6858000"/>
            <a:gd name="connsiteX5229" fmla="*/ 6320800 w 12192000"/>
            <a:gd name="connsiteY5229" fmla="*/ 3056077 h 6858000"/>
            <a:gd name="connsiteX5230" fmla="*/ 6281027 w 12192000"/>
            <a:gd name="connsiteY5230" fmla="*/ 3015345 h 6858000"/>
            <a:gd name="connsiteX5231" fmla="*/ 6283377 w 12192000"/>
            <a:gd name="connsiteY5231" fmla="*/ 2972575 h 6858000"/>
            <a:gd name="connsiteX5232" fmla="*/ 6311761 w 12192000"/>
            <a:gd name="connsiteY5232" fmla="*/ 2942397 h 6858000"/>
            <a:gd name="connsiteX5233" fmla="*/ 6338156 w 12192000"/>
            <a:gd name="connsiteY5233" fmla="*/ 2937398 h 6858000"/>
            <a:gd name="connsiteX5234" fmla="*/ 6365092 w 12192000"/>
            <a:gd name="connsiteY5234" fmla="*/ 2942952 h 6858000"/>
            <a:gd name="connsiteX5235" fmla="*/ 6392933 w 12192000"/>
            <a:gd name="connsiteY5235" fmla="*/ 2972575 h 6858000"/>
            <a:gd name="connsiteX5236" fmla="*/ 6392933 w 12192000"/>
            <a:gd name="connsiteY5236" fmla="*/ 3022011 h 6858000"/>
            <a:gd name="connsiteX5237" fmla="*/ 6362562 w 12192000"/>
            <a:gd name="connsiteY5237" fmla="*/ 3052560 h 6858000"/>
            <a:gd name="connsiteX5238" fmla="*/ 6341885 w 12192000"/>
            <a:gd name="connsiteY5238" fmla="*/ 3057929 h 6858000"/>
            <a:gd name="connsiteX5239" fmla="*/ 6522535 w 12192000"/>
            <a:gd name="connsiteY5239" fmla="*/ 3057862 h 6858000"/>
            <a:gd name="connsiteX5240" fmla="*/ 6503552 w 12192000"/>
            <a:gd name="connsiteY5240" fmla="*/ 3057006 h 6858000"/>
            <a:gd name="connsiteX5241" fmla="*/ 6463599 w 12192000"/>
            <a:gd name="connsiteY5241" fmla="*/ 3021642 h 6858000"/>
            <a:gd name="connsiteX5242" fmla="*/ 6459260 w 12192000"/>
            <a:gd name="connsiteY5242" fmla="*/ 2997572 h 6858000"/>
            <a:gd name="connsiteX5243" fmla="*/ 6464141 w 12192000"/>
            <a:gd name="connsiteY5243" fmla="*/ 2972392 h 6858000"/>
            <a:gd name="connsiteX5244" fmla="*/ 6492886 w 12192000"/>
            <a:gd name="connsiteY5244" fmla="*/ 2941843 h 6858000"/>
            <a:gd name="connsiteX5245" fmla="*/ 6536997 w 12192000"/>
            <a:gd name="connsiteY5245" fmla="*/ 2939250 h 6858000"/>
            <a:gd name="connsiteX5246" fmla="*/ 6559596 w 12192000"/>
            <a:gd name="connsiteY5246" fmla="*/ 2954617 h 6858000"/>
            <a:gd name="connsiteX5247" fmla="*/ 6577675 w 12192000"/>
            <a:gd name="connsiteY5247" fmla="*/ 2998499 h 6858000"/>
            <a:gd name="connsiteX5248" fmla="*/ 6572070 w 12192000"/>
            <a:gd name="connsiteY5248" fmla="*/ 3023123 h 6858000"/>
            <a:gd name="connsiteX5249" fmla="*/ 6542060 w 12192000"/>
            <a:gd name="connsiteY5249" fmla="*/ 3053303 h 6858000"/>
            <a:gd name="connsiteX5250" fmla="*/ 6522535 w 12192000"/>
            <a:gd name="connsiteY5250" fmla="*/ 3057862 h 6858000"/>
            <a:gd name="connsiteX5251" fmla="*/ 7063591 w 12192000"/>
            <a:gd name="connsiteY5251" fmla="*/ 3057860 h 6858000"/>
            <a:gd name="connsiteX5252" fmla="*/ 7044948 w 12192000"/>
            <a:gd name="connsiteY5252" fmla="*/ 3057003 h 6858000"/>
            <a:gd name="connsiteX5253" fmla="*/ 7004994 w 12192000"/>
            <a:gd name="connsiteY5253" fmla="*/ 3022196 h 6858000"/>
            <a:gd name="connsiteX5254" fmla="*/ 7003186 w 12192000"/>
            <a:gd name="connsiteY5254" fmla="*/ 2977204 h 6858000"/>
            <a:gd name="connsiteX5255" fmla="*/ 7032474 w 12192000"/>
            <a:gd name="connsiteY5255" fmla="*/ 2942951 h 6858000"/>
            <a:gd name="connsiteX5256" fmla="*/ 7059410 w 12192000"/>
            <a:gd name="connsiteY5256" fmla="*/ 2937396 h 6858000"/>
            <a:gd name="connsiteX5257" fmla="*/ 7084359 w 12192000"/>
            <a:gd name="connsiteY5257" fmla="*/ 2941655 h 6858000"/>
            <a:gd name="connsiteX5258" fmla="*/ 7112923 w 12192000"/>
            <a:gd name="connsiteY5258" fmla="*/ 2970168 h 6858000"/>
            <a:gd name="connsiteX5259" fmla="*/ 7118166 w 12192000"/>
            <a:gd name="connsiteY5259" fmla="*/ 2996645 h 6858000"/>
            <a:gd name="connsiteX5260" fmla="*/ 7114189 w 12192000"/>
            <a:gd name="connsiteY5260" fmla="*/ 3022010 h 6858000"/>
            <a:gd name="connsiteX5261" fmla="*/ 7082913 w 12192000"/>
            <a:gd name="connsiteY5261" fmla="*/ 3053301 h 6858000"/>
            <a:gd name="connsiteX5262" fmla="*/ 7063591 w 12192000"/>
            <a:gd name="connsiteY5262" fmla="*/ 3057860 h 6858000"/>
            <a:gd name="connsiteX5263" fmla="*/ 6709606 w 12192000"/>
            <a:gd name="connsiteY5263" fmla="*/ 3057330 h 6858000"/>
            <a:gd name="connsiteX5264" fmla="*/ 6678534 w 12192000"/>
            <a:gd name="connsiteY5264" fmla="*/ 3054785 h 6858000"/>
            <a:gd name="connsiteX5265" fmla="*/ 6644184 w 12192000"/>
            <a:gd name="connsiteY5265" fmla="*/ 3022013 h 6858000"/>
            <a:gd name="connsiteX5266" fmla="*/ 6639303 w 12192000"/>
            <a:gd name="connsiteY5266" fmla="*/ 2997574 h 6858000"/>
            <a:gd name="connsiteX5267" fmla="*/ 6657382 w 12192000"/>
            <a:gd name="connsiteY5267" fmla="*/ 2954990 h 6858000"/>
            <a:gd name="connsiteX5268" fmla="*/ 6697697 w 12192000"/>
            <a:gd name="connsiteY5268" fmla="*/ 2936475 h 6858000"/>
            <a:gd name="connsiteX5269" fmla="*/ 6737832 w 12192000"/>
            <a:gd name="connsiteY5269" fmla="*/ 2952768 h 6858000"/>
            <a:gd name="connsiteX5270" fmla="*/ 6757537 w 12192000"/>
            <a:gd name="connsiteY5270" fmla="*/ 2997759 h 6858000"/>
            <a:gd name="connsiteX5271" fmla="*/ 6738374 w 12192000"/>
            <a:gd name="connsiteY5271" fmla="*/ 3041824 h 6858000"/>
            <a:gd name="connsiteX5272" fmla="*/ 6709606 w 12192000"/>
            <a:gd name="connsiteY5272" fmla="*/ 3057330 h 6858000"/>
            <a:gd name="connsiteX5273" fmla="*/ 5979674 w 12192000"/>
            <a:gd name="connsiteY5273" fmla="*/ 3058026 h 6858000"/>
            <a:gd name="connsiteX5274" fmla="*/ 5960171 w 12192000"/>
            <a:gd name="connsiteY5274" fmla="*/ 3056267 h 6858000"/>
            <a:gd name="connsiteX5275" fmla="*/ 5921845 w 12192000"/>
            <a:gd name="connsiteY5275" fmla="*/ 3020163 h 6858000"/>
            <a:gd name="connsiteX5276" fmla="*/ 5922026 w 12192000"/>
            <a:gd name="connsiteY5276" fmla="*/ 2974802 h 6858000"/>
            <a:gd name="connsiteX5277" fmla="*/ 5956194 w 12192000"/>
            <a:gd name="connsiteY5277" fmla="*/ 2940179 h 6858000"/>
            <a:gd name="connsiteX5278" fmla="*/ 5996147 w 12192000"/>
            <a:gd name="connsiteY5278" fmla="*/ 2939253 h 6858000"/>
            <a:gd name="connsiteX5279" fmla="*/ 6032666 w 12192000"/>
            <a:gd name="connsiteY5279" fmla="*/ 2973876 h 6858000"/>
            <a:gd name="connsiteX5280" fmla="*/ 6035920 w 12192000"/>
            <a:gd name="connsiteY5280" fmla="*/ 3000352 h 6858000"/>
            <a:gd name="connsiteX5281" fmla="*/ 6030316 w 12192000"/>
            <a:gd name="connsiteY5281" fmla="*/ 3025717 h 6858000"/>
            <a:gd name="connsiteX5282" fmla="*/ 6000125 w 12192000"/>
            <a:gd name="connsiteY5282" fmla="*/ 3053675 h 6858000"/>
            <a:gd name="connsiteX5283" fmla="*/ 5979674 w 12192000"/>
            <a:gd name="connsiteY5283" fmla="*/ 3058026 h 6858000"/>
            <a:gd name="connsiteX5284" fmla="*/ 3274018 w 12192000"/>
            <a:gd name="connsiteY5284" fmla="*/ 3058211 h 6858000"/>
            <a:gd name="connsiteX5285" fmla="*/ 3252121 w 12192000"/>
            <a:gd name="connsiteY5285" fmla="*/ 3054785 h 6858000"/>
            <a:gd name="connsiteX5286" fmla="*/ 3217773 w 12192000"/>
            <a:gd name="connsiteY5286" fmla="*/ 3022014 h 6858000"/>
            <a:gd name="connsiteX5287" fmla="*/ 3212892 w 12192000"/>
            <a:gd name="connsiteY5287" fmla="*/ 2997573 h 6858000"/>
            <a:gd name="connsiteX5288" fmla="*/ 3230969 w 12192000"/>
            <a:gd name="connsiteY5288" fmla="*/ 2954990 h 6858000"/>
            <a:gd name="connsiteX5289" fmla="*/ 3290990 w 12192000"/>
            <a:gd name="connsiteY5289" fmla="*/ 2939252 h 6858000"/>
            <a:gd name="connsiteX5290" fmla="*/ 3326786 w 12192000"/>
            <a:gd name="connsiteY5290" fmla="*/ 2972578 h 6858000"/>
            <a:gd name="connsiteX5291" fmla="*/ 3326423 w 12192000"/>
            <a:gd name="connsiteY5291" fmla="*/ 3023124 h 6858000"/>
            <a:gd name="connsiteX5292" fmla="*/ 3295510 w 12192000"/>
            <a:gd name="connsiteY5292" fmla="*/ 3053304 h 6858000"/>
            <a:gd name="connsiteX5293" fmla="*/ 3274018 w 12192000"/>
            <a:gd name="connsiteY5293" fmla="*/ 3058211 h 6858000"/>
            <a:gd name="connsiteX5294" fmla="*/ 5438846 w 12192000"/>
            <a:gd name="connsiteY5294" fmla="*/ 3058118 h 6858000"/>
            <a:gd name="connsiteX5295" fmla="*/ 5415886 w 12192000"/>
            <a:gd name="connsiteY5295" fmla="*/ 3054970 h 6858000"/>
            <a:gd name="connsiteX5296" fmla="*/ 5376655 w 12192000"/>
            <a:gd name="connsiteY5296" fmla="*/ 2998685 h 6858000"/>
            <a:gd name="connsiteX5297" fmla="*/ 5395277 w 12192000"/>
            <a:gd name="connsiteY5297" fmla="*/ 2954804 h 6858000"/>
            <a:gd name="connsiteX5298" fmla="*/ 5440473 w 12192000"/>
            <a:gd name="connsiteY5298" fmla="*/ 2936844 h 6858000"/>
            <a:gd name="connsiteX5299" fmla="*/ 5479704 w 12192000"/>
            <a:gd name="connsiteY5299" fmla="*/ 2957396 h 6858000"/>
            <a:gd name="connsiteX5300" fmla="*/ 5495612 w 12192000"/>
            <a:gd name="connsiteY5300" fmla="*/ 2999425 h 6858000"/>
            <a:gd name="connsiteX5301" fmla="*/ 5477896 w 12192000"/>
            <a:gd name="connsiteY5301" fmla="*/ 3039787 h 6858000"/>
            <a:gd name="connsiteX5302" fmla="*/ 5438846 w 12192000"/>
            <a:gd name="connsiteY5302" fmla="*/ 3058118 h 6858000"/>
            <a:gd name="connsiteX5303" fmla="*/ 5620630 w 12192000"/>
            <a:gd name="connsiteY5303" fmla="*/ 3057929 h 6858000"/>
            <a:gd name="connsiteX5304" fmla="*/ 5599545 w 12192000"/>
            <a:gd name="connsiteY5304" fmla="*/ 3056077 h 6858000"/>
            <a:gd name="connsiteX5305" fmla="*/ 5559772 w 12192000"/>
            <a:gd name="connsiteY5305" fmla="*/ 3015345 h 6858000"/>
            <a:gd name="connsiteX5306" fmla="*/ 5562122 w 12192000"/>
            <a:gd name="connsiteY5306" fmla="*/ 2972575 h 6858000"/>
            <a:gd name="connsiteX5307" fmla="*/ 5590506 w 12192000"/>
            <a:gd name="connsiteY5307" fmla="*/ 2942397 h 6858000"/>
            <a:gd name="connsiteX5308" fmla="*/ 5616901 w 12192000"/>
            <a:gd name="connsiteY5308" fmla="*/ 2937398 h 6858000"/>
            <a:gd name="connsiteX5309" fmla="*/ 5641849 w 12192000"/>
            <a:gd name="connsiteY5309" fmla="*/ 2941655 h 6858000"/>
            <a:gd name="connsiteX5310" fmla="*/ 5671678 w 12192000"/>
            <a:gd name="connsiteY5310" fmla="*/ 2973131 h 6858000"/>
            <a:gd name="connsiteX5311" fmla="*/ 5671860 w 12192000"/>
            <a:gd name="connsiteY5311" fmla="*/ 3021640 h 6858000"/>
            <a:gd name="connsiteX5312" fmla="*/ 5641307 w 12192000"/>
            <a:gd name="connsiteY5312" fmla="*/ 3052560 h 6858000"/>
            <a:gd name="connsiteX5313" fmla="*/ 5620630 w 12192000"/>
            <a:gd name="connsiteY5313" fmla="*/ 3057929 h 6858000"/>
            <a:gd name="connsiteX5314" fmla="*/ 5258555 w 12192000"/>
            <a:gd name="connsiteY5314" fmla="*/ 3058001 h 6858000"/>
            <a:gd name="connsiteX5315" fmla="*/ 5238917 w 12192000"/>
            <a:gd name="connsiteY5315" fmla="*/ 3056266 h 6858000"/>
            <a:gd name="connsiteX5316" fmla="*/ 5200590 w 12192000"/>
            <a:gd name="connsiteY5316" fmla="*/ 3020162 h 6858000"/>
            <a:gd name="connsiteX5317" fmla="*/ 5200771 w 12192000"/>
            <a:gd name="connsiteY5317" fmla="*/ 2974430 h 6858000"/>
            <a:gd name="connsiteX5318" fmla="*/ 5230963 w 12192000"/>
            <a:gd name="connsiteY5318" fmla="*/ 2941659 h 6858000"/>
            <a:gd name="connsiteX5319" fmla="*/ 5273990 w 12192000"/>
            <a:gd name="connsiteY5319" fmla="*/ 2939067 h 6858000"/>
            <a:gd name="connsiteX5320" fmla="*/ 5309062 w 12192000"/>
            <a:gd name="connsiteY5320" fmla="*/ 2969431 h 6858000"/>
            <a:gd name="connsiteX5321" fmla="*/ 5312316 w 12192000"/>
            <a:gd name="connsiteY5321" fmla="*/ 3018126 h 6858000"/>
            <a:gd name="connsiteX5322" fmla="*/ 5279413 w 12192000"/>
            <a:gd name="connsiteY5322" fmla="*/ 3053489 h 6858000"/>
            <a:gd name="connsiteX5323" fmla="*/ 5258555 w 12192000"/>
            <a:gd name="connsiteY5323" fmla="*/ 3058001 h 6858000"/>
            <a:gd name="connsiteX5324" fmla="*/ 3084102 w 12192000"/>
            <a:gd name="connsiteY5324" fmla="*/ 3057953 h 6858000"/>
            <a:gd name="connsiteX5325" fmla="*/ 3077142 w 12192000"/>
            <a:gd name="connsiteY5325" fmla="*/ 3057004 h 6858000"/>
            <a:gd name="connsiteX5326" fmla="*/ 3037189 w 12192000"/>
            <a:gd name="connsiteY5326" fmla="*/ 3021641 h 6858000"/>
            <a:gd name="connsiteX5327" fmla="*/ 3037189 w 12192000"/>
            <a:gd name="connsiteY5327" fmla="*/ 2973502 h 6858000"/>
            <a:gd name="connsiteX5328" fmla="*/ 3064849 w 12192000"/>
            <a:gd name="connsiteY5328" fmla="*/ 2942767 h 6858000"/>
            <a:gd name="connsiteX5329" fmla="*/ 3091605 w 12192000"/>
            <a:gd name="connsiteY5329" fmla="*/ 2937397 h 6858000"/>
            <a:gd name="connsiteX5330" fmla="*/ 3118361 w 12192000"/>
            <a:gd name="connsiteY5330" fmla="*/ 2942952 h 6858000"/>
            <a:gd name="connsiteX5331" fmla="*/ 3148553 w 12192000"/>
            <a:gd name="connsiteY5331" fmla="*/ 2977390 h 6858000"/>
            <a:gd name="connsiteX5332" fmla="*/ 3144936 w 12192000"/>
            <a:gd name="connsiteY5332" fmla="*/ 3025159 h 6858000"/>
            <a:gd name="connsiteX5333" fmla="*/ 3094317 w 12192000"/>
            <a:gd name="connsiteY5333" fmla="*/ 3057930 h 6858000"/>
            <a:gd name="connsiteX5334" fmla="*/ 3084102 w 12192000"/>
            <a:gd name="connsiteY5334" fmla="*/ 3057953 h 6858000"/>
            <a:gd name="connsiteX5335" fmla="*/ 2925145 w 12192000"/>
            <a:gd name="connsiteY5335" fmla="*/ 3056288 h 6858000"/>
            <a:gd name="connsiteX5336" fmla="*/ 2894389 w 12192000"/>
            <a:gd name="connsiteY5336" fmla="*/ 3056080 h 6858000"/>
            <a:gd name="connsiteX5337" fmla="*/ 2854617 w 12192000"/>
            <a:gd name="connsiteY5337" fmla="*/ 3015348 h 6858000"/>
            <a:gd name="connsiteX5338" fmla="*/ 2856967 w 12192000"/>
            <a:gd name="connsiteY5338" fmla="*/ 2972578 h 6858000"/>
            <a:gd name="connsiteX5339" fmla="*/ 2885349 w 12192000"/>
            <a:gd name="connsiteY5339" fmla="*/ 2942584 h 6858000"/>
            <a:gd name="connsiteX5340" fmla="*/ 2931630 w 12192000"/>
            <a:gd name="connsiteY5340" fmla="*/ 2939992 h 6858000"/>
            <a:gd name="connsiteX5341" fmla="*/ 2965437 w 12192000"/>
            <a:gd name="connsiteY5341" fmla="*/ 2971282 h 6858000"/>
            <a:gd name="connsiteX5342" fmla="*/ 2970500 w 12192000"/>
            <a:gd name="connsiteY5342" fmla="*/ 2997573 h 6858000"/>
            <a:gd name="connsiteX5343" fmla="*/ 2953867 w 12192000"/>
            <a:gd name="connsiteY5343" fmla="*/ 3039418 h 6858000"/>
            <a:gd name="connsiteX5344" fmla="*/ 2925145 w 12192000"/>
            <a:gd name="connsiteY5344" fmla="*/ 3056288 h 6858000"/>
            <a:gd name="connsiteX5345" fmla="*/ 6160573 w 12192000"/>
            <a:gd name="connsiteY5345" fmla="*/ 2873961 h 6858000"/>
            <a:gd name="connsiteX5346" fmla="*/ 6140755 w 12192000"/>
            <a:gd name="connsiteY5346" fmla="*/ 2871345 h 6858000"/>
            <a:gd name="connsiteX5347" fmla="*/ 6102067 w 12192000"/>
            <a:gd name="connsiteY5347" fmla="*/ 2834686 h 6858000"/>
            <a:gd name="connsiteX5348" fmla="*/ 6098993 w 12192000"/>
            <a:gd name="connsiteY5348" fmla="*/ 2810061 h 6858000"/>
            <a:gd name="connsiteX5349" fmla="*/ 6115625 w 12192000"/>
            <a:gd name="connsiteY5349" fmla="*/ 2771365 h 6858000"/>
            <a:gd name="connsiteX5350" fmla="*/ 6156664 w 12192000"/>
            <a:gd name="connsiteY5350" fmla="*/ 2752480 h 6858000"/>
            <a:gd name="connsiteX5351" fmla="*/ 6198245 w 12192000"/>
            <a:gd name="connsiteY5351" fmla="*/ 2769144 h 6858000"/>
            <a:gd name="connsiteX5352" fmla="*/ 6216865 w 12192000"/>
            <a:gd name="connsiteY5352" fmla="*/ 2812653 h 6858000"/>
            <a:gd name="connsiteX5353" fmla="*/ 6211984 w 12192000"/>
            <a:gd name="connsiteY5353" fmla="*/ 2838019 h 6858000"/>
            <a:gd name="connsiteX5354" fmla="*/ 6180527 w 12192000"/>
            <a:gd name="connsiteY5354" fmla="*/ 2869494 h 6858000"/>
            <a:gd name="connsiteX5355" fmla="*/ 6160573 w 12192000"/>
            <a:gd name="connsiteY5355" fmla="*/ 2873961 h 6858000"/>
            <a:gd name="connsiteX5356" fmla="*/ 6881828 w 12192000"/>
            <a:gd name="connsiteY5356" fmla="*/ 2873961 h 6858000"/>
            <a:gd name="connsiteX5357" fmla="*/ 6862010 w 12192000"/>
            <a:gd name="connsiteY5357" fmla="*/ 2871346 h 6858000"/>
            <a:gd name="connsiteX5358" fmla="*/ 6823322 w 12192000"/>
            <a:gd name="connsiteY5358" fmla="*/ 2834871 h 6858000"/>
            <a:gd name="connsiteX5359" fmla="*/ 6822779 w 12192000"/>
            <a:gd name="connsiteY5359" fmla="*/ 2792472 h 6858000"/>
            <a:gd name="connsiteX5360" fmla="*/ 6855140 w 12192000"/>
            <a:gd name="connsiteY5360" fmla="*/ 2756923 h 6858000"/>
            <a:gd name="connsiteX5361" fmla="*/ 6899794 w 12192000"/>
            <a:gd name="connsiteY5361" fmla="*/ 2755257 h 6858000"/>
            <a:gd name="connsiteX5362" fmla="*/ 6933239 w 12192000"/>
            <a:gd name="connsiteY5362" fmla="*/ 2787288 h 6858000"/>
            <a:gd name="connsiteX5363" fmla="*/ 6933962 w 12192000"/>
            <a:gd name="connsiteY5363" fmla="*/ 2837278 h 6858000"/>
            <a:gd name="connsiteX5364" fmla="*/ 6901783 w 12192000"/>
            <a:gd name="connsiteY5364" fmla="*/ 2869494 h 6858000"/>
            <a:gd name="connsiteX5365" fmla="*/ 6881828 w 12192000"/>
            <a:gd name="connsiteY5365" fmla="*/ 2873961 h 6858000"/>
            <a:gd name="connsiteX5366" fmla="*/ 7242391 w 12192000"/>
            <a:gd name="connsiteY5366" fmla="*/ 2873843 h 6858000"/>
            <a:gd name="connsiteX5367" fmla="*/ 7223544 w 12192000"/>
            <a:gd name="connsiteY5367" fmla="*/ 2872085 h 6858000"/>
            <a:gd name="connsiteX5368" fmla="*/ 7195883 w 12192000"/>
            <a:gd name="connsiteY5368" fmla="*/ 2853200 h 6858000"/>
            <a:gd name="connsiteX5369" fmla="*/ 7180517 w 12192000"/>
            <a:gd name="connsiteY5369" fmla="*/ 2812652 h 6858000"/>
            <a:gd name="connsiteX5370" fmla="*/ 7199318 w 12192000"/>
            <a:gd name="connsiteY5370" fmla="*/ 2768956 h 6858000"/>
            <a:gd name="connsiteX5371" fmla="*/ 7240899 w 12192000"/>
            <a:gd name="connsiteY5371" fmla="*/ 2752478 h 6858000"/>
            <a:gd name="connsiteX5372" fmla="*/ 7280492 w 12192000"/>
            <a:gd name="connsiteY5372" fmla="*/ 2769697 h 6858000"/>
            <a:gd name="connsiteX5373" fmla="*/ 7298028 w 12192000"/>
            <a:gd name="connsiteY5373" fmla="*/ 2812652 h 6858000"/>
            <a:gd name="connsiteX5374" fmla="*/ 7292784 w 12192000"/>
            <a:gd name="connsiteY5374" fmla="*/ 2840794 h 6858000"/>
            <a:gd name="connsiteX5375" fmla="*/ 7261509 w 12192000"/>
            <a:gd name="connsiteY5375" fmla="*/ 2869492 h 6858000"/>
            <a:gd name="connsiteX5376" fmla="*/ 7242391 w 12192000"/>
            <a:gd name="connsiteY5376" fmla="*/ 2873843 h 6858000"/>
            <a:gd name="connsiteX5377" fmla="*/ 9047468 w 12192000"/>
            <a:gd name="connsiteY5377" fmla="*/ 2873797 h 6858000"/>
            <a:gd name="connsiteX5378" fmla="*/ 9027943 w 12192000"/>
            <a:gd name="connsiteY5378" fmla="*/ 2872270 h 6858000"/>
            <a:gd name="connsiteX5379" fmla="*/ 8988894 w 12192000"/>
            <a:gd name="connsiteY5379" fmla="*/ 2838574 h 6858000"/>
            <a:gd name="connsiteX5380" fmla="*/ 8984013 w 12192000"/>
            <a:gd name="connsiteY5380" fmla="*/ 2810430 h 6858000"/>
            <a:gd name="connsiteX5381" fmla="*/ 9002091 w 12192000"/>
            <a:gd name="connsiteY5381" fmla="*/ 2769697 h 6858000"/>
            <a:gd name="connsiteX5382" fmla="*/ 9043491 w 12192000"/>
            <a:gd name="connsiteY5382" fmla="*/ 2752479 h 6858000"/>
            <a:gd name="connsiteX5383" fmla="*/ 9068077 w 12192000"/>
            <a:gd name="connsiteY5383" fmla="*/ 2757107 h 6858000"/>
            <a:gd name="connsiteX5384" fmla="*/ 9097546 w 12192000"/>
            <a:gd name="connsiteY5384" fmla="*/ 2787472 h 6858000"/>
            <a:gd name="connsiteX5385" fmla="*/ 9100257 w 12192000"/>
            <a:gd name="connsiteY5385" fmla="*/ 2831167 h 6858000"/>
            <a:gd name="connsiteX5386" fmla="*/ 9067535 w 12192000"/>
            <a:gd name="connsiteY5386" fmla="*/ 2868382 h 6858000"/>
            <a:gd name="connsiteX5387" fmla="*/ 9047468 w 12192000"/>
            <a:gd name="connsiteY5387" fmla="*/ 2873797 h 6858000"/>
            <a:gd name="connsiteX5388" fmla="*/ 8867540 w 12192000"/>
            <a:gd name="connsiteY5388" fmla="*/ 2873702 h 6858000"/>
            <a:gd name="connsiteX5389" fmla="*/ 8849891 w 12192000"/>
            <a:gd name="connsiteY5389" fmla="*/ 2873007 h 6858000"/>
            <a:gd name="connsiteX5390" fmla="*/ 8822774 w 12192000"/>
            <a:gd name="connsiteY5390" fmla="*/ 2857640 h 6858000"/>
            <a:gd name="connsiteX5391" fmla="*/ 8803792 w 12192000"/>
            <a:gd name="connsiteY5391" fmla="*/ 2802835 h 6858000"/>
            <a:gd name="connsiteX5392" fmla="*/ 8820965 w 12192000"/>
            <a:gd name="connsiteY5392" fmla="*/ 2770620 h 6858000"/>
            <a:gd name="connsiteX5393" fmla="*/ 8862546 w 12192000"/>
            <a:gd name="connsiteY5393" fmla="*/ 2753401 h 6858000"/>
            <a:gd name="connsiteX5394" fmla="*/ 8904669 w 12192000"/>
            <a:gd name="connsiteY5394" fmla="*/ 2770620 h 6858000"/>
            <a:gd name="connsiteX5395" fmla="*/ 8922025 w 12192000"/>
            <a:gd name="connsiteY5395" fmla="*/ 2812833 h 6858000"/>
            <a:gd name="connsiteX5396" fmla="*/ 8916962 w 12192000"/>
            <a:gd name="connsiteY5396" fmla="*/ 2838198 h 6858000"/>
            <a:gd name="connsiteX5397" fmla="*/ 8885325 w 12192000"/>
            <a:gd name="connsiteY5397" fmla="*/ 2869675 h 6858000"/>
            <a:gd name="connsiteX5398" fmla="*/ 8867540 w 12192000"/>
            <a:gd name="connsiteY5398" fmla="*/ 2873702 h 6858000"/>
            <a:gd name="connsiteX5399" fmla="*/ 6342313 w 12192000"/>
            <a:gd name="connsiteY5399" fmla="*/ 2873681 h 6858000"/>
            <a:gd name="connsiteX5400" fmla="*/ 6322426 w 12192000"/>
            <a:gd name="connsiteY5400" fmla="*/ 2872083 h 6858000"/>
            <a:gd name="connsiteX5401" fmla="*/ 6282834 w 12192000"/>
            <a:gd name="connsiteY5401" fmla="*/ 2835054 h 6858000"/>
            <a:gd name="connsiteX5402" fmla="*/ 6278856 w 12192000"/>
            <a:gd name="connsiteY5402" fmla="*/ 2810059 h 6858000"/>
            <a:gd name="connsiteX5403" fmla="*/ 6310856 w 12192000"/>
            <a:gd name="connsiteY5403" fmla="*/ 2758402 h 6858000"/>
            <a:gd name="connsiteX5404" fmla="*/ 6338155 w 12192000"/>
            <a:gd name="connsiteY5404" fmla="*/ 2753403 h 6858000"/>
            <a:gd name="connsiteX5405" fmla="*/ 6378470 w 12192000"/>
            <a:gd name="connsiteY5405" fmla="*/ 2768771 h 6858000"/>
            <a:gd name="connsiteX5406" fmla="*/ 6395282 w 12192000"/>
            <a:gd name="connsiteY5406" fmla="*/ 2830796 h 6858000"/>
            <a:gd name="connsiteX5407" fmla="*/ 6362741 w 12192000"/>
            <a:gd name="connsiteY5407" fmla="*/ 2868196 h 6858000"/>
            <a:gd name="connsiteX5408" fmla="*/ 6342313 w 12192000"/>
            <a:gd name="connsiteY5408" fmla="*/ 2873681 h 6858000"/>
            <a:gd name="connsiteX5409" fmla="*/ 6703867 w 12192000"/>
            <a:gd name="connsiteY5409" fmla="*/ 2873567 h 6858000"/>
            <a:gd name="connsiteX5410" fmla="*/ 6686127 w 12192000"/>
            <a:gd name="connsiteY5410" fmla="*/ 2873012 h 6858000"/>
            <a:gd name="connsiteX5411" fmla="*/ 6645451 w 12192000"/>
            <a:gd name="connsiteY5411" fmla="*/ 2839130 h 6858000"/>
            <a:gd name="connsiteX5412" fmla="*/ 6639305 w 12192000"/>
            <a:gd name="connsiteY5412" fmla="*/ 2813579 h 6858000"/>
            <a:gd name="connsiteX5413" fmla="*/ 6672931 w 12192000"/>
            <a:gd name="connsiteY5413" fmla="*/ 2758219 h 6858000"/>
            <a:gd name="connsiteX5414" fmla="*/ 6698602 w 12192000"/>
            <a:gd name="connsiteY5414" fmla="*/ 2752480 h 6858000"/>
            <a:gd name="connsiteX5415" fmla="*/ 6742352 w 12192000"/>
            <a:gd name="connsiteY5415" fmla="*/ 2773216 h 6858000"/>
            <a:gd name="connsiteX5416" fmla="*/ 6757177 w 12192000"/>
            <a:gd name="connsiteY5416" fmla="*/ 2817837 h 6858000"/>
            <a:gd name="connsiteX5417" fmla="*/ 6751572 w 12192000"/>
            <a:gd name="connsiteY5417" fmla="*/ 2841906 h 6858000"/>
            <a:gd name="connsiteX5418" fmla="*/ 6721742 w 12192000"/>
            <a:gd name="connsiteY5418" fmla="*/ 2869124 h 6858000"/>
            <a:gd name="connsiteX5419" fmla="*/ 6703867 w 12192000"/>
            <a:gd name="connsiteY5419" fmla="*/ 2873567 h 6858000"/>
            <a:gd name="connsiteX5420" fmla="*/ 6502289 w 12192000"/>
            <a:gd name="connsiteY5420" fmla="*/ 2872085 h 6858000"/>
            <a:gd name="connsiteX5421" fmla="*/ 6473906 w 12192000"/>
            <a:gd name="connsiteY5421" fmla="*/ 2852274 h 6858000"/>
            <a:gd name="connsiteX5422" fmla="*/ 6458901 w 12192000"/>
            <a:gd name="connsiteY5422" fmla="*/ 2809689 h 6858000"/>
            <a:gd name="connsiteX5423" fmla="*/ 6478064 w 12192000"/>
            <a:gd name="connsiteY5423" fmla="*/ 2768956 h 6858000"/>
            <a:gd name="connsiteX5424" fmla="*/ 6519645 w 12192000"/>
            <a:gd name="connsiteY5424" fmla="*/ 2752478 h 6858000"/>
            <a:gd name="connsiteX5425" fmla="*/ 6560683 w 12192000"/>
            <a:gd name="connsiteY5425" fmla="*/ 2771363 h 6858000"/>
            <a:gd name="connsiteX5426" fmla="*/ 6576773 w 12192000"/>
            <a:gd name="connsiteY5426" fmla="*/ 2812652 h 6858000"/>
            <a:gd name="connsiteX5427" fmla="*/ 6559960 w 12192000"/>
            <a:gd name="connsiteY5427" fmla="*/ 2855606 h 6858000"/>
            <a:gd name="connsiteX5428" fmla="*/ 6502289 w 12192000"/>
            <a:gd name="connsiteY5428" fmla="*/ 2872085 h 6858000"/>
            <a:gd name="connsiteX5429" fmla="*/ 5980963 w 12192000"/>
            <a:gd name="connsiteY5429" fmla="*/ 2873890 h 6858000"/>
            <a:gd name="connsiteX5430" fmla="*/ 5960353 w 12192000"/>
            <a:gd name="connsiteY5430" fmla="*/ 2871714 h 6858000"/>
            <a:gd name="connsiteX5431" fmla="*/ 5922027 w 12192000"/>
            <a:gd name="connsiteY5431" fmla="*/ 2835795 h 6858000"/>
            <a:gd name="connsiteX5432" fmla="*/ 5922570 w 12192000"/>
            <a:gd name="connsiteY5432" fmla="*/ 2789508 h 6858000"/>
            <a:gd name="connsiteX5433" fmla="*/ 5952218 w 12192000"/>
            <a:gd name="connsiteY5433" fmla="*/ 2757106 h 6858000"/>
            <a:gd name="connsiteX5434" fmla="*/ 5997957 w 12192000"/>
            <a:gd name="connsiteY5434" fmla="*/ 2755440 h 6858000"/>
            <a:gd name="connsiteX5435" fmla="*/ 6031944 w 12192000"/>
            <a:gd name="connsiteY5435" fmla="*/ 2788583 h 6858000"/>
            <a:gd name="connsiteX5436" fmla="*/ 6033390 w 12192000"/>
            <a:gd name="connsiteY5436" fmla="*/ 2834684 h 6858000"/>
            <a:gd name="connsiteX5437" fmla="*/ 6002114 w 12192000"/>
            <a:gd name="connsiteY5437" fmla="*/ 2868011 h 6858000"/>
            <a:gd name="connsiteX5438" fmla="*/ 5980963 w 12192000"/>
            <a:gd name="connsiteY5438" fmla="*/ 2873890 h 6858000"/>
            <a:gd name="connsiteX5439" fmla="*/ 5621102 w 12192000"/>
            <a:gd name="connsiteY5439" fmla="*/ 2873701 h 6858000"/>
            <a:gd name="connsiteX5440" fmla="*/ 5601532 w 12192000"/>
            <a:gd name="connsiteY5440" fmla="*/ 2872266 h 6858000"/>
            <a:gd name="connsiteX5441" fmla="*/ 5574776 w 12192000"/>
            <a:gd name="connsiteY5441" fmla="*/ 2855048 h 6858000"/>
            <a:gd name="connsiteX5442" fmla="*/ 5557601 w 12192000"/>
            <a:gd name="connsiteY5442" fmla="*/ 2815056 h 6858000"/>
            <a:gd name="connsiteX5443" fmla="*/ 5561397 w 12192000"/>
            <a:gd name="connsiteY5443" fmla="*/ 2790616 h 6858000"/>
            <a:gd name="connsiteX5444" fmla="*/ 5590685 w 12192000"/>
            <a:gd name="connsiteY5444" fmla="*/ 2757474 h 6858000"/>
            <a:gd name="connsiteX5445" fmla="*/ 5616898 w 12192000"/>
            <a:gd name="connsiteY5445" fmla="*/ 2753401 h 6858000"/>
            <a:gd name="connsiteX5446" fmla="*/ 5644197 w 12192000"/>
            <a:gd name="connsiteY5446" fmla="*/ 2758400 h 6858000"/>
            <a:gd name="connsiteX5447" fmla="*/ 5671134 w 12192000"/>
            <a:gd name="connsiteY5447" fmla="*/ 2787654 h 6858000"/>
            <a:gd name="connsiteX5448" fmla="*/ 5674027 w 12192000"/>
            <a:gd name="connsiteY5448" fmla="*/ 2830793 h 6858000"/>
            <a:gd name="connsiteX5449" fmla="*/ 5641486 w 12192000"/>
            <a:gd name="connsiteY5449" fmla="*/ 2868194 h 6858000"/>
            <a:gd name="connsiteX5450" fmla="*/ 5621102 w 12192000"/>
            <a:gd name="connsiteY5450" fmla="*/ 2873701 h 6858000"/>
            <a:gd name="connsiteX5451" fmla="*/ 5781034 w 12192000"/>
            <a:gd name="connsiteY5451" fmla="*/ 2872083 h 6858000"/>
            <a:gd name="connsiteX5452" fmla="*/ 5752650 w 12192000"/>
            <a:gd name="connsiteY5452" fmla="*/ 2852272 h 6858000"/>
            <a:gd name="connsiteX5453" fmla="*/ 5737645 w 12192000"/>
            <a:gd name="connsiteY5453" fmla="*/ 2809873 h 6858000"/>
            <a:gd name="connsiteX5454" fmla="*/ 5756447 w 12192000"/>
            <a:gd name="connsiteY5454" fmla="*/ 2769325 h 6858000"/>
            <a:gd name="connsiteX5455" fmla="*/ 5801100 w 12192000"/>
            <a:gd name="connsiteY5455" fmla="*/ 2752847 h 6858000"/>
            <a:gd name="connsiteX5456" fmla="*/ 5840511 w 12192000"/>
            <a:gd name="connsiteY5456" fmla="*/ 2772658 h 6858000"/>
            <a:gd name="connsiteX5457" fmla="*/ 5856059 w 12192000"/>
            <a:gd name="connsiteY5457" fmla="*/ 2817093 h 6858000"/>
            <a:gd name="connsiteX5458" fmla="*/ 5838704 w 12192000"/>
            <a:gd name="connsiteY5458" fmla="*/ 2855420 h 6858000"/>
            <a:gd name="connsiteX5459" fmla="*/ 5781034 w 12192000"/>
            <a:gd name="connsiteY5459" fmla="*/ 2872083 h 6858000"/>
            <a:gd name="connsiteX5460" fmla="*/ 3277184 w 12192000"/>
            <a:gd name="connsiteY5460" fmla="*/ 2873613 h 6858000"/>
            <a:gd name="connsiteX5461" fmla="*/ 3259716 w 12192000"/>
            <a:gd name="connsiteY5461" fmla="*/ 2873011 h 6858000"/>
            <a:gd name="connsiteX5462" fmla="*/ 3219039 w 12192000"/>
            <a:gd name="connsiteY5462" fmla="*/ 2839129 h 6858000"/>
            <a:gd name="connsiteX5463" fmla="*/ 3212893 w 12192000"/>
            <a:gd name="connsiteY5463" fmla="*/ 2813578 h 6858000"/>
            <a:gd name="connsiteX5464" fmla="*/ 3216689 w 12192000"/>
            <a:gd name="connsiteY5464" fmla="*/ 2790806 h 6858000"/>
            <a:gd name="connsiteX5465" fmla="*/ 3247242 w 12192000"/>
            <a:gd name="connsiteY5465" fmla="*/ 2757849 h 6858000"/>
            <a:gd name="connsiteX5466" fmla="*/ 3274540 w 12192000"/>
            <a:gd name="connsiteY5466" fmla="*/ 2752850 h 6858000"/>
            <a:gd name="connsiteX5467" fmla="*/ 3297862 w 12192000"/>
            <a:gd name="connsiteY5467" fmla="*/ 2757478 h 6858000"/>
            <a:gd name="connsiteX5468" fmla="*/ 3328956 w 12192000"/>
            <a:gd name="connsiteY5468" fmla="*/ 2792657 h 6858000"/>
            <a:gd name="connsiteX5469" fmla="*/ 3328053 w 12192000"/>
            <a:gd name="connsiteY5469" fmla="*/ 2835056 h 6858000"/>
            <a:gd name="connsiteX5470" fmla="*/ 3295873 w 12192000"/>
            <a:gd name="connsiteY5470" fmla="*/ 2868382 h 6858000"/>
            <a:gd name="connsiteX5471" fmla="*/ 3277184 w 12192000"/>
            <a:gd name="connsiteY5471" fmla="*/ 2873613 h 6858000"/>
            <a:gd name="connsiteX5472" fmla="*/ 5441625 w 12192000"/>
            <a:gd name="connsiteY5472" fmla="*/ 2873541 h 6858000"/>
            <a:gd name="connsiteX5473" fmla="*/ 5423298 w 12192000"/>
            <a:gd name="connsiteY5473" fmla="*/ 2873009 h 6858000"/>
            <a:gd name="connsiteX5474" fmla="*/ 5392383 w 12192000"/>
            <a:gd name="connsiteY5474" fmla="*/ 2853384 h 6858000"/>
            <a:gd name="connsiteX5475" fmla="*/ 5380633 w 12192000"/>
            <a:gd name="connsiteY5475" fmla="*/ 2790617 h 6858000"/>
            <a:gd name="connsiteX5476" fmla="*/ 5413897 w 12192000"/>
            <a:gd name="connsiteY5476" fmla="*/ 2756180 h 6858000"/>
            <a:gd name="connsiteX5477" fmla="*/ 5461444 w 12192000"/>
            <a:gd name="connsiteY5477" fmla="*/ 2757105 h 6858000"/>
            <a:gd name="connsiteX5478" fmla="*/ 5491815 w 12192000"/>
            <a:gd name="connsiteY5478" fmla="*/ 2789136 h 6858000"/>
            <a:gd name="connsiteX5479" fmla="*/ 5490550 w 12192000"/>
            <a:gd name="connsiteY5479" fmla="*/ 2838201 h 6858000"/>
            <a:gd name="connsiteX5480" fmla="*/ 5459816 w 12192000"/>
            <a:gd name="connsiteY5480" fmla="*/ 2868935 h 6858000"/>
            <a:gd name="connsiteX5481" fmla="*/ 5441625 w 12192000"/>
            <a:gd name="connsiteY5481" fmla="*/ 2873541 h 6858000"/>
            <a:gd name="connsiteX5482" fmla="*/ 5269767 w 12192000"/>
            <a:gd name="connsiteY5482" fmla="*/ 2871991 h 6858000"/>
            <a:gd name="connsiteX5483" fmla="*/ 5239100 w 12192000"/>
            <a:gd name="connsiteY5483" fmla="*/ 2871899 h 6858000"/>
            <a:gd name="connsiteX5484" fmla="*/ 5207463 w 12192000"/>
            <a:gd name="connsiteY5484" fmla="*/ 2847273 h 6858000"/>
            <a:gd name="connsiteX5485" fmla="*/ 5215236 w 12192000"/>
            <a:gd name="connsiteY5485" fmla="*/ 2769325 h 6858000"/>
            <a:gd name="connsiteX5486" fmla="*/ 5253201 w 12192000"/>
            <a:gd name="connsiteY5486" fmla="*/ 2752847 h 6858000"/>
            <a:gd name="connsiteX5487" fmla="*/ 5296410 w 12192000"/>
            <a:gd name="connsiteY5487" fmla="*/ 2769511 h 6858000"/>
            <a:gd name="connsiteX5488" fmla="*/ 5314669 w 12192000"/>
            <a:gd name="connsiteY5488" fmla="*/ 2815242 h 6858000"/>
            <a:gd name="connsiteX5489" fmla="*/ 5298399 w 12192000"/>
            <a:gd name="connsiteY5489" fmla="*/ 2854865 h 6858000"/>
            <a:gd name="connsiteX5490" fmla="*/ 5269767 w 12192000"/>
            <a:gd name="connsiteY5490" fmla="*/ 2871991 h 6858000"/>
            <a:gd name="connsiteX5491" fmla="*/ 3449699 w 12192000"/>
            <a:gd name="connsiteY5491" fmla="*/ 2690497 h 6858000"/>
            <a:gd name="connsiteX5492" fmla="*/ 3442288 w 12192000"/>
            <a:gd name="connsiteY5492" fmla="*/ 2689016 h 6858000"/>
            <a:gd name="connsiteX5493" fmla="*/ 3396368 w 12192000"/>
            <a:gd name="connsiteY5493" fmla="*/ 2648838 h 6858000"/>
            <a:gd name="connsiteX5494" fmla="*/ 3397995 w 12192000"/>
            <a:gd name="connsiteY5494" fmla="*/ 2604216 h 6858000"/>
            <a:gd name="connsiteX5495" fmla="*/ 3429090 w 12192000"/>
            <a:gd name="connsiteY5495" fmla="*/ 2571815 h 6858000"/>
            <a:gd name="connsiteX5496" fmla="*/ 3475372 w 12192000"/>
            <a:gd name="connsiteY5496" fmla="*/ 2571815 h 6858000"/>
            <a:gd name="connsiteX5497" fmla="*/ 3507551 w 12192000"/>
            <a:gd name="connsiteY5497" fmla="*/ 2604216 h 6858000"/>
            <a:gd name="connsiteX5498" fmla="*/ 3506828 w 12192000"/>
            <a:gd name="connsiteY5498" fmla="*/ 2654022 h 6858000"/>
            <a:gd name="connsiteX5499" fmla="*/ 3461451 w 12192000"/>
            <a:gd name="connsiteY5499" fmla="*/ 2688646 h 6858000"/>
            <a:gd name="connsiteX5500" fmla="*/ 3449699 w 12192000"/>
            <a:gd name="connsiteY5500" fmla="*/ 2690497 h 6858000"/>
            <a:gd name="connsiteX5501" fmla="*/ 4179752 w 12192000"/>
            <a:gd name="connsiteY5501" fmla="*/ 2689044 h 6858000"/>
            <a:gd name="connsiteX5502" fmla="*/ 4160105 w 12192000"/>
            <a:gd name="connsiteY5502" fmla="*/ 2687722 h 6858000"/>
            <a:gd name="connsiteX5503" fmla="*/ 4131542 w 12192000"/>
            <a:gd name="connsiteY5503" fmla="*/ 2669948 h 6858000"/>
            <a:gd name="connsiteX5504" fmla="*/ 4115633 w 12192000"/>
            <a:gd name="connsiteY5504" fmla="*/ 2627734 h 6858000"/>
            <a:gd name="connsiteX5505" fmla="*/ 4120514 w 12192000"/>
            <a:gd name="connsiteY5505" fmla="*/ 2601813 h 6858000"/>
            <a:gd name="connsiteX5506" fmla="*/ 4149982 w 12192000"/>
            <a:gd name="connsiteY5506" fmla="*/ 2572189 h 6858000"/>
            <a:gd name="connsiteX5507" fmla="*/ 4196985 w 12192000"/>
            <a:gd name="connsiteY5507" fmla="*/ 2572004 h 6858000"/>
            <a:gd name="connsiteX5508" fmla="*/ 4228804 w 12192000"/>
            <a:gd name="connsiteY5508" fmla="*/ 2604405 h 6858000"/>
            <a:gd name="connsiteX5509" fmla="*/ 4228081 w 12192000"/>
            <a:gd name="connsiteY5509" fmla="*/ 2654026 h 6858000"/>
            <a:gd name="connsiteX5510" fmla="*/ 4179752 w 12192000"/>
            <a:gd name="connsiteY5510" fmla="*/ 2689044 h 6858000"/>
            <a:gd name="connsiteX5511" fmla="*/ 6868699 w 12192000"/>
            <a:gd name="connsiteY5511" fmla="*/ 2689019 h 6858000"/>
            <a:gd name="connsiteX5512" fmla="*/ 6822598 w 12192000"/>
            <a:gd name="connsiteY5512" fmla="*/ 2647916 h 6858000"/>
            <a:gd name="connsiteX5513" fmla="*/ 6825853 w 12192000"/>
            <a:gd name="connsiteY5513" fmla="*/ 2601444 h 6858000"/>
            <a:gd name="connsiteX5514" fmla="*/ 6855681 w 12192000"/>
            <a:gd name="connsiteY5514" fmla="*/ 2571635 h 6858000"/>
            <a:gd name="connsiteX5515" fmla="*/ 6901782 w 12192000"/>
            <a:gd name="connsiteY5515" fmla="*/ 2571820 h 6858000"/>
            <a:gd name="connsiteX5516" fmla="*/ 6933962 w 12192000"/>
            <a:gd name="connsiteY5516" fmla="*/ 2604221 h 6858000"/>
            <a:gd name="connsiteX5517" fmla="*/ 6933239 w 12192000"/>
            <a:gd name="connsiteY5517" fmla="*/ 2654026 h 6858000"/>
            <a:gd name="connsiteX5518" fmla="*/ 6868699 w 12192000"/>
            <a:gd name="connsiteY5518" fmla="*/ 2689019 h 6858000"/>
            <a:gd name="connsiteX5519" fmla="*/ 9393814 w 12192000"/>
            <a:gd name="connsiteY5519" fmla="*/ 2688834 h 6858000"/>
            <a:gd name="connsiteX5520" fmla="*/ 9349341 w 12192000"/>
            <a:gd name="connsiteY5520" fmla="*/ 2654026 h 6858000"/>
            <a:gd name="connsiteX5521" fmla="*/ 9348437 w 12192000"/>
            <a:gd name="connsiteY5521" fmla="*/ 2604591 h 6858000"/>
            <a:gd name="connsiteX5522" fmla="*/ 9380255 w 12192000"/>
            <a:gd name="connsiteY5522" fmla="*/ 2572005 h 6858000"/>
            <a:gd name="connsiteX5523" fmla="*/ 9427079 w 12192000"/>
            <a:gd name="connsiteY5523" fmla="*/ 2571820 h 6858000"/>
            <a:gd name="connsiteX5524" fmla="*/ 9459801 w 12192000"/>
            <a:gd name="connsiteY5524" fmla="*/ 2606627 h 6858000"/>
            <a:gd name="connsiteX5525" fmla="*/ 9458355 w 12192000"/>
            <a:gd name="connsiteY5525" fmla="*/ 2652915 h 6858000"/>
            <a:gd name="connsiteX5526" fmla="*/ 9393814 w 12192000"/>
            <a:gd name="connsiteY5526" fmla="*/ 2688834 h 6858000"/>
            <a:gd name="connsiteX5527" fmla="*/ 10115070 w 12192000"/>
            <a:gd name="connsiteY5527" fmla="*/ 2688833 h 6858000"/>
            <a:gd name="connsiteX5528" fmla="*/ 10070597 w 12192000"/>
            <a:gd name="connsiteY5528" fmla="*/ 2654025 h 6858000"/>
            <a:gd name="connsiteX5529" fmla="*/ 10065535 w 12192000"/>
            <a:gd name="connsiteY5529" fmla="*/ 2628660 h 6858000"/>
            <a:gd name="connsiteX5530" fmla="*/ 10081986 w 12192000"/>
            <a:gd name="connsiteY5530" fmla="*/ 2587001 h 6858000"/>
            <a:gd name="connsiteX5531" fmla="*/ 10125194 w 12192000"/>
            <a:gd name="connsiteY5531" fmla="*/ 2567745 h 6858000"/>
            <a:gd name="connsiteX5532" fmla="*/ 10168582 w 12192000"/>
            <a:gd name="connsiteY5532" fmla="*/ 2587371 h 6858000"/>
            <a:gd name="connsiteX5533" fmla="*/ 10183587 w 12192000"/>
            <a:gd name="connsiteY5533" fmla="*/ 2625326 h 6858000"/>
            <a:gd name="connsiteX5534" fmla="*/ 10179791 w 12192000"/>
            <a:gd name="connsiteY5534" fmla="*/ 2652358 h 6858000"/>
            <a:gd name="connsiteX5535" fmla="*/ 10115070 w 12192000"/>
            <a:gd name="connsiteY5535" fmla="*/ 2688833 h 6858000"/>
            <a:gd name="connsiteX5536" fmla="*/ 9573313 w 12192000"/>
            <a:gd name="connsiteY5536" fmla="*/ 2688832 h 6858000"/>
            <a:gd name="connsiteX5537" fmla="*/ 9541314 w 12192000"/>
            <a:gd name="connsiteY5537" fmla="*/ 2669946 h 6858000"/>
            <a:gd name="connsiteX5538" fmla="*/ 9525405 w 12192000"/>
            <a:gd name="connsiteY5538" fmla="*/ 2618290 h 6858000"/>
            <a:gd name="connsiteX5539" fmla="*/ 9544025 w 12192000"/>
            <a:gd name="connsiteY5539" fmla="*/ 2583481 h 6858000"/>
            <a:gd name="connsiteX5540" fmla="*/ 9583799 w 12192000"/>
            <a:gd name="connsiteY5540" fmla="*/ 2567744 h 6858000"/>
            <a:gd name="connsiteX5541" fmla="*/ 9608385 w 12192000"/>
            <a:gd name="connsiteY5541" fmla="*/ 2572743 h 6858000"/>
            <a:gd name="connsiteX5542" fmla="*/ 9639300 w 12192000"/>
            <a:gd name="connsiteY5542" fmla="*/ 2605144 h 6858000"/>
            <a:gd name="connsiteX5543" fmla="*/ 9643276 w 12192000"/>
            <a:gd name="connsiteY5543" fmla="*/ 2628658 h 6858000"/>
            <a:gd name="connsiteX5544" fmla="*/ 9638396 w 12192000"/>
            <a:gd name="connsiteY5544" fmla="*/ 2654023 h 6858000"/>
            <a:gd name="connsiteX5545" fmla="*/ 9573313 w 12192000"/>
            <a:gd name="connsiteY5545" fmla="*/ 2688832 h 6858000"/>
            <a:gd name="connsiteX5546" fmla="*/ 7049101 w 12192000"/>
            <a:gd name="connsiteY5546" fmla="*/ 2688647 h 6858000"/>
            <a:gd name="connsiteX5547" fmla="*/ 7005894 w 12192000"/>
            <a:gd name="connsiteY5547" fmla="*/ 2655134 h 6858000"/>
            <a:gd name="connsiteX5548" fmla="*/ 7000651 w 12192000"/>
            <a:gd name="connsiteY5548" fmla="*/ 2628658 h 6858000"/>
            <a:gd name="connsiteX5549" fmla="*/ 7005533 w 12192000"/>
            <a:gd name="connsiteY5549" fmla="*/ 2602737 h 6858000"/>
            <a:gd name="connsiteX5550" fmla="*/ 7036809 w 12192000"/>
            <a:gd name="connsiteY5550" fmla="*/ 2572002 h 6858000"/>
            <a:gd name="connsiteX5551" fmla="*/ 7078388 w 12192000"/>
            <a:gd name="connsiteY5551" fmla="*/ 2570151 h 6858000"/>
            <a:gd name="connsiteX5552" fmla="*/ 7100445 w 12192000"/>
            <a:gd name="connsiteY5552" fmla="*/ 2586074 h 6858000"/>
            <a:gd name="connsiteX5553" fmla="*/ 7118704 w 12192000"/>
            <a:gd name="connsiteY5553" fmla="*/ 2633102 h 6858000"/>
            <a:gd name="connsiteX5554" fmla="*/ 7049101 w 12192000"/>
            <a:gd name="connsiteY5554" fmla="*/ 2688647 h 6858000"/>
            <a:gd name="connsiteX5555" fmla="*/ 9030656 w 12192000"/>
            <a:gd name="connsiteY5555" fmla="*/ 2688094 h 6858000"/>
            <a:gd name="connsiteX5556" fmla="*/ 9002092 w 12192000"/>
            <a:gd name="connsiteY5556" fmla="*/ 2671431 h 6858000"/>
            <a:gd name="connsiteX5557" fmla="*/ 8984014 w 12192000"/>
            <a:gd name="connsiteY5557" fmla="*/ 2631068 h 6858000"/>
            <a:gd name="connsiteX5558" fmla="*/ 8987630 w 12192000"/>
            <a:gd name="connsiteY5558" fmla="*/ 2605146 h 6858000"/>
            <a:gd name="connsiteX5559" fmla="*/ 9019809 w 12192000"/>
            <a:gd name="connsiteY5559" fmla="*/ 2571634 h 6858000"/>
            <a:gd name="connsiteX5560" fmla="*/ 9067717 w 12192000"/>
            <a:gd name="connsiteY5560" fmla="*/ 2572561 h 6858000"/>
            <a:gd name="connsiteX5561" fmla="*/ 9098812 w 12192000"/>
            <a:gd name="connsiteY5561" fmla="*/ 2604962 h 6858000"/>
            <a:gd name="connsiteX5562" fmla="*/ 9097908 w 12192000"/>
            <a:gd name="connsiteY5562" fmla="*/ 2653101 h 6858000"/>
            <a:gd name="connsiteX5563" fmla="*/ 9030656 w 12192000"/>
            <a:gd name="connsiteY5563" fmla="*/ 2688094 h 6858000"/>
            <a:gd name="connsiteX5564" fmla="*/ 6165257 w 12192000"/>
            <a:gd name="connsiteY5564" fmla="*/ 2688888 h 6858000"/>
            <a:gd name="connsiteX5565" fmla="*/ 6145817 w 12192000"/>
            <a:gd name="connsiteY5565" fmla="*/ 2688648 h 6858000"/>
            <a:gd name="connsiteX5566" fmla="*/ 6114360 w 12192000"/>
            <a:gd name="connsiteY5566" fmla="*/ 2668651 h 6858000"/>
            <a:gd name="connsiteX5567" fmla="*/ 6098632 w 12192000"/>
            <a:gd name="connsiteY5567" fmla="*/ 2628104 h 6858000"/>
            <a:gd name="connsiteX5568" fmla="*/ 6116349 w 12192000"/>
            <a:gd name="connsiteY5568" fmla="*/ 2585520 h 6858000"/>
            <a:gd name="connsiteX5569" fmla="*/ 6157568 w 12192000"/>
            <a:gd name="connsiteY5569" fmla="*/ 2567745 h 6858000"/>
            <a:gd name="connsiteX5570" fmla="*/ 6200595 w 12192000"/>
            <a:gd name="connsiteY5570" fmla="*/ 2587001 h 6858000"/>
            <a:gd name="connsiteX5571" fmla="*/ 6216866 w 12192000"/>
            <a:gd name="connsiteY5571" fmla="*/ 2628659 h 6858000"/>
            <a:gd name="connsiteX5572" fmla="*/ 6211985 w 12192000"/>
            <a:gd name="connsiteY5572" fmla="*/ 2654025 h 6858000"/>
            <a:gd name="connsiteX5573" fmla="*/ 6165257 w 12192000"/>
            <a:gd name="connsiteY5573" fmla="*/ 2688888 h 6858000"/>
            <a:gd name="connsiteX5574" fmla="*/ 6687577 w 12192000"/>
            <a:gd name="connsiteY5574" fmla="*/ 2688833 h 6858000"/>
            <a:gd name="connsiteX5575" fmla="*/ 6638946 w 12192000"/>
            <a:gd name="connsiteY5575" fmla="*/ 2634953 h 6858000"/>
            <a:gd name="connsiteX5576" fmla="*/ 6661002 w 12192000"/>
            <a:gd name="connsiteY5576" fmla="*/ 2581445 h 6858000"/>
            <a:gd name="connsiteX5577" fmla="*/ 6698967 w 12192000"/>
            <a:gd name="connsiteY5577" fmla="*/ 2567745 h 6858000"/>
            <a:gd name="connsiteX5578" fmla="*/ 6742174 w 12192000"/>
            <a:gd name="connsiteY5578" fmla="*/ 2587370 h 6858000"/>
            <a:gd name="connsiteX5579" fmla="*/ 6756637 w 12192000"/>
            <a:gd name="connsiteY5579" fmla="*/ 2627733 h 6858000"/>
            <a:gd name="connsiteX5580" fmla="*/ 6740547 w 12192000"/>
            <a:gd name="connsiteY5580" fmla="*/ 2670502 h 6858000"/>
            <a:gd name="connsiteX5581" fmla="*/ 6687577 w 12192000"/>
            <a:gd name="connsiteY5581" fmla="*/ 2688833 h 6858000"/>
            <a:gd name="connsiteX5582" fmla="*/ 6507532 w 12192000"/>
            <a:gd name="connsiteY5582" fmla="*/ 2688832 h 6858000"/>
            <a:gd name="connsiteX5583" fmla="*/ 6463420 w 12192000"/>
            <a:gd name="connsiteY5583" fmla="*/ 2652173 h 6858000"/>
            <a:gd name="connsiteX5584" fmla="*/ 6459262 w 12192000"/>
            <a:gd name="connsiteY5584" fmla="*/ 2628659 h 6858000"/>
            <a:gd name="connsiteX5585" fmla="*/ 6476437 w 12192000"/>
            <a:gd name="connsiteY5585" fmla="*/ 2586260 h 6858000"/>
            <a:gd name="connsiteX5586" fmla="*/ 6518921 w 12192000"/>
            <a:gd name="connsiteY5586" fmla="*/ 2567930 h 6858000"/>
            <a:gd name="connsiteX5587" fmla="*/ 6557971 w 12192000"/>
            <a:gd name="connsiteY5587" fmla="*/ 2584594 h 6858000"/>
            <a:gd name="connsiteX5588" fmla="*/ 6576773 w 12192000"/>
            <a:gd name="connsiteY5588" fmla="*/ 2628659 h 6858000"/>
            <a:gd name="connsiteX5589" fmla="*/ 6557971 w 12192000"/>
            <a:gd name="connsiteY5589" fmla="*/ 2672540 h 6858000"/>
            <a:gd name="connsiteX5590" fmla="*/ 6507532 w 12192000"/>
            <a:gd name="connsiteY5590" fmla="*/ 2688832 h 6858000"/>
            <a:gd name="connsiteX5591" fmla="*/ 6327667 w 12192000"/>
            <a:gd name="connsiteY5591" fmla="*/ 2688648 h 6858000"/>
            <a:gd name="connsiteX5592" fmla="*/ 6282652 w 12192000"/>
            <a:gd name="connsiteY5592" fmla="*/ 2650693 h 6858000"/>
            <a:gd name="connsiteX5593" fmla="*/ 6278855 w 12192000"/>
            <a:gd name="connsiteY5593" fmla="*/ 2626254 h 6858000"/>
            <a:gd name="connsiteX5594" fmla="*/ 6299465 w 12192000"/>
            <a:gd name="connsiteY5594" fmla="*/ 2583485 h 6858000"/>
            <a:gd name="connsiteX5595" fmla="*/ 6339961 w 12192000"/>
            <a:gd name="connsiteY5595" fmla="*/ 2567747 h 6858000"/>
            <a:gd name="connsiteX5596" fmla="*/ 6381541 w 12192000"/>
            <a:gd name="connsiteY5596" fmla="*/ 2588113 h 6858000"/>
            <a:gd name="connsiteX5597" fmla="*/ 6397450 w 12192000"/>
            <a:gd name="connsiteY5597" fmla="*/ 2633104 h 6858000"/>
            <a:gd name="connsiteX5598" fmla="*/ 6327667 w 12192000"/>
            <a:gd name="connsiteY5598" fmla="*/ 2688648 h 6858000"/>
            <a:gd name="connsiteX5599" fmla="*/ 5966319 w 12192000"/>
            <a:gd name="connsiteY5599" fmla="*/ 2688833 h 6858000"/>
            <a:gd name="connsiteX5600" fmla="*/ 5922749 w 12192000"/>
            <a:gd name="connsiteY5600" fmla="*/ 2652173 h 6858000"/>
            <a:gd name="connsiteX5601" fmla="*/ 5922207 w 12192000"/>
            <a:gd name="connsiteY5601" fmla="*/ 2604960 h 6858000"/>
            <a:gd name="connsiteX5602" fmla="*/ 5952579 w 12192000"/>
            <a:gd name="connsiteY5602" fmla="*/ 2572929 h 6858000"/>
            <a:gd name="connsiteX5603" fmla="*/ 6000668 w 12192000"/>
            <a:gd name="connsiteY5603" fmla="*/ 2571819 h 6858000"/>
            <a:gd name="connsiteX5604" fmla="*/ 6033390 w 12192000"/>
            <a:gd name="connsiteY5604" fmla="*/ 2606626 h 6858000"/>
            <a:gd name="connsiteX5605" fmla="*/ 6031944 w 12192000"/>
            <a:gd name="connsiteY5605" fmla="*/ 2652913 h 6858000"/>
            <a:gd name="connsiteX5606" fmla="*/ 5966319 w 12192000"/>
            <a:gd name="connsiteY5606" fmla="*/ 2688833 h 6858000"/>
            <a:gd name="connsiteX5607" fmla="*/ 5245065 w 12192000"/>
            <a:gd name="connsiteY5607" fmla="*/ 2688832 h 6858000"/>
            <a:gd name="connsiteX5608" fmla="*/ 5202941 w 12192000"/>
            <a:gd name="connsiteY5608" fmla="*/ 2655134 h 6858000"/>
            <a:gd name="connsiteX5609" fmla="*/ 5196614 w 12192000"/>
            <a:gd name="connsiteY5609" fmla="*/ 2628658 h 6858000"/>
            <a:gd name="connsiteX5610" fmla="*/ 5200772 w 12192000"/>
            <a:gd name="connsiteY5610" fmla="*/ 2605144 h 6858000"/>
            <a:gd name="connsiteX5611" fmla="*/ 5231506 w 12192000"/>
            <a:gd name="connsiteY5611" fmla="*/ 2572743 h 6858000"/>
            <a:gd name="connsiteX5612" fmla="*/ 5256273 w 12192000"/>
            <a:gd name="connsiteY5612" fmla="*/ 2567744 h 6858000"/>
            <a:gd name="connsiteX5613" fmla="*/ 5297312 w 12192000"/>
            <a:gd name="connsiteY5613" fmla="*/ 2585518 h 6858000"/>
            <a:gd name="connsiteX5614" fmla="*/ 5314667 w 12192000"/>
            <a:gd name="connsiteY5614" fmla="*/ 2626066 h 6858000"/>
            <a:gd name="connsiteX5615" fmla="*/ 5296769 w 12192000"/>
            <a:gd name="connsiteY5615" fmla="*/ 2671243 h 6858000"/>
            <a:gd name="connsiteX5616" fmla="*/ 5245065 w 12192000"/>
            <a:gd name="connsiteY5616" fmla="*/ 2688832 h 6858000"/>
            <a:gd name="connsiteX5617" fmla="*/ 5786276 w 12192000"/>
            <a:gd name="connsiteY5617" fmla="*/ 2688832 h 6858000"/>
            <a:gd name="connsiteX5618" fmla="*/ 5737103 w 12192000"/>
            <a:gd name="connsiteY5618" fmla="*/ 2628658 h 6858000"/>
            <a:gd name="connsiteX5619" fmla="*/ 5773622 w 12192000"/>
            <a:gd name="connsiteY5619" fmla="*/ 2572188 h 6858000"/>
            <a:gd name="connsiteX5620" fmla="*/ 5815564 w 12192000"/>
            <a:gd name="connsiteY5620" fmla="*/ 2570151 h 6858000"/>
            <a:gd name="connsiteX5621" fmla="*/ 5851360 w 12192000"/>
            <a:gd name="connsiteY5621" fmla="*/ 2602552 h 6858000"/>
            <a:gd name="connsiteX5622" fmla="*/ 5853710 w 12192000"/>
            <a:gd name="connsiteY5622" fmla="*/ 2648284 h 6858000"/>
            <a:gd name="connsiteX5623" fmla="*/ 5817553 w 12192000"/>
            <a:gd name="connsiteY5623" fmla="*/ 2685684 h 6858000"/>
            <a:gd name="connsiteX5624" fmla="*/ 5786276 w 12192000"/>
            <a:gd name="connsiteY5624" fmla="*/ 2688832 h 6858000"/>
            <a:gd name="connsiteX5625" fmla="*/ 5606414 w 12192000"/>
            <a:gd name="connsiteY5625" fmla="*/ 2688652 h 6858000"/>
            <a:gd name="connsiteX5626" fmla="*/ 5561760 w 12192000"/>
            <a:gd name="connsiteY5626" fmla="*/ 2651251 h 6858000"/>
            <a:gd name="connsiteX5627" fmla="*/ 5557422 w 12192000"/>
            <a:gd name="connsiteY5627" fmla="*/ 2628664 h 6858000"/>
            <a:gd name="connsiteX5628" fmla="*/ 5570799 w 12192000"/>
            <a:gd name="connsiteY5628" fmla="*/ 2590893 h 6858000"/>
            <a:gd name="connsiteX5629" fmla="*/ 5602437 w 12192000"/>
            <a:gd name="connsiteY5629" fmla="*/ 2569231 h 6858000"/>
            <a:gd name="connsiteX5630" fmla="*/ 5659384 w 12192000"/>
            <a:gd name="connsiteY5630" fmla="*/ 2587190 h 6858000"/>
            <a:gd name="connsiteX5631" fmla="*/ 5675474 w 12192000"/>
            <a:gd name="connsiteY5631" fmla="*/ 2628664 h 6858000"/>
            <a:gd name="connsiteX5632" fmla="*/ 5670412 w 12192000"/>
            <a:gd name="connsiteY5632" fmla="*/ 2655140 h 6858000"/>
            <a:gd name="connsiteX5633" fmla="*/ 5606414 w 12192000"/>
            <a:gd name="connsiteY5633" fmla="*/ 2688652 h 6858000"/>
            <a:gd name="connsiteX5634" fmla="*/ 5424566 w 12192000"/>
            <a:gd name="connsiteY5634" fmla="*/ 2688649 h 6858000"/>
            <a:gd name="connsiteX5635" fmla="*/ 5381719 w 12192000"/>
            <a:gd name="connsiteY5635" fmla="*/ 2652360 h 6858000"/>
            <a:gd name="connsiteX5636" fmla="*/ 5381357 w 12192000"/>
            <a:gd name="connsiteY5636" fmla="*/ 2605147 h 6858000"/>
            <a:gd name="connsiteX5637" fmla="*/ 5411187 w 12192000"/>
            <a:gd name="connsiteY5637" fmla="*/ 2572931 h 6858000"/>
            <a:gd name="connsiteX5638" fmla="*/ 5436136 w 12192000"/>
            <a:gd name="connsiteY5638" fmla="*/ 2567747 h 6858000"/>
            <a:gd name="connsiteX5639" fmla="*/ 5479343 w 12192000"/>
            <a:gd name="connsiteY5639" fmla="*/ 2587002 h 6858000"/>
            <a:gd name="connsiteX5640" fmla="*/ 5495614 w 12192000"/>
            <a:gd name="connsiteY5640" fmla="*/ 2628661 h 6858000"/>
            <a:gd name="connsiteX5641" fmla="*/ 5478258 w 12192000"/>
            <a:gd name="connsiteY5641" fmla="*/ 2670690 h 6858000"/>
            <a:gd name="connsiteX5642" fmla="*/ 5424566 w 12192000"/>
            <a:gd name="connsiteY5642" fmla="*/ 2688649 h 6858000"/>
            <a:gd name="connsiteX5643" fmla="*/ 3802376 w 12192000"/>
            <a:gd name="connsiteY5643" fmla="*/ 2688834 h 6858000"/>
            <a:gd name="connsiteX5644" fmla="*/ 3758264 w 12192000"/>
            <a:gd name="connsiteY5644" fmla="*/ 2652174 h 6858000"/>
            <a:gd name="connsiteX5645" fmla="*/ 3754106 w 12192000"/>
            <a:gd name="connsiteY5645" fmla="*/ 2628660 h 6858000"/>
            <a:gd name="connsiteX5646" fmla="*/ 3771281 w 12192000"/>
            <a:gd name="connsiteY5646" fmla="*/ 2586261 h 6858000"/>
            <a:gd name="connsiteX5647" fmla="*/ 3812861 w 12192000"/>
            <a:gd name="connsiteY5647" fmla="*/ 2567746 h 6858000"/>
            <a:gd name="connsiteX5648" fmla="*/ 3852454 w 12192000"/>
            <a:gd name="connsiteY5648" fmla="*/ 2584039 h 6858000"/>
            <a:gd name="connsiteX5649" fmla="*/ 3871617 w 12192000"/>
            <a:gd name="connsiteY5649" fmla="*/ 2628660 h 6858000"/>
            <a:gd name="connsiteX5650" fmla="*/ 3852815 w 12192000"/>
            <a:gd name="connsiteY5650" fmla="*/ 2672540 h 6858000"/>
            <a:gd name="connsiteX5651" fmla="*/ 3802376 w 12192000"/>
            <a:gd name="connsiteY5651" fmla="*/ 2688834 h 6858000"/>
            <a:gd name="connsiteX5652" fmla="*/ 3982055 w 12192000"/>
            <a:gd name="connsiteY5652" fmla="*/ 2688646 h 6858000"/>
            <a:gd name="connsiteX5653" fmla="*/ 3938847 w 12192000"/>
            <a:gd name="connsiteY5653" fmla="*/ 2651986 h 6858000"/>
            <a:gd name="connsiteX5654" fmla="*/ 3938847 w 12192000"/>
            <a:gd name="connsiteY5654" fmla="*/ 2605514 h 6858000"/>
            <a:gd name="connsiteX5655" fmla="*/ 3968677 w 12192000"/>
            <a:gd name="connsiteY5655" fmla="*/ 2572928 h 6858000"/>
            <a:gd name="connsiteX5656" fmla="*/ 3993625 w 12192000"/>
            <a:gd name="connsiteY5656" fmla="*/ 2567744 h 6858000"/>
            <a:gd name="connsiteX5657" fmla="*/ 4036833 w 12192000"/>
            <a:gd name="connsiteY5657" fmla="*/ 2586999 h 6858000"/>
            <a:gd name="connsiteX5658" fmla="*/ 4052742 w 12192000"/>
            <a:gd name="connsiteY5658" fmla="*/ 2626437 h 6858000"/>
            <a:gd name="connsiteX5659" fmla="*/ 4031228 w 12192000"/>
            <a:gd name="connsiteY5659" fmla="*/ 2674575 h 6858000"/>
            <a:gd name="connsiteX5660" fmla="*/ 3982055 w 12192000"/>
            <a:gd name="connsiteY5660" fmla="*/ 2688646 h 6858000"/>
            <a:gd name="connsiteX5661" fmla="*/ 3622691 w 12192000"/>
            <a:gd name="connsiteY5661" fmla="*/ 2688649 h 6858000"/>
            <a:gd name="connsiteX5662" fmla="*/ 3579483 w 12192000"/>
            <a:gd name="connsiteY5662" fmla="*/ 2655137 h 6858000"/>
            <a:gd name="connsiteX5663" fmla="*/ 3574240 w 12192000"/>
            <a:gd name="connsiteY5663" fmla="*/ 2628660 h 6858000"/>
            <a:gd name="connsiteX5664" fmla="*/ 3579121 w 12192000"/>
            <a:gd name="connsiteY5664" fmla="*/ 2602740 h 6858000"/>
            <a:gd name="connsiteX5665" fmla="*/ 3610397 w 12192000"/>
            <a:gd name="connsiteY5665" fmla="*/ 2571820 h 6858000"/>
            <a:gd name="connsiteX5666" fmla="*/ 3656136 w 12192000"/>
            <a:gd name="connsiteY5666" fmla="*/ 2572190 h 6858000"/>
            <a:gd name="connsiteX5667" fmla="*/ 3690123 w 12192000"/>
            <a:gd name="connsiteY5667" fmla="*/ 2610515 h 6858000"/>
            <a:gd name="connsiteX5668" fmla="*/ 3686688 w 12192000"/>
            <a:gd name="connsiteY5668" fmla="*/ 2654581 h 6858000"/>
            <a:gd name="connsiteX5669" fmla="*/ 3622691 w 12192000"/>
            <a:gd name="connsiteY5669" fmla="*/ 2688649 h 6858000"/>
            <a:gd name="connsiteX5670" fmla="*/ 9224257 w 12192000"/>
            <a:gd name="connsiteY5670" fmla="*/ 2504841 h 6858000"/>
            <a:gd name="connsiteX5671" fmla="*/ 9204551 w 12192000"/>
            <a:gd name="connsiteY5671" fmla="*/ 2502249 h 6858000"/>
            <a:gd name="connsiteX5672" fmla="*/ 9168756 w 12192000"/>
            <a:gd name="connsiteY5672" fmla="*/ 2469107 h 6858000"/>
            <a:gd name="connsiteX5673" fmla="*/ 9166225 w 12192000"/>
            <a:gd name="connsiteY5673" fmla="*/ 2425967 h 6858000"/>
            <a:gd name="connsiteX5674" fmla="*/ 9182134 w 12192000"/>
            <a:gd name="connsiteY5674" fmla="*/ 2401713 h 6858000"/>
            <a:gd name="connsiteX5675" fmla="*/ 9228776 w 12192000"/>
            <a:gd name="connsiteY5675" fmla="*/ 2383198 h 6858000"/>
            <a:gd name="connsiteX5676" fmla="*/ 9265837 w 12192000"/>
            <a:gd name="connsiteY5676" fmla="*/ 2402268 h 6858000"/>
            <a:gd name="connsiteX5677" fmla="*/ 9282831 w 12192000"/>
            <a:gd name="connsiteY5677" fmla="*/ 2444482 h 6858000"/>
            <a:gd name="connsiteX5678" fmla="*/ 9268007 w 12192000"/>
            <a:gd name="connsiteY5678" fmla="*/ 2483548 h 6858000"/>
            <a:gd name="connsiteX5679" fmla="*/ 9224257 w 12192000"/>
            <a:gd name="connsiteY5679" fmla="*/ 2504841 h 6858000"/>
            <a:gd name="connsiteX5680" fmla="*/ 10488191 w 12192000"/>
            <a:gd name="connsiteY5680" fmla="*/ 2504724 h 6858000"/>
            <a:gd name="connsiteX5681" fmla="*/ 10467559 w 12192000"/>
            <a:gd name="connsiteY5681" fmla="*/ 2502248 h 6858000"/>
            <a:gd name="connsiteX5682" fmla="*/ 10428691 w 12192000"/>
            <a:gd name="connsiteY5682" fmla="*/ 2463737 h 6858000"/>
            <a:gd name="connsiteX5683" fmla="*/ 10431041 w 12192000"/>
            <a:gd name="connsiteY5683" fmla="*/ 2418746 h 6858000"/>
            <a:gd name="connsiteX5684" fmla="*/ 10503174 w 12192000"/>
            <a:gd name="connsiteY5684" fmla="*/ 2385418 h 6858000"/>
            <a:gd name="connsiteX5685" fmla="*/ 10526857 w 12192000"/>
            <a:gd name="connsiteY5685" fmla="*/ 2401712 h 6858000"/>
            <a:gd name="connsiteX5686" fmla="*/ 10542766 w 12192000"/>
            <a:gd name="connsiteY5686" fmla="*/ 2425966 h 6858000"/>
            <a:gd name="connsiteX5687" fmla="*/ 10508417 w 12192000"/>
            <a:gd name="connsiteY5687" fmla="*/ 2500396 h 6858000"/>
            <a:gd name="connsiteX5688" fmla="*/ 10488191 w 12192000"/>
            <a:gd name="connsiteY5688" fmla="*/ 2504724 h 6858000"/>
            <a:gd name="connsiteX5689" fmla="*/ 10307946 w 12192000"/>
            <a:gd name="connsiteY5689" fmla="*/ 2504471 h 6858000"/>
            <a:gd name="connsiteX5690" fmla="*/ 10281551 w 12192000"/>
            <a:gd name="connsiteY5690" fmla="*/ 2499656 h 6858000"/>
            <a:gd name="connsiteX5691" fmla="*/ 10250094 w 12192000"/>
            <a:gd name="connsiteY5691" fmla="*/ 2467811 h 6858000"/>
            <a:gd name="connsiteX5692" fmla="*/ 10249190 w 12192000"/>
            <a:gd name="connsiteY5692" fmla="*/ 2422635 h 6858000"/>
            <a:gd name="connsiteX5693" fmla="*/ 10279381 w 12192000"/>
            <a:gd name="connsiteY5693" fmla="*/ 2388939 h 6858000"/>
            <a:gd name="connsiteX5694" fmla="*/ 10322770 w 12192000"/>
            <a:gd name="connsiteY5694" fmla="*/ 2385235 h 6858000"/>
            <a:gd name="connsiteX5695" fmla="*/ 10344645 w 12192000"/>
            <a:gd name="connsiteY5695" fmla="*/ 2399307 h 6858000"/>
            <a:gd name="connsiteX5696" fmla="*/ 10364531 w 12192000"/>
            <a:gd name="connsiteY5696" fmla="*/ 2444667 h 6858000"/>
            <a:gd name="connsiteX5697" fmla="*/ 10348080 w 12192000"/>
            <a:gd name="connsiteY5697" fmla="*/ 2485400 h 6858000"/>
            <a:gd name="connsiteX5698" fmla="*/ 10307946 w 12192000"/>
            <a:gd name="connsiteY5698" fmla="*/ 2504471 h 6858000"/>
            <a:gd name="connsiteX5699" fmla="*/ 9405972 w 12192000"/>
            <a:gd name="connsiteY5699" fmla="*/ 2504287 h 6858000"/>
            <a:gd name="connsiteX5700" fmla="*/ 9384052 w 12192000"/>
            <a:gd name="connsiteY5700" fmla="*/ 2502064 h 6858000"/>
            <a:gd name="connsiteX5701" fmla="*/ 9352233 w 12192000"/>
            <a:gd name="connsiteY5701" fmla="*/ 2475218 h 6858000"/>
            <a:gd name="connsiteX5702" fmla="*/ 9349160 w 12192000"/>
            <a:gd name="connsiteY5702" fmla="*/ 2419303 h 6858000"/>
            <a:gd name="connsiteX5703" fmla="*/ 9386221 w 12192000"/>
            <a:gd name="connsiteY5703" fmla="*/ 2385236 h 6858000"/>
            <a:gd name="connsiteX5704" fmla="*/ 9429248 w 12192000"/>
            <a:gd name="connsiteY5704" fmla="*/ 2388384 h 6858000"/>
            <a:gd name="connsiteX5705" fmla="*/ 9459801 w 12192000"/>
            <a:gd name="connsiteY5705" fmla="*/ 2422636 h 6858000"/>
            <a:gd name="connsiteX5706" fmla="*/ 9458536 w 12192000"/>
            <a:gd name="connsiteY5706" fmla="*/ 2468738 h 6858000"/>
            <a:gd name="connsiteX5707" fmla="*/ 9427078 w 12192000"/>
            <a:gd name="connsiteY5707" fmla="*/ 2500399 h 6858000"/>
            <a:gd name="connsiteX5708" fmla="*/ 9405972 w 12192000"/>
            <a:gd name="connsiteY5708" fmla="*/ 2504287 h 6858000"/>
            <a:gd name="connsiteX5709" fmla="*/ 5435412 w 12192000"/>
            <a:gd name="connsiteY5709" fmla="*/ 2504840 h 6858000"/>
            <a:gd name="connsiteX5710" fmla="*/ 5414259 w 12192000"/>
            <a:gd name="connsiteY5710" fmla="*/ 2500396 h 6858000"/>
            <a:gd name="connsiteX5711" fmla="*/ 5377199 w 12192000"/>
            <a:gd name="connsiteY5711" fmla="*/ 2435593 h 6858000"/>
            <a:gd name="connsiteX5712" fmla="*/ 5410825 w 12192000"/>
            <a:gd name="connsiteY5712" fmla="*/ 2388565 h 6858000"/>
            <a:gd name="connsiteX5713" fmla="*/ 5436135 w 12192000"/>
            <a:gd name="connsiteY5713" fmla="*/ 2383566 h 6858000"/>
            <a:gd name="connsiteX5714" fmla="*/ 5478439 w 12192000"/>
            <a:gd name="connsiteY5714" fmla="*/ 2402081 h 6858000"/>
            <a:gd name="connsiteX5715" fmla="*/ 5495613 w 12192000"/>
            <a:gd name="connsiteY5715" fmla="*/ 2441703 h 6858000"/>
            <a:gd name="connsiteX5716" fmla="*/ 5477896 w 12192000"/>
            <a:gd name="connsiteY5716" fmla="*/ 2485584 h 6858000"/>
            <a:gd name="connsiteX5717" fmla="*/ 5435412 w 12192000"/>
            <a:gd name="connsiteY5717" fmla="*/ 2504840 h 6858000"/>
            <a:gd name="connsiteX5718" fmla="*/ 5979518 w 12192000"/>
            <a:gd name="connsiteY5718" fmla="*/ 2504679 h 6858000"/>
            <a:gd name="connsiteX5719" fmla="*/ 5959450 w 12192000"/>
            <a:gd name="connsiteY5719" fmla="*/ 2502618 h 6858000"/>
            <a:gd name="connsiteX5720" fmla="*/ 5917689 w 12192000"/>
            <a:gd name="connsiteY5720" fmla="*/ 2450036 h 6858000"/>
            <a:gd name="connsiteX5721" fmla="*/ 5959631 w 12192000"/>
            <a:gd name="connsiteY5721" fmla="*/ 2385419 h 6858000"/>
            <a:gd name="connsiteX5722" fmla="*/ 6003924 w 12192000"/>
            <a:gd name="connsiteY5722" fmla="*/ 2389492 h 6858000"/>
            <a:gd name="connsiteX5723" fmla="*/ 6033391 w 12192000"/>
            <a:gd name="connsiteY5723" fmla="*/ 2422634 h 6858000"/>
            <a:gd name="connsiteX5724" fmla="*/ 6031945 w 12192000"/>
            <a:gd name="connsiteY5724" fmla="*/ 2468736 h 6858000"/>
            <a:gd name="connsiteX5725" fmla="*/ 5999585 w 12192000"/>
            <a:gd name="connsiteY5725" fmla="*/ 2500212 h 6858000"/>
            <a:gd name="connsiteX5726" fmla="*/ 5979518 w 12192000"/>
            <a:gd name="connsiteY5726" fmla="*/ 2504679 h 6858000"/>
            <a:gd name="connsiteX5727" fmla="*/ 6159196 w 12192000"/>
            <a:gd name="connsiteY5727" fmla="*/ 2504468 h 6858000"/>
            <a:gd name="connsiteX5728" fmla="*/ 6135332 w 12192000"/>
            <a:gd name="connsiteY5728" fmla="*/ 2500396 h 6858000"/>
            <a:gd name="connsiteX5729" fmla="*/ 6103876 w 12192000"/>
            <a:gd name="connsiteY5729" fmla="*/ 2468735 h 6858000"/>
            <a:gd name="connsiteX5730" fmla="*/ 6102972 w 12192000"/>
            <a:gd name="connsiteY5730" fmla="*/ 2420596 h 6858000"/>
            <a:gd name="connsiteX5731" fmla="*/ 6131356 w 12192000"/>
            <a:gd name="connsiteY5731" fmla="*/ 2389120 h 6858000"/>
            <a:gd name="connsiteX5732" fmla="*/ 6157388 w 12192000"/>
            <a:gd name="connsiteY5732" fmla="*/ 2383751 h 6858000"/>
            <a:gd name="connsiteX5733" fmla="*/ 6197884 w 12192000"/>
            <a:gd name="connsiteY5733" fmla="*/ 2400230 h 6858000"/>
            <a:gd name="connsiteX5734" fmla="*/ 6216686 w 12192000"/>
            <a:gd name="connsiteY5734" fmla="*/ 2444665 h 6858000"/>
            <a:gd name="connsiteX5735" fmla="*/ 6199331 w 12192000"/>
            <a:gd name="connsiteY5735" fmla="*/ 2486325 h 6858000"/>
            <a:gd name="connsiteX5736" fmla="*/ 6159196 w 12192000"/>
            <a:gd name="connsiteY5736" fmla="*/ 2504468 h 6858000"/>
            <a:gd name="connsiteX5737" fmla="*/ 6880449 w 12192000"/>
            <a:gd name="connsiteY5737" fmla="*/ 2504468 h 6858000"/>
            <a:gd name="connsiteX5738" fmla="*/ 6856586 w 12192000"/>
            <a:gd name="connsiteY5738" fmla="*/ 2500396 h 6858000"/>
            <a:gd name="connsiteX5739" fmla="*/ 6825310 w 12192000"/>
            <a:gd name="connsiteY5739" fmla="*/ 2469105 h 6858000"/>
            <a:gd name="connsiteX5740" fmla="*/ 6852609 w 12192000"/>
            <a:gd name="connsiteY5740" fmla="*/ 2389120 h 6858000"/>
            <a:gd name="connsiteX5741" fmla="*/ 6878641 w 12192000"/>
            <a:gd name="connsiteY5741" fmla="*/ 2383751 h 6858000"/>
            <a:gd name="connsiteX5742" fmla="*/ 6919137 w 12192000"/>
            <a:gd name="connsiteY5742" fmla="*/ 2400230 h 6858000"/>
            <a:gd name="connsiteX5743" fmla="*/ 6938120 w 12192000"/>
            <a:gd name="connsiteY5743" fmla="*/ 2444665 h 6858000"/>
            <a:gd name="connsiteX5744" fmla="*/ 6920765 w 12192000"/>
            <a:gd name="connsiteY5744" fmla="*/ 2486325 h 6858000"/>
            <a:gd name="connsiteX5745" fmla="*/ 6880449 w 12192000"/>
            <a:gd name="connsiteY5745" fmla="*/ 2504468 h 6858000"/>
            <a:gd name="connsiteX5746" fmla="*/ 7062572 w 12192000"/>
            <a:gd name="connsiteY5746" fmla="*/ 2504312 h 6858000"/>
            <a:gd name="connsiteX5747" fmla="*/ 7040787 w 12192000"/>
            <a:gd name="connsiteY5747" fmla="*/ 2502252 h 6858000"/>
            <a:gd name="connsiteX5748" fmla="*/ 7012223 w 12192000"/>
            <a:gd name="connsiteY5748" fmla="*/ 2480405 h 6858000"/>
            <a:gd name="connsiteX5749" fmla="*/ 7018731 w 12192000"/>
            <a:gd name="connsiteY5749" fmla="*/ 2400419 h 6858000"/>
            <a:gd name="connsiteX5750" fmla="*/ 7076763 w 12192000"/>
            <a:gd name="connsiteY5750" fmla="*/ 2385422 h 6858000"/>
            <a:gd name="connsiteX5751" fmla="*/ 7100447 w 12192000"/>
            <a:gd name="connsiteY5751" fmla="*/ 2401900 h 6858000"/>
            <a:gd name="connsiteX5752" fmla="*/ 7116537 w 12192000"/>
            <a:gd name="connsiteY5752" fmla="*/ 2426155 h 6858000"/>
            <a:gd name="connsiteX5753" fmla="*/ 7083814 w 12192000"/>
            <a:gd name="connsiteY5753" fmla="*/ 2499845 h 6858000"/>
            <a:gd name="connsiteX5754" fmla="*/ 7062572 w 12192000"/>
            <a:gd name="connsiteY5754" fmla="*/ 2504312 h 6858000"/>
            <a:gd name="connsiteX5755" fmla="*/ 9046204 w 12192000"/>
            <a:gd name="connsiteY5755" fmla="*/ 2504310 h 6858000"/>
            <a:gd name="connsiteX5756" fmla="*/ 9025051 w 12192000"/>
            <a:gd name="connsiteY5756" fmla="*/ 2502435 h 6858000"/>
            <a:gd name="connsiteX5757" fmla="*/ 8986182 w 12192000"/>
            <a:gd name="connsiteY5757" fmla="*/ 2463740 h 6858000"/>
            <a:gd name="connsiteX5758" fmla="*/ 8989978 w 12192000"/>
            <a:gd name="connsiteY5758" fmla="*/ 2416341 h 6858000"/>
            <a:gd name="connsiteX5759" fmla="*/ 9037706 w 12192000"/>
            <a:gd name="connsiteY5759" fmla="*/ 2383200 h 6858000"/>
            <a:gd name="connsiteX5760" fmla="*/ 9082360 w 12192000"/>
            <a:gd name="connsiteY5760" fmla="*/ 2399678 h 6858000"/>
            <a:gd name="connsiteX5761" fmla="*/ 9101885 w 12192000"/>
            <a:gd name="connsiteY5761" fmla="*/ 2443744 h 6858000"/>
            <a:gd name="connsiteX5762" fmla="*/ 9097004 w 12192000"/>
            <a:gd name="connsiteY5762" fmla="*/ 2470034 h 6858000"/>
            <a:gd name="connsiteX5763" fmla="*/ 9066813 w 12192000"/>
            <a:gd name="connsiteY5763" fmla="*/ 2500214 h 6858000"/>
            <a:gd name="connsiteX5764" fmla="*/ 9046204 w 12192000"/>
            <a:gd name="connsiteY5764" fmla="*/ 2504310 h 6858000"/>
            <a:gd name="connsiteX5765" fmla="*/ 6341043 w 12192000"/>
            <a:gd name="connsiteY5765" fmla="*/ 2504311 h 6858000"/>
            <a:gd name="connsiteX5766" fmla="*/ 6319891 w 12192000"/>
            <a:gd name="connsiteY5766" fmla="*/ 2502436 h 6858000"/>
            <a:gd name="connsiteX5767" fmla="*/ 6283554 w 12192000"/>
            <a:gd name="connsiteY5767" fmla="*/ 2469294 h 6858000"/>
            <a:gd name="connsiteX5768" fmla="*/ 6279395 w 12192000"/>
            <a:gd name="connsiteY5768" fmla="*/ 2444669 h 6858000"/>
            <a:gd name="connsiteX5769" fmla="*/ 6284276 w 12192000"/>
            <a:gd name="connsiteY5769" fmla="*/ 2418748 h 6858000"/>
            <a:gd name="connsiteX5770" fmla="*/ 6355506 w 12192000"/>
            <a:gd name="connsiteY5770" fmla="*/ 2385422 h 6858000"/>
            <a:gd name="connsiteX5771" fmla="*/ 6379189 w 12192000"/>
            <a:gd name="connsiteY5771" fmla="*/ 2401900 h 6858000"/>
            <a:gd name="connsiteX5772" fmla="*/ 6395278 w 12192000"/>
            <a:gd name="connsiteY5772" fmla="*/ 2426154 h 6858000"/>
            <a:gd name="connsiteX5773" fmla="*/ 6361652 w 12192000"/>
            <a:gd name="connsiteY5773" fmla="*/ 2500214 h 6858000"/>
            <a:gd name="connsiteX5774" fmla="*/ 6341043 w 12192000"/>
            <a:gd name="connsiteY5774" fmla="*/ 2504311 h 6858000"/>
            <a:gd name="connsiteX5775" fmla="*/ 6520729 w 12192000"/>
            <a:gd name="connsiteY5775" fmla="*/ 2504286 h 6858000"/>
            <a:gd name="connsiteX5776" fmla="*/ 6499396 w 12192000"/>
            <a:gd name="connsiteY5776" fmla="*/ 2502064 h 6858000"/>
            <a:gd name="connsiteX5777" fmla="*/ 6463600 w 12192000"/>
            <a:gd name="connsiteY5777" fmla="*/ 2467811 h 6858000"/>
            <a:gd name="connsiteX5778" fmla="*/ 6464324 w 12192000"/>
            <a:gd name="connsiteY5778" fmla="*/ 2419302 h 6858000"/>
            <a:gd name="connsiteX5779" fmla="*/ 6501204 w 12192000"/>
            <a:gd name="connsiteY5779" fmla="*/ 2385235 h 6858000"/>
            <a:gd name="connsiteX5780" fmla="*/ 6572433 w 12192000"/>
            <a:gd name="connsiteY5780" fmla="*/ 2418191 h 6858000"/>
            <a:gd name="connsiteX5781" fmla="*/ 6574963 w 12192000"/>
            <a:gd name="connsiteY5781" fmla="*/ 2463923 h 6858000"/>
            <a:gd name="connsiteX5782" fmla="*/ 6544953 w 12192000"/>
            <a:gd name="connsiteY5782" fmla="*/ 2498360 h 6858000"/>
            <a:gd name="connsiteX5783" fmla="*/ 6520729 w 12192000"/>
            <a:gd name="connsiteY5783" fmla="*/ 2504286 h 6858000"/>
            <a:gd name="connsiteX5784" fmla="*/ 6709811 w 12192000"/>
            <a:gd name="connsiteY5784" fmla="*/ 2503798 h 6858000"/>
            <a:gd name="connsiteX5785" fmla="*/ 6675281 w 12192000"/>
            <a:gd name="connsiteY5785" fmla="*/ 2499470 h 6858000"/>
            <a:gd name="connsiteX5786" fmla="*/ 6643101 w 12192000"/>
            <a:gd name="connsiteY5786" fmla="*/ 2466329 h 6858000"/>
            <a:gd name="connsiteX5787" fmla="*/ 6644005 w 12192000"/>
            <a:gd name="connsiteY5787" fmla="*/ 2421153 h 6858000"/>
            <a:gd name="connsiteX5788" fmla="*/ 6673473 w 12192000"/>
            <a:gd name="connsiteY5788" fmla="*/ 2388567 h 6858000"/>
            <a:gd name="connsiteX5789" fmla="*/ 6698783 w 12192000"/>
            <a:gd name="connsiteY5789" fmla="*/ 2383568 h 6858000"/>
            <a:gd name="connsiteX5790" fmla="*/ 6724273 w 12192000"/>
            <a:gd name="connsiteY5790" fmla="*/ 2388567 h 6858000"/>
            <a:gd name="connsiteX5791" fmla="*/ 6754645 w 12192000"/>
            <a:gd name="connsiteY5791" fmla="*/ 2422634 h 6858000"/>
            <a:gd name="connsiteX5792" fmla="*/ 6757538 w 12192000"/>
            <a:gd name="connsiteY5792" fmla="*/ 2445407 h 6858000"/>
            <a:gd name="connsiteX5793" fmla="*/ 6741629 w 12192000"/>
            <a:gd name="connsiteY5793" fmla="*/ 2485214 h 6858000"/>
            <a:gd name="connsiteX5794" fmla="*/ 6709811 w 12192000"/>
            <a:gd name="connsiteY5794" fmla="*/ 2503798 h 6858000"/>
            <a:gd name="connsiteX5795" fmla="*/ 5616653 w 12192000"/>
            <a:gd name="connsiteY5795" fmla="*/ 2504657 h 6858000"/>
            <a:gd name="connsiteX5796" fmla="*/ 5598642 w 12192000"/>
            <a:gd name="connsiteY5796" fmla="*/ 2502250 h 6858000"/>
            <a:gd name="connsiteX5797" fmla="*/ 5557242 w 12192000"/>
            <a:gd name="connsiteY5797" fmla="*/ 2445409 h 6858000"/>
            <a:gd name="connsiteX5798" fmla="*/ 5571343 w 12192000"/>
            <a:gd name="connsiteY5798" fmla="*/ 2405602 h 6858000"/>
            <a:gd name="connsiteX5799" fmla="*/ 5634076 w 12192000"/>
            <a:gd name="connsiteY5799" fmla="*/ 2385420 h 6858000"/>
            <a:gd name="connsiteX5800" fmla="*/ 5655951 w 12192000"/>
            <a:gd name="connsiteY5800" fmla="*/ 2399677 h 6858000"/>
            <a:gd name="connsiteX5801" fmla="*/ 5675476 w 12192000"/>
            <a:gd name="connsiteY5801" fmla="*/ 2443928 h 6858000"/>
            <a:gd name="connsiteX5802" fmla="*/ 5670233 w 12192000"/>
            <a:gd name="connsiteY5802" fmla="*/ 2470589 h 6858000"/>
            <a:gd name="connsiteX5803" fmla="*/ 5635341 w 12192000"/>
            <a:gd name="connsiteY5803" fmla="*/ 2502065 h 6858000"/>
            <a:gd name="connsiteX5804" fmla="*/ 5616653 w 12192000"/>
            <a:gd name="connsiteY5804" fmla="*/ 2504657 h 6858000"/>
            <a:gd name="connsiteX5805" fmla="*/ 5799472 w 12192000"/>
            <a:gd name="connsiteY5805" fmla="*/ 2504287 h 6858000"/>
            <a:gd name="connsiteX5806" fmla="*/ 5778321 w 12192000"/>
            <a:gd name="connsiteY5806" fmla="*/ 2502065 h 6858000"/>
            <a:gd name="connsiteX5807" fmla="*/ 5737644 w 12192000"/>
            <a:gd name="connsiteY5807" fmla="*/ 2439670 h 6858000"/>
            <a:gd name="connsiteX5808" fmla="*/ 5779586 w 12192000"/>
            <a:gd name="connsiteY5808" fmla="*/ 2385236 h 6858000"/>
            <a:gd name="connsiteX5809" fmla="*/ 5839245 w 12192000"/>
            <a:gd name="connsiteY5809" fmla="*/ 2401899 h 6858000"/>
            <a:gd name="connsiteX5810" fmla="*/ 5842137 w 12192000"/>
            <a:gd name="connsiteY5810" fmla="*/ 2482994 h 6858000"/>
            <a:gd name="connsiteX5811" fmla="*/ 5799472 w 12192000"/>
            <a:gd name="connsiteY5811" fmla="*/ 2504287 h 6858000"/>
            <a:gd name="connsiteX5812" fmla="*/ 4175294 w 12192000"/>
            <a:gd name="connsiteY5812" fmla="*/ 2504472 h 6858000"/>
            <a:gd name="connsiteX5813" fmla="*/ 4149803 w 12192000"/>
            <a:gd name="connsiteY5813" fmla="*/ 2499287 h 6858000"/>
            <a:gd name="connsiteX5814" fmla="*/ 4118889 w 12192000"/>
            <a:gd name="connsiteY5814" fmla="*/ 2466701 h 6858000"/>
            <a:gd name="connsiteX5815" fmla="*/ 4115093 w 12192000"/>
            <a:gd name="connsiteY5815" fmla="*/ 2442261 h 6858000"/>
            <a:gd name="connsiteX5816" fmla="*/ 4191203 w 12192000"/>
            <a:gd name="connsiteY5816" fmla="*/ 2385235 h 6858000"/>
            <a:gd name="connsiteX5817" fmla="*/ 4213078 w 12192000"/>
            <a:gd name="connsiteY5817" fmla="*/ 2399306 h 6858000"/>
            <a:gd name="connsiteX5818" fmla="*/ 4232965 w 12192000"/>
            <a:gd name="connsiteY5818" fmla="*/ 2444669 h 6858000"/>
            <a:gd name="connsiteX5819" fmla="*/ 4215790 w 12192000"/>
            <a:gd name="connsiteY5819" fmla="*/ 2486327 h 6858000"/>
            <a:gd name="connsiteX5820" fmla="*/ 4175294 w 12192000"/>
            <a:gd name="connsiteY5820" fmla="*/ 2504472 h 6858000"/>
            <a:gd name="connsiteX5821" fmla="*/ 4358321 w 12192000"/>
            <a:gd name="connsiteY5821" fmla="*/ 2504123 h 6858000"/>
            <a:gd name="connsiteX5822" fmla="*/ 4336898 w 12192000"/>
            <a:gd name="connsiteY5822" fmla="*/ 2502989 h 6858000"/>
            <a:gd name="connsiteX5823" fmla="*/ 4306888 w 12192000"/>
            <a:gd name="connsiteY5823" fmla="*/ 2479660 h 6858000"/>
            <a:gd name="connsiteX5824" fmla="*/ 4313577 w 12192000"/>
            <a:gd name="connsiteY5824" fmla="*/ 2400601 h 6858000"/>
            <a:gd name="connsiteX5825" fmla="*/ 4354253 w 12192000"/>
            <a:gd name="connsiteY5825" fmla="*/ 2383567 h 6858000"/>
            <a:gd name="connsiteX5826" fmla="*/ 4395653 w 12192000"/>
            <a:gd name="connsiteY5826" fmla="*/ 2401342 h 6858000"/>
            <a:gd name="connsiteX5827" fmla="*/ 4413009 w 12192000"/>
            <a:gd name="connsiteY5827" fmla="*/ 2444667 h 6858000"/>
            <a:gd name="connsiteX5828" fmla="*/ 4407585 w 12192000"/>
            <a:gd name="connsiteY5828" fmla="*/ 2471329 h 6858000"/>
            <a:gd name="connsiteX5829" fmla="*/ 4378659 w 12192000"/>
            <a:gd name="connsiteY5829" fmla="*/ 2499842 h 6858000"/>
            <a:gd name="connsiteX5830" fmla="*/ 4358321 w 12192000"/>
            <a:gd name="connsiteY5830" fmla="*/ 2504123 h 6858000"/>
            <a:gd name="connsiteX5831" fmla="*/ 3995433 w 12192000"/>
            <a:gd name="connsiteY5831" fmla="*/ 2504469 h 6858000"/>
            <a:gd name="connsiteX5832" fmla="*/ 3970123 w 12192000"/>
            <a:gd name="connsiteY5832" fmla="*/ 2499655 h 6858000"/>
            <a:gd name="connsiteX5833" fmla="*/ 3937943 w 12192000"/>
            <a:gd name="connsiteY5833" fmla="*/ 2466328 h 6858000"/>
            <a:gd name="connsiteX5834" fmla="*/ 3938848 w 12192000"/>
            <a:gd name="connsiteY5834" fmla="*/ 2421151 h 6858000"/>
            <a:gd name="connsiteX5835" fmla="*/ 3968316 w 12192000"/>
            <a:gd name="connsiteY5835" fmla="*/ 2388566 h 6858000"/>
            <a:gd name="connsiteX5836" fmla="*/ 3993626 w 12192000"/>
            <a:gd name="connsiteY5836" fmla="*/ 2383751 h 6858000"/>
            <a:gd name="connsiteX5837" fmla="*/ 4032856 w 12192000"/>
            <a:gd name="connsiteY5837" fmla="*/ 2398934 h 6858000"/>
            <a:gd name="connsiteX5838" fmla="*/ 4052019 w 12192000"/>
            <a:gd name="connsiteY5838" fmla="*/ 2433557 h 6858000"/>
            <a:gd name="connsiteX5839" fmla="*/ 4034844 w 12192000"/>
            <a:gd name="connsiteY5839" fmla="*/ 2486694 h 6858000"/>
            <a:gd name="connsiteX5840" fmla="*/ 3995433 w 12192000"/>
            <a:gd name="connsiteY5840" fmla="*/ 2504469 h 6858000"/>
            <a:gd name="connsiteX5841" fmla="*/ 3635550 w 12192000"/>
            <a:gd name="connsiteY5841" fmla="*/ 2504353 h 6858000"/>
            <a:gd name="connsiteX5842" fmla="*/ 3614375 w 12192000"/>
            <a:gd name="connsiteY5842" fmla="*/ 2502247 h 6858000"/>
            <a:gd name="connsiteX5843" fmla="*/ 3585811 w 12192000"/>
            <a:gd name="connsiteY5843" fmla="*/ 2480400 h 6858000"/>
            <a:gd name="connsiteX5844" fmla="*/ 3592320 w 12192000"/>
            <a:gd name="connsiteY5844" fmla="*/ 2400415 h 6858000"/>
            <a:gd name="connsiteX5845" fmla="*/ 3632996 w 12192000"/>
            <a:gd name="connsiteY5845" fmla="*/ 2383566 h 6858000"/>
            <a:gd name="connsiteX5846" fmla="*/ 3676204 w 12192000"/>
            <a:gd name="connsiteY5846" fmla="*/ 2404118 h 6858000"/>
            <a:gd name="connsiteX5847" fmla="*/ 3692294 w 12192000"/>
            <a:gd name="connsiteY5847" fmla="*/ 2449295 h 6858000"/>
            <a:gd name="connsiteX5848" fmla="*/ 3656860 w 12192000"/>
            <a:gd name="connsiteY5848" fmla="*/ 2499655 h 6858000"/>
            <a:gd name="connsiteX5849" fmla="*/ 3635550 w 12192000"/>
            <a:gd name="connsiteY5849" fmla="*/ 2504353 h 6858000"/>
            <a:gd name="connsiteX5850" fmla="*/ 3815572 w 12192000"/>
            <a:gd name="connsiteY5850" fmla="*/ 2504285 h 6858000"/>
            <a:gd name="connsiteX5851" fmla="*/ 3794239 w 12192000"/>
            <a:gd name="connsiteY5851" fmla="*/ 2502064 h 6858000"/>
            <a:gd name="connsiteX5852" fmla="*/ 3766579 w 12192000"/>
            <a:gd name="connsiteY5852" fmla="*/ 2481327 h 6858000"/>
            <a:gd name="connsiteX5853" fmla="*/ 3754104 w 12192000"/>
            <a:gd name="connsiteY5853" fmla="*/ 2444668 h 6858000"/>
            <a:gd name="connsiteX5854" fmla="*/ 3775076 w 12192000"/>
            <a:gd name="connsiteY5854" fmla="*/ 2398566 h 6858000"/>
            <a:gd name="connsiteX5855" fmla="*/ 3818464 w 12192000"/>
            <a:gd name="connsiteY5855" fmla="*/ 2383198 h 6858000"/>
            <a:gd name="connsiteX5856" fmla="*/ 3853356 w 12192000"/>
            <a:gd name="connsiteY5856" fmla="*/ 2399306 h 6858000"/>
            <a:gd name="connsiteX5857" fmla="*/ 3872158 w 12192000"/>
            <a:gd name="connsiteY5857" fmla="*/ 2440223 h 6858000"/>
            <a:gd name="connsiteX5858" fmla="*/ 3858057 w 12192000"/>
            <a:gd name="connsiteY5858" fmla="*/ 2483179 h 6858000"/>
            <a:gd name="connsiteX5859" fmla="*/ 3815572 w 12192000"/>
            <a:gd name="connsiteY5859" fmla="*/ 2504285 h 6858000"/>
            <a:gd name="connsiteX5860" fmla="*/ 6518718 w 12192000"/>
            <a:gd name="connsiteY5860" fmla="*/ 2320569 h 6858000"/>
            <a:gd name="connsiteX5861" fmla="*/ 6503554 w 12192000"/>
            <a:gd name="connsiteY5861" fmla="*/ 2319181 h 6858000"/>
            <a:gd name="connsiteX5862" fmla="*/ 6463601 w 12192000"/>
            <a:gd name="connsiteY5862" fmla="*/ 2283632 h 6858000"/>
            <a:gd name="connsiteX5863" fmla="*/ 6463420 w 12192000"/>
            <a:gd name="connsiteY5863" fmla="*/ 2236975 h 6858000"/>
            <a:gd name="connsiteX5864" fmla="*/ 6536638 w 12192000"/>
            <a:gd name="connsiteY5864" fmla="*/ 2201240 h 6858000"/>
            <a:gd name="connsiteX5865" fmla="*/ 6571891 w 12192000"/>
            <a:gd name="connsiteY5865" fmla="*/ 2232716 h 6858000"/>
            <a:gd name="connsiteX5866" fmla="*/ 6576772 w 12192000"/>
            <a:gd name="connsiteY5866" fmla="*/ 2259748 h 6858000"/>
            <a:gd name="connsiteX5867" fmla="*/ 6571167 w 12192000"/>
            <a:gd name="connsiteY5867" fmla="*/ 2287521 h 6858000"/>
            <a:gd name="connsiteX5868" fmla="*/ 6535372 w 12192000"/>
            <a:gd name="connsiteY5868" fmla="*/ 2318069 h 6858000"/>
            <a:gd name="connsiteX5869" fmla="*/ 6518718 w 12192000"/>
            <a:gd name="connsiteY5869" fmla="*/ 2320569 h 6858000"/>
            <a:gd name="connsiteX5870" fmla="*/ 9223874 w 12192000"/>
            <a:gd name="connsiteY5870" fmla="*/ 2320567 h 6858000"/>
            <a:gd name="connsiteX5871" fmla="*/ 9208710 w 12192000"/>
            <a:gd name="connsiteY5871" fmla="*/ 2319178 h 6858000"/>
            <a:gd name="connsiteX5872" fmla="*/ 9167130 w 12192000"/>
            <a:gd name="connsiteY5872" fmla="*/ 2280667 h 6858000"/>
            <a:gd name="connsiteX5873" fmla="*/ 9169660 w 12192000"/>
            <a:gd name="connsiteY5873" fmla="*/ 2233084 h 6858000"/>
            <a:gd name="connsiteX5874" fmla="*/ 9199129 w 12192000"/>
            <a:gd name="connsiteY5874" fmla="*/ 2203274 h 6858000"/>
            <a:gd name="connsiteX5875" fmla="*/ 9242879 w 12192000"/>
            <a:gd name="connsiteY5875" fmla="*/ 2201423 h 6858000"/>
            <a:gd name="connsiteX5876" fmla="*/ 9276505 w 12192000"/>
            <a:gd name="connsiteY5876" fmla="*/ 2232343 h 6858000"/>
            <a:gd name="connsiteX5877" fmla="*/ 9281929 w 12192000"/>
            <a:gd name="connsiteY5877" fmla="*/ 2259746 h 6858000"/>
            <a:gd name="connsiteX5878" fmla="*/ 9276324 w 12192000"/>
            <a:gd name="connsiteY5878" fmla="*/ 2287518 h 6858000"/>
            <a:gd name="connsiteX5879" fmla="*/ 9240529 w 12192000"/>
            <a:gd name="connsiteY5879" fmla="*/ 2318067 h 6858000"/>
            <a:gd name="connsiteX5880" fmla="*/ 9223874 w 12192000"/>
            <a:gd name="connsiteY5880" fmla="*/ 2320567 h 6858000"/>
            <a:gd name="connsiteX5881" fmla="*/ 10308555 w 12192000"/>
            <a:gd name="connsiteY5881" fmla="*/ 2320380 h 6858000"/>
            <a:gd name="connsiteX5882" fmla="*/ 10286612 w 12192000"/>
            <a:gd name="connsiteY5882" fmla="*/ 2317510 h 6858000"/>
            <a:gd name="connsiteX5883" fmla="*/ 10247925 w 12192000"/>
            <a:gd name="connsiteY5883" fmla="*/ 2278814 h 6858000"/>
            <a:gd name="connsiteX5884" fmla="*/ 10250636 w 12192000"/>
            <a:gd name="connsiteY5884" fmla="*/ 2233822 h 6858000"/>
            <a:gd name="connsiteX5885" fmla="*/ 10279742 w 12192000"/>
            <a:gd name="connsiteY5885" fmla="*/ 2203643 h 6858000"/>
            <a:gd name="connsiteX5886" fmla="*/ 10305052 w 12192000"/>
            <a:gd name="connsiteY5886" fmla="*/ 2199569 h 6858000"/>
            <a:gd name="connsiteX5887" fmla="*/ 10348622 w 12192000"/>
            <a:gd name="connsiteY5887" fmla="*/ 2219565 h 6858000"/>
            <a:gd name="connsiteX5888" fmla="*/ 10364531 w 12192000"/>
            <a:gd name="connsiteY5888" fmla="*/ 2262521 h 6858000"/>
            <a:gd name="connsiteX5889" fmla="*/ 10359831 w 12192000"/>
            <a:gd name="connsiteY5889" fmla="*/ 2284738 h 6858000"/>
            <a:gd name="connsiteX5890" fmla="*/ 10329278 w 12192000"/>
            <a:gd name="connsiteY5890" fmla="*/ 2315474 h 6858000"/>
            <a:gd name="connsiteX5891" fmla="*/ 10308555 w 12192000"/>
            <a:gd name="connsiteY5891" fmla="*/ 2320380 h 6858000"/>
            <a:gd name="connsiteX5892" fmla="*/ 6699958 w 12192000"/>
            <a:gd name="connsiteY5892" fmla="*/ 2320359 h 6858000"/>
            <a:gd name="connsiteX5893" fmla="*/ 6678535 w 12192000"/>
            <a:gd name="connsiteY5893" fmla="*/ 2316957 h 6858000"/>
            <a:gd name="connsiteX5894" fmla="*/ 6644547 w 12192000"/>
            <a:gd name="connsiteY5894" fmla="*/ 2284370 h 6858000"/>
            <a:gd name="connsiteX5895" fmla="*/ 6639304 w 12192000"/>
            <a:gd name="connsiteY5895" fmla="*/ 2259745 h 6858000"/>
            <a:gd name="connsiteX5896" fmla="*/ 6656660 w 12192000"/>
            <a:gd name="connsiteY5896" fmla="*/ 2217902 h 6858000"/>
            <a:gd name="connsiteX5897" fmla="*/ 6698782 w 12192000"/>
            <a:gd name="connsiteY5897" fmla="*/ 2199572 h 6858000"/>
            <a:gd name="connsiteX5898" fmla="*/ 6740545 w 12192000"/>
            <a:gd name="connsiteY5898" fmla="*/ 2217532 h 6858000"/>
            <a:gd name="connsiteX5899" fmla="*/ 6757176 w 12192000"/>
            <a:gd name="connsiteY5899" fmla="*/ 2257338 h 6858000"/>
            <a:gd name="connsiteX5900" fmla="*/ 6753200 w 12192000"/>
            <a:gd name="connsiteY5900" fmla="*/ 2284556 h 6858000"/>
            <a:gd name="connsiteX5901" fmla="*/ 6721381 w 12192000"/>
            <a:gd name="connsiteY5901" fmla="*/ 2315845 h 6858000"/>
            <a:gd name="connsiteX5902" fmla="*/ 6699958 w 12192000"/>
            <a:gd name="connsiteY5902" fmla="*/ 2320359 h 6858000"/>
            <a:gd name="connsiteX5903" fmla="*/ 6882936 w 12192000"/>
            <a:gd name="connsiteY5903" fmla="*/ 2320130 h 6858000"/>
            <a:gd name="connsiteX5904" fmla="*/ 6862191 w 12192000"/>
            <a:gd name="connsiteY5904" fmla="*/ 2318255 h 6858000"/>
            <a:gd name="connsiteX5905" fmla="*/ 6833446 w 12192000"/>
            <a:gd name="connsiteY5905" fmla="*/ 2298259 h 6858000"/>
            <a:gd name="connsiteX5906" fmla="*/ 6825492 w 12192000"/>
            <a:gd name="connsiteY5906" fmla="*/ 2234198 h 6858000"/>
            <a:gd name="connsiteX5907" fmla="*/ 6859841 w 12192000"/>
            <a:gd name="connsiteY5907" fmla="*/ 2201427 h 6858000"/>
            <a:gd name="connsiteX5908" fmla="*/ 6904133 w 12192000"/>
            <a:gd name="connsiteY5908" fmla="*/ 2203833 h 6858000"/>
            <a:gd name="connsiteX5909" fmla="*/ 6935770 w 12192000"/>
            <a:gd name="connsiteY5909" fmla="*/ 2240492 h 6858000"/>
            <a:gd name="connsiteX5910" fmla="*/ 6933420 w 12192000"/>
            <a:gd name="connsiteY5910" fmla="*/ 2284743 h 6858000"/>
            <a:gd name="connsiteX5911" fmla="*/ 6902868 w 12192000"/>
            <a:gd name="connsiteY5911" fmla="*/ 2315478 h 6858000"/>
            <a:gd name="connsiteX5912" fmla="*/ 6882936 w 12192000"/>
            <a:gd name="connsiteY5912" fmla="*/ 2320130 h 6858000"/>
            <a:gd name="connsiteX5913" fmla="*/ 4536804 w 12192000"/>
            <a:gd name="connsiteY5913" fmla="*/ 2320361 h 6858000"/>
            <a:gd name="connsiteX5914" fmla="*/ 4514772 w 12192000"/>
            <a:gd name="connsiteY5914" fmla="*/ 2316959 h 6858000"/>
            <a:gd name="connsiteX5915" fmla="*/ 4480422 w 12192000"/>
            <a:gd name="connsiteY5915" fmla="*/ 2284188 h 6858000"/>
            <a:gd name="connsiteX5916" fmla="*/ 4480241 w 12192000"/>
            <a:gd name="connsiteY5916" fmla="*/ 2235679 h 6858000"/>
            <a:gd name="connsiteX5917" fmla="*/ 4509167 w 12192000"/>
            <a:gd name="connsiteY5917" fmla="*/ 2204018 h 6858000"/>
            <a:gd name="connsiteX5918" fmla="*/ 4554183 w 12192000"/>
            <a:gd name="connsiteY5918" fmla="*/ 2201426 h 6858000"/>
            <a:gd name="connsiteX5919" fmla="*/ 4590701 w 12192000"/>
            <a:gd name="connsiteY5919" fmla="*/ 2238271 h 6858000"/>
            <a:gd name="connsiteX5920" fmla="*/ 4590701 w 12192000"/>
            <a:gd name="connsiteY5920" fmla="*/ 2281225 h 6858000"/>
            <a:gd name="connsiteX5921" fmla="*/ 4558701 w 12192000"/>
            <a:gd name="connsiteY5921" fmla="*/ 2315293 h 6858000"/>
            <a:gd name="connsiteX5922" fmla="*/ 4536804 w 12192000"/>
            <a:gd name="connsiteY5922" fmla="*/ 2320361 h 6858000"/>
            <a:gd name="connsiteX5923" fmla="*/ 5978704 w 12192000"/>
            <a:gd name="connsiteY5923" fmla="*/ 2320361 h 6858000"/>
            <a:gd name="connsiteX5924" fmla="*/ 5957281 w 12192000"/>
            <a:gd name="connsiteY5924" fmla="*/ 2316959 h 6858000"/>
            <a:gd name="connsiteX5925" fmla="*/ 5922932 w 12192000"/>
            <a:gd name="connsiteY5925" fmla="*/ 2284187 h 6858000"/>
            <a:gd name="connsiteX5926" fmla="*/ 5921847 w 12192000"/>
            <a:gd name="connsiteY5926" fmla="*/ 2236974 h 6858000"/>
            <a:gd name="connsiteX5927" fmla="*/ 5952220 w 12192000"/>
            <a:gd name="connsiteY5927" fmla="*/ 2203646 h 6858000"/>
            <a:gd name="connsiteX5928" fmla="*/ 5996331 w 12192000"/>
            <a:gd name="connsiteY5928" fmla="*/ 2201425 h 6858000"/>
            <a:gd name="connsiteX5929" fmla="*/ 6030500 w 12192000"/>
            <a:gd name="connsiteY5929" fmla="*/ 2231789 h 6858000"/>
            <a:gd name="connsiteX5930" fmla="*/ 6035381 w 12192000"/>
            <a:gd name="connsiteY5930" fmla="*/ 2259747 h 6858000"/>
            <a:gd name="connsiteX5931" fmla="*/ 6030500 w 12192000"/>
            <a:gd name="connsiteY5931" fmla="*/ 2287890 h 6858000"/>
            <a:gd name="connsiteX5932" fmla="*/ 6000127 w 12192000"/>
            <a:gd name="connsiteY5932" fmla="*/ 2315847 h 6858000"/>
            <a:gd name="connsiteX5933" fmla="*/ 5978704 w 12192000"/>
            <a:gd name="connsiteY5933" fmla="*/ 2320361 h 6858000"/>
            <a:gd name="connsiteX5934" fmla="*/ 6160529 w 12192000"/>
            <a:gd name="connsiteY5934" fmla="*/ 2320083 h 6858000"/>
            <a:gd name="connsiteX5935" fmla="*/ 6140936 w 12192000"/>
            <a:gd name="connsiteY5935" fmla="*/ 2318254 h 6858000"/>
            <a:gd name="connsiteX5936" fmla="*/ 6112191 w 12192000"/>
            <a:gd name="connsiteY5936" fmla="*/ 2298258 h 6858000"/>
            <a:gd name="connsiteX5937" fmla="*/ 6104237 w 12192000"/>
            <a:gd name="connsiteY5937" fmla="*/ 2234197 h 6858000"/>
            <a:gd name="connsiteX5938" fmla="*/ 6138586 w 12192000"/>
            <a:gd name="connsiteY5938" fmla="*/ 2201426 h 6858000"/>
            <a:gd name="connsiteX5939" fmla="*/ 6182697 w 12192000"/>
            <a:gd name="connsiteY5939" fmla="*/ 2203832 h 6858000"/>
            <a:gd name="connsiteX5940" fmla="*/ 6212888 w 12192000"/>
            <a:gd name="connsiteY5940" fmla="*/ 2236603 h 6858000"/>
            <a:gd name="connsiteX5941" fmla="*/ 6212708 w 12192000"/>
            <a:gd name="connsiteY5941" fmla="*/ 2283261 h 6858000"/>
            <a:gd name="connsiteX5942" fmla="*/ 6180528 w 12192000"/>
            <a:gd name="connsiteY5942" fmla="*/ 2315662 h 6858000"/>
            <a:gd name="connsiteX5943" fmla="*/ 6160529 w 12192000"/>
            <a:gd name="connsiteY5943" fmla="*/ 2320083 h 6858000"/>
            <a:gd name="connsiteX5944" fmla="*/ 6342853 w 12192000"/>
            <a:gd name="connsiteY5944" fmla="*/ 2320014 h 6858000"/>
            <a:gd name="connsiteX5945" fmla="*/ 6323690 w 12192000"/>
            <a:gd name="connsiteY5945" fmla="*/ 2319180 h 6858000"/>
            <a:gd name="connsiteX5946" fmla="*/ 6283555 w 12192000"/>
            <a:gd name="connsiteY5946" fmla="*/ 2284373 h 6858000"/>
            <a:gd name="connsiteX5947" fmla="*/ 6279397 w 12192000"/>
            <a:gd name="connsiteY5947" fmla="*/ 2259748 h 6858000"/>
            <a:gd name="connsiteX5948" fmla="*/ 6298380 w 12192000"/>
            <a:gd name="connsiteY5948" fmla="*/ 2214942 h 6858000"/>
            <a:gd name="connsiteX5949" fmla="*/ 6342672 w 12192000"/>
            <a:gd name="connsiteY5949" fmla="*/ 2199019 h 6858000"/>
            <a:gd name="connsiteX5950" fmla="*/ 6393111 w 12192000"/>
            <a:gd name="connsiteY5950" fmla="*/ 2235678 h 6858000"/>
            <a:gd name="connsiteX5951" fmla="*/ 6393111 w 12192000"/>
            <a:gd name="connsiteY5951" fmla="*/ 2283817 h 6858000"/>
            <a:gd name="connsiteX5952" fmla="*/ 6362558 w 12192000"/>
            <a:gd name="connsiteY5952" fmla="*/ 2314737 h 6858000"/>
            <a:gd name="connsiteX5953" fmla="*/ 6342853 w 12192000"/>
            <a:gd name="connsiteY5953" fmla="*/ 2320014 h 6858000"/>
            <a:gd name="connsiteX5954" fmla="*/ 4716687 w 12192000"/>
            <a:gd name="connsiteY5954" fmla="*/ 2320291 h 6858000"/>
            <a:gd name="connsiteX5955" fmla="*/ 4694632 w 12192000"/>
            <a:gd name="connsiteY5955" fmla="*/ 2317143 h 6858000"/>
            <a:gd name="connsiteX5956" fmla="*/ 4661186 w 12192000"/>
            <a:gd name="connsiteY5956" fmla="*/ 2284372 h 6858000"/>
            <a:gd name="connsiteX5957" fmla="*/ 4675830 w 12192000"/>
            <a:gd name="connsiteY5957" fmla="*/ 2214756 h 6858000"/>
            <a:gd name="connsiteX5958" fmla="*/ 4719218 w 12192000"/>
            <a:gd name="connsiteY5958" fmla="*/ 2199017 h 6858000"/>
            <a:gd name="connsiteX5959" fmla="*/ 4756821 w 12192000"/>
            <a:gd name="connsiteY5959" fmla="*/ 2217532 h 6858000"/>
            <a:gd name="connsiteX5960" fmla="*/ 4774176 w 12192000"/>
            <a:gd name="connsiteY5960" fmla="*/ 2259562 h 6858000"/>
            <a:gd name="connsiteX5961" fmla="*/ 4756279 w 12192000"/>
            <a:gd name="connsiteY5961" fmla="*/ 2302332 h 6858000"/>
            <a:gd name="connsiteX5962" fmla="*/ 4716687 w 12192000"/>
            <a:gd name="connsiteY5962" fmla="*/ 2320291 h 6858000"/>
            <a:gd name="connsiteX5963" fmla="*/ 3816408 w 12192000"/>
            <a:gd name="connsiteY5963" fmla="*/ 2320199 h 6858000"/>
            <a:gd name="connsiteX5964" fmla="*/ 3796408 w 12192000"/>
            <a:gd name="connsiteY5964" fmla="*/ 2318440 h 6858000"/>
            <a:gd name="connsiteX5965" fmla="*/ 3756816 w 12192000"/>
            <a:gd name="connsiteY5965" fmla="*/ 2278633 h 6858000"/>
            <a:gd name="connsiteX5966" fmla="*/ 3785923 w 12192000"/>
            <a:gd name="connsiteY5966" fmla="*/ 2205130 h 6858000"/>
            <a:gd name="connsiteX5967" fmla="*/ 3832926 w 12192000"/>
            <a:gd name="connsiteY5967" fmla="*/ 2201426 h 6858000"/>
            <a:gd name="connsiteX5968" fmla="*/ 3869806 w 12192000"/>
            <a:gd name="connsiteY5968" fmla="*/ 2240123 h 6858000"/>
            <a:gd name="connsiteX5969" fmla="*/ 3867999 w 12192000"/>
            <a:gd name="connsiteY5969" fmla="*/ 2284742 h 6858000"/>
            <a:gd name="connsiteX5970" fmla="*/ 3837085 w 12192000"/>
            <a:gd name="connsiteY5970" fmla="*/ 2315292 h 6858000"/>
            <a:gd name="connsiteX5971" fmla="*/ 3816408 w 12192000"/>
            <a:gd name="connsiteY5971" fmla="*/ 2320199 h 6858000"/>
            <a:gd name="connsiteX5972" fmla="*/ 4346751 w 12192000"/>
            <a:gd name="connsiteY5972" fmla="*/ 2320131 h 6858000"/>
            <a:gd name="connsiteX5973" fmla="*/ 4339791 w 12192000"/>
            <a:gd name="connsiteY5973" fmla="*/ 2319182 h 6858000"/>
            <a:gd name="connsiteX5974" fmla="*/ 4299656 w 12192000"/>
            <a:gd name="connsiteY5974" fmla="*/ 2282522 h 6858000"/>
            <a:gd name="connsiteX5975" fmla="*/ 4294956 w 12192000"/>
            <a:gd name="connsiteY5975" fmla="*/ 2257343 h 6858000"/>
            <a:gd name="connsiteX5976" fmla="*/ 4372513 w 12192000"/>
            <a:gd name="connsiteY5976" fmla="*/ 2201057 h 6858000"/>
            <a:gd name="connsiteX5977" fmla="*/ 4407947 w 12192000"/>
            <a:gd name="connsiteY5977" fmla="*/ 2233458 h 6858000"/>
            <a:gd name="connsiteX5978" fmla="*/ 4413008 w 12192000"/>
            <a:gd name="connsiteY5978" fmla="*/ 2260675 h 6858000"/>
            <a:gd name="connsiteX5979" fmla="*/ 4396195 w 12192000"/>
            <a:gd name="connsiteY5979" fmla="*/ 2301778 h 6858000"/>
            <a:gd name="connsiteX5980" fmla="*/ 4356965 w 12192000"/>
            <a:gd name="connsiteY5980" fmla="*/ 2320108 h 6858000"/>
            <a:gd name="connsiteX5981" fmla="*/ 4346751 w 12192000"/>
            <a:gd name="connsiteY5981" fmla="*/ 2320131 h 6858000"/>
            <a:gd name="connsiteX5982" fmla="*/ 4177780 w 12192000"/>
            <a:gd name="connsiteY5982" fmla="*/ 2320105 h 6858000"/>
            <a:gd name="connsiteX5983" fmla="*/ 4157035 w 12192000"/>
            <a:gd name="connsiteY5983" fmla="*/ 2318254 h 6858000"/>
            <a:gd name="connsiteX5984" fmla="*/ 4118166 w 12192000"/>
            <a:gd name="connsiteY5984" fmla="*/ 2280854 h 6858000"/>
            <a:gd name="connsiteX5985" fmla="*/ 4121059 w 12192000"/>
            <a:gd name="connsiteY5985" fmla="*/ 2232159 h 6858000"/>
            <a:gd name="connsiteX5986" fmla="*/ 4154685 w 12192000"/>
            <a:gd name="connsiteY5986" fmla="*/ 2201425 h 6858000"/>
            <a:gd name="connsiteX5987" fmla="*/ 4199157 w 12192000"/>
            <a:gd name="connsiteY5987" fmla="*/ 2203831 h 6858000"/>
            <a:gd name="connsiteX5988" fmla="*/ 4228806 w 12192000"/>
            <a:gd name="connsiteY5988" fmla="*/ 2235307 h 6858000"/>
            <a:gd name="connsiteX5989" fmla="*/ 4228806 w 12192000"/>
            <a:gd name="connsiteY5989" fmla="*/ 2284186 h 6858000"/>
            <a:gd name="connsiteX5990" fmla="*/ 4197711 w 12192000"/>
            <a:gd name="connsiteY5990" fmla="*/ 2315291 h 6858000"/>
            <a:gd name="connsiteX5991" fmla="*/ 4177780 w 12192000"/>
            <a:gd name="connsiteY5991" fmla="*/ 2320105 h 6858000"/>
            <a:gd name="connsiteX5992" fmla="*/ 4006597 w 12192000"/>
            <a:gd name="connsiteY5992" fmla="*/ 2318856 h 6858000"/>
            <a:gd name="connsiteX5993" fmla="*/ 3972835 w 12192000"/>
            <a:gd name="connsiteY5993" fmla="*/ 2316958 h 6858000"/>
            <a:gd name="connsiteX5994" fmla="*/ 3952949 w 12192000"/>
            <a:gd name="connsiteY5994" fmla="*/ 2302516 h 6858000"/>
            <a:gd name="connsiteX5995" fmla="*/ 3935593 w 12192000"/>
            <a:gd name="connsiteY5995" fmla="*/ 2247157 h 6858000"/>
            <a:gd name="connsiteX5996" fmla="*/ 3956022 w 12192000"/>
            <a:gd name="connsiteY5996" fmla="*/ 2213275 h 6858000"/>
            <a:gd name="connsiteX5997" fmla="*/ 3997964 w 12192000"/>
            <a:gd name="connsiteY5997" fmla="*/ 2199018 h 6858000"/>
            <a:gd name="connsiteX5998" fmla="*/ 4035567 w 12192000"/>
            <a:gd name="connsiteY5998" fmla="*/ 2217533 h 6858000"/>
            <a:gd name="connsiteX5999" fmla="*/ 4052742 w 12192000"/>
            <a:gd name="connsiteY5999" fmla="*/ 2259561 h 6858000"/>
            <a:gd name="connsiteX6000" fmla="*/ 4036832 w 12192000"/>
            <a:gd name="connsiteY6000" fmla="*/ 2300480 h 6858000"/>
            <a:gd name="connsiteX6001" fmla="*/ 4006597 w 12192000"/>
            <a:gd name="connsiteY6001" fmla="*/ 2318856 h 6858000"/>
            <a:gd name="connsiteX6002" fmla="*/ 3455373 w 12192000"/>
            <a:gd name="connsiteY6002" fmla="*/ 2320083 h 6858000"/>
            <a:gd name="connsiteX6003" fmla="*/ 3435780 w 12192000"/>
            <a:gd name="connsiteY6003" fmla="*/ 2318255 h 6858000"/>
            <a:gd name="connsiteX6004" fmla="*/ 3407036 w 12192000"/>
            <a:gd name="connsiteY6004" fmla="*/ 2298259 h 6858000"/>
            <a:gd name="connsiteX6005" fmla="*/ 3399081 w 12192000"/>
            <a:gd name="connsiteY6005" fmla="*/ 2234197 h 6858000"/>
            <a:gd name="connsiteX6006" fmla="*/ 3432526 w 12192000"/>
            <a:gd name="connsiteY6006" fmla="*/ 2201611 h 6858000"/>
            <a:gd name="connsiteX6007" fmla="*/ 3473745 w 12192000"/>
            <a:gd name="connsiteY6007" fmla="*/ 2202351 h 6858000"/>
            <a:gd name="connsiteX6008" fmla="*/ 3509360 w 12192000"/>
            <a:gd name="connsiteY6008" fmla="*/ 2240492 h 6858000"/>
            <a:gd name="connsiteX6009" fmla="*/ 3507553 w 12192000"/>
            <a:gd name="connsiteY6009" fmla="*/ 2283262 h 6858000"/>
            <a:gd name="connsiteX6010" fmla="*/ 3475373 w 12192000"/>
            <a:gd name="connsiteY6010" fmla="*/ 2315663 h 6858000"/>
            <a:gd name="connsiteX6011" fmla="*/ 3455373 w 12192000"/>
            <a:gd name="connsiteY6011" fmla="*/ 2320083 h 6858000"/>
            <a:gd name="connsiteX6012" fmla="*/ 3637178 w 12192000"/>
            <a:gd name="connsiteY6012" fmla="*/ 2319940 h 6858000"/>
            <a:gd name="connsiteX6013" fmla="*/ 3618534 w 12192000"/>
            <a:gd name="connsiteY6013" fmla="*/ 2319177 h 6858000"/>
            <a:gd name="connsiteX6014" fmla="*/ 3578401 w 12192000"/>
            <a:gd name="connsiteY6014" fmla="*/ 2284369 h 6858000"/>
            <a:gd name="connsiteX6015" fmla="*/ 3578401 w 12192000"/>
            <a:gd name="connsiteY6015" fmla="*/ 2235304 h 6858000"/>
            <a:gd name="connsiteX6016" fmla="*/ 3606603 w 12192000"/>
            <a:gd name="connsiteY6016" fmla="*/ 2204569 h 6858000"/>
            <a:gd name="connsiteX6017" fmla="*/ 3632997 w 12192000"/>
            <a:gd name="connsiteY6017" fmla="*/ 2199570 h 6858000"/>
            <a:gd name="connsiteX6018" fmla="*/ 3657945 w 12192000"/>
            <a:gd name="connsiteY6018" fmla="*/ 2203829 h 6858000"/>
            <a:gd name="connsiteX6019" fmla="*/ 3686690 w 12192000"/>
            <a:gd name="connsiteY6019" fmla="*/ 2233638 h 6858000"/>
            <a:gd name="connsiteX6020" fmla="*/ 3687775 w 12192000"/>
            <a:gd name="connsiteY6020" fmla="*/ 2284184 h 6858000"/>
            <a:gd name="connsiteX6021" fmla="*/ 3657041 w 12192000"/>
            <a:gd name="connsiteY6021" fmla="*/ 2314733 h 6858000"/>
            <a:gd name="connsiteX6022" fmla="*/ 3637178 w 12192000"/>
            <a:gd name="connsiteY6022" fmla="*/ 2319940 h 6858000"/>
            <a:gd name="connsiteX6023" fmla="*/ 10308239 w 12192000"/>
            <a:gd name="connsiteY6023" fmla="*/ 2136134 h 6858000"/>
            <a:gd name="connsiteX6024" fmla="*/ 10288420 w 12192000"/>
            <a:gd name="connsiteY6024" fmla="*/ 2133519 h 6858000"/>
            <a:gd name="connsiteX6025" fmla="*/ 10249008 w 12192000"/>
            <a:gd name="connsiteY6025" fmla="*/ 2096119 h 6858000"/>
            <a:gd name="connsiteX6026" fmla="*/ 10246297 w 12192000"/>
            <a:gd name="connsiteY6026" fmla="*/ 2074086 h 6858000"/>
            <a:gd name="connsiteX6027" fmla="*/ 10266364 w 12192000"/>
            <a:gd name="connsiteY6027" fmla="*/ 2030391 h 6858000"/>
            <a:gd name="connsiteX6028" fmla="*/ 10307222 w 12192000"/>
            <a:gd name="connsiteY6028" fmla="*/ 2014653 h 6858000"/>
            <a:gd name="connsiteX6029" fmla="*/ 10330904 w 12192000"/>
            <a:gd name="connsiteY6029" fmla="*/ 2019467 h 6858000"/>
            <a:gd name="connsiteX6030" fmla="*/ 10360915 w 12192000"/>
            <a:gd name="connsiteY6030" fmla="*/ 2051683 h 6858000"/>
            <a:gd name="connsiteX6031" fmla="*/ 10360372 w 12192000"/>
            <a:gd name="connsiteY6031" fmla="*/ 2099451 h 6858000"/>
            <a:gd name="connsiteX6032" fmla="*/ 10328193 w 12192000"/>
            <a:gd name="connsiteY6032" fmla="*/ 2131667 h 6858000"/>
            <a:gd name="connsiteX6033" fmla="*/ 10308239 w 12192000"/>
            <a:gd name="connsiteY6033" fmla="*/ 2136134 h 6858000"/>
            <a:gd name="connsiteX6034" fmla="*/ 6160781 w 12192000"/>
            <a:gd name="connsiteY6034" fmla="*/ 2136075 h 6858000"/>
            <a:gd name="connsiteX6035" fmla="*/ 6140754 w 12192000"/>
            <a:gd name="connsiteY6035" fmla="*/ 2133521 h 6858000"/>
            <a:gd name="connsiteX6036" fmla="*/ 6102066 w 12192000"/>
            <a:gd name="connsiteY6036" fmla="*/ 2097047 h 6858000"/>
            <a:gd name="connsiteX6037" fmla="*/ 6103693 w 12192000"/>
            <a:gd name="connsiteY6037" fmla="*/ 2049833 h 6858000"/>
            <a:gd name="connsiteX6038" fmla="*/ 6133884 w 12192000"/>
            <a:gd name="connsiteY6038" fmla="*/ 2019099 h 6858000"/>
            <a:gd name="connsiteX6039" fmla="*/ 6179080 w 12192000"/>
            <a:gd name="connsiteY6039" fmla="*/ 2017802 h 6858000"/>
            <a:gd name="connsiteX6040" fmla="*/ 6213610 w 12192000"/>
            <a:gd name="connsiteY6040" fmla="*/ 2053721 h 6858000"/>
            <a:gd name="connsiteX6041" fmla="*/ 6211983 w 12192000"/>
            <a:gd name="connsiteY6041" fmla="*/ 2100379 h 6858000"/>
            <a:gd name="connsiteX6042" fmla="*/ 6160781 w 12192000"/>
            <a:gd name="connsiteY6042" fmla="*/ 2136075 h 6858000"/>
            <a:gd name="connsiteX6043" fmla="*/ 6342424 w 12192000"/>
            <a:gd name="connsiteY6043" fmla="*/ 2135880 h 6858000"/>
            <a:gd name="connsiteX6044" fmla="*/ 6322785 w 12192000"/>
            <a:gd name="connsiteY6044" fmla="*/ 2134445 h 6858000"/>
            <a:gd name="connsiteX6045" fmla="*/ 6297837 w 12192000"/>
            <a:gd name="connsiteY6045" fmla="*/ 2118522 h 6858000"/>
            <a:gd name="connsiteX6046" fmla="*/ 6295849 w 12192000"/>
            <a:gd name="connsiteY6046" fmla="*/ 2033354 h 6858000"/>
            <a:gd name="connsiteX6047" fmla="*/ 6340864 w 12192000"/>
            <a:gd name="connsiteY6047" fmla="*/ 2015023 h 6858000"/>
            <a:gd name="connsiteX6048" fmla="*/ 6381360 w 12192000"/>
            <a:gd name="connsiteY6048" fmla="*/ 2034094 h 6858000"/>
            <a:gd name="connsiteX6049" fmla="*/ 6395281 w 12192000"/>
            <a:gd name="connsiteY6049" fmla="*/ 2092971 h 6858000"/>
            <a:gd name="connsiteX6050" fmla="*/ 6362739 w 12192000"/>
            <a:gd name="connsiteY6050" fmla="*/ 2130372 h 6858000"/>
            <a:gd name="connsiteX6051" fmla="*/ 6342424 w 12192000"/>
            <a:gd name="connsiteY6051" fmla="*/ 2135880 h 6858000"/>
            <a:gd name="connsiteX6052" fmla="*/ 6685946 w 12192000"/>
            <a:gd name="connsiteY6052" fmla="*/ 2135184 h 6858000"/>
            <a:gd name="connsiteX6053" fmla="*/ 6655032 w 12192000"/>
            <a:gd name="connsiteY6053" fmla="*/ 2115929 h 6858000"/>
            <a:gd name="connsiteX6054" fmla="*/ 6657743 w 12192000"/>
            <a:gd name="connsiteY6054" fmla="*/ 2031686 h 6858000"/>
            <a:gd name="connsiteX6055" fmla="*/ 6694804 w 12192000"/>
            <a:gd name="connsiteY6055" fmla="*/ 2015024 h 6858000"/>
            <a:gd name="connsiteX6056" fmla="*/ 6737289 w 12192000"/>
            <a:gd name="connsiteY6056" fmla="*/ 2030205 h 6858000"/>
            <a:gd name="connsiteX6057" fmla="*/ 6757537 w 12192000"/>
            <a:gd name="connsiteY6057" fmla="*/ 2074085 h 6858000"/>
            <a:gd name="connsiteX6058" fmla="*/ 6741989 w 12192000"/>
            <a:gd name="connsiteY6058" fmla="*/ 2115744 h 6858000"/>
            <a:gd name="connsiteX6059" fmla="*/ 6685946 w 12192000"/>
            <a:gd name="connsiteY6059" fmla="*/ 2135184 h 6858000"/>
            <a:gd name="connsiteX6060" fmla="*/ 9751365 w 12192000"/>
            <a:gd name="connsiteY6060" fmla="*/ 2135000 h 6858000"/>
            <a:gd name="connsiteX6061" fmla="*/ 9722620 w 12192000"/>
            <a:gd name="connsiteY6061" fmla="*/ 2117411 h 6858000"/>
            <a:gd name="connsiteX6062" fmla="*/ 9705265 w 12192000"/>
            <a:gd name="connsiteY6062" fmla="*/ 2079270 h 6858000"/>
            <a:gd name="connsiteX6063" fmla="*/ 9720812 w 12192000"/>
            <a:gd name="connsiteY6063" fmla="*/ 2034649 h 6858000"/>
            <a:gd name="connsiteX6064" fmla="*/ 9764743 w 12192000"/>
            <a:gd name="connsiteY6064" fmla="*/ 2014653 h 6858000"/>
            <a:gd name="connsiteX6065" fmla="*/ 9807047 w 12192000"/>
            <a:gd name="connsiteY6065" fmla="*/ 2033353 h 6858000"/>
            <a:gd name="connsiteX6066" fmla="*/ 9821690 w 12192000"/>
            <a:gd name="connsiteY6066" fmla="*/ 2092971 h 6858000"/>
            <a:gd name="connsiteX6067" fmla="*/ 9788968 w 12192000"/>
            <a:gd name="connsiteY6067" fmla="*/ 2130557 h 6858000"/>
            <a:gd name="connsiteX6068" fmla="*/ 9751365 w 12192000"/>
            <a:gd name="connsiteY6068" fmla="*/ 2135000 h 6858000"/>
            <a:gd name="connsiteX6069" fmla="*/ 9929964 w 12192000"/>
            <a:gd name="connsiteY6069" fmla="*/ 2134446 h 6858000"/>
            <a:gd name="connsiteX6070" fmla="*/ 9899411 w 12192000"/>
            <a:gd name="connsiteY6070" fmla="*/ 2113524 h 6858000"/>
            <a:gd name="connsiteX6071" fmla="*/ 9885310 w 12192000"/>
            <a:gd name="connsiteY6071" fmla="*/ 2070014 h 6858000"/>
            <a:gd name="connsiteX6072" fmla="*/ 9904472 w 12192000"/>
            <a:gd name="connsiteY6072" fmla="*/ 2030762 h 6858000"/>
            <a:gd name="connsiteX6073" fmla="*/ 9944426 w 12192000"/>
            <a:gd name="connsiteY6073" fmla="*/ 2014654 h 6858000"/>
            <a:gd name="connsiteX6074" fmla="*/ 9988176 w 12192000"/>
            <a:gd name="connsiteY6074" fmla="*/ 2034650 h 6858000"/>
            <a:gd name="connsiteX6075" fmla="*/ 10003723 w 12192000"/>
            <a:gd name="connsiteY6075" fmla="*/ 2079271 h 6858000"/>
            <a:gd name="connsiteX6076" fmla="*/ 9986368 w 12192000"/>
            <a:gd name="connsiteY6076" fmla="*/ 2117598 h 6858000"/>
            <a:gd name="connsiteX6077" fmla="*/ 9929964 w 12192000"/>
            <a:gd name="connsiteY6077" fmla="*/ 2134446 h 6858000"/>
            <a:gd name="connsiteX6078" fmla="*/ 6503553 w 12192000"/>
            <a:gd name="connsiteY6078" fmla="*/ 2134446 h 6858000"/>
            <a:gd name="connsiteX6079" fmla="*/ 6461971 w 12192000"/>
            <a:gd name="connsiteY6079" fmla="*/ 2094639 h 6858000"/>
            <a:gd name="connsiteX6080" fmla="*/ 6490716 w 12192000"/>
            <a:gd name="connsiteY6080" fmla="*/ 2020579 h 6858000"/>
            <a:gd name="connsiteX6081" fmla="*/ 6515304 w 12192000"/>
            <a:gd name="connsiteY6081" fmla="*/ 2015024 h 6858000"/>
            <a:gd name="connsiteX6082" fmla="*/ 6561404 w 12192000"/>
            <a:gd name="connsiteY6082" fmla="*/ 2034279 h 6858000"/>
            <a:gd name="connsiteX6083" fmla="*/ 6577313 w 12192000"/>
            <a:gd name="connsiteY6083" fmla="*/ 2080198 h 6858000"/>
            <a:gd name="connsiteX6084" fmla="*/ 6559958 w 12192000"/>
            <a:gd name="connsiteY6084" fmla="*/ 2117598 h 6858000"/>
            <a:gd name="connsiteX6085" fmla="*/ 6503553 w 12192000"/>
            <a:gd name="connsiteY6085" fmla="*/ 2134446 h 6858000"/>
            <a:gd name="connsiteX6086" fmla="*/ 4718271 w 12192000"/>
            <a:gd name="connsiteY6086" fmla="*/ 2136074 h 6858000"/>
            <a:gd name="connsiteX6087" fmla="*/ 4698246 w 12192000"/>
            <a:gd name="connsiteY6087" fmla="*/ 2133519 h 6858000"/>
            <a:gd name="connsiteX6088" fmla="*/ 4658473 w 12192000"/>
            <a:gd name="connsiteY6088" fmla="*/ 2056312 h 6858000"/>
            <a:gd name="connsiteX6089" fmla="*/ 4689026 w 12192000"/>
            <a:gd name="connsiteY6089" fmla="*/ 2020392 h 6858000"/>
            <a:gd name="connsiteX6090" fmla="*/ 4713975 w 12192000"/>
            <a:gd name="connsiteY6090" fmla="*/ 2014653 h 6858000"/>
            <a:gd name="connsiteX6091" fmla="*/ 4754832 w 12192000"/>
            <a:gd name="connsiteY6091" fmla="*/ 2030762 h 6858000"/>
            <a:gd name="connsiteX6092" fmla="*/ 4774176 w 12192000"/>
            <a:gd name="connsiteY6092" fmla="*/ 2075753 h 6858000"/>
            <a:gd name="connsiteX6093" fmla="*/ 4769295 w 12192000"/>
            <a:gd name="connsiteY6093" fmla="*/ 2100377 h 6858000"/>
            <a:gd name="connsiteX6094" fmla="*/ 4718271 w 12192000"/>
            <a:gd name="connsiteY6094" fmla="*/ 2136074 h 6858000"/>
            <a:gd name="connsiteX6095" fmla="*/ 5964694 w 12192000"/>
            <a:gd name="connsiteY6095" fmla="*/ 2135184 h 6858000"/>
            <a:gd name="connsiteX6096" fmla="*/ 5922209 w 12192000"/>
            <a:gd name="connsiteY6096" fmla="*/ 2098340 h 6858000"/>
            <a:gd name="connsiteX6097" fmla="*/ 5922931 w 12192000"/>
            <a:gd name="connsiteY6097" fmla="*/ 2051126 h 6858000"/>
            <a:gd name="connsiteX6098" fmla="*/ 5956015 w 12192000"/>
            <a:gd name="connsiteY6098" fmla="*/ 2017614 h 6858000"/>
            <a:gd name="connsiteX6099" fmla="*/ 5997054 w 12192000"/>
            <a:gd name="connsiteY6099" fmla="*/ 2016874 h 6858000"/>
            <a:gd name="connsiteX6100" fmla="*/ 6031403 w 12192000"/>
            <a:gd name="connsiteY6100" fmla="*/ 2048719 h 6858000"/>
            <a:gd name="connsiteX6101" fmla="*/ 6035380 w 12192000"/>
            <a:gd name="connsiteY6101" fmla="*/ 2074826 h 6858000"/>
            <a:gd name="connsiteX6102" fmla="*/ 6019652 w 12192000"/>
            <a:gd name="connsiteY6102" fmla="*/ 2117039 h 6858000"/>
            <a:gd name="connsiteX6103" fmla="*/ 5964694 w 12192000"/>
            <a:gd name="connsiteY6103" fmla="*/ 2135184 h 6858000"/>
            <a:gd name="connsiteX6104" fmla="*/ 3455575 w 12192000"/>
            <a:gd name="connsiteY6104" fmla="*/ 2136014 h 6858000"/>
            <a:gd name="connsiteX6105" fmla="*/ 3435598 w 12192000"/>
            <a:gd name="connsiteY6105" fmla="*/ 2133518 h 6858000"/>
            <a:gd name="connsiteX6106" fmla="*/ 3405227 w 12192000"/>
            <a:gd name="connsiteY6106" fmla="*/ 2110929 h 6858000"/>
            <a:gd name="connsiteX6107" fmla="*/ 3393476 w 12192000"/>
            <a:gd name="connsiteY6107" fmla="*/ 2075381 h 6858000"/>
            <a:gd name="connsiteX6108" fmla="*/ 3413542 w 12192000"/>
            <a:gd name="connsiteY6108" fmla="*/ 2030204 h 6858000"/>
            <a:gd name="connsiteX6109" fmla="*/ 3455304 w 12192000"/>
            <a:gd name="connsiteY6109" fmla="*/ 2015021 h 6858000"/>
            <a:gd name="connsiteX6110" fmla="*/ 3494353 w 12192000"/>
            <a:gd name="connsiteY6110" fmla="*/ 2032610 h 6858000"/>
            <a:gd name="connsiteX6111" fmla="*/ 3511709 w 12192000"/>
            <a:gd name="connsiteY6111" fmla="*/ 2074825 h 6858000"/>
            <a:gd name="connsiteX6112" fmla="*/ 3506828 w 12192000"/>
            <a:gd name="connsiteY6112" fmla="*/ 2100006 h 6858000"/>
            <a:gd name="connsiteX6113" fmla="*/ 3455575 w 12192000"/>
            <a:gd name="connsiteY6113" fmla="*/ 2136014 h 6858000"/>
            <a:gd name="connsiteX6114" fmla="*/ 4177485 w 12192000"/>
            <a:gd name="connsiteY6114" fmla="*/ 2135973 h 6858000"/>
            <a:gd name="connsiteX6115" fmla="*/ 4159022 w 12192000"/>
            <a:gd name="connsiteY6115" fmla="*/ 2134445 h 6858000"/>
            <a:gd name="connsiteX6116" fmla="*/ 4132266 w 12192000"/>
            <a:gd name="connsiteY6116" fmla="*/ 2117597 h 6858000"/>
            <a:gd name="connsiteX6117" fmla="*/ 4115091 w 12192000"/>
            <a:gd name="connsiteY6117" fmla="*/ 2077234 h 6858000"/>
            <a:gd name="connsiteX6118" fmla="*/ 4118887 w 12192000"/>
            <a:gd name="connsiteY6118" fmla="*/ 2052795 h 6858000"/>
            <a:gd name="connsiteX6119" fmla="*/ 4151248 w 12192000"/>
            <a:gd name="connsiteY6119" fmla="*/ 2018356 h 6858000"/>
            <a:gd name="connsiteX6120" fmla="*/ 4177100 w 12192000"/>
            <a:gd name="connsiteY6120" fmla="*/ 2015023 h 6858000"/>
            <a:gd name="connsiteX6121" fmla="*/ 4201687 w 12192000"/>
            <a:gd name="connsiteY6121" fmla="*/ 2020578 h 6858000"/>
            <a:gd name="connsiteX6122" fmla="*/ 4229167 w 12192000"/>
            <a:gd name="connsiteY6122" fmla="*/ 2051312 h 6858000"/>
            <a:gd name="connsiteX6123" fmla="*/ 4228805 w 12192000"/>
            <a:gd name="connsiteY6123" fmla="*/ 2099452 h 6858000"/>
            <a:gd name="connsiteX6124" fmla="*/ 4196625 w 12192000"/>
            <a:gd name="connsiteY6124" fmla="*/ 2131668 h 6858000"/>
            <a:gd name="connsiteX6125" fmla="*/ 4177485 w 12192000"/>
            <a:gd name="connsiteY6125" fmla="*/ 2135973 h 6858000"/>
            <a:gd name="connsiteX6126" fmla="*/ 4358408 w 12192000"/>
            <a:gd name="connsiteY6126" fmla="*/ 2135857 h 6858000"/>
            <a:gd name="connsiteX6127" fmla="*/ 4338522 w 12192000"/>
            <a:gd name="connsiteY6127" fmla="*/ 2134261 h 6858000"/>
            <a:gd name="connsiteX6128" fmla="*/ 4299834 w 12192000"/>
            <a:gd name="connsiteY6128" fmla="*/ 2099452 h 6858000"/>
            <a:gd name="connsiteX6129" fmla="*/ 4298026 w 12192000"/>
            <a:gd name="connsiteY6129" fmla="*/ 2055388 h 6858000"/>
            <a:gd name="connsiteX6130" fmla="*/ 4329302 w 12192000"/>
            <a:gd name="connsiteY6130" fmla="*/ 2019468 h 6858000"/>
            <a:gd name="connsiteX6131" fmla="*/ 4354069 w 12192000"/>
            <a:gd name="connsiteY6131" fmla="*/ 2014654 h 6858000"/>
            <a:gd name="connsiteX6132" fmla="*/ 4394566 w 12192000"/>
            <a:gd name="connsiteY6132" fmla="*/ 2030947 h 6858000"/>
            <a:gd name="connsiteX6133" fmla="*/ 4411379 w 12192000"/>
            <a:gd name="connsiteY6133" fmla="*/ 2092972 h 6858000"/>
            <a:gd name="connsiteX6134" fmla="*/ 4378837 w 12192000"/>
            <a:gd name="connsiteY6134" fmla="*/ 2130373 h 6858000"/>
            <a:gd name="connsiteX6135" fmla="*/ 4358408 w 12192000"/>
            <a:gd name="connsiteY6135" fmla="*/ 2135857 h 6858000"/>
            <a:gd name="connsiteX6136" fmla="*/ 4539287 w 12192000"/>
            <a:gd name="connsiteY6136" fmla="*/ 2135696 h 6858000"/>
            <a:gd name="connsiteX6137" fmla="*/ 4522361 w 12192000"/>
            <a:gd name="connsiteY6137" fmla="*/ 2135187 h 6858000"/>
            <a:gd name="connsiteX6138" fmla="*/ 4480419 w 12192000"/>
            <a:gd name="connsiteY6138" fmla="*/ 2100193 h 6858000"/>
            <a:gd name="connsiteX6139" fmla="*/ 4475357 w 12192000"/>
            <a:gd name="connsiteY6139" fmla="*/ 2075754 h 6858000"/>
            <a:gd name="connsiteX6140" fmla="*/ 4494701 w 12192000"/>
            <a:gd name="connsiteY6140" fmla="*/ 2030763 h 6858000"/>
            <a:gd name="connsiteX6141" fmla="*/ 4535740 w 12192000"/>
            <a:gd name="connsiteY6141" fmla="*/ 2014654 h 6858000"/>
            <a:gd name="connsiteX6142" fmla="*/ 4576236 w 12192000"/>
            <a:gd name="connsiteY6142" fmla="*/ 2032799 h 6858000"/>
            <a:gd name="connsiteX6143" fmla="*/ 4593773 w 12192000"/>
            <a:gd name="connsiteY6143" fmla="*/ 2076494 h 6858000"/>
            <a:gd name="connsiteX6144" fmla="*/ 4588349 w 12192000"/>
            <a:gd name="connsiteY6144" fmla="*/ 2101119 h 6858000"/>
            <a:gd name="connsiteX6145" fmla="*/ 4556891 w 12192000"/>
            <a:gd name="connsiteY6145" fmla="*/ 2131484 h 6858000"/>
            <a:gd name="connsiteX6146" fmla="*/ 4539287 w 12192000"/>
            <a:gd name="connsiteY6146" fmla="*/ 2135696 h 6858000"/>
            <a:gd name="connsiteX6147" fmla="*/ 3997879 w 12192000"/>
            <a:gd name="connsiteY6147" fmla="*/ 2135946 h 6858000"/>
            <a:gd name="connsiteX6148" fmla="*/ 3978801 w 12192000"/>
            <a:gd name="connsiteY6148" fmla="*/ 2134257 h 6858000"/>
            <a:gd name="connsiteX6149" fmla="*/ 3934147 w 12192000"/>
            <a:gd name="connsiteY6149" fmla="*/ 2074453 h 6858000"/>
            <a:gd name="connsiteX6150" fmla="*/ 3952587 w 12192000"/>
            <a:gd name="connsiteY6150" fmla="*/ 2031684 h 6858000"/>
            <a:gd name="connsiteX6151" fmla="*/ 3993626 w 12192000"/>
            <a:gd name="connsiteY6151" fmla="*/ 2015576 h 6858000"/>
            <a:gd name="connsiteX6152" fmla="*/ 4034663 w 12192000"/>
            <a:gd name="connsiteY6152" fmla="*/ 2032054 h 6858000"/>
            <a:gd name="connsiteX6153" fmla="*/ 4052742 w 12192000"/>
            <a:gd name="connsiteY6153" fmla="*/ 2075935 h 6858000"/>
            <a:gd name="connsiteX6154" fmla="*/ 4047861 w 12192000"/>
            <a:gd name="connsiteY6154" fmla="*/ 2100745 h 6858000"/>
            <a:gd name="connsiteX6155" fmla="*/ 3997879 w 12192000"/>
            <a:gd name="connsiteY6155" fmla="*/ 2135946 h 6858000"/>
            <a:gd name="connsiteX6156" fmla="*/ 3818667 w 12192000"/>
            <a:gd name="connsiteY6156" fmla="*/ 2135579 h 6858000"/>
            <a:gd name="connsiteX6157" fmla="*/ 3800927 w 12192000"/>
            <a:gd name="connsiteY6157" fmla="*/ 2135186 h 6858000"/>
            <a:gd name="connsiteX6158" fmla="*/ 3758081 w 12192000"/>
            <a:gd name="connsiteY6158" fmla="*/ 2098341 h 6858000"/>
            <a:gd name="connsiteX6159" fmla="*/ 3759166 w 12192000"/>
            <a:gd name="connsiteY6159" fmla="*/ 2050203 h 6858000"/>
            <a:gd name="connsiteX6160" fmla="*/ 3785561 w 12192000"/>
            <a:gd name="connsiteY6160" fmla="*/ 2020579 h 6858000"/>
            <a:gd name="connsiteX6161" fmla="*/ 3810147 w 12192000"/>
            <a:gd name="connsiteY6161" fmla="*/ 2015025 h 6858000"/>
            <a:gd name="connsiteX6162" fmla="*/ 3836000 w 12192000"/>
            <a:gd name="connsiteY6162" fmla="*/ 2018357 h 6858000"/>
            <a:gd name="connsiteX6163" fmla="*/ 3869807 w 12192000"/>
            <a:gd name="connsiteY6163" fmla="*/ 2055387 h 6858000"/>
            <a:gd name="connsiteX6164" fmla="*/ 3867457 w 12192000"/>
            <a:gd name="connsiteY6164" fmla="*/ 2101118 h 6858000"/>
            <a:gd name="connsiteX6165" fmla="*/ 3837085 w 12192000"/>
            <a:gd name="connsiteY6165" fmla="*/ 2130557 h 6858000"/>
            <a:gd name="connsiteX6166" fmla="*/ 3818667 w 12192000"/>
            <a:gd name="connsiteY6166" fmla="*/ 2135579 h 6858000"/>
            <a:gd name="connsiteX6167" fmla="*/ 3617629 w 12192000"/>
            <a:gd name="connsiteY6167" fmla="*/ 2134443 h 6858000"/>
            <a:gd name="connsiteX6168" fmla="*/ 3592680 w 12192000"/>
            <a:gd name="connsiteY6168" fmla="*/ 2118521 h 6858000"/>
            <a:gd name="connsiteX6169" fmla="*/ 3590150 w 12192000"/>
            <a:gd name="connsiteY6169" fmla="*/ 2033723 h 6858000"/>
            <a:gd name="connsiteX6170" fmla="*/ 3631369 w 12192000"/>
            <a:gd name="connsiteY6170" fmla="*/ 2014652 h 6858000"/>
            <a:gd name="connsiteX6171" fmla="*/ 3672045 w 12192000"/>
            <a:gd name="connsiteY6171" fmla="*/ 2030019 h 6858000"/>
            <a:gd name="connsiteX6172" fmla="*/ 3692112 w 12192000"/>
            <a:gd name="connsiteY6172" fmla="*/ 2070012 h 6858000"/>
            <a:gd name="connsiteX6173" fmla="*/ 3677469 w 12192000"/>
            <a:gd name="connsiteY6173" fmla="*/ 2114263 h 6858000"/>
            <a:gd name="connsiteX6174" fmla="*/ 3617629 w 12192000"/>
            <a:gd name="connsiteY6174" fmla="*/ 2134443 h 6858000"/>
            <a:gd name="connsiteX6175" fmla="*/ 3632226 w 12192000"/>
            <a:gd name="connsiteY6175" fmla="*/ 1951358 h 6858000"/>
            <a:gd name="connsiteX6176" fmla="*/ 3608226 w 12192000"/>
            <a:gd name="connsiteY6176" fmla="*/ 1945456 h 6858000"/>
            <a:gd name="connsiteX6177" fmla="*/ 3578397 w 12192000"/>
            <a:gd name="connsiteY6177" fmla="*/ 1915462 h 6858000"/>
            <a:gd name="connsiteX6178" fmla="*/ 3574239 w 12192000"/>
            <a:gd name="connsiteY6178" fmla="*/ 1890837 h 6858000"/>
            <a:gd name="connsiteX6179" fmla="*/ 3591775 w 12192000"/>
            <a:gd name="connsiteY6179" fmla="*/ 1848067 h 6858000"/>
            <a:gd name="connsiteX6180" fmla="*/ 3632090 w 12192000"/>
            <a:gd name="connsiteY6180" fmla="*/ 1829923 h 6858000"/>
            <a:gd name="connsiteX6181" fmla="*/ 3676021 w 12192000"/>
            <a:gd name="connsiteY6181" fmla="*/ 1850103 h 6858000"/>
            <a:gd name="connsiteX6182" fmla="*/ 3692292 w 12192000"/>
            <a:gd name="connsiteY6182" fmla="*/ 1895280 h 6858000"/>
            <a:gd name="connsiteX6183" fmla="*/ 3655953 w 12192000"/>
            <a:gd name="connsiteY6183" fmla="*/ 1946566 h 6858000"/>
            <a:gd name="connsiteX6184" fmla="*/ 3632226 w 12192000"/>
            <a:gd name="connsiteY6184" fmla="*/ 1951358 h 6858000"/>
            <a:gd name="connsiteX6185" fmla="*/ 6337383 w 12192000"/>
            <a:gd name="connsiteY6185" fmla="*/ 1951358 h 6858000"/>
            <a:gd name="connsiteX6186" fmla="*/ 6313384 w 12192000"/>
            <a:gd name="connsiteY6186" fmla="*/ 1945456 h 6858000"/>
            <a:gd name="connsiteX6187" fmla="*/ 6283554 w 12192000"/>
            <a:gd name="connsiteY6187" fmla="*/ 1915462 h 6858000"/>
            <a:gd name="connsiteX6188" fmla="*/ 6279396 w 12192000"/>
            <a:gd name="connsiteY6188" fmla="*/ 1890837 h 6858000"/>
            <a:gd name="connsiteX6189" fmla="*/ 6284277 w 12192000"/>
            <a:gd name="connsiteY6189" fmla="*/ 1864916 h 6858000"/>
            <a:gd name="connsiteX6190" fmla="*/ 6314287 w 12192000"/>
            <a:gd name="connsiteY6190" fmla="*/ 1834182 h 6858000"/>
            <a:gd name="connsiteX6191" fmla="*/ 6356953 w 12192000"/>
            <a:gd name="connsiteY6191" fmla="*/ 1832330 h 6858000"/>
            <a:gd name="connsiteX6192" fmla="*/ 6392026 w 12192000"/>
            <a:gd name="connsiteY6192" fmla="*/ 1864732 h 6858000"/>
            <a:gd name="connsiteX6193" fmla="*/ 6396907 w 12192000"/>
            <a:gd name="connsiteY6193" fmla="*/ 1890837 h 6858000"/>
            <a:gd name="connsiteX6194" fmla="*/ 6392026 w 12192000"/>
            <a:gd name="connsiteY6194" fmla="*/ 1916759 h 6858000"/>
            <a:gd name="connsiteX6195" fmla="*/ 6361111 w 12192000"/>
            <a:gd name="connsiteY6195" fmla="*/ 1946567 h 6858000"/>
            <a:gd name="connsiteX6196" fmla="*/ 6337383 w 12192000"/>
            <a:gd name="connsiteY6196" fmla="*/ 1951358 h 6858000"/>
            <a:gd name="connsiteX6197" fmla="*/ 10125419 w 12192000"/>
            <a:gd name="connsiteY6197" fmla="*/ 1951265 h 6858000"/>
            <a:gd name="connsiteX6198" fmla="*/ 10101691 w 12192000"/>
            <a:gd name="connsiteY6198" fmla="*/ 1946567 h 6858000"/>
            <a:gd name="connsiteX6199" fmla="*/ 10070596 w 12192000"/>
            <a:gd name="connsiteY6199" fmla="*/ 1916202 h 6858000"/>
            <a:gd name="connsiteX6200" fmla="*/ 10069512 w 12192000"/>
            <a:gd name="connsiteY6200" fmla="*/ 1867138 h 6858000"/>
            <a:gd name="connsiteX6201" fmla="*/ 10101330 w 12192000"/>
            <a:gd name="connsiteY6201" fmla="*/ 1834181 h 6858000"/>
            <a:gd name="connsiteX6202" fmla="*/ 10149961 w 12192000"/>
            <a:gd name="connsiteY6202" fmla="*/ 1834922 h 6858000"/>
            <a:gd name="connsiteX6203" fmla="*/ 10179609 w 12192000"/>
            <a:gd name="connsiteY6203" fmla="*/ 1865286 h 6858000"/>
            <a:gd name="connsiteX6204" fmla="*/ 10183587 w 12192000"/>
            <a:gd name="connsiteY6204" fmla="*/ 1888430 h 6858000"/>
            <a:gd name="connsiteX6205" fmla="*/ 10179790 w 12192000"/>
            <a:gd name="connsiteY6205" fmla="*/ 1914536 h 6858000"/>
            <a:gd name="connsiteX6206" fmla="*/ 10148876 w 12192000"/>
            <a:gd name="connsiteY6206" fmla="*/ 1946382 h 6858000"/>
            <a:gd name="connsiteX6207" fmla="*/ 10125419 w 12192000"/>
            <a:gd name="connsiteY6207" fmla="*/ 1951265 h 6858000"/>
            <a:gd name="connsiteX6208" fmla="*/ 10307492 w 12192000"/>
            <a:gd name="connsiteY6208" fmla="*/ 1950892 h 6858000"/>
            <a:gd name="connsiteX6209" fmla="*/ 10285888 w 12192000"/>
            <a:gd name="connsiteY6209" fmla="*/ 1948415 h 6858000"/>
            <a:gd name="connsiteX6210" fmla="*/ 10250273 w 12192000"/>
            <a:gd name="connsiteY6210" fmla="*/ 1914348 h 6858000"/>
            <a:gd name="connsiteX6211" fmla="*/ 10246657 w 12192000"/>
            <a:gd name="connsiteY6211" fmla="*/ 1888427 h 6858000"/>
            <a:gd name="connsiteX6212" fmla="*/ 10250635 w 12192000"/>
            <a:gd name="connsiteY6212" fmla="*/ 1865283 h 6858000"/>
            <a:gd name="connsiteX6213" fmla="*/ 10280103 w 12192000"/>
            <a:gd name="connsiteY6213" fmla="*/ 1834919 h 6858000"/>
            <a:gd name="connsiteX6214" fmla="*/ 10305775 w 12192000"/>
            <a:gd name="connsiteY6214" fmla="*/ 1829920 h 6858000"/>
            <a:gd name="connsiteX6215" fmla="*/ 10348078 w 12192000"/>
            <a:gd name="connsiteY6215" fmla="*/ 1848990 h 6858000"/>
            <a:gd name="connsiteX6216" fmla="*/ 10364711 w 12192000"/>
            <a:gd name="connsiteY6216" fmla="*/ 1890834 h 6858000"/>
            <a:gd name="connsiteX6217" fmla="*/ 10359648 w 12192000"/>
            <a:gd name="connsiteY6217" fmla="*/ 1916199 h 6858000"/>
            <a:gd name="connsiteX6218" fmla="*/ 10328553 w 12192000"/>
            <a:gd name="connsiteY6218" fmla="*/ 1946564 h 6858000"/>
            <a:gd name="connsiteX6219" fmla="*/ 10307492 w 12192000"/>
            <a:gd name="connsiteY6219" fmla="*/ 1950892 h 6858000"/>
            <a:gd name="connsiteX6220" fmla="*/ 10488214 w 12192000"/>
            <a:gd name="connsiteY6220" fmla="*/ 1950500 h 6858000"/>
            <a:gd name="connsiteX6221" fmla="*/ 10466836 w 12192000"/>
            <a:gd name="connsiteY6221" fmla="*/ 1948602 h 6858000"/>
            <a:gd name="connsiteX6222" fmla="*/ 10441165 w 12192000"/>
            <a:gd name="connsiteY6222" fmla="*/ 1929902 h 6858000"/>
            <a:gd name="connsiteX6223" fmla="*/ 10426159 w 12192000"/>
            <a:gd name="connsiteY6223" fmla="*/ 1890651 h 6858000"/>
            <a:gd name="connsiteX6224" fmla="*/ 10445684 w 12192000"/>
            <a:gd name="connsiteY6224" fmla="*/ 1846955 h 6858000"/>
            <a:gd name="connsiteX6225" fmla="*/ 10486722 w 12192000"/>
            <a:gd name="connsiteY6225" fmla="*/ 1829921 h 6858000"/>
            <a:gd name="connsiteX6226" fmla="*/ 10529025 w 12192000"/>
            <a:gd name="connsiteY6226" fmla="*/ 1850287 h 6858000"/>
            <a:gd name="connsiteX6227" fmla="*/ 10542946 w 12192000"/>
            <a:gd name="connsiteY6227" fmla="*/ 1872691 h 6858000"/>
            <a:gd name="connsiteX6228" fmla="*/ 10539512 w 12192000"/>
            <a:gd name="connsiteY6228" fmla="*/ 1916941 h 6858000"/>
            <a:gd name="connsiteX6229" fmla="*/ 10509862 w 12192000"/>
            <a:gd name="connsiteY6229" fmla="*/ 1946566 h 6858000"/>
            <a:gd name="connsiteX6230" fmla="*/ 10488214 w 12192000"/>
            <a:gd name="connsiteY6230" fmla="*/ 1950500 h 6858000"/>
            <a:gd name="connsiteX6231" fmla="*/ 9403937 w 12192000"/>
            <a:gd name="connsiteY6231" fmla="*/ 1951013 h 6858000"/>
            <a:gd name="connsiteX6232" fmla="*/ 9380435 w 12192000"/>
            <a:gd name="connsiteY6232" fmla="*/ 1946570 h 6858000"/>
            <a:gd name="connsiteX6233" fmla="*/ 9349340 w 12192000"/>
            <a:gd name="connsiteY6233" fmla="*/ 1916206 h 6858000"/>
            <a:gd name="connsiteX6234" fmla="*/ 9348255 w 12192000"/>
            <a:gd name="connsiteY6234" fmla="*/ 1867142 h 6858000"/>
            <a:gd name="connsiteX6235" fmla="*/ 9380074 w 12192000"/>
            <a:gd name="connsiteY6235" fmla="*/ 1834185 h 6858000"/>
            <a:gd name="connsiteX6236" fmla="*/ 9426897 w 12192000"/>
            <a:gd name="connsiteY6236" fmla="*/ 1833814 h 6858000"/>
            <a:gd name="connsiteX6237" fmla="*/ 9457268 w 12192000"/>
            <a:gd name="connsiteY6237" fmla="*/ 1864549 h 6858000"/>
            <a:gd name="connsiteX6238" fmla="*/ 9462692 w 12192000"/>
            <a:gd name="connsiteY6238" fmla="*/ 1890655 h 6858000"/>
            <a:gd name="connsiteX6239" fmla="*/ 9444071 w 12192000"/>
            <a:gd name="connsiteY6239" fmla="*/ 1933979 h 6858000"/>
            <a:gd name="connsiteX6240" fmla="*/ 9403937 w 12192000"/>
            <a:gd name="connsiteY6240" fmla="*/ 1951013 h 6858000"/>
            <a:gd name="connsiteX6241" fmla="*/ 9945510 w 12192000"/>
            <a:gd name="connsiteY6241" fmla="*/ 1951013 h 6858000"/>
            <a:gd name="connsiteX6242" fmla="*/ 9921465 w 12192000"/>
            <a:gd name="connsiteY6242" fmla="*/ 1946570 h 6858000"/>
            <a:gd name="connsiteX6243" fmla="*/ 9887659 w 12192000"/>
            <a:gd name="connsiteY6243" fmla="*/ 1872139 h 6858000"/>
            <a:gd name="connsiteX6244" fmla="*/ 9903568 w 12192000"/>
            <a:gd name="connsiteY6244" fmla="*/ 1848071 h 6858000"/>
            <a:gd name="connsiteX6245" fmla="*/ 9946234 w 12192000"/>
            <a:gd name="connsiteY6245" fmla="*/ 1829741 h 6858000"/>
            <a:gd name="connsiteX6246" fmla="*/ 9984560 w 12192000"/>
            <a:gd name="connsiteY6246" fmla="*/ 1846960 h 6858000"/>
            <a:gd name="connsiteX6247" fmla="*/ 10004085 w 12192000"/>
            <a:gd name="connsiteY6247" fmla="*/ 1890654 h 6858000"/>
            <a:gd name="connsiteX6248" fmla="*/ 9988356 w 12192000"/>
            <a:gd name="connsiteY6248" fmla="*/ 1930646 h 6858000"/>
            <a:gd name="connsiteX6249" fmla="*/ 9945510 w 12192000"/>
            <a:gd name="connsiteY6249" fmla="*/ 1951013 h 6858000"/>
            <a:gd name="connsiteX6250" fmla="*/ 9765919 w 12192000"/>
            <a:gd name="connsiteY6250" fmla="*/ 1950894 h 6858000"/>
            <a:gd name="connsiteX6251" fmla="*/ 9743230 w 12192000"/>
            <a:gd name="connsiteY6251" fmla="*/ 1947863 h 6858000"/>
            <a:gd name="connsiteX6252" fmla="*/ 9709785 w 12192000"/>
            <a:gd name="connsiteY6252" fmla="*/ 1916943 h 6858000"/>
            <a:gd name="connsiteX6253" fmla="*/ 9705807 w 12192000"/>
            <a:gd name="connsiteY6253" fmla="*/ 1890837 h 6858000"/>
            <a:gd name="connsiteX6254" fmla="*/ 9722982 w 12192000"/>
            <a:gd name="connsiteY6254" fmla="*/ 1848069 h 6858000"/>
            <a:gd name="connsiteX6255" fmla="*/ 9764562 w 12192000"/>
            <a:gd name="connsiteY6255" fmla="*/ 1829924 h 6858000"/>
            <a:gd name="connsiteX6256" fmla="*/ 9803612 w 12192000"/>
            <a:gd name="connsiteY6256" fmla="*/ 1845846 h 6858000"/>
            <a:gd name="connsiteX6257" fmla="*/ 9823318 w 12192000"/>
            <a:gd name="connsiteY6257" fmla="*/ 1890837 h 6858000"/>
            <a:gd name="connsiteX6258" fmla="*/ 9818437 w 12192000"/>
            <a:gd name="connsiteY6258" fmla="*/ 1916758 h 6858000"/>
            <a:gd name="connsiteX6259" fmla="*/ 9787522 w 12192000"/>
            <a:gd name="connsiteY6259" fmla="*/ 1946567 h 6858000"/>
            <a:gd name="connsiteX6260" fmla="*/ 9765919 w 12192000"/>
            <a:gd name="connsiteY6260" fmla="*/ 1950894 h 6858000"/>
            <a:gd name="connsiteX6261" fmla="*/ 9584702 w 12192000"/>
            <a:gd name="connsiteY6261" fmla="*/ 1950825 h 6858000"/>
            <a:gd name="connsiteX6262" fmla="*/ 9566443 w 12192000"/>
            <a:gd name="connsiteY6262" fmla="*/ 1949344 h 6858000"/>
            <a:gd name="connsiteX6263" fmla="*/ 9526851 w 12192000"/>
            <a:gd name="connsiteY6263" fmla="*/ 1909537 h 6858000"/>
            <a:gd name="connsiteX6264" fmla="*/ 9527575 w 12192000"/>
            <a:gd name="connsiteY6264" fmla="*/ 1869915 h 6858000"/>
            <a:gd name="connsiteX6265" fmla="*/ 9558850 w 12192000"/>
            <a:gd name="connsiteY6265" fmla="*/ 1835107 h 6858000"/>
            <a:gd name="connsiteX6266" fmla="*/ 9583618 w 12192000"/>
            <a:gd name="connsiteY6266" fmla="*/ 1829923 h 6858000"/>
            <a:gd name="connsiteX6267" fmla="*/ 9626283 w 12192000"/>
            <a:gd name="connsiteY6267" fmla="*/ 1848438 h 6858000"/>
            <a:gd name="connsiteX6268" fmla="*/ 9643277 w 12192000"/>
            <a:gd name="connsiteY6268" fmla="*/ 1890837 h 6858000"/>
            <a:gd name="connsiteX6269" fmla="*/ 9625922 w 12192000"/>
            <a:gd name="connsiteY6269" fmla="*/ 1932866 h 6858000"/>
            <a:gd name="connsiteX6270" fmla="*/ 9584702 w 12192000"/>
            <a:gd name="connsiteY6270" fmla="*/ 1950825 h 6858000"/>
            <a:gd name="connsiteX6271" fmla="*/ 6519822 w 12192000"/>
            <a:gd name="connsiteY6271" fmla="*/ 1950642 h 6858000"/>
            <a:gd name="connsiteX6272" fmla="*/ 6493246 w 12192000"/>
            <a:gd name="connsiteY6272" fmla="*/ 1945458 h 6858000"/>
            <a:gd name="connsiteX6273" fmla="*/ 6463416 w 12192000"/>
            <a:gd name="connsiteY6273" fmla="*/ 1914352 h 6858000"/>
            <a:gd name="connsiteX6274" fmla="*/ 6459259 w 12192000"/>
            <a:gd name="connsiteY6274" fmla="*/ 1890838 h 6858000"/>
            <a:gd name="connsiteX6275" fmla="*/ 6476433 w 12192000"/>
            <a:gd name="connsiteY6275" fmla="*/ 1848440 h 6858000"/>
            <a:gd name="connsiteX6276" fmla="*/ 6518014 w 12192000"/>
            <a:gd name="connsiteY6276" fmla="*/ 1829925 h 6858000"/>
            <a:gd name="connsiteX6277" fmla="*/ 6558149 w 12192000"/>
            <a:gd name="connsiteY6277" fmla="*/ 1846959 h 6858000"/>
            <a:gd name="connsiteX6278" fmla="*/ 6577674 w 12192000"/>
            <a:gd name="connsiteY6278" fmla="*/ 1890654 h 6858000"/>
            <a:gd name="connsiteX6279" fmla="*/ 6562306 w 12192000"/>
            <a:gd name="connsiteY6279" fmla="*/ 1930276 h 6858000"/>
            <a:gd name="connsiteX6280" fmla="*/ 6519822 w 12192000"/>
            <a:gd name="connsiteY6280" fmla="*/ 1950642 h 6858000"/>
            <a:gd name="connsiteX6281" fmla="*/ 6700588 w 12192000"/>
            <a:gd name="connsiteY6281" fmla="*/ 1950642 h 6858000"/>
            <a:gd name="connsiteX6282" fmla="*/ 6674736 w 12192000"/>
            <a:gd name="connsiteY6282" fmla="*/ 1946384 h 6858000"/>
            <a:gd name="connsiteX6283" fmla="*/ 6644002 w 12192000"/>
            <a:gd name="connsiteY6283" fmla="*/ 1914353 h 6858000"/>
            <a:gd name="connsiteX6284" fmla="*/ 6674193 w 12192000"/>
            <a:gd name="connsiteY6284" fmla="*/ 1834924 h 6858000"/>
            <a:gd name="connsiteX6285" fmla="*/ 6698962 w 12192000"/>
            <a:gd name="connsiteY6285" fmla="*/ 1829925 h 6858000"/>
            <a:gd name="connsiteX6286" fmla="*/ 6741808 w 12192000"/>
            <a:gd name="connsiteY6286" fmla="*/ 1849180 h 6858000"/>
            <a:gd name="connsiteX6287" fmla="*/ 6757174 w 12192000"/>
            <a:gd name="connsiteY6287" fmla="*/ 1888432 h 6858000"/>
            <a:gd name="connsiteX6288" fmla="*/ 6753378 w 12192000"/>
            <a:gd name="connsiteY6288" fmla="*/ 1914537 h 6858000"/>
            <a:gd name="connsiteX6289" fmla="*/ 6724994 w 12192000"/>
            <a:gd name="connsiteY6289" fmla="*/ 1945087 h 6858000"/>
            <a:gd name="connsiteX6290" fmla="*/ 6700588 w 12192000"/>
            <a:gd name="connsiteY6290" fmla="*/ 1950642 h 6858000"/>
            <a:gd name="connsiteX6291" fmla="*/ 3810984 w 12192000"/>
            <a:gd name="connsiteY6291" fmla="*/ 1951033 h 6858000"/>
            <a:gd name="connsiteX6292" fmla="*/ 3789719 w 12192000"/>
            <a:gd name="connsiteY6292" fmla="*/ 1946381 h 6858000"/>
            <a:gd name="connsiteX6293" fmla="*/ 3758624 w 12192000"/>
            <a:gd name="connsiteY6293" fmla="*/ 1914906 h 6858000"/>
            <a:gd name="connsiteX6294" fmla="*/ 3758443 w 12192000"/>
            <a:gd name="connsiteY6294" fmla="*/ 1867138 h 6858000"/>
            <a:gd name="connsiteX6295" fmla="*/ 3789719 w 12192000"/>
            <a:gd name="connsiteY6295" fmla="*/ 1834180 h 6858000"/>
            <a:gd name="connsiteX6296" fmla="*/ 3836362 w 12192000"/>
            <a:gd name="connsiteY6296" fmla="*/ 1833810 h 6858000"/>
            <a:gd name="connsiteX6297" fmla="*/ 3867999 w 12192000"/>
            <a:gd name="connsiteY6297" fmla="*/ 1865471 h 6858000"/>
            <a:gd name="connsiteX6298" fmla="*/ 3867638 w 12192000"/>
            <a:gd name="connsiteY6298" fmla="*/ 1916943 h 6858000"/>
            <a:gd name="connsiteX6299" fmla="*/ 3833469 w 12192000"/>
            <a:gd name="connsiteY6299" fmla="*/ 1948048 h 6858000"/>
            <a:gd name="connsiteX6300" fmla="*/ 3810984 w 12192000"/>
            <a:gd name="connsiteY6300" fmla="*/ 1951033 h 6858000"/>
            <a:gd name="connsiteX6301" fmla="*/ 3993443 w 12192000"/>
            <a:gd name="connsiteY6301" fmla="*/ 1951011 h 6858000"/>
            <a:gd name="connsiteX6302" fmla="*/ 3969579 w 12192000"/>
            <a:gd name="connsiteY6302" fmla="*/ 1946197 h 6858000"/>
            <a:gd name="connsiteX6303" fmla="*/ 3952043 w 12192000"/>
            <a:gd name="connsiteY6303" fmla="*/ 1933237 h 6858000"/>
            <a:gd name="connsiteX6304" fmla="*/ 3950959 w 12192000"/>
            <a:gd name="connsiteY6304" fmla="*/ 1848808 h 6858000"/>
            <a:gd name="connsiteX6305" fmla="*/ 3968857 w 12192000"/>
            <a:gd name="connsiteY6305" fmla="*/ 1834922 h 6858000"/>
            <a:gd name="connsiteX6306" fmla="*/ 3993805 w 12192000"/>
            <a:gd name="connsiteY6306" fmla="*/ 1829923 h 6858000"/>
            <a:gd name="connsiteX6307" fmla="*/ 4037916 w 12192000"/>
            <a:gd name="connsiteY6307" fmla="*/ 1850475 h 6858000"/>
            <a:gd name="connsiteX6308" fmla="*/ 4052741 w 12192000"/>
            <a:gd name="connsiteY6308" fmla="*/ 1890652 h 6858000"/>
            <a:gd name="connsiteX6309" fmla="*/ 4030685 w 12192000"/>
            <a:gd name="connsiteY6309" fmla="*/ 1937125 h 6858000"/>
            <a:gd name="connsiteX6310" fmla="*/ 3993443 w 12192000"/>
            <a:gd name="connsiteY6310" fmla="*/ 1951011 h 6858000"/>
            <a:gd name="connsiteX6311" fmla="*/ 4354250 w 12192000"/>
            <a:gd name="connsiteY6311" fmla="*/ 1951011 h 6858000"/>
            <a:gd name="connsiteX6312" fmla="*/ 4329302 w 12192000"/>
            <a:gd name="connsiteY6312" fmla="*/ 1945272 h 6858000"/>
            <a:gd name="connsiteX6313" fmla="*/ 4298568 w 12192000"/>
            <a:gd name="connsiteY6313" fmla="*/ 1870101 h 6858000"/>
            <a:gd name="connsiteX6314" fmla="*/ 4335268 w 12192000"/>
            <a:gd name="connsiteY6314" fmla="*/ 1832331 h 6858000"/>
            <a:gd name="connsiteX6315" fmla="*/ 4378475 w 12192000"/>
            <a:gd name="connsiteY6315" fmla="*/ 1834182 h 6858000"/>
            <a:gd name="connsiteX6316" fmla="*/ 4411197 w 12192000"/>
            <a:gd name="connsiteY6316" fmla="*/ 1871768 h 6858000"/>
            <a:gd name="connsiteX6317" fmla="*/ 4379199 w 12192000"/>
            <a:gd name="connsiteY6317" fmla="*/ 1945272 h 6858000"/>
            <a:gd name="connsiteX6318" fmla="*/ 4354250 w 12192000"/>
            <a:gd name="connsiteY6318" fmla="*/ 1951011 h 6858000"/>
            <a:gd name="connsiteX6319" fmla="*/ 4532375 w 12192000"/>
            <a:gd name="connsiteY6319" fmla="*/ 1950989 h 6858000"/>
            <a:gd name="connsiteX6320" fmla="*/ 4511516 w 12192000"/>
            <a:gd name="connsiteY6320" fmla="*/ 1946567 h 6858000"/>
            <a:gd name="connsiteX6321" fmla="*/ 4481506 w 12192000"/>
            <a:gd name="connsiteY6321" fmla="*/ 1917314 h 6858000"/>
            <a:gd name="connsiteX6322" fmla="*/ 4475540 w 12192000"/>
            <a:gd name="connsiteY6322" fmla="*/ 1890838 h 6858000"/>
            <a:gd name="connsiteX6323" fmla="*/ 4492715 w 12192000"/>
            <a:gd name="connsiteY6323" fmla="*/ 1848253 h 6858000"/>
            <a:gd name="connsiteX6324" fmla="*/ 4535019 w 12192000"/>
            <a:gd name="connsiteY6324" fmla="*/ 1829924 h 6858000"/>
            <a:gd name="connsiteX6325" fmla="*/ 4575515 w 12192000"/>
            <a:gd name="connsiteY6325" fmla="*/ 1847142 h 6858000"/>
            <a:gd name="connsiteX6326" fmla="*/ 4592870 w 12192000"/>
            <a:gd name="connsiteY6326" fmla="*/ 1890838 h 6858000"/>
            <a:gd name="connsiteX6327" fmla="*/ 4588892 w 12192000"/>
            <a:gd name="connsiteY6327" fmla="*/ 1916944 h 6858000"/>
            <a:gd name="connsiteX6328" fmla="*/ 4554725 w 12192000"/>
            <a:gd name="connsiteY6328" fmla="*/ 1948049 h 6858000"/>
            <a:gd name="connsiteX6329" fmla="*/ 4532375 w 12192000"/>
            <a:gd name="connsiteY6329" fmla="*/ 1950989 h 6858000"/>
            <a:gd name="connsiteX6330" fmla="*/ 6159487 w 12192000"/>
            <a:gd name="connsiteY6330" fmla="*/ 1950966 h 6858000"/>
            <a:gd name="connsiteX6331" fmla="*/ 6136595 w 12192000"/>
            <a:gd name="connsiteY6331" fmla="*/ 1947865 h 6858000"/>
            <a:gd name="connsiteX6332" fmla="*/ 6101703 w 12192000"/>
            <a:gd name="connsiteY6332" fmla="*/ 1911390 h 6858000"/>
            <a:gd name="connsiteX6333" fmla="*/ 6101342 w 12192000"/>
            <a:gd name="connsiteY6333" fmla="*/ 1871028 h 6858000"/>
            <a:gd name="connsiteX6334" fmla="*/ 6132076 w 12192000"/>
            <a:gd name="connsiteY6334" fmla="*/ 1835293 h 6858000"/>
            <a:gd name="connsiteX6335" fmla="*/ 6157205 w 12192000"/>
            <a:gd name="connsiteY6335" fmla="*/ 1829739 h 6858000"/>
            <a:gd name="connsiteX6336" fmla="*/ 6181972 w 12192000"/>
            <a:gd name="connsiteY6336" fmla="*/ 1834923 h 6858000"/>
            <a:gd name="connsiteX6337" fmla="*/ 6212887 w 12192000"/>
            <a:gd name="connsiteY6337" fmla="*/ 1867324 h 6858000"/>
            <a:gd name="connsiteX6338" fmla="*/ 6213067 w 12192000"/>
            <a:gd name="connsiteY6338" fmla="*/ 1914538 h 6858000"/>
            <a:gd name="connsiteX6339" fmla="*/ 6180887 w 12192000"/>
            <a:gd name="connsiteY6339" fmla="*/ 1946569 h 6858000"/>
            <a:gd name="connsiteX6340" fmla="*/ 6159487 w 12192000"/>
            <a:gd name="connsiteY6340" fmla="*/ 1950966 h 6858000"/>
            <a:gd name="connsiteX6341" fmla="*/ 4174388 w 12192000"/>
            <a:gd name="connsiteY6341" fmla="*/ 1950825 h 6858000"/>
            <a:gd name="connsiteX6342" fmla="*/ 4155406 w 12192000"/>
            <a:gd name="connsiteY6342" fmla="*/ 1948604 h 6858000"/>
            <a:gd name="connsiteX6343" fmla="*/ 4119068 w 12192000"/>
            <a:gd name="connsiteY6343" fmla="*/ 1913425 h 6858000"/>
            <a:gd name="connsiteX6344" fmla="*/ 4115090 w 12192000"/>
            <a:gd name="connsiteY6344" fmla="*/ 1888430 h 6858000"/>
            <a:gd name="connsiteX6345" fmla="*/ 4132807 w 12192000"/>
            <a:gd name="connsiteY6345" fmla="*/ 1847512 h 6858000"/>
            <a:gd name="connsiteX6346" fmla="*/ 4173485 w 12192000"/>
            <a:gd name="connsiteY6346" fmla="*/ 1829923 h 6858000"/>
            <a:gd name="connsiteX6347" fmla="*/ 4215968 w 12192000"/>
            <a:gd name="connsiteY6347" fmla="*/ 1848438 h 6858000"/>
            <a:gd name="connsiteX6348" fmla="*/ 4233143 w 12192000"/>
            <a:gd name="connsiteY6348" fmla="*/ 1890837 h 6858000"/>
            <a:gd name="connsiteX6349" fmla="*/ 4228081 w 12192000"/>
            <a:gd name="connsiteY6349" fmla="*/ 1916203 h 6858000"/>
            <a:gd name="connsiteX6350" fmla="*/ 4196986 w 12192000"/>
            <a:gd name="connsiteY6350" fmla="*/ 1946567 h 6858000"/>
            <a:gd name="connsiteX6351" fmla="*/ 4174388 w 12192000"/>
            <a:gd name="connsiteY6351" fmla="*/ 1950825 h 6858000"/>
            <a:gd name="connsiteX6352" fmla="*/ 10126210 w 12192000"/>
            <a:gd name="connsiteY6352" fmla="*/ 1766921 h 6858000"/>
            <a:gd name="connsiteX6353" fmla="*/ 10104764 w 12192000"/>
            <a:gd name="connsiteY6353" fmla="*/ 1763681 h 6858000"/>
            <a:gd name="connsiteX6354" fmla="*/ 10066257 w 12192000"/>
            <a:gd name="connsiteY6354" fmla="*/ 1719060 h 6858000"/>
            <a:gd name="connsiteX6355" fmla="*/ 10085601 w 12192000"/>
            <a:gd name="connsiteY6355" fmla="*/ 1661478 h 6858000"/>
            <a:gd name="connsiteX6356" fmla="*/ 10144175 w 12192000"/>
            <a:gd name="connsiteY6356" fmla="*/ 1647778 h 6858000"/>
            <a:gd name="connsiteX6357" fmla="*/ 10180875 w 12192000"/>
            <a:gd name="connsiteY6357" fmla="*/ 1684438 h 6858000"/>
            <a:gd name="connsiteX6358" fmla="*/ 10179609 w 12192000"/>
            <a:gd name="connsiteY6358" fmla="*/ 1730910 h 6858000"/>
            <a:gd name="connsiteX6359" fmla="*/ 10147249 w 12192000"/>
            <a:gd name="connsiteY6359" fmla="*/ 1762386 h 6858000"/>
            <a:gd name="connsiteX6360" fmla="*/ 10126210 w 12192000"/>
            <a:gd name="connsiteY6360" fmla="*/ 1766921 h 6858000"/>
            <a:gd name="connsiteX6361" fmla="*/ 10488668 w 12192000"/>
            <a:gd name="connsiteY6361" fmla="*/ 1766461 h 6858000"/>
            <a:gd name="connsiteX6362" fmla="*/ 10467200 w 12192000"/>
            <a:gd name="connsiteY6362" fmla="*/ 1764424 h 6858000"/>
            <a:gd name="connsiteX6363" fmla="*/ 10428692 w 12192000"/>
            <a:gd name="connsiteY6363" fmla="*/ 1725913 h 6858000"/>
            <a:gd name="connsiteX6364" fmla="*/ 10432488 w 12192000"/>
            <a:gd name="connsiteY6364" fmla="*/ 1678515 h 6858000"/>
            <a:gd name="connsiteX6365" fmla="*/ 10460872 w 12192000"/>
            <a:gd name="connsiteY6365" fmla="*/ 1650187 h 6858000"/>
            <a:gd name="connsiteX6366" fmla="*/ 10485820 w 12192000"/>
            <a:gd name="connsiteY6366" fmla="*/ 1645744 h 6858000"/>
            <a:gd name="connsiteX6367" fmla="*/ 10527582 w 12192000"/>
            <a:gd name="connsiteY6367" fmla="*/ 1663888 h 6858000"/>
            <a:gd name="connsiteX6368" fmla="*/ 10544576 w 12192000"/>
            <a:gd name="connsiteY6368" fmla="*/ 1706842 h 6858000"/>
            <a:gd name="connsiteX6369" fmla="*/ 10539152 w 12192000"/>
            <a:gd name="connsiteY6369" fmla="*/ 1733504 h 6858000"/>
            <a:gd name="connsiteX6370" fmla="*/ 10509322 w 12192000"/>
            <a:gd name="connsiteY6370" fmla="*/ 1762388 h 6858000"/>
            <a:gd name="connsiteX6371" fmla="*/ 10488668 w 12192000"/>
            <a:gd name="connsiteY6371" fmla="*/ 1766461 h 6858000"/>
            <a:gd name="connsiteX6372" fmla="*/ 10309571 w 12192000"/>
            <a:gd name="connsiteY6372" fmla="*/ 1766369 h 6858000"/>
            <a:gd name="connsiteX6373" fmla="*/ 10289684 w 12192000"/>
            <a:gd name="connsiteY6373" fmla="*/ 1765351 h 6858000"/>
            <a:gd name="connsiteX6374" fmla="*/ 10250635 w 12192000"/>
            <a:gd name="connsiteY6374" fmla="*/ 1730912 h 6858000"/>
            <a:gd name="connsiteX6375" fmla="*/ 10249369 w 12192000"/>
            <a:gd name="connsiteY6375" fmla="*/ 1684440 h 6858000"/>
            <a:gd name="connsiteX6376" fmla="*/ 10286069 w 12192000"/>
            <a:gd name="connsiteY6376" fmla="*/ 1647781 h 6858000"/>
            <a:gd name="connsiteX6377" fmla="*/ 10324033 w 12192000"/>
            <a:gd name="connsiteY6377" fmla="*/ 1647781 h 6858000"/>
            <a:gd name="connsiteX6378" fmla="*/ 10360371 w 12192000"/>
            <a:gd name="connsiteY6378" fmla="*/ 1682403 h 6858000"/>
            <a:gd name="connsiteX6379" fmla="*/ 10360371 w 12192000"/>
            <a:gd name="connsiteY6379" fmla="*/ 1730358 h 6858000"/>
            <a:gd name="connsiteX6380" fmla="*/ 10329457 w 12192000"/>
            <a:gd name="connsiteY6380" fmla="*/ 1761833 h 6858000"/>
            <a:gd name="connsiteX6381" fmla="*/ 10309571 w 12192000"/>
            <a:gd name="connsiteY6381" fmla="*/ 1766369 h 6858000"/>
            <a:gd name="connsiteX6382" fmla="*/ 9405361 w 12192000"/>
            <a:gd name="connsiteY6382" fmla="*/ 1766901 h 6858000"/>
            <a:gd name="connsiteX6383" fmla="*/ 9384051 w 12192000"/>
            <a:gd name="connsiteY6383" fmla="*/ 1764054 h 6858000"/>
            <a:gd name="connsiteX6384" fmla="*/ 9352233 w 12192000"/>
            <a:gd name="connsiteY6384" fmla="*/ 1737392 h 6858000"/>
            <a:gd name="connsiteX6385" fmla="*/ 9349159 w 12192000"/>
            <a:gd name="connsiteY6385" fmla="*/ 1681662 h 6858000"/>
            <a:gd name="connsiteX6386" fmla="*/ 9384955 w 12192000"/>
            <a:gd name="connsiteY6386" fmla="*/ 1647780 h 6858000"/>
            <a:gd name="connsiteX6387" fmla="*/ 9422919 w 12192000"/>
            <a:gd name="connsiteY6387" fmla="*/ 1647780 h 6858000"/>
            <a:gd name="connsiteX6388" fmla="*/ 9459618 w 12192000"/>
            <a:gd name="connsiteY6388" fmla="*/ 1684440 h 6858000"/>
            <a:gd name="connsiteX6389" fmla="*/ 9458353 w 12192000"/>
            <a:gd name="connsiteY6389" fmla="*/ 1730912 h 6858000"/>
            <a:gd name="connsiteX6390" fmla="*/ 9425993 w 12192000"/>
            <a:gd name="connsiteY6390" fmla="*/ 1762388 h 6858000"/>
            <a:gd name="connsiteX6391" fmla="*/ 9405361 w 12192000"/>
            <a:gd name="connsiteY6391" fmla="*/ 1766901 h 6858000"/>
            <a:gd name="connsiteX6392" fmla="*/ 9945508 w 12192000"/>
            <a:gd name="connsiteY6392" fmla="*/ 1766830 h 6858000"/>
            <a:gd name="connsiteX6393" fmla="*/ 9925261 w 12192000"/>
            <a:gd name="connsiteY6393" fmla="*/ 1764052 h 6858000"/>
            <a:gd name="connsiteX6394" fmla="*/ 9891273 w 12192000"/>
            <a:gd name="connsiteY6394" fmla="*/ 1733688 h 6858000"/>
            <a:gd name="connsiteX6395" fmla="*/ 9885668 w 12192000"/>
            <a:gd name="connsiteY6395" fmla="*/ 1706841 h 6858000"/>
            <a:gd name="connsiteX6396" fmla="*/ 9902843 w 12192000"/>
            <a:gd name="connsiteY6396" fmla="*/ 1663516 h 6858000"/>
            <a:gd name="connsiteX6397" fmla="*/ 9945328 w 12192000"/>
            <a:gd name="connsiteY6397" fmla="*/ 1645742 h 6858000"/>
            <a:gd name="connsiteX6398" fmla="*/ 9984919 w 12192000"/>
            <a:gd name="connsiteY6398" fmla="*/ 1661479 h 6858000"/>
            <a:gd name="connsiteX6399" fmla="*/ 10003722 w 12192000"/>
            <a:gd name="connsiteY6399" fmla="*/ 1702398 h 6858000"/>
            <a:gd name="connsiteX6400" fmla="*/ 9989439 w 12192000"/>
            <a:gd name="connsiteY6400" fmla="*/ 1745722 h 6858000"/>
            <a:gd name="connsiteX6401" fmla="*/ 9945508 w 12192000"/>
            <a:gd name="connsiteY6401" fmla="*/ 1766830 h 6858000"/>
            <a:gd name="connsiteX6402" fmla="*/ 9584497 w 12192000"/>
            <a:gd name="connsiteY6402" fmla="*/ 1766810 h 6858000"/>
            <a:gd name="connsiteX6403" fmla="*/ 9566441 w 12192000"/>
            <a:gd name="connsiteY6403" fmla="*/ 1764426 h 6858000"/>
            <a:gd name="connsiteX6404" fmla="*/ 9540047 w 12192000"/>
            <a:gd name="connsiteY6404" fmla="*/ 1746281 h 6858000"/>
            <a:gd name="connsiteX6405" fmla="*/ 9524861 w 12192000"/>
            <a:gd name="connsiteY6405" fmla="*/ 1707216 h 6858000"/>
            <a:gd name="connsiteX6406" fmla="*/ 9546012 w 12192000"/>
            <a:gd name="connsiteY6406" fmla="*/ 1659817 h 6858000"/>
            <a:gd name="connsiteX6407" fmla="*/ 9602417 w 12192000"/>
            <a:gd name="connsiteY6407" fmla="*/ 1647598 h 6858000"/>
            <a:gd name="connsiteX6408" fmla="*/ 9639116 w 12192000"/>
            <a:gd name="connsiteY6408" fmla="*/ 1682221 h 6858000"/>
            <a:gd name="connsiteX6409" fmla="*/ 9639116 w 12192000"/>
            <a:gd name="connsiteY6409" fmla="*/ 1730359 h 6858000"/>
            <a:gd name="connsiteX6410" fmla="*/ 9603502 w 12192000"/>
            <a:gd name="connsiteY6410" fmla="*/ 1764056 h 6858000"/>
            <a:gd name="connsiteX6411" fmla="*/ 9584497 w 12192000"/>
            <a:gd name="connsiteY6411" fmla="*/ 1766810 h 6858000"/>
            <a:gd name="connsiteX6412" fmla="*/ 9767456 w 12192000"/>
            <a:gd name="connsiteY6412" fmla="*/ 1766460 h 6858000"/>
            <a:gd name="connsiteX6413" fmla="*/ 9746304 w 12192000"/>
            <a:gd name="connsiteY6413" fmla="*/ 1764608 h 6858000"/>
            <a:gd name="connsiteX6414" fmla="*/ 9707435 w 12192000"/>
            <a:gd name="connsiteY6414" fmla="*/ 1725912 h 6858000"/>
            <a:gd name="connsiteX6415" fmla="*/ 9711231 w 12192000"/>
            <a:gd name="connsiteY6415" fmla="*/ 1678514 h 6858000"/>
            <a:gd name="connsiteX6416" fmla="*/ 9739615 w 12192000"/>
            <a:gd name="connsiteY6416" fmla="*/ 1650186 h 6858000"/>
            <a:gd name="connsiteX6417" fmla="*/ 9764564 w 12192000"/>
            <a:gd name="connsiteY6417" fmla="*/ 1645743 h 6858000"/>
            <a:gd name="connsiteX6418" fmla="*/ 9807591 w 12192000"/>
            <a:gd name="connsiteY6418" fmla="*/ 1665923 h 6858000"/>
            <a:gd name="connsiteX6419" fmla="*/ 9823680 w 12192000"/>
            <a:gd name="connsiteY6419" fmla="*/ 1710915 h 6858000"/>
            <a:gd name="connsiteX6420" fmla="*/ 9790055 w 12192000"/>
            <a:gd name="connsiteY6420" fmla="*/ 1761090 h 6858000"/>
            <a:gd name="connsiteX6421" fmla="*/ 9767456 w 12192000"/>
            <a:gd name="connsiteY6421" fmla="*/ 1766460 h 6858000"/>
            <a:gd name="connsiteX6422" fmla="*/ 6158087 w 12192000"/>
            <a:gd name="connsiteY6422" fmla="*/ 1766810 h 6858000"/>
            <a:gd name="connsiteX6423" fmla="*/ 6140031 w 12192000"/>
            <a:gd name="connsiteY6423" fmla="*/ 1764426 h 6858000"/>
            <a:gd name="connsiteX6424" fmla="*/ 6102970 w 12192000"/>
            <a:gd name="connsiteY6424" fmla="*/ 1729247 h 6858000"/>
            <a:gd name="connsiteX6425" fmla="*/ 6102970 w 12192000"/>
            <a:gd name="connsiteY6425" fmla="*/ 1682405 h 6858000"/>
            <a:gd name="connsiteX6426" fmla="*/ 6175103 w 12192000"/>
            <a:gd name="connsiteY6426" fmla="*/ 1647412 h 6858000"/>
            <a:gd name="connsiteX6427" fmla="*/ 6212525 w 12192000"/>
            <a:gd name="connsiteY6427" fmla="*/ 1682220 h 6858000"/>
            <a:gd name="connsiteX6428" fmla="*/ 6212705 w 12192000"/>
            <a:gd name="connsiteY6428" fmla="*/ 1730358 h 6858000"/>
            <a:gd name="connsiteX6429" fmla="*/ 6177092 w 12192000"/>
            <a:gd name="connsiteY6429" fmla="*/ 1764056 h 6858000"/>
            <a:gd name="connsiteX6430" fmla="*/ 6158087 w 12192000"/>
            <a:gd name="connsiteY6430" fmla="*/ 1766810 h 6858000"/>
            <a:gd name="connsiteX6431" fmla="*/ 6336751 w 12192000"/>
            <a:gd name="connsiteY6431" fmla="*/ 1766783 h 6858000"/>
            <a:gd name="connsiteX6432" fmla="*/ 6316639 w 12192000"/>
            <a:gd name="connsiteY6432" fmla="*/ 1762941 h 6858000"/>
            <a:gd name="connsiteX6433" fmla="*/ 6282289 w 12192000"/>
            <a:gd name="connsiteY6433" fmla="*/ 1727393 h 6858000"/>
            <a:gd name="connsiteX6434" fmla="*/ 6292775 w 12192000"/>
            <a:gd name="connsiteY6434" fmla="*/ 1667590 h 6858000"/>
            <a:gd name="connsiteX6435" fmla="*/ 6355508 w 12192000"/>
            <a:gd name="connsiteY6435" fmla="*/ 1647594 h 6858000"/>
            <a:gd name="connsiteX6436" fmla="*/ 6379191 w 12192000"/>
            <a:gd name="connsiteY6436" fmla="*/ 1664072 h 6858000"/>
            <a:gd name="connsiteX6437" fmla="*/ 6395281 w 12192000"/>
            <a:gd name="connsiteY6437" fmla="*/ 1688327 h 6858000"/>
            <a:gd name="connsiteX6438" fmla="*/ 6391123 w 12192000"/>
            <a:gd name="connsiteY6438" fmla="*/ 1733318 h 6858000"/>
            <a:gd name="connsiteX6439" fmla="*/ 6356593 w 12192000"/>
            <a:gd name="connsiteY6439" fmla="*/ 1764238 h 6858000"/>
            <a:gd name="connsiteX6440" fmla="*/ 6336751 w 12192000"/>
            <a:gd name="connsiteY6440" fmla="*/ 1766783 h 6858000"/>
            <a:gd name="connsiteX6441" fmla="*/ 9225544 w 12192000"/>
            <a:gd name="connsiteY6441" fmla="*/ 1766622 h 6858000"/>
            <a:gd name="connsiteX6442" fmla="*/ 9202381 w 12192000"/>
            <a:gd name="connsiteY6442" fmla="*/ 1763312 h 6858000"/>
            <a:gd name="connsiteX6443" fmla="*/ 9169840 w 12192000"/>
            <a:gd name="connsiteY6443" fmla="*/ 1733503 h 6858000"/>
            <a:gd name="connsiteX6444" fmla="*/ 9164416 w 12192000"/>
            <a:gd name="connsiteY6444" fmla="*/ 1706841 h 6858000"/>
            <a:gd name="connsiteX6445" fmla="*/ 9181591 w 12192000"/>
            <a:gd name="connsiteY6445" fmla="*/ 1663331 h 6858000"/>
            <a:gd name="connsiteX6446" fmla="*/ 9224075 w 12192000"/>
            <a:gd name="connsiteY6446" fmla="*/ 1645742 h 6858000"/>
            <a:gd name="connsiteX6447" fmla="*/ 9248120 w 12192000"/>
            <a:gd name="connsiteY6447" fmla="*/ 1650001 h 6858000"/>
            <a:gd name="connsiteX6448" fmla="*/ 9276684 w 12192000"/>
            <a:gd name="connsiteY6448" fmla="*/ 1678514 h 6858000"/>
            <a:gd name="connsiteX6449" fmla="*/ 9281927 w 12192000"/>
            <a:gd name="connsiteY6449" fmla="*/ 1705916 h 6858000"/>
            <a:gd name="connsiteX6450" fmla="*/ 9277407 w 12192000"/>
            <a:gd name="connsiteY6450" fmla="*/ 1732578 h 6858000"/>
            <a:gd name="connsiteX6451" fmla="*/ 9247758 w 12192000"/>
            <a:gd name="connsiteY6451" fmla="*/ 1762016 h 6858000"/>
            <a:gd name="connsiteX6452" fmla="*/ 9225544 w 12192000"/>
            <a:gd name="connsiteY6452" fmla="*/ 1766622 h 6858000"/>
            <a:gd name="connsiteX6453" fmla="*/ 6700589 w 12192000"/>
            <a:gd name="connsiteY6453" fmla="*/ 1766462 h 6858000"/>
            <a:gd name="connsiteX6454" fmla="*/ 6675279 w 12192000"/>
            <a:gd name="connsiteY6454" fmla="*/ 1761833 h 6858000"/>
            <a:gd name="connsiteX6455" fmla="*/ 6643100 w 12192000"/>
            <a:gd name="connsiteY6455" fmla="*/ 1728506 h 6858000"/>
            <a:gd name="connsiteX6456" fmla="*/ 6639303 w 12192000"/>
            <a:gd name="connsiteY6456" fmla="*/ 1706658 h 6858000"/>
            <a:gd name="connsiteX6457" fmla="*/ 6645088 w 12192000"/>
            <a:gd name="connsiteY6457" fmla="*/ 1681478 h 6858000"/>
            <a:gd name="connsiteX6458" fmla="*/ 6717764 w 12192000"/>
            <a:gd name="connsiteY6458" fmla="*/ 1647780 h 6858000"/>
            <a:gd name="connsiteX6459" fmla="*/ 6739458 w 12192000"/>
            <a:gd name="connsiteY6459" fmla="*/ 1662963 h 6858000"/>
            <a:gd name="connsiteX6460" fmla="*/ 6757536 w 12192000"/>
            <a:gd name="connsiteY6460" fmla="*/ 1707583 h 6858000"/>
            <a:gd name="connsiteX6461" fmla="*/ 6740000 w 12192000"/>
            <a:gd name="connsiteY6461" fmla="*/ 1748872 h 6858000"/>
            <a:gd name="connsiteX6462" fmla="*/ 6700589 w 12192000"/>
            <a:gd name="connsiteY6462" fmla="*/ 1766462 h 6858000"/>
            <a:gd name="connsiteX6463" fmla="*/ 6520726 w 12192000"/>
            <a:gd name="connsiteY6463" fmla="*/ 1766461 h 6858000"/>
            <a:gd name="connsiteX6464" fmla="*/ 6499394 w 12192000"/>
            <a:gd name="connsiteY6464" fmla="*/ 1764239 h 6858000"/>
            <a:gd name="connsiteX6465" fmla="*/ 6471734 w 12192000"/>
            <a:gd name="connsiteY6465" fmla="*/ 1743502 h 6858000"/>
            <a:gd name="connsiteX6466" fmla="*/ 6459259 w 12192000"/>
            <a:gd name="connsiteY6466" fmla="*/ 1706842 h 6858000"/>
            <a:gd name="connsiteX6467" fmla="*/ 6477699 w 12192000"/>
            <a:gd name="connsiteY6467" fmla="*/ 1662592 h 6858000"/>
            <a:gd name="connsiteX6468" fmla="*/ 6518919 w 12192000"/>
            <a:gd name="connsiteY6468" fmla="*/ 1645744 h 6858000"/>
            <a:gd name="connsiteX6469" fmla="*/ 6558510 w 12192000"/>
            <a:gd name="connsiteY6469" fmla="*/ 1661481 h 6858000"/>
            <a:gd name="connsiteX6470" fmla="*/ 6577313 w 12192000"/>
            <a:gd name="connsiteY6470" fmla="*/ 1702399 h 6858000"/>
            <a:gd name="connsiteX6471" fmla="*/ 6563211 w 12192000"/>
            <a:gd name="connsiteY6471" fmla="*/ 1745353 h 6858000"/>
            <a:gd name="connsiteX6472" fmla="*/ 6520726 w 12192000"/>
            <a:gd name="connsiteY6472" fmla="*/ 1766461 h 6858000"/>
            <a:gd name="connsiteX6473" fmla="*/ 4354750 w 12192000"/>
            <a:gd name="connsiteY6473" fmla="*/ 1766758 h 6858000"/>
            <a:gd name="connsiteX6474" fmla="*/ 4335812 w 12192000"/>
            <a:gd name="connsiteY6474" fmla="*/ 1764236 h 6858000"/>
            <a:gd name="connsiteX6475" fmla="*/ 4306345 w 12192000"/>
            <a:gd name="connsiteY6475" fmla="*/ 1741463 h 6858000"/>
            <a:gd name="connsiteX6476" fmla="*/ 4313576 w 12192000"/>
            <a:gd name="connsiteY6476" fmla="*/ 1662588 h 6858000"/>
            <a:gd name="connsiteX6477" fmla="*/ 4354252 w 12192000"/>
            <a:gd name="connsiteY6477" fmla="*/ 1645740 h 6858000"/>
            <a:gd name="connsiteX6478" fmla="*/ 4395833 w 12192000"/>
            <a:gd name="connsiteY6478" fmla="*/ 1663329 h 6858000"/>
            <a:gd name="connsiteX6479" fmla="*/ 4413008 w 12192000"/>
            <a:gd name="connsiteY6479" fmla="*/ 1706839 h 6858000"/>
            <a:gd name="connsiteX6480" fmla="*/ 4407584 w 12192000"/>
            <a:gd name="connsiteY6480" fmla="*/ 1733500 h 6858000"/>
            <a:gd name="connsiteX6481" fmla="*/ 4374501 w 12192000"/>
            <a:gd name="connsiteY6481" fmla="*/ 1763310 h 6858000"/>
            <a:gd name="connsiteX6482" fmla="*/ 4354750 w 12192000"/>
            <a:gd name="connsiteY6482" fmla="*/ 1766758 h 6858000"/>
            <a:gd name="connsiteX6483" fmla="*/ 4536824 w 12192000"/>
            <a:gd name="connsiteY6483" fmla="*/ 1766463 h 6858000"/>
            <a:gd name="connsiteX6484" fmla="*/ 4516938 w 12192000"/>
            <a:gd name="connsiteY6484" fmla="*/ 1764796 h 6858000"/>
            <a:gd name="connsiteX6485" fmla="*/ 4480058 w 12192000"/>
            <a:gd name="connsiteY6485" fmla="*/ 1729987 h 6858000"/>
            <a:gd name="connsiteX6486" fmla="*/ 4475357 w 12192000"/>
            <a:gd name="connsiteY6486" fmla="*/ 1705919 h 6858000"/>
            <a:gd name="connsiteX6487" fmla="*/ 4496329 w 12192000"/>
            <a:gd name="connsiteY6487" fmla="*/ 1660742 h 6858000"/>
            <a:gd name="connsiteX6488" fmla="*/ 4539717 w 12192000"/>
            <a:gd name="connsiteY6488" fmla="*/ 1645375 h 6858000"/>
            <a:gd name="connsiteX6489" fmla="*/ 4588349 w 12192000"/>
            <a:gd name="connsiteY6489" fmla="*/ 1680553 h 6858000"/>
            <a:gd name="connsiteX6490" fmla="*/ 4593773 w 12192000"/>
            <a:gd name="connsiteY6490" fmla="*/ 1704992 h 6858000"/>
            <a:gd name="connsiteX6491" fmla="*/ 4579309 w 12192000"/>
            <a:gd name="connsiteY6491" fmla="*/ 1745356 h 6858000"/>
            <a:gd name="connsiteX6492" fmla="*/ 4536824 w 12192000"/>
            <a:gd name="connsiteY6492" fmla="*/ 1766463 h 6858000"/>
            <a:gd name="connsiteX6493" fmla="*/ 4177010 w 12192000"/>
            <a:gd name="connsiteY6493" fmla="*/ 1766576 h 6858000"/>
            <a:gd name="connsiteX6494" fmla="*/ 4156130 w 12192000"/>
            <a:gd name="connsiteY6494" fmla="*/ 1764609 h 6858000"/>
            <a:gd name="connsiteX6495" fmla="*/ 4114730 w 12192000"/>
            <a:gd name="connsiteY6495" fmla="*/ 1707398 h 6858000"/>
            <a:gd name="connsiteX6496" fmla="*/ 4168965 w 12192000"/>
            <a:gd name="connsiteY6496" fmla="*/ 1645187 h 6858000"/>
            <a:gd name="connsiteX6497" fmla="*/ 4213438 w 12192000"/>
            <a:gd name="connsiteY6497" fmla="*/ 1661666 h 6858000"/>
            <a:gd name="connsiteX6498" fmla="*/ 4232963 w 12192000"/>
            <a:gd name="connsiteY6498" fmla="*/ 1706842 h 6858000"/>
            <a:gd name="connsiteX6499" fmla="*/ 4229167 w 12192000"/>
            <a:gd name="connsiteY6499" fmla="*/ 1730356 h 6858000"/>
            <a:gd name="connsiteX6500" fmla="*/ 4197891 w 12192000"/>
            <a:gd name="connsiteY6500" fmla="*/ 1762017 h 6858000"/>
            <a:gd name="connsiteX6501" fmla="*/ 4177010 w 12192000"/>
            <a:gd name="connsiteY6501" fmla="*/ 1766576 h 6858000"/>
            <a:gd name="connsiteX6502" fmla="*/ 3815571 w 12192000"/>
            <a:gd name="connsiteY6502" fmla="*/ 1766463 h 6858000"/>
            <a:gd name="connsiteX6503" fmla="*/ 3794238 w 12192000"/>
            <a:gd name="connsiteY6503" fmla="*/ 1764241 h 6858000"/>
            <a:gd name="connsiteX6504" fmla="*/ 3766578 w 12192000"/>
            <a:gd name="connsiteY6504" fmla="*/ 1743503 h 6858000"/>
            <a:gd name="connsiteX6505" fmla="*/ 3754103 w 12192000"/>
            <a:gd name="connsiteY6505" fmla="*/ 1706845 h 6858000"/>
            <a:gd name="connsiteX6506" fmla="*/ 3774532 w 12192000"/>
            <a:gd name="connsiteY6506" fmla="*/ 1660928 h 6858000"/>
            <a:gd name="connsiteX6507" fmla="*/ 3818463 w 12192000"/>
            <a:gd name="connsiteY6507" fmla="*/ 1645375 h 6858000"/>
            <a:gd name="connsiteX6508" fmla="*/ 3853355 w 12192000"/>
            <a:gd name="connsiteY6508" fmla="*/ 1661483 h 6858000"/>
            <a:gd name="connsiteX6509" fmla="*/ 3872157 w 12192000"/>
            <a:gd name="connsiteY6509" fmla="*/ 1702401 h 6858000"/>
            <a:gd name="connsiteX6510" fmla="*/ 3858056 w 12192000"/>
            <a:gd name="connsiteY6510" fmla="*/ 1745356 h 6858000"/>
            <a:gd name="connsiteX6511" fmla="*/ 3815571 w 12192000"/>
            <a:gd name="connsiteY6511" fmla="*/ 1766463 h 6858000"/>
            <a:gd name="connsiteX6512" fmla="*/ 3995432 w 12192000"/>
            <a:gd name="connsiteY6512" fmla="*/ 1766462 h 6858000"/>
            <a:gd name="connsiteX6513" fmla="*/ 3970122 w 12192000"/>
            <a:gd name="connsiteY6513" fmla="*/ 1761834 h 6858000"/>
            <a:gd name="connsiteX6514" fmla="*/ 3937942 w 12192000"/>
            <a:gd name="connsiteY6514" fmla="*/ 1728506 h 6858000"/>
            <a:gd name="connsiteX6515" fmla="*/ 3934146 w 12192000"/>
            <a:gd name="connsiteY6515" fmla="*/ 1706659 h 6858000"/>
            <a:gd name="connsiteX6516" fmla="*/ 3939931 w 12192000"/>
            <a:gd name="connsiteY6516" fmla="*/ 1681478 h 6858000"/>
            <a:gd name="connsiteX6517" fmla="*/ 4031590 w 12192000"/>
            <a:gd name="connsiteY6517" fmla="*/ 1660001 h 6858000"/>
            <a:gd name="connsiteX6518" fmla="*/ 4052018 w 12192000"/>
            <a:gd name="connsiteY6518" fmla="*/ 1695735 h 6858000"/>
            <a:gd name="connsiteX6519" fmla="*/ 4034662 w 12192000"/>
            <a:gd name="connsiteY6519" fmla="*/ 1748873 h 6858000"/>
            <a:gd name="connsiteX6520" fmla="*/ 3995432 w 12192000"/>
            <a:gd name="connsiteY6520" fmla="*/ 1766462 h 6858000"/>
            <a:gd name="connsiteX6521" fmla="*/ 9223875 w 12192000"/>
            <a:gd name="connsiteY6521" fmla="*/ 1582745 h 6858000"/>
            <a:gd name="connsiteX6522" fmla="*/ 9208712 w 12192000"/>
            <a:gd name="connsiteY6522" fmla="*/ 1581356 h 6858000"/>
            <a:gd name="connsiteX6523" fmla="*/ 9167131 w 12192000"/>
            <a:gd name="connsiteY6523" fmla="*/ 1542661 h 6858000"/>
            <a:gd name="connsiteX6524" fmla="*/ 9184306 w 12192000"/>
            <a:gd name="connsiteY6524" fmla="*/ 1475821 h 6858000"/>
            <a:gd name="connsiteX6525" fmla="*/ 9227694 w 12192000"/>
            <a:gd name="connsiteY6525" fmla="*/ 1461195 h 6858000"/>
            <a:gd name="connsiteX6526" fmla="*/ 9266021 w 12192000"/>
            <a:gd name="connsiteY6526" fmla="*/ 1479894 h 6858000"/>
            <a:gd name="connsiteX6527" fmla="*/ 9281930 w 12192000"/>
            <a:gd name="connsiteY6527" fmla="*/ 1521923 h 6858000"/>
            <a:gd name="connsiteX6528" fmla="*/ 9276507 w 12192000"/>
            <a:gd name="connsiteY6528" fmla="*/ 1549511 h 6858000"/>
            <a:gd name="connsiteX6529" fmla="*/ 9240531 w 12192000"/>
            <a:gd name="connsiteY6529" fmla="*/ 1580246 h 6858000"/>
            <a:gd name="connsiteX6530" fmla="*/ 9223875 w 12192000"/>
            <a:gd name="connsiteY6530" fmla="*/ 1582745 h 6858000"/>
            <a:gd name="connsiteX6531" fmla="*/ 10308552 w 12192000"/>
            <a:gd name="connsiteY6531" fmla="*/ 1582538 h 6858000"/>
            <a:gd name="connsiteX6532" fmla="*/ 10286609 w 12192000"/>
            <a:gd name="connsiteY6532" fmla="*/ 1579691 h 6858000"/>
            <a:gd name="connsiteX6533" fmla="*/ 10247921 w 12192000"/>
            <a:gd name="connsiteY6533" fmla="*/ 1540996 h 6858000"/>
            <a:gd name="connsiteX6534" fmla="*/ 10250633 w 12192000"/>
            <a:gd name="connsiteY6534" fmla="*/ 1496004 h 6858000"/>
            <a:gd name="connsiteX6535" fmla="*/ 10279740 w 12192000"/>
            <a:gd name="connsiteY6535" fmla="*/ 1465825 h 6858000"/>
            <a:gd name="connsiteX6536" fmla="*/ 10329636 w 12192000"/>
            <a:gd name="connsiteY6536" fmla="*/ 1465085 h 6858000"/>
            <a:gd name="connsiteX6537" fmla="*/ 10355308 w 12192000"/>
            <a:gd name="connsiteY6537" fmla="*/ 1488783 h 6858000"/>
            <a:gd name="connsiteX6538" fmla="*/ 10365070 w 12192000"/>
            <a:gd name="connsiteY6538" fmla="*/ 1527850 h 6858000"/>
            <a:gd name="connsiteX6539" fmla="*/ 10329275 w 12192000"/>
            <a:gd name="connsiteY6539" fmla="*/ 1577470 h 6858000"/>
            <a:gd name="connsiteX6540" fmla="*/ 10308552 w 12192000"/>
            <a:gd name="connsiteY6540" fmla="*/ 1582538 h 6858000"/>
            <a:gd name="connsiteX6541" fmla="*/ 10489140 w 12192000"/>
            <a:gd name="connsiteY6541" fmla="*/ 1582449 h 6858000"/>
            <a:gd name="connsiteX6542" fmla="*/ 10467377 w 12192000"/>
            <a:gd name="connsiteY6542" fmla="*/ 1580066 h 6858000"/>
            <a:gd name="connsiteX6543" fmla="*/ 10432666 w 12192000"/>
            <a:gd name="connsiteY6543" fmla="*/ 1549700 h 6858000"/>
            <a:gd name="connsiteX6544" fmla="*/ 10427062 w 12192000"/>
            <a:gd name="connsiteY6544" fmla="*/ 1521929 h 6858000"/>
            <a:gd name="connsiteX6545" fmla="*/ 10431944 w 12192000"/>
            <a:gd name="connsiteY6545" fmla="*/ 1494897 h 6858000"/>
            <a:gd name="connsiteX6546" fmla="*/ 10465209 w 12192000"/>
            <a:gd name="connsiteY6546" fmla="*/ 1463791 h 6858000"/>
            <a:gd name="connsiteX6547" fmla="*/ 10485817 w 12192000"/>
            <a:gd name="connsiteY6547" fmla="*/ 1460829 h 6858000"/>
            <a:gd name="connsiteX6548" fmla="*/ 10506427 w 12192000"/>
            <a:gd name="connsiteY6548" fmla="*/ 1463791 h 6858000"/>
            <a:gd name="connsiteX6549" fmla="*/ 10539511 w 12192000"/>
            <a:gd name="connsiteY6549" fmla="*/ 1495638 h 6858000"/>
            <a:gd name="connsiteX6550" fmla="*/ 10544573 w 12192000"/>
            <a:gd name="connsiteY6550" fmla="*/ 1521929 h 6858000"/>
            <a:gd name="connsiteX6551" fmla="*/ 10540776 w 12192000"/>
            <a:gd name="connsiteY6551" fmla="*/ 1545998 h 6858000"/>
            <a:gd name="connsiteX6552" fmla="*/ 10510224 w 12192000"/>
            <a:gd name="connsiteY6552" fmla="*/ 1576918 h 6858000"/>
            <a:gd name="connsiteX6553" fmla="*/ 10489140 w 12192000"/>
            <a:gd name="connsiteY6553" fmla="*/ 1582449 h 6858000"/>
            <a:gd name="connsiteX6554" fmla="*/ 9587300 w 12192000"/>
            <a:gd name="connsiteY6554" fmla="*/ 1582537 h 6858000"/>
            <a:gd name="connsiteX6555" fmla="*/ 9565357 w 12192000"/>
            <a:gd name="connsiteY6555" fmla="*/ 1579691 h 6858000"/>
            <a:gd name="connsiteX6556" fmla="*/ 9527754 w 12192000"/>
            <a:gd name="connsiteY6556" fmla="*/ 1543401 h 6858000"/>
            <a:gd name="connsiteX6557" fmla="*/ 9528658 w 12192000"/>
            <a:gd name="connsiteY6557" fmla="*/ 1498225 h 6858000"/>
            <a:gd name="connsiteX6558" fmla="*/ 9558487 w 12192000"/>
            <a:gd name="connsiteY6558" fmla="*/ 1465823 h 6858000"/>
            <a:gd name="connsiteX6559" fmla="*/ 9604226 w 12192000"/>
            <a:gd name="connsiteY6559" fmla="*/ 1463602 h 6858000"/>
            <a:gd name="connsiteX6560" fmla="*/ 9639117 w 12192000"/>
            <a:gd name="connsiteY6560" fmla="*/ 1498410 h 6858000"/>
            <a:gd name="connsiteX6561" fmla="*/ 9639117 w 12192000"/>
            <a:gd name="connsiteY6561" fmla="*/ 1545438 h 6858000"/>
            <a:gd name="connsiteX6562" fmla="*/ 9608022 w 12192000"/>
            <a:gd name="connsiteY6562" fmla="*/ 1577469 h 6858000"/>
            <a:gd name="connsiteX6563" fmla="*/ 9587300 w 12192000"/>
            <a:gd name="connsiteY6563" fmla="*/ 1582537 h 6858000"/>
            <a:gd name="connsiteX6564" fmla="*/ 9768134 w 12192000"/>
            <a:gd name="connsiteY6564" fmla="*/ 1582352 h 6858000"/>
            <a:gd name="connsiteX6565" fmla="*/ 9746485 w 12192000"/>
            <a:gd name="connsiteY6565" fmla="*/ 1580247 h 6858000"/>
            <a:gd name="connsiteX6566" fmla="*/ 9710870 w 12192000"/>
            <a:gd name="connsiteY6566" fmla="*/ 1548031 h 6858000"/>
            <a:gd name="connsiteX6567" fmla="*/ 9704904 w 12192000"/>
            <a:gd name="connsiteY6567" fmla="*/ 1523962 h 6858000"/>
            <a:gd name="connsiteX6568" fmla="*/ 9722621 w 12192000"/>
            <a:gd name="connsiteY6568" fmla="*/ 1479341 h 6858000"/>
            <a:gd name="connsiteX6569" fmla="*/ 9764563 w 12192000"/>
            <a:gd name="connsiteY6569" fmla="*/ 1460826 h 6858000"/>
            <a:gd name="connsiteX6570" fmla="*/ 9803070 w 12192000"/>
            <a:gd name="connsiteY6570" fmla="*/ 1475823 h 6858000"/>
            <a:gd name="connsiteX6571" fmla="*/ 9821690 w 12192000"/>
            <a:gd name="connsiteY6571" fmla="*/ 1539514 h 6858000"/>
            <a:gd name="connsiteX6572" fmla="*/ 9788969 w 12192000"/>
            <a:gd name="connsiteY6572" fmla="*/ 1577099 h 6858000"/>
            <a:gd name="connsiteX6573" fmla="*/ 9768134 w 12192000"/>
            <a:gd name="connsiteY6573" fmla="*/ 1582352 h 6858000"/>
            <a:gd name="connsiteX6574" fmla="*/ 10128176 w 12192000"/>
            <a:gd name="connsiteY6574" fmla="*/ 1582214 h 6858000"/>
            <a:gd name="connsiteX6575" fmla="*/ 10108560 w 12192000"/>
            <a:gd name="connsiteY6575" fmla="*/ 1580432 h 6858000"/>
            <a:gd name="connsiteX6576" fmla="*/ 10067160 w 12192000"/>
            <a:gd name="connsiteY6576" fmla="*/ 1507298 h 6858000"/>
            <a:gd name="connsiteX6577" fmla="*/ 10083793 w 12192000"/>
            <a:gd name="connsiteY6577" fmla="*/ 1478970 h 6858000"/>
            <a:gd name="connsiteX6578" fmla="*/ 10125193 w 12192000"/>
            <a:gd name="connsiteY6578" fmla="*/ 1461751 h 6858000"/>
            <a:gd name="connsiteX6579" fmla="*/ 10166954 w 12192000"/>
            <a:gd name="connsiteY6579" fmla="*/ 1479710 h 6858000"/>
            <a:gd name="connsiteX6580" fmla="*/ 10183586 w 12192000"/>
            <a:gd name="connsiteY6580" fmla="*/ 1519518 h 6858000"/>
            <a:gd name="connsiteX6581" fmla="*/ 10179609 w 12192000"/>
            <a:gd name="connsiteY6581" fmla="*/ 1546735 h 6858000"/>
            <a:gd name="connsiteX6582" fmla="*/ 10147791 w 12192000"/>
            <a:gd name="connsiteY6582" fmla="*/ 1578026 h 6858000"/>
            <a:gd name="connsiteX6583" fmla="*/ 10128176 w 12192000"/>
            <a:gd name="connsiteY6583" fmla="*/ 1582214 h 6858000"/>
            <a:gd name="connsiteX6584" fmla="*/ 9957034 w 12192000"/>
            <a:gd name="connsiteY6584" fmla="*/ 1581450 h 6858000"/>
            <a:gd name="connsiteX6585" fmla="*/ 9930864 w 12192000"/>
            <a:gd name="connsiteY6585" fmla="*/ 1581358 h 6858000"/>
            <a:gd name="connsiteX6586" fmla="*/ 9889465 w 12192000"/>
            <a:gd name="connsiteY6586" fmla="*/ 1545995 h 6858000"/>
            <a:gd name="connsiteX6587" fmla="*/ 9885668 w 12192000"/>
            <a:gd name="connsiteY6587" fmla="*/ 1521926 h 6858000"/>
            <a:gd name="connsiteX6588" fmla="*/ 9905917 w 12192000"/>
            <a:gd name="connsiteY6588" fmla="*/ 1475638 h 6858000"/>
            <a:gd name="connsiteX6589" fmla="*/ 9948943 w 12192000"/>
            <a:gd name="connsiteY6589" fmla="*/ 1461197 h 6858000"/>
            <a:gd name="connsiteX6590" fmla="*/ 9989439 w 12192000"/>
            <a:gd name="connsiteY6590" fmla="*/ 1482119 h 6858000"/>
            <a:gd name="connsiteX6591" fmla="*/ 10003721 w 12192000"/>
            <a:gd name="connsiteY6591" fmla="*/ 1526739 h 6858000"/>
            <a:gd name="connsiteX6592" fmla="*/ 9981304 w 12192000"/>
            <a:gd name="connsiteY6592" fmla="*/ 1568768 h 6858000"/>
            <a:gd name="connsiteX6593" fmla="*/ 9957034 w 12192000"/>
            <a:gd name="connsiteY6593" fmla="*/ 1581450 h 6858000"/>
            <a:gd name="connsiteX6594" fmla="*/ 9407056 w 12192000"/>
            <a:gd name="connsiteY6594" fmla="*/ 1582257 h 6858000"/>
            <a:gd name="connsiteX6595" fmla="*/ 9387305 w 12192000"/>
            <a:gd name="connsiteY6595" fmla="*/ 1580429 h 6858000"/>
            <a:gd name="connsiteX6596" fmla="*/ 9359103 w 12192000"/>
            <a:gd name="connsiteY6596" fmla="*/ 1560989 h 6858000"/>
            <a:gd name="connsiteX6597" fmla="*/ 9344459 w 12192000"/>
            <a:gd name="connsiteY6597" fmla="*/ 1521922 h 6858000"/>
            <a:gd name="connsiteX6598" fmla="*/ 9361453 w 12192000"/>
            <a:gd name="connsiteY6598" fmla="*/ 1479522 h 6858000"/>
            <a:gd name="connsiteX6599" fmla="*/ 9403938 w 12192000"/>
            <a:gd name="connsiteY6599" fmla="*/ 1461748 h 6858000"/>
            <a:gd name="connsiteX6600" fmla="*/ 9445699 w 12192000"/>
            <a:gd name="connsiteY6600" fmla="*/ 1479707 h 6858000"/>
            <a:gd name="connsiteX6601" fmla="*/ 9462331 w 12192000"/>
            <a:gd name="connsiteY6601" fmla="*/ 1517478 h 6858000"/>
            <a:gd name="connsiteX6602" fmla="*/ 9446241 w 12192000"/>
            <a:gd name="connsiteY6602" fmla="*/ 1563210 h 6858000"/>
            <a:gd name="connsiteX6603" fmla="*/ 9427078 w 12192000"/>
            <a:gd name="connsiteY6603" fmla="*/ 1577837 h 6858000"/>
            <a:gd name="connsiteX6604" fmla="*/ 9407056 w 12192000"/>
            <a:gd name="connsiteY6604" fmla="*/ 1582257 h 6858000"/>
            <a:gd name="connsiteX6605" fmla="*/ 4176198 w 12192000"/>
            <a:gd name="connsiteY6605" fmla="*/ 1582352 h 6858000"/>
            <a:gd name="connsiteX6606" fmla="*/ 4156311 w 12192000"/>
            <a:gd name="connsiteY6606" fmla="*/ 1580061 h 6858000"/>
            <a:gd name="connsiteX6607" fmla="*/ 4118166 w 12192000"/>
            <a:gd name="connsiteY6607" fmla="*/ 1543032 h 6858000"/>
            <a:gd name="connsiteX6608" fmla="*/ 4121059 w 12192000"/>
            <a:gd name="connsiteY6608" fmla="*/ 1494338 h 6858000"/>
            <a:gd name="connsiteX6609" fmla="*/ 4154685 w 12192000"/>
            <a:gd name="connsiteY6609" fmla="*/ 1463604 h 6858000"/>
            <a:gd name="connsiteX6610" fmla="*/ 4199339 w 12192000"/>
            <a:gd name="connsiteY6610" fmla="*/ 1466195 h 6858000"/>
            <a:gd name="connsiteX6611" fmla="*/ 4228988 w 12192000"/>
            <a:gd name="connsiteY6611" fmla="*/ 1497485 h 6858000"/>
            <a:gd name="connsiteX6612" fmla="*/ 4228807 w 12192000"/>
            <a:gd name="connsiteY6612" fmla="*/ 1546364 h 6858000"/>
            <a:gd name="connsiteX6613" fmla="*/ 4196627 w 12192000"/>
            <a:gd name="connsiteY6613" fmla="*/ 1577839 h 6858000"/>
            <a:gd name="connsiteX6614" fmla="*/ 4176198 w 12192000"/>
            <a:gd name="connsiteY6614" fmla="*/ 1582352 h 6858000"/>
            <a:gd name="connsiteX6615" fmla="*/ 6881351 w 12192000"/>
            <a:gd name="connsiteY6615" fmla="*/ 1582351 h 6858000"/>
            <a:gd name="connsiteX6616" fmla="*/ 6861464 w 12192000"/>
            <a:gd name="connsiteY6616" fmla="*/ 1580060 h 6858000"/>
            <a:gd name="connsiteX6617" fmla="*/ 6819885 w 12192000"/>
            <a:gd name="connsiteY6617" fmla="*/ 1521738 h 6858000"/>
            <a:gd name="connsiteX6618" fmla="*/ 6825488 w 12192000"/>
            <a:gd name="connsiteY6618" fmla="*/ 1496373 h 6858000"/>
            <a:gd name="connsiteX6619" fmla="*/ 6859838 w 12192000"/>
            <a:gd name="connsiteY6619" fmla="*/ 1463601 h 6858000"/>
            <a:gd name="connsiteX6620" fmla="*/ 6903949 w 12192000"/>
            <a:gd name="connsiteY6620" fmla="*/ 1465823 h 6858000"/>
            <a:gd name="connsiteX6621" fmla="*/ 6938660 w 12192000"/>
            <a:gd name="connsiteY6621" fmla="*/ 1527848 h 6858000"/>
            <a:gd name="connsiteX6622" fmla="*/ 6901779 w 12192000"/>
            <a:gd name="connsiteY6622" fmla="*/ 1577839 h 6858000"/>
            <a:gd name="connsiteX6623" fmla="*/ 6881351 w 12192000"/>
            <a:gd name="connsiteY6623" fmla="*/ 1582351 h 6858000"/>
            <a:gd name="connsiteX6624" fmla="*/ 6160528 w 12192000"/>
            <a:gd name="connsiteY6624" fmla="*/ 1582259 h 6858000"/>
            <a:gd name="connsiteX6625" fmla="*/ 6140935 w 12192000"/>
            <a:gd name="connsiteY6625" fmla="*/ 1580431 h 6858000"/>
            <a:gd name="connsiteX6626" fmla="*/ 6112190 w 12192000"/>
            <a:gd name="connsiteY6626" fmla="*/ 1560435 h 6858000"/>
            <a:gd name="connsiteX6627" fmla="*/ 6104236 w 12192000"/>
            <a:gd name="connsiteY6627" fmla="*/ 1496373 h 6858000"/>
            <a:gd name="connsiteX6628" fmla="*/ 6138585 w 12192000"/>
            <a:gd name="connsiteY6628" fmla="*/ 1463602 h 6858000"/>
            <a:gd name="connsiteX6629" fmla="*/ 6182696 w 12192000"/>
            <a:gd name="connsiteY6629" fmla="*/ 1466009 h 6858000"/>
            <a:gd name="connsiteX6630" fmla="*/ 6212887 w 12192000"/>
            <a:gd name="connsiteY6630" fmla="*/ 1498780 h 6858000"/>
            <a:gd name="connsiteX6631" fmla="*/ 6212707 w 12192000"/>
            <a:gd name="connsiteY6631" fmla="*/ 1545438 h 6858000"/>
            <a:gd name="connsiteX6632" fmla="*/ 6180527 w 12192000"/>
            <a:gd name="connsiteY6632" fmla="*/ 1577839 h 6858000"/>
            <a:gd name="connsiteX6633" fmla="*/ 6160528 w 12192000"/>
            <a:gd name="connsiteY6633" fmla="*/ 1582259 h 6858000"/>
            <a:gd name="connsiteX6634" fmla="*/ 6342807 w 12192000"/>
            <a:gd name="connsiteY6634" fmla="*/ 1582120 h 6858000"/>
            <a:gd name="connsiteX6635" fmla="*/ 6323689 w 12192000"/>
            <a:gd name="connsiteY6635" fmla="*/ 1581357 h 6858000"/>
            <a:gd name="connsiteX6636" fmla="*/ 6283735 w 12192000"/>
            <a:gd name="connsiteY6636" fmla="*/ 1546549 h 6858000"/>
            <a:gd name="connsiteX6637" fmla="*/ 6282109 w 12192000"/>
            <a:gd name="connsiteY6637" fmla="*/ 1500816 h 6858000"/>
            <a:gd name="connsiteX6638" fmla="*/ 6317181 w 12192000"/>
            <a:gd name="connsiteY6638" fmla="*/ 1463972 h 6858000"/>
            <a:gd name="connsiteX6639" fmla="*/ 6357315 w 12192000"/>
            <a:gd name="connsiteY6639" fmla="*/ 1463601 h 6858000"/>
            <a:gd name="connsiteX6640" fmla="*/ 6391665 w 12192000"/>
            <a:gd name="connsiteY6640" fmla="*/ 1495077 h 6858000"/>
            <a:gd name="connsiteX6641" fmla="*/ 6395280 w 12192000"/>
            <a:gd name="connsiteY6641" fmla="*/ 1539513 h 6858000"/>
            <a:gd name="connsiteX6642" fmla="*/ 6362739 w 12192000"/>
            <a:gd name="connsiteY6642" fmla="*/ 1576913 h 6858000"/>
            <a:gd name="connsiteX6643" fmla="*/ 6342807 w 12192000"/>
            <a:gd name="connsiteY6643" fmla="*/ 1582120 h 6858000"/>
            <a:gd name="connsiteX6644" fmla="*/ 6535914 w 12192000"/>
            <a:gd name="connsiteY6644" fmla="*/ 1580060 h 6858000"/>
            <a:gd name="connsiteX6645" fmla="*/ 6498130 w 12192000"/>
            <a:gd name="connsiteY6645" fmla="*/ 1578950 h 6858000"/>
            <a:gd name="connsiteX6646" fmla="*/ 6462154 w 12192000"/>
            <a:gd name="connsiteY6646" fmla="*/ 1541365 h 6858000"/>
            <a:gd name="connsiteX6647" fmla="*/ 6491079 w 12192000"/>
            <a:gd name="connsiteY6647" fmla="*/ 1467306 h 6858000"/>
            <a:gd name="connsiteX6648" fmla="*/ 6537721 w 12192000"/>
            <a:gd name="connsiteY6648" fmla="*/ 1463603 h 6858000"/>
            <a:gd name="connsiteX6649" fmla="*/ 6571890 w 12192000"/>
            <a:gd name="connsiteY6649" fmla="*/ 1494893 h 6858000"/>
            <a:gd name="connsiteX6650" fmla="*/ 6576771 w 12192000"/>
            <a:gd name="connsiteY6650" fmla="*/ 1521925 h 6858000"/>
            <a:gd name="connsiteX6651" fmla="*/ 6571167 w 12192000"/>
            <a:gd name="connsiteY6651" fmla="*/ 1549696 h 6858000"/>
            <a:gd name="connsiteX6652" fmla="*/ 6535914 w 12192000"/>
            <a:gd name="connsiteY6652" fmla="*/ 1580060 h 6858000"/>
            <a:gd name="connsiteX6653" fmla="*/ 4358950 w 12192000"/>
            <a:gd name="connsiteY6653" fmla="*/ 1582213 h 6858000"/>
            <a:gd name="connsiteX6654" fmla="*/ 4339788 w 12192000"/>
            <a:gd name="connsiteY6654" fmla="*/ 1581357 h 6858000"/>
            <a:gd name="connsiteX6655" fmla="*/ 4299472 w 12192000"/>
            <a:gd name="connsiteY6655" fmla="*/ 1544512 h 6858000"/>
            <a:gd name="connsiteX6656" fmla="*/ 4294953 w 12192000"/>
            <a:gd name="connsiteY6656" fmla="*/ 1519331 h 6858000"/>
            <a:gd name="connsiteX6657" fmla="*/ 4311765 w 12192000"/>
            <a:gd name="connsiteY6657" fmla="*/ 1479895 h 6858000"/>
            <a:gd name="connsiteX6658" fmla="*/ 4350996 w 12192000"/>
            <a:gd name="connsiteY6658" fmla="*/ 1461195 h 6858000"/>
            <a:gd name="connsiteX6659" fmla="*/ 4393119 w 12192000"/>
            <a:gd name="connsiteY6659" fmla="*/ 1475821 h 6858000"/>
            <a:gd name="connsiteX6660" fmla="*/ 4410293 w 12192000"/>
            <a:gd name="connsiteY6660" fmla="*/ 1542846 h 6858000"/>
            <a:gd name="connsiteX6661" fmla="*/ 4378656 w 12192000"/>
            <a:gd name="connsiteY6661" fmla="*/ 1577099 h 6858000"/>
            <a:gd name="connsiteX6662" fmla="*/ 4358950 w 12192000"/>
            <a:gd name="connsiteY6662" fmla="*/ 1582213 h 6858000"/>
            <a:gd name="connsiteX6663" fmla="*/ 3996607 w 12192000"/>
            <a:gd name="connsiteY6663" fmla="*/ 1582212 h 6858000"/>
            <a:gd name="connsiteX6664" fmla="*/ 3976991 w 12192000"/>
            <a:gd name="connsiteY6664" fmla="*/ 1580430 h 6858000"/>
            <a:gd name="connsiteX6665" fmla="*/ 3939208 w 12192000"/>
            <a:gd name="connsiteY6665" fmla="*/ 1545623 h 6858000"/>
            <a:gd name="connsiteX6666" fmla="*/ 3934145 w 12192000"/>
            <a:gd name="connsiteY6666" fmla="*/ 1523774 h 6858000"/>
            <a:gd name="connsiteX6667" fmla="*/ 3950778 w 12192000"/>
            <a:gd name="connsiteY6667" fmla="*/ 1481005 h 6858000"/>
            <a:gd name="connsiteX6668" fmla="*/ 3993624 w 12192000"/>
            <a:gd name="connsiteY6668" fmla="*/ 1461749 h 6858000"/>
            <a:gd name="connsiteX6669" fmla="*/ 4035566 w 12192000"/>
            <a:gd name="connsiteY6669" fmla="*/ 1479708 h 6858000"/>
            <a:gd name="connsiteX6670" fmla="*/ 4052741 w 12192000"/>
            <a:gd name="connsiteY6670" fmla="*/ 1522108 h 6858000"/>
            <a:gd name="connsiteX6671" fmla="*/ 4048040 w 12192000"/>
            <a:gd name="connsiteY6671" fmla="*/ 1546733 h 6858000"/>
            <a:gd name="connsiteX6672" fmla="*/ 4016222 w 12192000"/>
            <a:gd name="connsiteY6672" fmla="*/ 1578024 h 6858000"/>
            <a:gd name="connsiteX6673" fmla="*/ 3996607 w 12192000"/>
            <a:gd name="connsiteY6673" fmla="*/ 1582212 h 6858000"/>
            <a:gd name="connsiteX6674" fmla="*/ 3822395 w 12192000"/>
            <a:gd name="connsiteY6674" fmla="*/ 1582142 h 6858000"/>
            <a:gd name="connsiteX6675" fmla="*/ 3793515 w 12192000"/>
            <a:gd name="connsiteY6675" fmla="*/ 1579134 h 6858000"/>
            <a:gd name="connsiteX6676" fmla="*/ 3759165 w 12192000"/>
            <a:gd name="connsiteY6676" fmla="*/ 1546363 h 6858000"/>
            <a:gd name="connsiteX6677" fmla="*/ 3754103 w 12192000"/>
            <a:gd name="connsiteY6677" fmla="*/ 1521923 h 6858000"/>
            <a:gd name="connsiteX6678" fmla="*/ 3769290 w 12192000"/>
            <a:gd name="connsiteY6678" fmla="*/ 1481375 h 6858000"/>
            <a:gd name="connsiteX6679" fmla="*/ 3809423 w 12192000"/>
            <a:gd name="connsiteY6679" fmla="*/ 1461194 h 6858000"/>
            <a:gd name="connsiteX6680" fmla="*/ 3854620 w 12192000"/>
            <a:gd name="connsiteY6680" fmla="*/ 1479153 h 6858000"/>
            <a:gd name="connsiteX6681" fmla="*/ 3872518 w 12192000"/>
            <a:gd name="connsiteY6681" fmla="*/ 1523033 h 6858000"/>
            <a:gd name="connsiteX6682" fmla="*/ 3849920 w 12192000"/>
            <a:gd name="connsiteY6682" fmla="*/ 1568765 h 6858000"/>
            <a:gd name="connsiteX6683" fmla="*/ 3822395 w 12192000"/>
            <a:gd name="connsiteY6683" fmla="*/ 1582142 h 6858000"/>
            <a:gd name="connsiteX6684" fmla="*/ 6155533 w 12192000"/>
            <a:gd name="connsiteY6684" fmla="*/ 1398800 h 6858000"/>
            <a:gd name="connsiteX6685" fmla="*/ 6140754 w 12192000"/>
            <a:gd name="connsiteY6685" fmla="*/ 1395514 h 6858000"/>
            <a:gd name="connsiteX6686" fmla="*/ 6101161 w 12192000"/>
            <a:gd name="connsiteY6686" fmla="*/ 1357187 h 6858000"/>
            <a:gd name="connsiteX6687" fmla="*/ 6103512 w 12192000"/>
            <a:gd name="connsiteY6687" fmla="*/ 1312012 h 6858000"/>
            <a:gd name="connsiteX6688" fmla="*/ 6134246 w 12192000"/>
            <a:gd name="connsiteY6688" fmla="*/ 1281092 h 6858000"/>
            <a:gd name="connsiteX6689" fmla="*/ 6160821 w 12192000"/>
            <a:gd name="connsiteY6689" fmla="*/ 1277203 h 6858000"/>
            <a:gd name="connsiteX6690" fmla="*/ 6185770 w 12192000"/>
            <a:gd name="connsiteY6690" fmla="*/ 1282943 h 6858000"/>
            <a:gd name="connsiteX6691" fmla="*/ 6213068 w 12192000"/>
            <a:gd name="connsiteY6691" fmla="*/ 1313863 h 6858000"/>
            <a:gd name="connsiteX6692" fmla="*/ 6213249 w 12192000"/>
            <a:gd name="connsiteY6692" fmla="*/ 1360335 h 6858000"/>
            <a:gd name="connsiteX6693" fmla="*/ 6171669 w 12192000"/>
            <a:gd name="connsiteY6693" fmla="*/ 1396254 h 6858000"/>
            <a:gd name="connsiteX6694" fmla="*/ 6155533 w 12192000"/>
            <a:gd name="connsiteY6694" fmla="*/ 1398800 h 6858000"/>
            <a:gd name="connsiteX6695" fmla="*/ 9948472 w 12192000"/>
            <a:gd name="connsiteY6695" fmla="*/ 1398153 h 6858000"/>
            <a:gd name="connsiteX6696" fmla="*/ 9929964 w 12192000"/>
            <a:gd name="connsiteY6696" fmla="*/ 1396626 h 6858000"/>
            <a:gd name="connsiteX6697" fmla="*/ 9887299 w 12192000"/>
            <a:gd name="connsiteY6697" fmla="*/ 1354967 h 6858000"/>
            <a:gd name="connsiteX6698" fmla="*/ 9904112 w 12192000"/>
            <a:gd name="connsiteY6698" fmla="*/ 1293126 h 6858000"/>
            <a:gd name="connsiteX6699" fmla="*/ 9943343 w 12192000"/>
            <a:gd name="connsiteY6699" fmla="*/ 1276833 h 6858000"/>
            <a:gd name="connsiteX6700" fmla="*/ 9985284 w 12192000"/>
            <a:gd name="connsiteY6700" fmla="*/ 1294237 h 6858000"/>
            <a:gd name="connsiteX6701" fmla="*/ 10001374 w 12192000"/>
            <a:gd name="connsiteY6701" fmla="*/ 1317381 h 6858000"/>
            <a:gd name="connsiteX6702" fmla="*/ 9999205 w 12192000"/>
            <a:gd name="connsiteY6702" fmla="*/ 1362928 h 6858000"/>
            <a:gd name="connsiteX6703" fmla="*/ 9966844 w 12192000"/>
            <a:gd name="connsiteY6703" fmla="*/ 1393848 h 6858000"/>
            <a:gd name="connsiteX6704" fmla="*/ 9948472 w 12192000"/>
            <a:gd name="connsiteY6704" fmla="*/ 1398153 h 6858000"/>
            <a:gd name="connsiteX6705" fmla="*/ 11031864 w 12192000"/>
            <a:gd name="connsiteY6705" fmla="*/ 1397942 h 6858000"/>
            <a:gd name="connsiteX6706" fmla="*/ 11014011 w 12192000"/>
            <a:gd name="connsiteY6706" fmla="*/ 1397179 h 6858000"/>
            <a:gd name="connsiteX6707" fmla="*/ 10984363 w 12192000"/>
            <a:gd name="connsiteY6707" fmla="*/ 1379218 h 6858000"/>
            <a:gd name="connsiteX6708" fmla="*/ 10968454 w 12192000"/>
            <a:gd name="connsiteY6708" fmla="*/ 1337005 h 6858000"/>
            <a:gd name="connsiteX6709" fmla="*/ 10987798 w 12192000"/>
            <a:gd name="connsiteY6709" fmla="*/ 1292384 h 6858000"/>
            <a:gd name="connsiteX6710" fmla="*/ 11028474 w 12192000"/>
            <a:gd name="connsiteY6710" fmla="*/ 1276831 h 6858000"/>
            <a:gd name="connsiteX6711" fmla="*/ 11051976 w 12192000"/>
            <a:gd name="connsiteY6711" fmla="*/ 1281460 h 6858000"/>
            <a:gd name="connsiteX6712" fmla="*/ 11081987 w 12192000"/>
            <a:gd name="connsiteY6712" fmla="*/ 1313491 h 6858000"/>
            <a:gd name="connsiteX6713" fmla="*/ 11081625 w 12192000"/>
            <a:gd name="connsiteY6713" fmla="*/ 1361630 h 6858000"/>
            <a:gd name="connsiteX6714" fmla="*/ 11049445 w 12192000"/>
            <a:gd name="connsiteY6714" fmla="*/ 1393846 h 6858000"/>
            <a:gd name="connsiteX6715" fmla="*/ 11031864 w 12192000"/>
            <a:gd name="connsiteY6715" fmla="*/ 1397942 h 6858000"/>
            <a:gd name="connsiteX6716" fmla="*/ 10311107 w 12192000"/>
            <a:gd name="connsiteY6716" fmla="*/ 1397804 h 6858000"/>
            <a:gd name="connsiteX6717" fmla="*/ 10292757 w 12192000"/>
            <a:gd name="connsiteY6717" fmla="*/ 1397179 h 6858000"/>
            <a:gd name="connsiteX6718" fmla="*/ 10262747 w 12192000"/>
            <a:gd name="connsiteY6718" fmla="*/ 1379034 h 6858000"/>
            <a:gd name="connsiteX6719" fmla="*/ 10246658 w 12192000"/>
            <a:gd name="connsiteY6719" fmla="*/ 1339412 h 6858000"/>
            <a:gd name="connsiteX6720" fmla="*/ 10250273 w 12192000"/>
            <a:gd name="connsiteY6720" fmla="*/ 1313492 h 6858000"/>
            <a:gd name="connsiteX6721" fmla="*/ 10280464 w 12192000"/>
            <a:gd name="connsiteY6721" fmla="*/ 1281091 h 6858000"/>
            <a:gd name="connsiteX6722" fmla="*/ 10303785 w 12192000"/>
            <a:gd name="connsiteY6722" fmla="*/ 1277203 h 6858000"/>
            <a:gd name="connsiteX6723" fmla="*/ 10330180 w 12192000"/>
            <a:gd name="connsiteY6723" fmla="*/ 1281275 h 6858000"/>
            <a:gd name="connsiteX6724" fmla="*/ 10360732 w 12192000"/>
            <a:gd name="connsiteY6724" fmla="*/ 1313492 h 6858000"/>
            <a:gd name="connsiteX6725" fmla="*/ 10359648 w 12192000"/>
            <a:gd name="connsiteY6725" fmla="*/ 1362371 h 6858000"/>
            <a:gd name="connsiteX6726" fmla="*/ 10328914 w 12192000"/>
            <a:gd name="connsiteY6726" fmla="*/ 1393290 h 6858000"/>
            <a:gd name="connsiteX6727" fmla="*/ 10311107 w 12192000"/>
            <a:gd name="connsiteY6727" fmla="*/ 1397804 h 6858000"/>
            <a:gd name="connsiteX6728" fmla="*/ 10113441 w 12192000"/>
            <a:gd name="connsiteY6728" fmla="*/ 1397364 h 6858000"/>
            <a:gd name="connsiteX6729" fmla="*/ 10070595 w 12192000"/>
            <a:gd name="connsiteY6729" fmla="*/ 1362370 h 6858000"/>
            <a:gd name="connsiteX6730" fmla="*/ 10065714 w 12192000"/>
            <a:gd name="connsiteY6730" fmla="*/ 1337004 h 6858000"/>
            <a:gd name="connsiteX6731" fmla="*/ 10081080 w 12192000"/>
            <a:gd name="connsiteY6731" fmla="*/ 1296272 h 6858000"/>
            <a:gd name="connsiteX6732" fmla="*/ 10121937 w 12192000"/>
            <a:gd name="connsiteY6732" fmla="*/ 1277201 h 6858000"/>
            <a:gd name="connsiteX6733" fmla="*/ 10164965 w 12192000"/>
            <a:gd name="connsiteY6733" fmla="*/ 1292938 h 6858000"/>
            <a:gd name="connsiteX6734" fmla="*/ 10183947 w 12192000"/>
            <a:gd name="connsiteY6734" fmla="*/ 1336264 h 6858000"/>
            <a:gd name="connsiteX6735" fmla="*/ 10168761 w 12192000"/>
            <a:gd name="connsiteY6735" fmla="*/ 1377738 h 6858000"/>
            <a:gd name="connsiteX6736" fmla="*/ 10113441 w 12192000"/>
            <a:gd name="connsiteY6736" fmla="*/ 1397364 h 6858000"/>
            <a:gd name="connsiteX6737" fmla="*/ 9227330 w 12192000"/>
            <a:gd name="connsiteY6737" fmla="*/ 1397991 h 6858000"/>
            <a:gd name="connsiteX6738" fmla="*/ 9208709 w 12192000"/>
            <a:gd name="connsiteY6738" fmla="*/ 1396625 h 6858000"/>
            <a:gd name="connsiteX6739" fmla="*/ 9166043 w 12192000"/>
            <a:gd name="connsiteY6739" fmla="*/ 1355152 h 6858000"/>
            <a:gd name="connsiteX6740" fmla="*/ 9182856 w 12192000"/>
            <a:gd name="connsiteY6740" fmla="*/ 1293127 h 6858000"/>
            <a:gd name="connsiteX6741" fmla="*/ 9223172 w 12192000"/>
            <a:gd name="connsiteY6741" fmla="*/ 1276833 h 6858000"/>
            <a:gd name="connsiteX6742" fmla="*/ 9266922 w 12192000"/>
            <a:gd name="connsiteY6742" fmla="*/ 1297015 h 6858000"/>
            <a:gd name="connsiteX6743" fmla="*/ 9280300 w 12192000"/>
            <a:gd name="connsiteY6743" fmla="*/ 1318862 h 6858000"/>
            <a:gd name="connsiteX6744" fmla="*/ 9277950 w 12192000"/>
            <a:gd name="connsiteY6744" fmla="*/ 1362928 h 6858000"/>
            <a:gd name="connsiteX6745" fmla="*/ 9245951 w 12192000"/>
            <a:gd name="connsiteY6745" fmla="*/ 1393663 h 6858000"/>
            <a:gd name="connsiteX6746" fmla="*/ 9227330 w 12192000"/>
            <a:gd name="connsiteY6746" fmla="*/ 1397991 h 6858000"/>
            <a:gd name="connsiteX6747" fmla="*/ 9392189 w 12192000"/>
            <a:gd name="connsiteY6747" fmla="*/ 1397365 h 6858000"/>
            <a:gd name="connsiteX6748" fmla="*/ 9349342 w 12192000"/>
            <a:gd name="connsiteY6748" fmla="*/ 1362372 h 6858000"/>
            <a:gd name="connsiteX6749" fmla="*/ 9344280 w 12192000"/>
            <a:gd name="connsiteY6749" fmla="*/ 1337007 h 6858000"/>
            <a:gd name="connsiteX6750" fmla="*/ 9360551 w 12192000"/>
            <a:gd name="connsiteY6750" fmla="*/ 1295534 h 6858000"/>
            <a:gd name="connsiteX6751" fmla="*/ 9401951 w 12192000"/>
            <a:gd name="connsiteY6751" fmla="*/ 1276833 h 6858000"/>
            <a:gd name="connsiteX6752" fmla="*/ 9442085 w 12192000"/>
            <a:gd name="connsiteY6752" fmla="*/ 1292016 h 6858000"/>
            <a:gd name="connsiteX6753" fmla="*/ 9461791 w 12192000"/>
            <a:gd name="connsiteY6753" fmla="*/ 1337007 h 6858000"/>
            <a:gd name="connsiteX6754" fmla="*/ 9445881 w 12192000"/>
            <a:gd name="connsiteY6754" fmla="*/ 1379221 h 6858000"/>
            <a:gd name="connsiteX6755" fmla="*/ 9392189 w 12192000"/>
            <a:gd name="connsiteY6755" fmla="*/ 1397365 h 6858000"/>
            <a:gd name="connsiteX6756" fmla="*/ 6523190 w 12192000"/>
            <a:gd name="connsiteY6756" fmla="*/ 1397878 h 6858000"/>
            <a:gd name="connsiteX6757" fmla="*/ 6506264 w 12192000"/>
            <a:gd name="connsiteY6757" fmla="*/ 1397368 h 6858000"/>
            <a:gd name="connsiteX6758" fmla="*/ 6464322 w 12192000"/>
            <a:gd name="connsiteY6758" fmla="*/ 1362375 h 6858000"/>
            <a:gd name="connsiteX6759" fmla="*/ 6463598 w 12192000"/>
            <a:gd name="connsiteY6759" fmla="*/ 1313310 h 6858000"/>
            <a:gd name="connsiteX6760" fmla="*/ 6493067 w 12192000"/>
            <a:gd name="connsiteY6760" fmla="*/ 1281651 h 6858000"/>
            <a:gd name="connsiteX6761" fmla="*/ 6542420 w 12192000"/>
            <a:gd name="connsiteY6761" fmla="*/ 1281280 h 6858000"/>
            <a:gd name="connsiteX6762" fmla="*/ 6574962 w 12192000"/>
            <a:gd name="connsiteY6762" fmla="*/ 1317754 h 6858000"/>
            <a:gd name="connsiteX6763" fmla="*/ 6572793 w 12192000"/>
            <a:gd name="connsiteY6763" fmla="*/ 1362931 h 6858000"/>
            <a:gd name="connsiteX6764" fmla="*/ 6540794 w 12192000"/>
            <a:gd name="connsiteY6764" fmla="*/ 1393666 h 6858000"/>
            <a:gd name="connsiteX6765" fmla="*/ 6523190 w 12192000"/>
            <a:gd name="connsiteY6765" fmla="*/ 1397878 h 6858000"/>
            <a:gd name="connsiteX6766" fmla="*/ 6884493 w 12192000"/>
            <a:gd name="connsiteY6766" fmla="*/ 1397713 h 6858000"/>
            <a:gd name="connsiteX6767" fmla="*/ 6866346 w 12192000"/>
            <a:gd name="connsiteY6767" fmla="*/ 1397181 h 6858000"/>
            <a:gd name="connsiteX6768" fmla="*/ 6837420 w 12192000"/>
            <a:gd name="connsiteY6768" fmla="*/ 1379777 h 6858000"/>
            <a:gd name="connsiteX6769" fmla="*/ 6820246 w 12192000"/>
            <a:gd name="connsiteY6769" fmla="*/ 1339599 h 6858000"/>
            <a:gd name="connsiteX6770" fmla="*/ 6839589 w 12192000"/>
            <a:gd name="connsiteY6770" fmla="*/ 1292942 h 6858000"/>
            <a:gd name="connsiteX6771" fmla="*/ 6882798 w 12192000"/>
            <a:gd name="connsiteY6771" fmla="*/ 1277204 h 6858000"/>
            <a:gd name="connsiteX6772" fmla="*/ 6922752 w 12192000"/>
            <a:gd name="connsiteY6772" fmla="*/ 1296275 h 6858000"/>
            <a:gd name="connsiteX6773" fmla="*/ 6938118 w 12192000"/>
            <a:gd name="connsiteY6773" fmla="*/ 1337008 h 6858000"/>
            <a:gd name="connsiteX6774" fmla="*/ 6933237 w 12192000"/>
            <a:gd name="connsiteY6774" fmla="*/ 1362373 h 6858000"/>
            <a:gd name="connsiteX6775" fmla="*/ 6902503 w 12192000"/>
            <a:gd name="connsiteY6775" fmla="*/ 1393108 h 6858000"/>
            <a:gd name="connsiteX6776" fmla="*/ 6884493 w 12192000"/>
            <a:gd name="connsiteY6776" fmla="*/ 1397713 h 6858000"/>
            <a:gd name="connsiteX6777" fmla="*/ 6343868 w 12192000"/>
            <a:gd name="connsiteY6777" fmla="*/ 1397782 h 6858000"/>
            <a:gd name="connsiteX6778" fmla="*/ 6324953 w 12192000"/>
            <a:gd name="connsiteY6778" fmla="*/ 1397181 h 6858000"/>
            <a:gd name="connsiteX6779" fmla="*/ 6297836 w 12192000"/>
            <a:gd name="connsiteY6779" fmla="*/ 1380701 h 6858000"/>
            <a:gd name="connsiteX6780" fmla="*/ 6295305 w 12192000"/>
            <a:gd name="connsiteY6780" fmla="*/ 1295904 h 6858000"/>
            <a:gd name="connsiteX6781" fmla="*/ 6338332 w 12192000"/>
            <a:gd name="connsiteY6781" fmla="*/ 1276833 h 6858000"/>
            <a:gd name="connsiteX6782" fmla="*/ 6380635 w 12192000"/>
            <a:gd name="connsiteY6782" fmla="*/ 1295534 h 6858000"/>
            <a:gd name="connsiteX6783" fmla="*/ 6395279 w 12192000"/>
            <a:gd name="connsiteY6783" fmla="*/ 1355152 h 6858000"/>
            <a:gd name="connsiteX6784" fmla="*/ 6362918 w 12192000"/>
            <a:gd name="connsiteY6784" fmla="*/ 1392552 h 6858000"/>
            <a:gd name="connsiteX6785" fmla="*/ 6343868 w 12192000"/>
            <a:gd name="connsiteY6785" fmla="*/ 1397782 h 6858000"/>
            <a:gd name="connsiteX6786" fmla="*/ 4178569 w 12192000"/>
            <a:gd name="connsiteY6786" fmla="*/ 1397831 h 6858000"/>
            <a:gd name="connsiteX6787" fmla="*/ 4159383 w 12192000"/>
            <a:gd name="connsiteY6787" fmla="*/ 1396443 h 6858000"/>
            <a:gd name="connsiteX6788" fmla="*/ 4117441 w 12192000"/>
            <a:gd name="connsiteY6788" fmla="*/ 1356265 h 6858000"/>
            <a:gd name="connsiteX6789" fmla="*/ 4119972 w 12192000"/>
            <a:gd name="connsiteY6789" fmla="*/ 1312941 h 6858000"/>
            <a:gd name="connsiteX6790" fmla="*/ 4150886 w 12192000"/>
            <a:gd name="connsiteY6790" fmla="*/ 1280724 h 6858000"/>
            <a:gd name="connsiteX6791" fmla="*/ 4199156 w 12192000"/>
            <a:gd name="connsiteY6791" fmla="*/ 1281466 h 6858000"/>
            <a:gd name="connsiteX6792" fmla="*/ 4229167 w 12192000"/>
            <a:gd name="connsiteY6792" fmla="*/ 1313496 h 6858000"/>
            <a:gd name="connsiteX6793" fmla="*/ 4228805 w 12192000"/>
            <a:gd name="connsiteY6793" fmla="*/ 1361635 h 6858000"/>
            <a:gd name="connsiteX6794" fmla="*/ 4197348 w 12192000"/>
            <a:gd name="connsiteY6794" fmla="*/ 1393110 h 6858000"/>
            <a:gd name="connsiteX6795" fmla="*/ 4178569 w 12192000"/>
            <a:gd name="connsiteY6795" fmla="*/ 1397831 h 6858000"/>
            <a:gd name="connsiteX6796" fmla="*/ 3818913 w 12192000"/>
            <a:gd name="connsiteY6796" fmla="*/ 1397738 h 6858000"/>
            <a:gd name="connsiteX6797" fmla="*/ 3801106 w 12192000"/>
            <a:gd name="connsiteY6797" fmla="*/ 1397367 h 6858000"/>
            <a:gd name="connsiteX6798" fmla="*/ 3759163 w 12192000"/>
            <a:gd name="connsiteY6798" fmla="*/ 1362374 h 6858000"/>
            <a:gd name="connsiteX6799" fmla="*/ 3754282 w 12192000"/>
            <a:gd name="connsiteY6799" fmla="*/ 1337009 h 6858000"/>
            <a:gd name="connsiteX6800" fmla="*/ 3759344 w 12192000"/>
            <a:gd name="connsiteY6800" fmla="*/ 1312384 h 6858000"/>
            <a:gd name="connsiteX6801" fmla="*/ 3788089 w 12192000"/>
            <a:gd name="connsiteY6801" fmla="*/ 1281464 h 6858000"/>
            <a:gd name="connsiteX6802" fmla="*/ 3837263 w 12192000"/>
            <a:gd name="connsiteY6802" fmla="*/ 1281279 h 6858000"/>
            <a:gd name="connsiteX6803" fmla="*/ 3869804 w 12192000"/>
            <a:gd name="connsiteY6803" fmla="*/ 1317753 h 6858000"/>
            <a:gd name="connsiteX6804" fmla="*/ 3867454 w 12192000"/>
            <a:gd name="connsiteY6804" fmla="*/ 1363300 h 6858000"/>
            <a:gd name="connsiteX6805" fmla="*/ 3837263 w 12192000"/>
            <a:gd name="connsiteY6805" fmla="*/ 1392554 h 6858000"/>
            <a:gd name="connsiteX6806" fmla="*/ 3818913 w 12192000"/>
            <a:gd name="connsiteY6806" fmla="*/ 1397738 h 6858000"/>
            <a:gd name="connsiteX6807" fmla="*/ 3976991 w 12192000"/>
            <a:gd name="connsiteY6807" fmla="*/ 1395698 h 6858000"/>
            <a:gd name="connsiteX6808" fmla="*/ 3934145 w 12192000"/>
            <a:gd name="connsiteY6808" fmla="*/ 1337006 h 6858000"/>
            <a:gd name="connsiteX6809" fmla="*/ 3952585 w 12192000"/>
            <a:gd name="connsiteY6809" fmla="*/ 1293866 h 6858000"/>
            <a:gd name="connsiteX6810" fmla="*/ 3990370 w 12192000"/>
            <a:gd name="connsiteY6810" fmla="*/ 1277202 h 6858000"/>
            <a:gd name="connsiteX6811" fmla="*/ 4033578 w 12192000"/>
            <a:gd name="connsiteY6811" fmla="*/ 1292755 h 6858000"/>
            <a:gd name="connsiteX6812" fmla="*/ 4052741 w 12192000"/>
            <a:gd name="connsiteY6812" fmla="*/ 1335524 h 6858000"/>
            <a:gd name="connsiteX6813" fmla="*/ 4042616 w 12192000"/>
            <a:gd name="connsiteY6813" fmla="*/ 1371629 h 6858000"/>
            <a:gd name="connsiteX6814" fmla="*/ 3976991 w 12192000"/>
            <a:gd name="connsiteY6814" fmla="*/ 1395698 h 6858000"/>
            <a:gd name="connsiteX6815" fmla="*/ 6337271 w 12192000"/>
            <a:gd name="connsiteY6815" fmla="*/ 1213462 h 6858000"/>
            <a:gd name="connsiteX6816" fmla="*/ 6313385 w 12192000"/>
            <a:gd name="connsiteY6816" fmla="*/ 1207630 h 6858000"/>
            <a:gd name="connsiteX6817" fmla="*/ 6283555 w 12192000"/>
            <a:gd name="connsiteY6817" fmla="*/ 1177636 h 6858000"/>
            <a:gd name="connsiteX6818" fmla="*/ 6279396 w 12192000"/>
            <a:gd name="connsiteY6818" fmla="*/ 1153011 h 6858000"/>
            <a:gd name="connsiteX6819" fmla="*/ 6284277 w 12192000"/>
            <a:gd name="connsiteY6819" fmla="*/ 1127091 h 6858000"/>
            <a:gd name="connsiteX6820" fmla="*/ 6314288 w 12192000"/>
            <a:gd name="connsiteY6820" fmla="*/ 1096171 h 6858000"/>
            <a:gd name="connsiteX6821" fmla="*/ 6338152 w 12192000"/>
            <a:gd name="connsiteY6821" fmla="*/ 1092098 h 6858000"/>
            <a:gd name="connsiteX6822" fmla="*/ 6377924 w 12192000"/>
            <a:gd name="connsiteY6822" fmla="*/ 1108576 h 6858000"/>
            <a:gd name="connsiteX6823" fmla="*/ 6396726 w 12192000"/>
            <a:gd name="connsiteY6823" fmla="*/ 1153011 h 6858000"/>
            <a:gd name="connsiteX6824" fmla="*/ 6391483 w 12192000"/>
            <a:gd name="connsiteY6824" fmla="*/ 1179673 h 6858000"/>
            <a:gd name="connsiteX6825" fmla="*/ 6360750 w 12192000"/>
            <a:gd name="connsiteY6825" fmla="*/ 1208742 h 6858000"/>
            <a:gd name="connsiteX6826" fmla="*/ 6337271 w 12192000"/>
            <a:gd name="connsiteY6826" fmla="*/ 1213462 h 6858000"/>
            <a:gd name="connsiteX6827" fmla="*/ 10847529 w 12192000"/>
            <a:gd name="connsiteY6827" fmla="*/ 1213185 h 6858000"/>
            <a:gd name="connsiteX6828" fmla="*/ 10827100 w 12192000"/>
            <a:gd name="connsiteY6828" fmla="*/ 1210592 h 6858000"/>
            <a:gd name="connsiteX6829" fmla="*/ 10790039 w 12192000"/>
            <a:gd name="connsiteY6829" fmla="*/ 1174674 h 6858000"/>
            <a:gd name="connsiteX6830" fmla="*/ 10790943 w 12192000"/>
            <a:gd name="connsiteY6830" fmla="*/ 1129312 h 6858000"/>
            <a:gd name="connsiteX6831" fmla="*/ 10822580 w 12192000"/>
            <a:gd name="connsiteY6831" fmla="*/ 1096356 h 6858000"/>
            <a:gd name="connsiteX6832" fmla="*/ 10871212 w 12192000"/>
            <a:gd name="connsiteY6832" fmla="*/ 1097096 h 6858000"/>
            <a:gd name="connsiteX6833" fmla="*/ 10887844 w 12192000"/>
            <a:gd name="connsiteY6833" fmla="*/ 1195411 h 6858000"/>
            <a:gd name="connsiteX6834" fmla="*/ 10847529 w 12192000"/>
            <a:gd name="connsiteY6834" fmla="*/ 1213185 h 6858000"/>
            <a:gd name="connsiteX6835" fmla="*/ 10126098 w 12192000"/>
            <a:gd name="connsiteY6835" fmla="*/ 1213001 h 6858000"/>
            <a:gd name="connsiteX6836" fmla="*/ 10108020 w 12192000"/>
            <a:gd name="connsiteY6836" fmla="*/ 1211520 h 6858000"/>
            <a:gd name="connsiteX6837" fmla="*/ 10069513 w 12192000"/>
            <a:gd name="connsiteY6837" fmla="*/ 1176712 h 6858000"/>
            <a:gd name="connsiteX6838" fmla="*/ 10069513 w 12192000"/>
            <a:gd name="connsiteY6838" fmla="*/ 1129313 h 6858000"/>
            <a:gd name="connsiteX6839" fmla="*/ 10101330 w 12192000"/>
            <a:gd name="connsiteY6839" fmla="*/ 1096357 h 6858000"/>
            <a:gd name="connsiteX6840" fmla="*/ 10149961 w 12192000"/>
            <a:gd name="connsiteY6840" fmla="*/ 1097098 h 6858000"/>
            <a:gd name="connsiteX6841" fmla="*/ 10179611 w 12192000"/>
            <a:gd name="connsiteY6841" fmla="*/ 1127462 h 6858000"/>
            <a:gd name="connsiteX6842" fmla="*/ 10183587 w 12192000"/>
            <a:gd name="connsiteY6842" fmla="*/ 1150421 h 6858000"/>
            <a:gd name="connsiteX6843" fmla="*/ 10165690 w 12192000"/>
            <a:gd name="connsiteY6843" fmla="*/ 1195597 h 6858000"/>
            <a:gd name="connsiteX6844" fmla="*/ 10126098 w 12192000"/>
            <a:gd name="connsiteY6844" fmla="*/ 1213001 h 6858000"/>
            <a:gd name="connsiteX6845" fmla="*/ 9946234 w 12192000"/>
            <a:gd name="connsiteY6845" fmla="*/ 1212816 h 6858000"/>
            <a:gd name="connsiteX6846" fmla="*/ 9921466 w 12192000"/>
            <a:gd name="connsiteY6846" fmla="*/ 1208743 h 6858000"/>
            <a:gd name="connsiteX6847" fmla="*/ 9885128 w 12192000"/>
            <a:gd name="connsiteY6847" fmla="*/ 1157457 h 6858000"/>
            <a:gd name="connsiteX6848" fmla="*/ 9901218 w 12192000"/>
            <a:gd name="connsiteY6848" fmla="*/ 1112466 h 6858000"/>
            <a:gd name="connsiteX6849" fmla="*/ 9944426 w 12192000"/>
            <a:gd name="connsiteY6849" fmla="*/ 1092100 h 6858000"/>
            <a:gd name="connsiteX6850" fmla="*/ 9986007 w 12192000"/>
            <a:gd name="connsiteY6850" fmla="*/ 1109688 h 6858000"/>
            <a:gd name="connsiteX6851" fmla="*/ 10003723 w 12192000"/>
            <a:gd name="connsiteY6851" fmla="*/ 1148570 h 6858000"/>
            <a:gd name="connsiteX6852" fmla="*/ 9987092 w 12192000"/>
            <a:gd name="connsiteY6852" fmla="*/ 1193746 h 6858000"/>
            <a:gd name="connsiteX6853" fmla="*/ 9946234 w 12192000"/>
            <a:gd name="connsiteY6853" fmla="*/ 1212816 h 6858000"/>
            <a:gd name="connsiteX6854" fmla="*/ 3814217 w 12192000"/>
            <a:gd name="connsiteY6854" fmla="*/ 1213189 h 6858000"/>
            <a:gd name="connsiteX6855" fmla="*/ 3790263 w 12192000"/>
            <a:gd name="connsiteY6855" fmla="*/ 1208931 h 6858000"/>
            <a:gd name="connsiteX6856" fmla="*/ 3760252 w 12192000"/>
            <a:gd name="connsiteY6856" fmla="*/ 1179492 h 6858000"/>
            <a:gd name="connsiteX6857" fmla="*/ 3754105 w 12192000"/>
            <a:gd name="connsiteY6857" fmla="*/ 1153016 h 6858000"/>
            <a:gd name="connsiteX6858" fmla="*/ 3771280 w 12192000"/>
            <a:gd name="connsiteY6858" fmla="*/ 1110617 h 6858000"/>
            <a:gd name="connsiteX6859" fmla="*/ 3813764 w 12192000"/>
            <a:gd name="connsiteY6859" fmla="*/ 1092102 h 6858000"/>
            <a:gd name="connsiteX6860" fmla="*/ 3854260 w 12192000"/>
            <a:gd name="connsiteY6860" fmla="*/ 1109320 h 6858000"/>
            <a:gd name="connsiteX6861" fmla="*/ 3871616 w 12192000"/>
            <a:gd name="connsiteY6861" fmla="*/ 1153016 h 6858000"/>
            <a:gd name="connsiteX6862" fmla="*/ 3866735 w 12192000"/>
            <a:gd name="connsiteY6862" fmla="*/ 1179862 h 6858000"/>
            <a:gd name="connsiteX6863" fmla="*/ 3838170 w 12192000"/>
            <a:gd name="connsiteY6863" fmla="*/ 1208005 h 6858000"/>
            <a:gd name="connsiteX6864" fmla="*/ 3814217 w 12192000"/>
            <a:gd name="connsiteY6864" fmla="*/ 1213189 h 6858000"/>
            <a:gd name="connsiteX6865" fmla="*/ 3996110 w 12192000"/>
            <a:gd name="connsiteY6865" fmla="*/ 1212773 h 6858000"/>
            <a:gd name="connsiteX6866" fmla="*/ 3973919 w 12192000"/>
            <a:gd name="connsiteY6866" fmla="*/ 1210413 h 6858000"/>
            <a:gd name="connsiteX6867" fmla="*/ 3933965 w 12192000"/>
            <a:gd name="connsiteY6867" fmla="*/ 1145981 h 6858000"/>
            <a:gd name="connsiteX6868" fmla="*/ 3968857 w 12192000"/>
            <a:gd name="connsiteY6868" fmla="*/ 1097102 h 6858000"/>
            <a:gd name="connsiteX6869" fmla="*/ 3993625 w 12192000"/>
            <a:gd name="connsiteY6869" fmla="*/ 1091918 h 6858000"/>
            <a:gd name="connsiteX6870" fmla="*/ 4018392 w 12192000"/>
            <a:gd name="connsiteY6870" fmla="*/ 1097102 h 6858000"/>
            <a:gd name="connsiteX6871" fmla="*/ 4049668 w 12192000"/>
            <a:gd name="connsiteY6871" fmla="*/ 1131725 h 6858000"/>
            <a:gd name="connsiteX6872" fmla="*/ 4048222 w 12192000"/>
            <a:gd name="connsiteY6872" fmla="*/ 1176531 h 6858000"/>
            <a:gd name="connsiteX6873" fmla="*/ 4018031 w 12192000"/>
            <a:gd name="connsiteY6873" fmla="*/ 1208192 h 6858000"/>
            <a:gd name="connsiteX6874" fmla="*/ 3996110 w 12192000"/>
            <a:gd name="connsiteY6874" fmla="*/ 1212773 h 6858000"/>
            <a:gd name="connsiteX6875" fmla="*/ 6160278 w 12192000"/>
            <a:gd name="connsiteY6875" fmla="*/ 1212636 h 6858000"/>
            <a:gd name="connsiteX6876" fmla="*/ 6139308 w 12192000"/>
            <a:gd name="connsiteY6876" fmla="*/ 1210784 h 6858000"/>
            <a:gd name="connsiteX6877" fmla="*/ 6101343 w 12192000"/>
            <a:gd name="connsiteY6877" fmla="*/ 1172273 h 6858000"/>
            <a:gd name="connsiteX6878" fmla="*/ 6103693 w 12192000"/>
            <a:gd name="connsiteY6878" fmla="*/ 1127653 h 6858000"/>
            <a:gd name="connsiteX6879" fmla="*/ 6132618 w 12192000"/>
            <a:gd name="connsiteY6879" fmla="*/ 1097103 h 6858000"/>
            <a:gd name="connsiteX6880" fmla="*/ 6181249 w 12192000"/>
            <a:gd name="connsiteY6880" fmla="*/ 1096362 h 6858000"/>
            <a:gd name="connsiteX6881" fmla="*/ 6212886 w 12192000"/>
            <a:gd name="connsiteY6881" fmla="*/ 1129318 h 6858000"/>
            <a:gd name="connsiteX6882" fmla="*/ 6213068 w 12192000"/>
            <a:gd name="connsiteY6882" fmla="*/ 1176532 h 6858000"/>
            <a:gd name="connsiteX6883" fmla="*/ 6184504 w 12192000"/>
            <a:gd name="connsiteY6883" fmla="*/ 1206896 h 6858000"/>
            <a:gd name="connsiteX6884" fmla="*/ 6160278 w 12192000"/>
            <a:gd name="connsiteY6884" fmla="*/ 1212636 h 6858000"/>
            <a:gd name="connsiteX6885" fmla="*/ 3634802 w 12192000"/>
            <a:gd name="connsiteY6885" fmla="*/ 1212819 h 6858000"/>
            <a:gd name="connsiteX6886" fmla="*/ 3608407 w 12192000"/>
            <a:gd name="connsiteY6886" fmla="*/ 1207820 h 6858000"/>
            <a:gd name="connsiteX6887" fmla="*/ 3578397 w 12192000"/>
            <a:gd name="connsiteY6887" fmla="*/ 1177641 h 6858000"/>
            <a:gd name="connsiteX6888" fmla="*/ 3574239 w 12192000"/>
            <a:gd name="connsiteY6888" fmla="*/ 1153016 h 6858000"/>
            <a:gd name="connsiteX6889" fmla="*/ 3591775 w 12192000"/>
            <a:gd name="connsiteY6889" fmla="*/ 1110246 h 6858000"/>
            <a:gd name="connsiteX6890" fmla="*/ 3632090 w 12192000"/>
            <a:gd name="connsiteY6890" fmla="*/ 1092102 h 6858000"/>
            <a:gd name="connsiteX6891" fmla="*/ 3676382 w 12192000"/>
            <a:gd name="connsiteY6891" fmla="*/ 1112468 h 6858000"/>
            <a:gd name="connsiteX6892" fmla="*/ 3692292 w 12192000"/>
            <a:gd name="connsiteY6892" fmla="*/ 1157459 h 6858000"/>
            <a:gd name="connsiteX6893" fmla="*/ 3673309 w 12192000"/>
            <a:gd name="connsiteY6893" fmla="*/ 1196526 h 6858000"/>
            <a:gd name="connsiteX6894" fmla="*/ 3634802 w 12192000"/>
            <a:gd name="connsiteY6894" fmla="*/ 1212819 h 6858000"/>
            <a:gd name="connsiteX6895" fmla="*/ 10849924 w 12192000"/>
            <a:gd name="connsiteY6895" fmla="*/ 1029024 h 6858000"/>
            <a:gd name="connsiteX6896" fmla="*/ 10831078 w 12192000"/>
            <a:gd name="connsiteY6896" fmla="*/ 1027519 h 6858000"/>
            <a:gd name="connsiteX6897" fmla="*/ 10789317 w 12192000"/>
            <a:gd name="connsiteY6897" fmla="*/ 987342 h 6858000"/>
            <a:gd name="connsiteX6898" fmla="*/ 10791305 w 12192000"/>
            <a:gd name="connsiteY6898" fmla="*/ 944572 h 6858000"/>
            <a:gd name="connsiteX6899" fmla="*/ 10827461 w 12192000"/>
            <a:gd name="connsiteY6899" fmla="*/ 909948 h 6858000"/>
            <a:gd name="connsiteX6900" fmla="*/ 10865065 w 12192000"/>
            <a:gd name="connsiteY6900" fmla="*/ 909764 h 6858000"/>
            <a:gd name="connsiteX6901" fmla="*/ 10898872 w 12192000"/>
            <a:gd name="connsiteY6901" fmla="*/ 939203 h 6858000"/>
            <a:gd name="connsiteX6902" fmla="*/ 10900137 w 12192000"/>
            <a:gd name="connsiteY6902" fmla="*/ 995303 h 6858000"/>
            <a:gd name="connsiteX6903" fmla="*/ 10868500 w 12192000"/>
            <a:gd name="connsiteY6903" fmla="*/ 1024556 h 6858000"/>
            <a:gd name="connsiteX6904" fmla="*/ 10849924 w 12192000"/>
            <a:gd name="connsiteY6904" fmla="*/ 1029024 h 6858000"/>
            <a:gd name="connsiteX6905" fmla="*/ 3815571 w 12192000"/>
            <a:gd name="connsiteY6905" fmla="*/ 1028633 h 6858000"/>
            <a:gd name="connsiteX6906" fmla="*/ 3790261 w 12192000"/>
            <a:gd name="connsiteY6906" fmla="*/ 1024004 h 6858000"/>
            <a:gd name="connsiteX6907" fmla="*/ 3758985 w 12192000"/>
            <a:gd name="connsiteY6907" fmla="*/ 993085 h 6858000"/>
            <a:gd name="connsiteX6908" fmla="*/ 3754103 w 12192000"/>
            <a:gd name="connsiteY6908" fmla="*/ 969015 h 6858000"/>
            <a:gd name="connsiteX6909" fmla="*/ 3772543 w 12192000"/>
            <a:gd name="connsiteY6909" fmla="*/ 924764 h 6858000"/>
            <a:gd name="connsiteX6910" fmla="*/ 3813763 w 12192000"/>
            <a:gd name="connsiteY6910" fmla="*/ 907916 h 6858000"/>
            <a:gd name="connsiteX6911" fmla="*/ 3839073 w 12192000"/>
            <a:gd name="connsiteY6911" fmla="*/ 912915 h 6858000"/>
            <a:gd name="connsiteX6912" fmla="*/ 3872156 w 12192000"/>
            <a:gd name="connsiteY6912" fmla="*/ 964572 h 6858000"/>
            <a:gd name="connsiteX6913" fmla="*/ 3856247 w 12192000"/>
            <a:gd name="connsiteY6913" fmla="*/ 1009007 h 6858000"/>
            <a:gd name="connsiteX6914" fmla="*/ 3815571 w 12192000"/>
            <a:gd name="connsiteY6914" fmla="*/ 1028633 h 6858000"/>
            <a:gd name="connsiteX6915" fmla="*/ 3635778 w 12192000"/>
            <a:gd name="connsiteY6915" fmla="*/ 1028588 h 6858000"/>
            <a:gd name="connsiteX6916" fmla="*/ 3614558 w 12192000"/>
            <a:gd name="connsiteY6916" fmla="*/ 1026412 h 6858000"/>
            <a:gd name="connsiteX6917" fmla="*/ 3575870 w 12192000"/>
            <a:gd name="connsiteY6917" fmla="*/ 985865 h 6858000"/>
            <a:gd name="connsiteX6918" fmla="*/ 3606061 w 12192000"/>
            <a:gd name="connsiteY6918" fmla="*/ 913471 h 6858000"/>
            <a:gd name="connsiteX6919" fmla="*/ 3632094 w 12192000"/>
            <a:gd name="connsiteY6919" fmla="*/ 907917 h 6858000"/>
            <a:gd name="connsiteX6920" fmla="*/ 3674579 w 12192000"/>
            <a:gd name="connsiteY6920" fmla="*/ 925506 h 6858000"/>
            <a:gd name="connsiteX6921" fmla="*/ 3691753 w 12192000"/>
            <a:gd name="connsiteY6921" fmla="*/ 969016 h 6858000"/>
            <a:gd name="connsiteX6922" fmla="*/ 3686329 w 12192000"/>
            <a:gd name="connsiteY6922" fmla="*/ 995678 h 6858000"/>
            <a:gd name="connsiteX6923" fmla="*/ 3657404 w 12192000"/>
            <a:gd name="connsiteY6923" fmla="*/ 1023265 h 6858000"/>
            <a:gd name="connsiteX6924" fmla="*/ 3635778 w 12192000"/>
            <a:gd name="connsiteY6924" fmla="*/ 1028588 h 6858000"/>
            <a:gd name="connsiteX6925" fmla="*/ 3817454 w 12192000"/>
            <a:gd name="connsiteY6925" fmla="*/ 844308 h 6858000"/>
            <a:gd name="connsiteX6926" fmla="*/ 3797138 w 12192000"/>
            <a:gd name="connsiteY6926" fmla="*/ 842596 h 6858000"/>
            <a:gd name="connsiteX6927" fmla="*/ 3758088 w 12192000"/>
            <a:gd name="connsiteY6927" fmla="*/ 806677 h 6858000"/>
            <a:gd name="connsiteX6928" fmla="*/ 3758812 w 12192000"/>
            <a:gd name="connsiteY6928" fmla="*/ 760019 h 6858000"/>
            <a:gd name="connsiteX6929" fmla="*/ 3788461 w 12192000"/>
            <a:gd name="connsiteY6929" fmla="*/ 728359 h 6858000"/>
            <a:gd name="connsiteX6930" fmla="*/ 3816121 w 12192000"/>
            <a:gd name="connsiteY6930" fmla="*/ 723360 h 6858000"/>
            <a:gd name="connsiteX6931" fmla="*/ 3857702 w 12192000"/>
            <a:gd name="connsiteY6931" fmla="*/ 744096 h 6858000"/>
            <a:gd name="connsiteX6932" fmla="*/ 3872526 w 12192000"/>
            <a:gd name="connsiteY6932" fmla="*/ 785014 h 6858000"/>
            <a:gd name="connsiteX6933" fmla="*/ 3837635 w 12192000"/>
            <a:gd name="connsiteY6933" fmla="*/ 839078 h 6858000"/>
            <a:gd name="connsiteX6934" fmla="*/ 3817454 w 12192000"/>
            <a:gd name="connsiteY6934" fmla="*/ 844308 h 6858000"/>
            <a:gd name="connsiteX6935" fmla="*/ 3645723 w 12192000"/>
            <a:gd name="connsiteY6935" fmla="*/ 843172 h 6858000"/>
            <a:gd name="connsiteX6936" fmla="*/ 3612752 w 12192000"/>
            <a:gd name="connsiteY6936" fmla="*/ 840927 h 6858000"/>
            <a:gd name="connsiteX6937" fmla="*/ 3577679 w 12192000"/>
            <a:gd name="connsiteY6937" fmla="*/ 805378 h 6858000"/>
            <a:gd name="connsiteX6938" fmla="*/ 3578764 w 12192000"/>
            <a:gd name="connsiteY6938" fmla="*/ 759092 h 6858000"/>
            <a:gd name="connsiteX6939" fmla="*/ 3612933 w 12192000"/>
            <a:gd name="connsiteY6939" fmla="*/ 725764 h 6858000"/>
            <a:gd name="connsiteX6940" fmla="*/ 3657948 w 12192000"/>
            <a:gd name="connsiteY6940" fmla="*/ 728356 h 6858000"/>
            <a:gd name="connsiteX6941" fmla="*/ 3690129 w 12192000"/>
            <a:gd name="connsiteY6941" fmla="*/ 801676 h 6858000"/>
            <a:gd name="connsiteX6942" fmla="*/ 3676931 w 12192000"/>
            <a:gd name="connsiteY6942" fmla="*/ 823338 h 6858000"/>
            <a:gd name="connsiteX6943" fmla="*/ 3645723 w 12192000"/>
            <a:gd name="connsiteY6943" fmla="*/ 843172 h 6858000"/>
            <a:gd name="connsiteX6944" fmla="*/ 3816845 w 12192000"/>
            <a:gd name="connsiteY6944" fmla="*/ 660099 h 6858000"/>
            <a:gd name="connsiteX6945" fmla="*/ 3798224 w 12192000"/>
            <a:gd name="connsiteY6945" fmla="*/ 658433 h 6858000"/>
            <a:gd name="connsiteX6946" fmla="*/ 3759536 w 12192000"/>
            <a:gd name="connsiteY6946" fmla="*/ 574375 h 6858000"/>
            <a:gd name="connsiteX6947" fmla="*/ 3831670 w 12192000"/>
            <a:gd name="connsiteY6947" fmla="*/ 540863 h 6858000"/>
            <a:gd name="connsiteX6948" fmla="*/ 3869092 w 12192000"/>
            <a:gd name="connsiteY6948" fmla="*/ 577523 h 6858000"/>
            <a:gd name="connsiteX6949" fmla="*/ 3867646 w 12192000"/>
            <a:gd name="connsiteY6949" fmla="*/ 625106 h 6858000"/>
            <a:gd name="connsiteX6950" fmla="*/ 3836009 w 12192000"/>
            <a:gd name="connsiteY6950" fmla="*/ 655656 h 6858000"/>
            <a:gd name="connsiteX6951" fmla="*/ 3816845 w 12192000"/>
            <a:gd name="connsiteY6951" fmla="*/ 660099 h 6858000"/>
            <a:gd name="connsiteX6952" fmla="*/ 3621073 w 12192000"/>
            <a:gd name="connsiteY6952" fmla="*/ 659530 h 6858000"/>
            <a:gd name="connsiteX6953" fmla="*/ 3578587 w 12192000"/>
            <a:gd name="connsiteY6953" fmla="*/ 623981 h 6858000"/>
            <a:gd name="connsiteX6954" fmla="*/ 3576960 w 12192000"/>
            <a:gd name="connsiteY6954" fmla="*/ 579174 h 6858000"/>
            <a:gd name="connsiteX6955" fmla="*/ 3609864 w 12192000"/>
            <a:gd name="connsiteY6955" fmla="*/ 542700 h 6858000"/>
            <a:gd name="connsiteX6956" fmla="*/ 3655422 w 12192000"/>
            <a:gd name="connsiteY6956" fmla="*/ 542330 h 6858000"/>
            <a:gd name="connsiteX6957" fmla="*/ 3686698 w 12192000"/>
            <a:gd name="connsiteY6957" fmla="*/ 572880 h 6858000"/>
            <a:gd name="connsiteX6958" fmla="*/ 3690133 w 12192000"/>
            <a:gd name="connsiteY6958" fmla="*/ 617130 h 6858000"/>
            <a:gd name="connsiteX6959" fmla="*/ 3621073 w 12192000"/>
            <a:gd name="connsiteY6959" fmla="*/ 659530 h 6858000"/>
            <a:gd name="connsiteX6960" fmla="*/ 3813969 w 12192000"/>
            <a:gd name="connsiteY6960" fmla="*/ 475350 h 6858000"/>
            <a:gd name="connsiteX6961" fmla="*/ 3794807 w 12192000"/>
            <a:gd name="connsiteY6961" fmla="*/ 472758 h 6858000"/>
            <a:gd name="connsiteX6962" fmla="*/ 3767327 w 12192000"/>
            <a:gd name="connsiteY6962" fmla="*/ 452762 h 6858000"/>
            <a:gd name="connsiteX6963" fmla="*/ 3754129 w 12192000"/>
            <a:gd name="connsiteY6963" fmla="*/ 415176 h 6858000"/>
            <a:gd name="connsiteX6964" fmla="*/ 3771304 w 12192000"/>
            <a:gd name="connsiteY6964" fmla="*/ 372777 h 6858000"/>
            <a:gd name="connsiteX6965" fmla="*/ 3812885 w 12192000"/>
            <a:gd name="connsiteY6965" fmla="*/ 354262 h 6858000"/>
            <a:gd name="connsiteX6966" fmla="*/ 3854285 w 12192000"/>
            <a:gd name="connsiteY6966" fmla="*/ 371296 h 6858000"/>
            <a:gd name="connsiteX6967" fmla="*/ 3872183 w 12192000"/>
            <a:gd name="connsiteY6967" fmla="*/ 410733 h 6858000"/>
            <a:gd name="connsiteX6968" fmla="*/ 3857901 w 12192000"/>
            <a:gd name="connsiteY6968" fmla="*/ 454057 h 6858000"/>
            <a:gd name="connsiteX6969" fmla="*/ 3813969 w 12192000"/>
            <a:gd name="connsiteY6969" fmla="*/ 475350 h 6858000"/>
            <a:gd name="connsiteX0" fmla="*/ 784497 w 12192000"/>
            <a:gd name="connsiteY0" fmla="*/ 6790859 h 6858000"/>
            <a:gd name="connsiteX1" fmla="*/ 12192000 w 12192000"/>
            <a:gd name="connsiteY1" fmla="*/ 6858000 h 6858000"/>
            <a:gd name="connsiteX2" fmla="*/ 12192000 w 12192000"/>
            <a:gd name="connsiteY2" fmla="*/ 0 h 6858000"/>
            <a:gd name="connsiteX3" fmla="*/ 0 w 12192000"/>
            <a:gd name="connsiteY3" fmla="*/ 0 h 6858000"/>
            <a:gd name="connsiteX4" fmla="*/ 784497 w 12192000"/>
            <a:gd name="connsiteY4" fmla="*/ 6790859 h 6858000"/>
            <a:gd name="connsiteX5" fmla="*/ 4354955 w 12192000"/>
            <a:gd name="connsiteY5" fmla="*/ 6563519 h 6858000"/>
            <a:gd name="connsiteX6" fmla="*/ 4339791 w 12192000"/>
            <a:gd name="connsiteY6" fmla="*/ 6562131 h 6858000"/>
            <a:gd name="connsiteX7" fmla="*/ 4299838 w 12192000"/>
            <a:gd name="connsiteY7" fmla="*/ 6527323 h 6858000"/>
            <a:gd name="connsiteX8" fmla="*/ 4297125 w 12192000"/>
            <a:gd name="connsiteY8" fmla="*/ 6484739 h 6858000"/>
            <a:gd name="connsiteX9" fmla="*/ 4327136 w 12192000"/>
            <a:gd name="connsiteY9" fmla="*/ 6448264 h 6858000"/>
            <a:gd name="connsiteX10" fmla="*/ 4354254 w 12192000"/>
            <a:gd name="connsiteY10" fmla="*/ 6442525 h 6858000"/>
            <a:gd name="connsiteX11" fmla="*/ 4379203 w 12192000"/>
            <a:gd name="connsiteY11" fmla="*/ 6446783 h 6858000"/>
            <a:gd name="connsiteX12" fmla="*/ 4407766 w 12192000"/>
            <a:gd name="connsiteY12" fmla="*/ 6475296 h 6858000"/>
            <a:gd name="connsiteX13" fmla="*/ 4413009 w 12192000"/>
            <a:gd name="connsiteY13" fmla="*/ 6502699 h 6858000"/>
            <a:gd name="connsiteX14" fmla="*/ 4407585 w 12192000"/>
            <a:gd name="connsiteY14" fmla="*/ 6530285 h 6858000"/>
            <a:gd name="connsiteX15" fmla="*/ 4371609 w 12192000"/>
            <a:gd name="connsiteY15" fmla="*/ 6561020 h 6858000"/>
            <a:gd name="connsiteX16" fmla="*/ 4354955 w 12192000"/>
            <a:gd name="connsiteY16" fmla="*/ 6563519 h 6858000"/>
            <a:gd name="connsiteX17" fmla="*/ 4717592 w 12192000"/>
            <a:gd name="connsiteY17" fmla="*/ 6563245 h 6858000"/>
            <a:gd name="connsiteX18" fmla="*/ 4694632 w 12192000"/>
            <a:gd name="connsiteY18" fmla="*/ 6560098 h 6858000"/>
            <a:gd name="connsiteX19" fmla="*/ 4661187 w 12192000"/>
            <a:gd name="connsiteY19" fmla="*/ 6527327 h 6858000"/>
            <a:gd name="connsiteX20" fmla="*/ 4655402 w 12192000"/>
            <a:gd name="connsiteY20" fmla="*/ 6501590 h 6858000"/>
            <a:gd name="connsiteX21" fmla="*/ 4676012 w 12192000"/>
            <a:gd name="connsiteY21" fmla="*/ 6457710 h 6858000"/>
            <a:gd name="connsiteX22" fmla="*/ 4715061 w 12192000"/>
            <a:gd name="connsiteY22" fmla="*/ 6441602 h 6858000"/>
            <a:gd name="connsiteX23" fmla="*/ 4755918 w 12192000"/>
            <a:gd name="connsiteY23" fmla="*/ 6459561 h 6858000"/>
            <a:gd name="connsiteX24" fmla="*/ 4774178 w 12192000"/>
            <a:gd name="connsiteY24" fmla="*/ 6502517 h 6858000"/>
            <a:gd name="connsiteX25" fmla="*/ 4756642 w 12192000"/>
            <a:gd name="connsiteY25" fmla="*/ 6544916 h 6858000"/>
            <a:gd name="connsiteX26" fmla="*/ 4717592 w 12192000"/>
            <a:gd name="connsiteY26" fmla="*/ 6563245 h 6858000"/>
            <a:gd name="connsiteX27" fmla="*/ 4537301 w 12192000"/>
            <a:gd name="connsiteY27" fmla="*/ 6563129 h 6858000"/>
            <a:gd name="connsiteX28" fmla="*/ 4517664 w 12192000"/>
            <a:gd name="connsiteY28" fmla="*/ 6561393 h 6858000"/>
            <a:gd name="connsiteX29" fmla="*/ 4479336 w 12192000"/>
            <a:gd name="connsiteY29" fmla="*/ 6525289 h 6858000"/>
            <a:gd name="connsiteX30" fmla="*/ 4480060 w 12192000"/>
            <a:gd name="connsiteY30" fmla="*/ 6478631 h 6858000"/>
            <a:gd name="connsiteX31" fmla="*/ 4509347 w 12192000"/>
            <a:gd name="connsiteY31" fmla="*/ 6446785 h 6858000"/>
            <a:gd name="connsiteX32" fmla="*/ 4552736 w 12192000"/>
            <a:gd name="connsiteY32" fmla="*/ 6444193 h 6858000"/>
            <a:gd name="connsiteX33" fmla="*/ 4587808 w 12192000"/>
            <a:gd name="connsiteY33" fmla="*/ 6474558 h 6858000"/>
            <a:gd name="connsiteX34" fmla="*/ 4591062 w 12192000"/>
            <a:gd name="connsiteY34" fmla="*/ 6523252 h 6858000"/>
            <a:gd name="connsiteX35" fmla="*/ 4558159 w 12192000"/>
            <a:gd name="connsiteY35" fmla="*/ 6558616 h 6858000"/>
            <a:gd name="connsiteX36" fmla="*/ 4537301 w 12192000"/>
            <a:gd name="connsiteY36" fmla="*/ 6563129 h 6858000"/>
            <a:gd name="connsiteX37" fmla="*/ 4176785 w 12192000"/>
            <a:gd name="connsiteY37" fmla="*/ 6379065 h 6858000"/>
            <a:gd name="connsiteX38" fmla="*/ 4156853 w 12192000"/>
            <a:gd name="connsiteY38" fmla="*/ 6376473 h 6858000"/>
            <a:gd name="connsiteX39" fmla="*/ 4117442 w 12192000"/>
            <a:gd name="connsiteY39" fmla="*/ 6337221 h 6858000"/>
            <a:gd name="connsiteX40" fmla="*/ 4117623 w 12192000"/>
            <a:gd name="connsiteY40" fmla="*/ 6297599 h 6858000"/>
            <a:gd name="connsiteX41" fmla="*/ 4149983 w 12192000"/>
            <a:gd name="connsiteY41" fmla="*/ 6262050 h 6858000"/>
            <a:gd name="connsiteX42" fmla="*/ 4194638 w 12192000"/>
            <a:gd name="connsiteY42" fmla="*/ 6260385 h 6858000"/>
            <a:gd name="connsiteX43" fmla="*/ 4228083 w 12192000"/>
            <a:gd name="connsiteY43" fmla="*/ 6292416 h 6858000"/>
            <a:gd name="connsiteX44" fmla="*/ 4228805 w 12192000"/>
            <a:gd name="connsiteY44" fmla="*/ 6342220 h 6858000"/>
            <a:gd name="connsiteX45" fmla="*/ 4196988 w 12192000"/>
            <a:gd name="connsiteY45" fmla="*/ 6374436 h 6858000"/>
            <a:gd name="connsiteX46" fmla="*/ 4176785 w 12192000"/>
            <a:gd name="connsiteY46" fmla="*/ 6379065 h 6858000"/>
            <a:gd name="connsiteX47" fmla="*/ 4537255 w 12192000"/>
            <a:gd name="connsiteY47" fmla="*/ 6378948 h 6858000"/>
            <a:gd name="connsiteX48" fmla="*/ 4518385 w 12192000"/>
            <a:gd name="connsiteY48" fmla="*/ 6377213 h 6858000"/>
            <a:gd name="connsiteX49" fmla="*/ 4490725 w 12192000"/>
            <a:gd name="connsiteY49" fmla="*/ 6358328 h 6858000"/>
            <a:gd name="connsiteX50" fmla="*/ 4475539 w 12192000"/>
            <a:gd name="connsiteY50" fmla="*/ 6317780 h 6858000"/>
            <a:gd name="connsiteX51" fmla="*/ 4494521 w 12192000"/>
            <a:gd name="connsiteY51" fmla="*/ 6274084 h 6858000"/>
            <a:gd name="connsiteX52" fmla="*/ 4535741 w 12192000"/>
            <a:gd name="connsiteY52" fmla="*/ 6257606 h 6858000"/>
            <a:gd name="connsiteX53" fmla="*/ 4575332 w 12192000"/>
            <a:gd name="connsiteY53" fmla="*/ 6274825 h 6858000"/>
            <a:gd name="connsiteX54" fmla="*/ 4593411 w 12192000"/>
            <a:gd name="connsiteY54" fmla="*/ 6315558 h 6858000"/>
            <a:gd name="connsiteX55" fmla="*/ 4588529 w 12192000"/>
            <a:gd name="connsiteY55" fmla="*/ 6343701 h 6858000"/>
            <a:gd name="connsiteX56" fmla="*/ 4556531 w 12192000"/>
            <a:gd name="connsiteY56" fmla="*/ 6374435 h 6858000"/>
            <a:gd name="connsiteX57" fmla="*/ 4537255 w 12192000"/>
            <a:gd name="connsiteY57" fmla="*/ 6378948 h 6858000"/>
            <a:gd name="connsiteX58" fmla="*/ 4898854 w 12192000"/>
            <a:gd name="connsiteY58" fmla="*/ 6378834 h 6858000"/>
            <a:gd name="connsiteX59" fmla="*/ 4880278 w 12192000"/>
            <a:gd name="connsiteY59" fmla="*/ 6377399 h 6858000"/>
            <a:gd name="connsiteX60" fmla="*/ 4853522 w 12192000"/>
            <a:gd name="connsiteY60" fmla="*/ 6360551 h 6858000"/>
            <a:gd name="connsiteX61" fmla="*/ 4836347 w 12192000"/>
            <a:gd name="connsiteY61" fmla="*/ 6320189 h 6858000"/>
            <a:gd name="connsiteX62" fmla="*/ 4840325 w 12192000"/>
            <a:gd name="connsiteY62" fmla="*/ 6295194 h 6858000"/>
            <a:gd name="connsiteX63" fmla="*/ 4871239 w 12192000"/>
            <a:gd name="connsiteY63" fmla="*/ 6262052 h 6858000"/>
            <a:gd name="connsiteX64" fmla="*/ 4916254 w 12192000"/>
            <a:gd name="connsiteY64" fmla="*/ 6260571 h 6858000"/>
            <a:gd name="connsiteX65" fmla="*/ 4949338 w 12192000"/>
            <a:gd name="connsiteY65" fmla="*/ 6292416 h 6858000"/>
            <a:gd name="connsiteX66" fmla="*/ 4954400 w 12192000"/>
            <a:gd name="connsiteY66" fmla="*/ 6318707 h 6858000"/>
            <a:gd name="connsiteX67" fmla="*/ 4949519 w 12192000"/>
            <a:gd name="connsiteY67" fmla="*/ 6343703 h 6858000"/>
            <a:gd name="connsiteX68" fmla="*/ 4918243 w 12192000"/>
            <a:gd name="connsiteY68" fmla="*/ 6374437 h 6858000"/>
            <a:gd name="connsiteX69" fmla="*/ 4898854 w 12192000"/>
            <a:gd name="connsiteY69" fmla="*/ 6378834 h 6858000"/>
            <a:gd name="connsiteX70" fmla="*/ 4720348 w 12192000"/>
            <a:gd name="connsiteY70" fmla="*/ 6378693 h 6858000"/>
            <a:gd name="connsiteX71" fmla="*/ 4702043 w 12192000"/>
            <a:gd name="connsiteY71" fmla="*/ 6378138 h 6858000"/>
            <a:gd name="connsiteX72" fmla="*/ 4671130 w 12192000"/>
            <a:gd name="connsiteY72" fmla="*/ 6358882 h 6858000"/>
            <a:gd name="connsiteX73" fmla="*/ 4660282 w 12192000"/>
            <a:gd name="connsiteY73" fmla="*/ 6294264 h 6858000"/>
            <a:gd name="connsiteX74" fmla="*/ 4691738 w 12192000"/>
            <a:gd name="connsiteY74" fmla="*/ 6261863 h 6858000"/>
            <a:gd name="connsiteX75" fmla="*/ 4717230 w 12192000"/>
            <a:gd name="connsiteY75" fmla="*/ 6257975 h 6858000"/>
            <a:gd name="connsiteX76" fmla="*/ 4756460 w 12192000"/>
            <a:gd name="connsiteY76" fmla="*/ 6275749 h 6858000"/>
            <a:gd name="connsiteX77" fmla="*/ 4773634 w 12192000"/>
            <a:gd name="connsiteY77" fmla="*/ 6307225 h 6858000"/>
            <a:gd name="connsiteX78" fmla="*/ 4767307 w 12192000"/>
            <a:gd name="connsiteY78" fmla="*/ 6347588 h 6858000"/>
            <a:gd name="connsiteX79" fmla="*/ 4738381 w 12192000"/>
            <a:gd name="connsiteY79" fmla="*/ 6374249 h 6858000"/>
            <a:gd name="connsiteX80" fmla="*/ 4720348 w 12192000"/>
            <a:gd name="connsiteY80" fmla="*/ 6378693 h 6858000"/>
            <a:gd name="connsiteX81" fmla="*/ 4358341 w 12192000"/>
            <a:gd name="connsiteY81" fmla="*/ 6378922 h 6858000"/>
            <a:gd name="connsiteX82" fmla="*/ 4338883 w 12192000"/>
            <a:gd name="connsiteY82" fmla="*/ 6377394 h 6858000"/>
            <a:gd name="connsiteX83" fmla="*/ 4327313 w 12192000"/>
            <a:gd name="connsiteY83" fmla="*/ 6372395 h 6858000"/>
            <a:gd name="connsiteX84" fmla="*/ 4300376 w 12192000"/>
            <a:gd name="connsiteY84" fmla="*/ 6343698 h 6858000"/>
            <a:gd name="connsiteX85" fmla="*/ 4295495 w 12192000"/>
            <a:gd name="connsiteY85" fmla="*/ 6317776 h 6858000"/>
            <a:gd name="connsiteX86" fmla="*/ 4299653 w 12192000"/>
            <a:gd name="connsiteY86" fmla="*/ 6293152 h 6858000"/>
            <a:gd name="connsiteX87" fmla="*/ 4326952 w 12192000"/>
            <a:gd name="connsiteY87" fmla="*/ 6263528 h 6858000"/>
            <a:gd name="connsiteX88" fmla="*/ 4354250 w 12192000"/>
            <a:gd name="connsiteY88" fmla="*/ 6258529 h 6858000"/>
            <a:gd name="connsiteX89" fmla="*/ 4381548 w 12192000"/>
            <a:gd name="connsiteY89" fmla="*/ 6263528 h 6858000"/>
            <a:gd name="connsiteX90" fmla="*/ 4411197 w 12192000"/>
            <a:gd name="connsiteY90" fmla="*/ 6298707 h 6858000"/>
            <a:gd name="connsiteX91" fmla="*/ 4411017 w 12192000"/>
            <a:gd name="connsiteY91" fmla="*/ 6337218 h 6858000"/>
            <a:gd name="connsiteX92" fmla="*/ 4378476 w 12192000"/>
            <a:gd name="connsiteY92" fmla="*/ 6373507 h 6858000"/>
            <a:gd name="connsiteX93" fmla="*/ 4358341 w 12192000"/>
            <a:gd name="connsiteY93" fmla="*/ 6378922 h 6858000"/>
            <a:gd name="connsiteX94" fmla="*/ 3449701 w 12192000"/>
            <a:gd name="connsiteY94" fmla="*/ 6195625 h 6858000"/>
            <a:gd name="connsiteX95" fmla="*/ 3440661 w 12192000"/>
            <a:gd name="connsiteY95" fmla="*/ 6193774 h 6858000"/>
            <a:gd name="connsiteX96" fmla="*/ 3408301 w 12192000"/>
            <a:gd name="connsiteY96" fmla="*/ 6172853 h 6858000"/>
            <a:gd name="connsiteX97" fmla="*/ 3393476 w 12192000"/>
            <a:gd name="connsiteY97" fmla="*/ 6131935 h 6858000"/>
            <a:gd name="connsiteX98" fmla="*/ 3411555 w 12192000"/>
            <a:gd name="connsiteY98" fmla="*/ 6090461 h 6858000"/>
            <a:gd name="connsiteX99" fmla="*/ 3452412 w 12192000"/>
            <a:gd name="connsiteY99" fmla="*/ 6072872 h 6858000"/>
            <a:gd name="connsiteX100" fmla="*/ 3495439 w 12192000"/>
            <a:gd name="connsiteY100" fmla="*/ 6092127 h 6858000"/>
            <a:gd name="connsiteX101" fmla="*/ 3511891 w 12192000"/>
            <a:gd name="connsiteY101" fmla="*/ 6133786 h 6858000"/>
            <a:gd name="connsiteX102" fmla="*/ 3506828 w 12192000"/>
            <a:gd name="connsiteY102" fmla="*/ 6159151 h 6858000"/>
            <a:gd name="connsiteX103" fmla="*/ 3478446 w 12192000"/>
            <a:gd name="connsiteY103" fmla="*/ 6188405 h 6858000"/>
            <a:gd name="connsiteX104" fmla="*/ 3449701 w 12192000"/>
            <a:gd name="connsiteY104" fmla="*/ 6195625 h 6858000"/>
            <a:gd name="connsiteX105" fmla="*/ 4901061 w 12192000"/>
            <a:gd name="connsiteY105" fmla="*/ 6194195 h 6858000"/>
            <a:gd name="connsiteX106" fmla="*/ 4881363 w 12192000"/>
            <a:gd name="connsiteY106" fmla="*/ 6192850 h 6858000"/>
            <a:gd name="connsiteX107" fmla="*/ 4865997 w 12192000"/>
            <a:gd name="connsiteY107" fmla="*/ 6186554 h 6858000"/>
            <a:gd name="connsiteX108" fmla="*/ 4840326 w 12192000"/>
            <a:gd name="connsiteY108" fmla="*/ 6156375 h 6858000"/>
            <a:gd name="connsiteX109" fmla="*/ 4836348 w 12192000"/>
            <a:gd name="connsiteY109" fmla="*/ 6131380 h 6858000"/>
            <a:gd name="connsiteX110" fmla="*/ 4854065 w 12192000"/>
            <a:gd name="connsiteY110" fmla="*/ 6090832 h 6858000"/>
            <a:gd name="connsiteX111" fmla="*/ 4894742 w 12192000"/>
            <a:gd name="connsiteY111" fmla="*/ 6073057 h 6858000"/>
            <a:gd name="connsiteX112" fmla="*/ 4937949 w 12192000"/>
            <a:gd name="connsiteY112" fmla="*/ 6091943 h 6858000"/>
            <a:gd name="connsiteX113" fmla="*/ 4954221 w 12192000"/>
            <a:gd name="connsiteY113" fmla="*/ 6132861 h 6858000"/>
            <a:gd name="connsiteX114" fmla="*/ 4949339 w 12192000"/>
            <a:gd name="connsiteY114" fmla="*/ 6158967 h 6858000"/>
            <a:gd name="connsiteX115" fmla="*/ 4901061 w 12192000"/>
            <a:gd name="connsiteY115" fmla="*/ 6194195 h 6858000"/>
            <a:gd name="connsiteX116" fmla="*/ 8852421 w 12192000"/>
            <a:gd name="connsiteY116" fmla="*/ 6193960 h 6858000"/>
            <a:gd name="connsiteX117" fmla="*/ 8819338 w 12192000"/>
            <a:gd name="connsiteY117" fmla="*/ 6174705 h 6858000"/>
            <a:gd name="connsiteX118" fmla="*/ 8803248 w 12192000"/>
            <a:gd name="connsiteY118" fmla="*/ 6131751 h 6858000"/>
            <a:gd name="connsiteX119" fmla="*/ 8819338 w 12192000"/>
            <a:gd name="connsiteY119" fmla="*/ 6092128 h 6858000"/>
            <a:gd name="connsiteX120" fmla="*/ 8862365 w 12192000"/>
            <a:gd name="connsiteY120" fmla="*/ 6072872 h 6858000"/>
            <a:gd name="connsiteX121" fmla="*/ 8887132 w 12192000"/>
            <a:gd name="connsiteY121" fmla="*/ 6077872 h 6858000"/>
            <a:gd name="connsiteX122" fmla="*/ 8918227 w 12192000"/>
            <a:gd name="connsiteY122" fmla="*/ 6110273 h 6858000"/>
            <a:gd name="connsiteX123" fmla="*/ 8922024 w 12192000"/>
            <a:gd name="connsiteY123" fmla="*/ 6133787 h 6858000"/>
            <a:gd name="connsiteX124" fmla="*/ 8904669 w 12192000"/>
            <a:gd name="connsiteY124" fmla="*/ 6175816 h 6858000"/>
            <a:gd name="connsiteX125" fmla="*/ 8852421 w 12192000"/>
            <a:gd name="connsiteY125" fmla="*/ 6193960 h 6858000"/>
            <a:gd name="connsiteX126" fmla="*/ 4181989 w 12192000"/>
            <a:gd name="connsiteY126" fmla="*/ 6194017 h 6858000"/>
            <a:gd name="connsiteX127" fmla="*/ 4163540 w 12192000"/>
            <a:gd name="connsiteY127" fmla="*/ 6193962 h 6858000"/>
            <a:gd name="connsiteX128" fmla="*/ 4134073 w 12192000"/>
            <a:gd name="connsiteY128" fmla="*/ 6177483 h 6858000"/>
            <a:gd name="connsiteX129" fmla="*/ 4115633 w 12192000"/>
            <a:gd name="connsiteY129" fmla="*/ 6132862 h 6858000"/>
            <a:gd name="connsiteX130" fmla="*/ 4120514 w 12192000"/>
            <a:gd name="connsiteY130" fmla="*/ 6106941 h 6858000"/>
            <a:gd name="connsiteX131" fmla="*/ 4149982 w 12192000"/>
            <a:gd name="connsiteY131" fmla="*/ 6077317 h 6858000"/>
            <a:gd name="connsiteX132" fmla="*/ 4196985 w 12192000"/>
            <a:gd name="connsiteY132" fmla="*/ 6077133 h 6858000"/>
            <a:gd name="connsiteX133" fmla="*/ 4228804 w 12192000"/>
            <a:gd name="connsiteY133" fmla="*/ 6109534 h 6858000"/>
            <a:gd name="connsiteX134" fmla="*/ 4228081 w 12192000"/>
            <a:gd name="connsiteY134" fmla="*/ 6159154 h 6858000"/>
            <a:gd name="connsiteX135" fmla="*/ 4181989 w 12192000"/>
            <a:gd name="connsiteY135" fmla="*/ 6194017 h 6858000"/>
            <a:gd name="connsiteX136" fmla="*/ 4343945 w 12192000"/>
            <a:gd name="connsiteY136" fmla="*/ 6193960 h 6858000"/>
            <a:gd name="connsiteX137" fmla="*/ 4300737 w 12192000"/>
            <a:gd name="connsiteY137" fmla="*/ 6160264 h 6858000"/>
            <a:gd name="connsiteX138" fmla="*/ 4295495 w 12192000"/>
            <a:gd name="connsiteY138" fmla="*/ 6133788 h 6858000"/>
            <a:gd name="connsiteX139" fmla="*/ 4313031 w 12192000"/>
            <a:gd name="connsiteY139" fmla="*/ 6091017 h 6858000"/>
            <a:gd name="connsiteX140" fmla="*/ 4352442 w 12192000"/>
            <a:gd name="connsiteY140" fmla="*/ 6072873 h 6858000"/>
            <a:gd name="connsiteX141" fmla="*/ 4395288 w 12192000"/>
            <a:gd name="connsiteY141" fmla="*/ 6091017 h 6858000"/>
            <a:gd name="connsiteX142" fmla="*/ 4411016 w 12192000"/>
            <a:gd name="connsiteY142" fmla="*/ 6114161 h 6858000"/>
            <a:gd name="connsiteX143" fmla="*/ 4386068 w 12192000"/>
            <a:gd name="connsiteY143" fmla="*/ 6184518 h 6858000"/>
            <a:gd name="connsiteX144" fmla="*/ 4343945 w 12192000"/>
            <a:gd name="connsiteY144" fmla="*/ 6193960 h 6858000"/>
            <a:gd name="connsiteX145" fmla="*/ 4523810 w 12192000"/>
            <a:gd name="connsiteY145" fmla="*/ 6193960 h 6858000"/>
            <a:gd name="connsiteX146" fmla="*/ 4481506 w 12192000"/>
            <a:gd name="connsiteY146" fmla="*/ 6160263 h 6858000"/>
            <a:gd name="connsiteX147" fmla="*/ 4475359 w 12192000"/>
            <a:gd name="connsiteY147" fmla="*/ 6133786 h 6858000"/>
            <a:gd name="connsiteX148" fmla="*/ 4479156 w 12192000"/>
            <a:gd name="connsiteY148" fmla="*/ 6110642 h 6858000"/>
            <a:gd name="connsiteX149" fmla="*/ 4510251 w 12192000"/>
            <a:gd name="connsiteY149" fmla="*/ 6077872 h 6858000"/>
            <a:gd name="connsiteX150" fmla="*/ 4535018 w 12192000"/>
            <a:gd name="connsiteY150" fmla="*/ 6072872 h 6858000"/>
            <a:gd name="connsiteX151" fmla="*/ 4557617 w 12192000"/>
            <a:gd name="connsiteY151" fmla="*/ 6076760 h 6858000"/>
            <a:gd name="connsiteX152" fmla="*/ 4589616 w 12192000"/>
            <a:gd name="connsiteY152" fmla="*/ 6110087 h 6858000"/>
            <a:gd name="connsiteX153" fmla="*/ 4593412 w 12192000"/>
            <a:gd name="connsiteY153" fmla="*/ 6136193 h 6858000"/>
            <a:gd name="connsiteX154" fmla="*/ 4574972 w 12192000"/>
            <a:gd name="connsiteY154" fmla="*/ 6176926 h 6858000"/>
            <a:gd name="connsiteX155" fmla="*/ 4523810 w 12192000"/>
            <a:gd name="connsiteY155" fmla="*/ 6193960 h 6858000"/>
            <a:gd name="connsiteX156" fmla="*/ 4703311 w 12192000"/>
            <a:gd name="connsiteY156" fmla="*/ 6193776 h 6858000"/>
            <a:gd name="connsiteX157" fmla="*/ 4660284 w 12192000"/>
            <a:gd name="connsiteY157" fmla="*/ 6157301 h 6858000"/>
            <a:gd name="connsiteX158" fmla="*/ 4689934 w 12192000"/>
            <a:gd name="connsiteY158" fmla="*/ 6078058 h 6858000"/>
            <a:gd name="connsiteX159" fmla="*/ 4714881 w 12192000"/>
            <a:gd name="connsiteY159" fmla="*/ 6072873 h 6858000"/>
            <a:gd name="connsiteX160" fmla="*/ 4758089 w 12192000"/>
            <a:gd name="connsiteY160" fmla="*/ 6092129 h 6858000"/>
            <a:gd name="connsiteX161" fmla="*/ 4774179 w 12192000"/>
            <a:gd name="connsiteY161" fmla="*/ 6131750 h 6858000"/>
            <a:gd name="connsiteX162" fmla="*/ 4757727 w 12192000"/>
            <a:gd name="connsiteY162" fmla="*/ 6174891 h 6858000"/>
            <a:gd name="connsiteX163" fmla="*/ 4703311 w 12192000"/>
            <a:gd name="connsiteY163" fmla="*/ 6193776 h 6858000"/>
            <a:gd name="connsiteX164" fmla="*/ 3982055 w 12192000"/>
            <a:gd name="connsiteY164" fmla="*/ 6193775 h 6858000"/>
            <a:gd name="connsiteX165" fmla="*/ 3938847 w 12192000"/>
            <a:gd name="connsiteY165" fmla="*/ 6157115 h 6858000"/>
            <a:gd name="connsiteX166" fmla="*/ 3938847 w 12192000"/>
            <a:gd name="connsiteY166" fmla="*/ 6110642 h 6858000"/>
            <a:gd name="connsiteX167" fmla="*/ 3968677 w 12192000"/>
            <a:gd name="connsiteY167" fmla="*/ 6078057 h 6858000"/>
            <a:gd name="connsiteX168" fmla="*/ 3993625 w 12192000"/>
            <a:gd name="connsiteY168" fmla="*/ 6072872 h 6858000"/>
            <a:gd name="connsiteX169" fmla="*/ 4036833 w 12192000"/>
            <a:gd name="connsiteY169" fmla="*/ 6092127 h 6858000"/>
            <a:gd name="connsiteX170" fmla="*/ 4052742 w 12192000"/>
            <a:gd name="connsiteY170" fmla="*/ 6131565 h 6858000"/>
            <a:gd name="connsiteX171" fmla="*/ 4031228 w 12192000"/>
            <a:gd name="connsiteY171" fmla="*/ 6179703 h 6858000"/>
            <a:gd name="connsiteX172" fmla="*/ 3982055 w 12192000"/>
            <a:gd name="connsiteY172" fmla="*/ 6193775 h 6858000"/>
            <a:gd name="connsiteX173" fmla="*/ 3280659 w 12192000"/>
            <a:gd name="connsiteY173" fmla="*/ 6193975 h 6858000"/>
            <a:gd name="connsiteX174" fmla="*/ 3261166 w 12192000"/>
            <a:gd name="connsiteY174" fmla="*/ 6193961 h 6858000"/>
            <a:gd name="connsiteX175" fmla="*/ 3212533 w 12192000"/>
            <a:gd name="connsiteY175" fmla="*/ 6140083 h 6858000"/>
            <a:gd name="connsiteX176" fmla="*/ 3249594 w 12192000"/>
            <a:gd name="connsiteY176" fmla="*/ 6076762 h 6858000"/>
            <a:gd name="connsiteX177" fmla="*/ 3290452 w 12192000"/>
            <a:gd name="connsiteY177" fmla="*/ 6075465 h 6858000"/>
            <a:gd name="connsiteX178" fmla="*/ 3329322 w 12192000"/>
            <a:gd name="connsiteY178" fmla="*/ 6113976 h 6858000"/>
            <a:gd name="connsiteX179" fmla="*/ 3327513 w 12192000"/>
            <a:gd name="connsiteY179" fmla="*/ 6156561 h 6858000"/>
            <a:gd name="connsiteX180" fmla="*/ 3280659 w 12192000"/>
            <a:gd name="connsiteY180" fmla="*/ 6193975 h 6858000"/>
            <a:gd name="connsiteX181" fmla="*/ 4714158 w 12192000"/>
            <a:gd name="connsiteY181" fmla="*/ 6009967 h 6858000"/>
            <a:gd name="connsiteX182" fmla="*/ 4691380 w 12192000"/>
            <a:gd name="connsiteY182" fmla="*/ 6004597 h 6858000"/>
            <a:gd name="connsiteX183" fmla="*/ 4655404 w 12192000"/>
            <a:gd name="connsiteY183" fmla="*/ 5955348 h 6858000"/>
            <a:gd name="connsiteX184" fmla="*/ 4689571 w 12192000"/>
            <a:gd name="connsiteY184" fmla="*/ 5893693 h 6858000"/>
            <a:gd name="connsiteX185" fmla="*/ 4714881 w 12192000"/>
            <a:gd name="connsiteY185" fmla="*/ 5888879 h 6858000"/>
            <a:gd name="connsiteX186" fmla="*/ 4755377 w 12192000"/>
            <a:gd name="connsiteY186" fmla="*/ 5905358 h 6858000"/>
            <a:gd name="connsiteX187" fmla="*/ 4774179 w 12192000"/>
            <a:gd name="connsiteY187" fmla="*/ 5948868 h 6858000"/>
            <a:gd name="connsiteX188" fmla="*/ 4754655 w 12192000"/>
            <a:gd name="connsiteY188" fmla="*/ 5993118 h 6858000"/>
            <a:gd name="connsiteX189" fmla="*/ 4714158 w 12192000"/>
            <a:gd name="connsiteY189" fmla="*/ 6009967 h 6858000"/>
            <a:gd name="connsiteX190" fmla="*/ 8684067 w 12192000"/>
            <a:gd name="connsiteY190" fmla="*/ 6009878 h 6858000"/>
            <a:gd name="connsiteX191" fmla="*/ 8662983 w 12192000"/>
            <a:gd name="connsiteY191" fmla="*/ 6007008 h 6858000"/>
            <a:gd name="connsiteX192" fmla="*/ 8631346 w 12192000"/>
            <a:gd name="connsiteY192" fmla="*/ 5981088 h 6858000"/>
            <a:gd name="connsiteX193" fmla="*/ 8622848 w 12192000"/>
            <a:gd name="connsiteY193" fmla="*/ 5942762 h 6858000"/>
            <a:gd name="connsiteX194" fmla="*/ 8643097 w 12192000"/>
            <a:gd name="connsiteY194" fmla="*/ 5904621 h 6858000"/>
            <a:gd name="connsiteX195" fmla="*/ 8687028 w 12192000"/>
            <a:gd name="connsiteY195" fmla="*/ 5888143 h 6858000"/>
            <a:gd name="connsiteX196" fmla="*/ 8735659 w 12192000"/>
            <a:gd name="connsiteY196" fmla="*/ 5920914 h 6858000"/>
            <a:gd name="connsiteX197" fmla="*/ 8740540 w 12192000"/>
            <a:gd name="connsiteY197" fmla="*/ 5948871 h 6858000"/>
            <a:gd name="connsiteX198" fmla="*/ 8735659 w 12192000"/>
            <a:gd name="connsiteY198" fmla="*/ 5976829 h 6858000"/>
            <a:gd name="connsiteX199" fmla="*/ 8704744 w 12192000"/>
            <a:gd name="connsiteY199" fmla="*/ 6005527 h 6858000"/>
            <a:gd name="connsiteX200" fmla="*/ 8684067 w 12192000"/>
            <a:gd name="connsiteY200" fmla="*/ 6009878 h 6858000"/>
            <a:gd name="connsiteX201" fmla="*/ 8862728 w 12192000"/>
            <a:gd name="connsiteY201" fmla="*/ 6009693 h 6858000"/>
            <a:gd name="connsiteX202" fmla="*/ 8844468 w 12192000"/>
            <a:gd name="connsiteY202" fmla="*/ 6007563 h 6858000"/>
            <a:gd name="connsiteX203" fmla="*/ 8807226 w 12192000"/>
            <a:gd name="connsiteY203" fmla="*/ 5972014 h 6858000"/>
            <a:gd name="connsiteX204" fmla="*/ 8807408 w 12192000"/>
            <a:gd name="connsiteY204" fmla="*/ 5925356 h 6858000"/>
            <a:gd name="connsiteX205" fmla="*/ 8839225 w 12192000"/>
            <a:gd name="connsiteY205" fmla="*/ 5892215 h 6858000"/>
            <a:gd name="connsiteX206" fmla="*/ 8880263 w 12192000"/>
            <a:gd name="connsiteY206" fmla="*/ 5890363 h 6858000"/>
            <a:gd name="connsiteX207" fmla="*/ 8917686 w 12192000"/>
            <a:gd name="connsiteY207" fmla="*/ 5925172 h 6858000"/>
            <a:gd name="connsiteX208" fmla="*/ 8919675 w 12192000"/>
            <a:gd name="connsiteY208" fmla="*/ 5968312 h 6858000"/>
            <a:gd name="connsiteX209" fmla="*/ 8882613 w 12192000"/>
            <a:gd name="connsiteY209" fmla="*/ 6006823 h 6858000"/>
            <a:gd name="connsiteX210" fmla="*/ 8862728 w 12192000"/>
            <a:gd name="connsiteY210" fmla="*/ 6009693 h 6858000"/>
            <a:gd name="connsiteX211" fmla="*/ 9046204 w 12192000"/>
            <a:gd name="connsiteY211" fmla="*/ 6009438 h 6858000"/>
            <a:gd name="connsiteX212" fmla="*/ 9025051 w 12192000"/>
            <a:gd name="connsiteY212" fmla="*/ 6007564 h 6858000"/>
            <a:gd name="connsiteX213" fmla="*/ 8986543 w 12192000"/>
            <a:gd name="connsiteY213" fmla="*/ 5969793 h 6858000"/>
            <a:gd name="connsiteX214" fmla="*/ 8986543 w 12192000"/>
            <a:gd name="connsiteY214" fmla="*/ 5927764 h 6858000"/>
            <a:gd name="connsiteX215" fmla="*/ 9016012 w 12192000"/>
            <a:gd name="connsiteY215" fmla="*/ 5894623 h 6858000"/>
            <a:gd name="connsiteX216" fmla="*/ 9060666 w 12192000"/>
            <a:gd name="connsiteY216" fmla="*/ 5890550 h 6858000"/>
            <a:gd name="connsiteX217" fmla="*/ 9084349 w 12192000"/>
            <a:gd name="connsiteY217" fmla="*/ 5906842 h 6858000"/>
            <a:gd name="connsiteX218" fmla="*/ 9100258 w 12192000"/>
            <a:gd name="connsiteY218" fmla="*/ 5931097 h 6858000"/>
            <a:gd name="connsiteX219" fmla="*/ 9066813 w 12192000"/>
            <a:gd name="connsiteY219" fmla="*/ 6005342 h 6858000"/>
            <a:gd name="connsiteX220" fmla="*/ 9046204 w 12192000"/>
            <a:gd name="connsiteY220" fmla="*/ 6009438 h 6858000"/>
            <a:gd name="connsiteX221" fmla="*/ 4898403 w 12192000"/>
            <a:gd name="connsiteY221" fmla="*/ 6009553 h 6858000"/>
            <a:gd name="connsiteX222" fmla="*/ 4877387 w 12192000"/>
            <a:gd name="connsiteY222" fmla="*/ 6007563 h 6858000"/>
            <a:gd name="connsiteX223" fmla="*/ 4840145 w 12192000"/>
            <a:gd name="connsiteY223" fmla="*/ 5971644 h 6858000"/>
            <a:gd name="connsiteX224" fmla="*/ 4836348 w 12192000"/>
            <a:gd name="connsiteY224" fmla="*/ 5946278 h 6858000"/>
            <a:gd name="connsiteX225" fmla="*/ 4852076 w 12192000"/>
            <a:gd name="connsiteY225" fmla="*/ 5907767 h 6858000"/>
            <a:gd name="connsiteX226" fmla="*/ 4912821 w 12192000"/>
            <a:gd name="connsiteY226" fmla="*/ 5890548 h 6858000"/>
            <a:gd name="connsiteX227" fmla="*/ 4934696 w 12192000"/>
            <a:gd name="connsiteY227" fmla="*/ 5904804 h 6858000"/>
            <a:gd name="connsiteX228" fmla="*/ 4954401 w 12192000"/>
            <a:gd name="connsiteY228" fmla="*/ 5948870 h 6858000"/>
            <a:gd name="connsiteX229" fmla="*/ 4950424 w 12192000"/>
            <a:gd name="connsiteY229" fmla="*/ 5973495 h 6858000"/>
            <a:gd name="connsiteX230" fmla="*/ 4919691 w 12192000"/>
            <a:gd name="connsiteY230" fmla="*/ 6004601 h 6858000"/>
            <a:gd name="connsiteX231" fmla="*/ 4898403 w 12192000"/>
            <a:gd name="connsiteY231" fmla="*/ 6009553 h 6858000"/>
            <a:gd name="connsiteX232" fmla="*/ 5078696 w 12192000"/>
            <a:gd name="connsiteY232" fmla="*/ 6009345 h 6858000"/>
            <a:gd name="connsiteX233" fmla="*/ 5057069 w 12192000"/>
            <a:gd name="connsiteY233" fmla="*/ 6007192 h 6858000"/>
            <a:gd name="connsiteX234" fmla="*/ 5027602 w 12192000"/>
            <a:gd name="connsiteY234" fmla="*/ 5984418 h 6858000"/>
            <a:gd name="connsiteX235" fmla="*/ 5034833 w 12192000"/>
            <a:gd name="connsiteY235" fmla="*/ 5905730 h 6858000"/>
            <a:gd name="connsiteX236" fmla="*/ 5075509 w 12192000"/>
            <a:gd name="connsiteY236" fmla="*/ 5888696 h 6858000"/>
            <a:gd name="connsiteX237" fmla="*/ 5116909 w 12192000"/>
            <a:gd name="connsiteY237" fmla="*/ 5906100 h 6858000"/>
            <a:gd name="connsiteX238" fmla="*/ 5134265 w 12192000"/>
            <a:gd name="connsiteY238" fmla="*/ 5948869 h 6858000"/>
            <a:gd name="connsiteX239" fmla="*/ 5129384 w 12192000"/>
            <a:gd name="connsiteY239" fmla="*/ 5975901 h 6858000"/>
            <a:gd name="connsiteX240" fmla="*/ 5099915 w 12192000"/>
            <a:gd name="connsiteY240" fmla="*/ 6004970 h 6858000"/>
            <a:gd name="connsiteX241" fmla="*/ 5078696 w 12192000"/>
            <a:gd name="connsiteY241" fmla="*/ 6009345 h 6858000"/>
            <a:gd name="connsiteX242" fmla="*/ 3453587 w 12192000"/>
            <a:gd name="connsiteY242" fmla="*/ 6009784 h 6858000"/>
            <a:gd name="connsiteX243" fmla="*/ 3430176 w 12192000"/>
            <a:gd name="connsiteY243" fmla="*/ 6005525 h 6858000"/>
            <a:gd name="connsiteX244" fmla="*/ 3398900 w 12192000"/>
            <a:gd name="connsiteY244" fmla="*/ 5974235 h 6858000"/>
            <a:gd name="connsiteX245" fmla="*/ 3397815 w 12192000"/>
            <a:gd name="connsiteY245" fmla="*/ 5925726 h 6858000"/>
            <a:gd name="connsiteX246" fmla="*/ 3426199 w 12192000"/>
            <a:gd name="connsiteY246" fmla="*/ 5894251 h 6858000"/>
            <a:gd name="connsiteX247" fmla="*/ 3452231 w 12192000"/>
            <a:gd name="connsiteY247" fmla="*/ 5888697 h 6858000"/>
            <a:gd name="connsiteX248" fmla="*/ 3477541 w 12192000"/>
            <a:gd name="connsiteY248" fmla="*/ 5893696 h 6858000"/>
            <a:gd name="connsiteX249" fmla="*/ 3508455 w 12192000"/>
            <a:gd name="connsiteY249" fmla="*/ 5925911 h 6858000"/>
            <a:gd name="connsiteX250" fmla="*/ 3507913 w 12192000"/>
            <a:gd name="connsiteY250" fmla="*/ 5973310 h 6858000"/>
            <a:gd name="connsiteX251" fmla="*/ 3477541 w 12192000"/>
            <a:gd name="connsiteY251" fmla="*/ 6004044 h 6858000"/>
            <a:gd name="connsiteX252" fmla="*/ 3453587 w 12192000"/>
            <a:gd name="connsiteY252" fmla="*/ 6009784 h 6858000"/>
            <a:gd name="connsiteX253" fmla="*/ 4175294 w 12192000"/>
            <a:gd name="connsiteY253" fmla="*/ 6009601 h 6858000"/>
            <a:gd name="connsiteX254" fmla="*/ 4151430 w 12192000"/>
            <a:gd name="connsiteY254" fmla="*/ 6005528 h 6858000"/>
            <a:gd name="connsiteX255" fmla="*/ 4120155 w 12192000"/>
            <a:gd name="connsiteY255" fmla="*/ 5974237 h 6858000"/>
            <a:gd name="connsiteX256" fmla="*/ 4119070 w 12192000"/>
            <a:gd name="connsiteY256" fmla="*/ 5925728 h 6858000"/>
            <a:gd name="connsiteX257" fmla="*/ 4191204 w 12192000"/>
            <a:gd name="connsiteY257" fmla="*/ 5890364 h 6858000"/>
            <a:gd name="connsiteX258" fmla="*/ 4213079 w 12192000"/>
            <a:gd name="connsiteY258" fmla="*/ 5904621 h 6858000"/>
            <a:gd name="connsiteX259" fmla="*/ 4233146 w 12192000"/>
            <a:gd name="connsiteY259" fmla="*/ 5948872 h 6858000"/>
            <a:gd name="connsiteX260" fmla="*/ 4215610 w 12192000"/>
            <a:gd name="connsiteY260" fmla="*/ 5991456 h 6858000"/>
            <a:gd name="connsiteX261" fmla="*/ 4175294 w 12192000"/>
            <a:gd name="connsiteY261" fmla="*/ 6009601 h 6858000"/>
            <a:gd name="connsiteX262" fmla="*/ 4537414 w 12192000"/>
            <a:gd name="connsiteY262" fmla="*/ 6009369 h 6858000"/>
            <a:gd name="connsiteX263" fmla="*/ 4515494 w 12192000"/>
            <a:gd name="connsiteY263" fmla="*/ 6007194 h 6858000"/>
            <a:gd name="connsiteX264" fmla="*/ 4479337 w 12192000"/>
            <a:gd name="connsiteY264" fmla="*/ 5971460 h 6858000"/>
            <a:gd name="connsiteX265" fmla="*/ 4480422 w 12192000"/>
            <a:gd name="connsiteY265" fmla="*/ 5924431 h 6858000"/>
            <a:gd name="connsiteX266" fmla="*/ 4517301 w 12192000"/>
            <a:gd name="connsiteY266" fmla="*/ 5890364 h 6858000"/>
            <a:gd name="connsiteX267" fmla="*/ 4561413 w 12192000"/>
            <a:gd name="connsiteY267" fmla="*/ 5894623 h 6858000"/>
            <a:gd name="connsiteX268" fmla="*/ 4591062 w 12192000"/>
            <a:gd name="connsiteY268" fmla="*/ 5928690 h 6858000"/>
            <a:gd name="connsiteX269" fmla="*/ 4587988 w 12192000"/>
            <a:gd name="connsiteY269" fmla="*/ 5976830 h 6858000"/>
            <a:gd name="connsiteX270" fmla="*/ 4559062 w 12192000"/>
            <a:gd name="connsiteY270" fmla="*/ 6004602 h 6858000"/>
            <a:gd name="connsiteX271" fmla="*/ 4537414 w 12192000"/>
            <a:gd name="connsiteY271" fmla="*/ 6009369 h 6858000"/>
            <a:gd name="connsiteX272" fmla="*/ 4358322 w 12192000"/>
            <a:gd name="connsiteY272" fmla="*/ 6009252 h 6858000"/>
            <a:gd name="connsiteX273" fmla="*/ 4336899 w 12192000"/>
            <a:gd name="connsiteY273" fmla="*/ 6008118 h 6858000"/>
            <a:gd name="connsiteX274" fmla="*/ 4297127 w 12192000"/>
            <a:gd name="connsiteY274" fmla="*/ 5966645 h 6858000"/>
            <a:gd name="connsiteX275" fmla="*/ 4299658 w 12192000"/>
            <a:gd name="connsiteY275" fmla="*/ 5924616 h 6858000"/>
            <a:gd name="connsiteX276" fmla="*/ 4330391 w 12192000"/>
            <a:gd name="connsiteY276" fmla="*/ 5892771 h 6858000"/>
            <a:gd name="connsiteX277" fmla="*/ 4377938 w 12192000"/>
            <a:gd name="connsiteY277" fmla="*/ 5892585 h 6858000"/>
            <a:gd name="connsiteX278" fmla="*/ 4409032 w 12192000"/>
            <a:gd name="connsiteY278" fmla="*/ 5923505 h 6858000"/>
            <a:gd name="connsiteX279" fmla="*/ 4413010 w 12192000"/>
            <a:gd name="connsiteY279" fmla="*/ 5948870 h 6858000"/>
            <a:gd name="connsiteX280" fmla="*/ 4407586 w 12192000"/>
            <a:gd name="connsiteY280" fmla="*/ 5976457 h 6858000"/>
            <a:gd name="connsiteX281" fmla="*/ 4378660 w 12192000"/>
            <a:gd name="connsiteY281" fmla="*/ 6004970 h 6858000"/>
            <a:gd name="connsiteX282" fmla="*/ 4358322 w 12192000"/>
            <a:gd name="connsiteY282" fmla="*/ 6009252 h 6858000"/>
            <a:gd name="connsiteX283" fmla="*/ 3995434 w 12192000"/>
            <a:gd name="connsiteY283" fmla="*/ 6009598 h 6858000"/>
            <a:gd name="connsiteX284" fmla="*/ 3970125 w 12192000"/>
            <a:gd name="connsiteY284" fmla="*/ 6004783 h 6858000"/>
            <a:gd name="connsiteX285" fmla="*/ 3937945 w 12192000"/>
            <a:gd name="connsiteY285" fmla="*/ 5971457 h 6858000"/>
            <a:gd name="connsiteX286" fmla="*/ 3938487 w 12192000"/>
            <a:gd name="connsiteY286" fmla="*/ 5926095 h 6858000"/>
            <a:gd name="connsiteX287" fmla="*/ 3968136 w 12192000"/>
            <a:gd name="connsiteY287" fmla="*/ 5893694 h 6858000"/>
            <a:gd name="connsiteX288" fmla="*/ 3993626 w 12192000"/>
            <a:gd name="connsiteY288" fmla="*/ 5888880 h 6858000"/>
            <a:gd name="connsiteX289" fmla="*/ 4036111 w 12192000"/>
            <a:gd name="connsiteY289" fmla="*/ 5907395 h 6858000"/>
            <a:gd name="connsiteX290" fmla="*/ 4052743 w 12192000"/>
            <a:gd name="connsiteY290" fmla="*/ 5948684 h 6858000"/>
            <a:gd name="connsiteX291" fmla="*/ 4035568 w 12192000"/>
            <a:gd name="connsiteY291" fmla="*/ 5991083 h 6858000"/>
            <a:gd name="connsiteX292" fmla="*/ 3995434 w 12192000"/>
            <a:gd name="connsiteY292" fmla="*/ 6009598 h 6858000"/>
            <a:gd name="connsiteX293" fmla="*/ 3815571 w 12192000"/>
            <a:gd name="connsiteY293" fmla="*/ 6009418 h 6858000"/>
            <a:gd name="connsiteX294" fmla="*/ 3794239 w 12192000"/>
            <a:gd name="connsiteY294" fmla="*/ 6007195 h 6858000"/>
            <a:gd name="connsiteX295" fmla="*/ 3758444 w 12192000"/>
            <a:gd name="connsiteY295" fmla="*/ 5972943 h 6858000"/>
            <a:gd name="connsiteX296" fmla="*/ 3759166 w 12192000"/>
            <a:gd name="connsiteY296" fmla="*/ 5924434 h 6858000"/>
            <a:gd name="connsiteX297" fmla="*/ 3796047 w 12192000"/>
            <a:gd name="connsiteY297" fmla="*/ 5890367 h 6858000"/>
            <a:gd name="connsiteX298" fmla="*/ 3858237 w 12192000"/>
            <a:gd name="connsiteY298" fmla="*/ 5909807 h 6858000"/>
            <a:gd name="connsiteX299" fmla="*/ 3872518 w 12192000"/>
            <a:gd name="connsiteY299" fmla="*/ 5948874 h 6858000"/>
            <a:gd name="connsiteX300" fmla="*/ 3858056 w 12192000"/>
            <a:gd name="connsiteY300" fmla="*/ 5988310 h 6858000"/>
            <a:gd name="connsiteX301" fmla="*/ 3815571 w 12192000"/>
            <a:gd name="connsiteY301" fmla="*/ 6009418 h 6858000"/>
            <a:gd name="connsiteX302" fmla="*/ 3092260 w 12192000"/>
            <a:gd name="connsiteY302" fmla="*/ 6009762 h 6858000"/>
            <a:gd name="connsiteX303" fmla="*/ 3073164 w 12192000"/>
            <a:gd name="connsiteY303" fmla="*/ 6007193 h 6858000"/>
            <a:gd name="connsiteX304" fmla="*/ 3037188 w 12192000"/>
            <a:gd name="connsiteY304" fmla="*/ 5972940 h 6858000"/>
            <a:gd name="connsiteX305" fmla="*/ 3032849 w 12192000"/>
            <a:gd name="connsiteY305" fmla="*/ 5948871 h 6858000"/>
            <a:gd name="connsiteX306" fmla="*/ 3037731 w 12192000"/>
            <a:gd name="connsiteY306" fmla="*/ 5923691 h 6858000"/>
            <a:gd name="connsiteX307" fmla="*/ 3074792 w 12192000"/>
            <a:gd name="connsiteY307" fmla="*/ 5890363 h 6858000"/>
            <a:gd name="connsiteX308" fmla="*/ 3115649 w 12192000"/>
            <a:gd name="connsiteY308" fmla="*/ 5892956 h 6858000"/>
            <a:gd name="connsiteX309" fmla="*/ 3146744 w 12192000"/>
            <a:gd name="connsiteY309" fmla="*/ 5923875 h 6858000"/>
            <a:gd name="connsiteX310" fmla="*/ 3148553 w 12192000"/>
            <a:gd name="connsiteY310" fmla="*/ 5969422 h 6858000"/>
            <a:gd name="connsiteX311" fmla="*/ 3112577 w 12192000"/>
            <a:gd name="connsiteY311" fmla="*/ 6006082 h 6858000"/>
            <a:gd name="connsiteX312" fmla="*/ 3092260 w 12192000"/>
            <a:gd name="connsiteY312" fmla="*/ 6009762 h 6858000"/>
            <a:gd name="connsiteX313" fmla="*/ 3274181 w 12192000"/>
            <a:gd name="connsiteY313" fmla="*/ 6009415 h 6858000"/>
            <a:gd name="connsiteX314" fmla="*/ 3248871 w 12192000"/>
            <a:gd name="connsiteY314" fmla="*/ 6004786 h 6858000"/>
            <a:gd name="connsiteX315" fmla="*/ 3216691 w 12192000"/>
            <a:gd name="connsiteY315" fmla="*/ 5971460 h 6858000"/>
            <a:gd name="connsiteX316" fmla="*/ 3217776 w 12192000"/>
            <a:gd name="connsiteY316" fmla="*/ 5924432 h 6858000"/>
            <a:gd name="connsiteX317" fmla="*/ 3254294 w 12192000"/>
            <a:gd name="connsiteY317" fmla="*/ 5890735 h 6858000"/>
            <a:gd name="connsiteX318" fmla="*/ 3312868 w 12192000"/>
            <a:gd name="connsiteY318" fmla="*/ 5905362 h 6858000"/>
            <a:gd name="connsiteX319" fmla="*/ 3331128 w 12192000"/>
            <a:gd name="connsiteY319" fmla="*/ 5948687 h 6858000"/>
            <a:gd name="connsiteX320" fmla="*/ 3313592 w 12192000"/>
            <a:gd name="connsiteY320" fmla="*/ 5991826 h 6858000"/>
            <a:gd name="connsiteX321" fmla="*/ 3274181 w 12192000"/>
            <a:gd name="connsiteY321" fmla="*/ 6009415 h 6858000"/>
            <a:gd name="connsiteX322" fmla="*/ 6518718 w 12192000"/>
            <a:gd name="connsiteY322" fmla="*/ 5825697 h 6858000"/>
            <a:gd name="connsiteX323" fmla="*/ 6503555 w 12192000"/>
            <a:gd name="connsiteY323" fmla="*/ 5824308 h 6858000"/>
            <a:gd name="connsiteX324" fmla="*/ 6463782 w 12192000"/>
            <a:gd name="connsiteY324" fmla="*/ 5788760 h 6858000"/>
            <a:gd name="connsiteX325" fmla="*/ 6472821 w 12192000"/>
            <a:gd name="connsiteY325" fmla="*/ 5726550 h 6858000"/>
            <a:gd name="connsiteX326" fmla="*/ 6537000 w 12192000"/>
            <a:gd name="connsiteY326" fmla="*/ 5706554 h 6858000"/>
            <a:gd name="connsiteX327" fmla="*/ 6574965 w 12192000"/>
            <a:gd name="connsiteY327" fmla="*/ 5744324 h 6858000"/>
            <a:gd name="connsiteX328" fmla="*/ 6570988 w 12192000"/>
            <a:gd name="connsiteY328" fmla="*/ 5792833 h 6858000"/>
            <a:gd name="connsiteX329" fmla="*/ 6535373 w 12192000"/>
            <a:gd name="connsiteY329" fmla="*/ 5823197 h 6858000"/>
            <a:gd name="connsiteX330" fmla="*/ 6518718 w 12192000"/>
            <a:gd name="connsiteY330" fmla="*/ 5825697 h 6858000"/>
            <a:gd name="connsiteX331" fmla="*/ 8684425 w 12192000"/>
            <a:gd name="connsiteY331" fmla="*/ 5825696 h 6858000"/>
            <a:gd name="connsiteX332" fmla="*/ 8667318 w 12192000"/>
            <a:gd name="connsiteY332" fmla="*/ 5824308 h 6858000"/>
            <a:gd name="connsiteX333" fmla="*/ 8626280 w 12192000"/>
            <a:gd name="connsiteY333" fmla="*/ 5787648 h 6858000"/>
            <a:gd name="connsiteX334" fmla="*/ 8627003 w 12192000"/>
            <a:gd name="connsiteY334" fmla="*/ 5740436 h 6858000"/>
            <a:gd name="connsiteX335" fmla="*/ 8656833 w 12192000"/>
            <a:gd name="connsiteY335" fmla="*/ 5708960 h 6858000"/>
            <a:gd name="connsiteX336" fmla="*/ 8706911 w 12192000"/>
            <a:gd name="connsiteY336" fmla="*/ 5708219 h 6858000"/>
            <a:gd name="connsiteX337" fmla="*/ 8736559 w 12192000"/>
            <a:gd name="connsiteY337" fmla="*/ 5738029 h 6858000"/>
            <a:gd name="connsiteX338" fmla="*/ 8738729 w 12192000"/>
            <a:gd name="connsiteY338" fmla="*/ 5785427 h 6858000"/>
            <a:gd name="connsiteX339" fmla="*/ 8702753 w 12192000"/>
            <a:gd name="connsiteY339" fmla="*/ 5822085 h 6858000"/>
            <a:gd name="connsiteX340" fmla="*/ 8684425 w 12192000"/>
            <a:gd name="connsiteY340" fmla="*/ 5825696 h 6858000"/>
            <a:gd name="connsiteX341" fmla="*/ 8866161 w 12192000"/>
            <a:gd name="connsiteY341" fmla="*/ 5825417 h 6858000"/>
            <a:gd name="connsiteX342" fmla="*/ 8845914 w 12192000"/>
            <a:gd name="connsiteY342" fmla="*/ 5823382 h 6858000"/>
            <a:gd name="connsiteX343" fmla="*/ 8803249 w 12192000"/>
            <a:gd name="connsiteY343" fmla="*/ 5766726 h 6858000"/>
            <a:gd name="connsiteX344" fmla="*/ 8818976 w 12192000"/>
            <a:gd name="connsiteY344" fmla="*/ 5724697 h 6858000"/>
            <a:gd name="connsiteX345" fmla="*/ 8862546 w 12192000"/>
            <a:gd name="connsiteY345" fmla="*/ 5704701 h 6858000"/>
            <a:gd name="connsiteX346" fmla="*/ 8906115 w 12192000"/>
            <a:gd name="connsiteY346" fmla="*/ 5724697 h 6858000"/>
            <a:gd name="connsiteX347" fmla="*/ 8922025 w 12192000"/>
            <a:gd name="connsiteY347" fmla="*/ 5766726 h 6858000"/>
            <a:gd name="connsiteX348" fmla="*/ 8904307 w 12192000"/>
            <a:gd name="connsiteY348" fmla="*/ 5807088 h 6858000"/>
            <a:gd name="connsiteX349" fmla="*/ 8866161 w 12192000"/>
            <a:gd name="connsiteY349" fmla="*/ 5825417 h 6858000"/>
            <a:gd name="connsiteX350" fmla="*/ 9047062 w 12192000"/>
            <a:gd name="connsiteY350" fmla="*/ 5825235 h 6858000"/>
            <a:gd name="connsiteX351" fmla="*/ 9025956 w 12192000"/>
            <a:gd name="connsiteY351" fmla="*/ 5823383 h 6858000"/>
            <a:gd name="connsiteX352" fmla="*/ 8986183 w 12192000"/>
            <a:gd name="connsiteY352" fmla="*/ 5784688 h 6858000"/>
            <a:gd name="connsiteX353" fmla="*/ 8989618 w 12192000"/>
            <a:gd name="connsiteY353" fmla="*/ 5736733 h 6858000"/>
            <a:gd name="connsiteX354" fmla="*/ 9023605 w 12192000"/>
            <a:gd name="connsiteY354" fmla="*/ 5706554 h 6858000"/>
            <a:gd name="connsiteX355" fmla="*/ 9067717 w 12192000"/>
            <a:gd name="connsiteY355" fmla="*/ 5708405 h 6858000"/>
            <a:gd name="connsiteX356" fmla="*/ 9097908 w 12192000"/>
            <a:gd name="connsiteY356" fmla="*/ 5740251 h 6858000"/>
            <a:gd name="connsiteX357" fmla="*/ 9100439 w 12192000"/>
            <a:gd name="connsiteY357" fmla="*/ 5782095 h 6858000"/>
            <a:gd name="connsiteX358" fmla="*/ 9067897 w 12192000"/>
            <a:gd name="connsiteY358" fmla="*/ 5819866 h 6858000"/>
            <a:gd name="connsiteX359" fmla="*/ 9047062 w 12192000"/>
            <a:gd name="connsiteY359" fmla="*/ 5825235 h 6858000"/>
            <a:gd name="connsiteX360" fmla="*/ 8512177 w 12192000"/>
            <a:gd name="connsiteY360" fmla="*/ 5824889 h 6858000"/>
            <a:gd name="connsiteX361" fmla="*/ 8483477 w 12192000"/>
            <a:gd name="connsiteY361" fmla="*/ 5822829 h 6858000"/>
            <a:gd name="connsiteX362" fmla="*/ 8448586 w 12192000"/>
            <a:gd name="connsiteY362" fmla="*/ 5792465 h 6858000"/>
            <a:gd name="connsiteX363" fmla="*/ 8443162 w 12192000"/>
            <a:gd name="connsiteY363" fmla="*/ 5764877 h 6858000"/>
            <a:gd name="connsiteX364" fmla="*/ 8461241 w 12192000"/>
            <a:gd name="connsiteY364" fmla="*/ 5720997 h 6858000"/>
            <a:gd name="connsiteX365" fmla="*/ 8502822 w 12192000"/>
            <a:gd name="connsiteY365" fmla="*/ 5703778 h 6858000"/>
            <a:gd name="connsiteX366" fmla="*/ 8543859 w 12192000"/>
            <a:gd name="connsiteY366" fmla="*/ 5722293 h 6858000"/>
            <a:gd name="connsiteX367" fmla="*/ 8561215 w 12192000"/>
            <a:gd name="connsiteY367" fmla="*/ 5769506 h 6858000"/>
            <a:gd name="connsiteX368" fmla="*/ 8538978 w 12192000"/>
            <a:gd name="connsiteY368" fmla="*/ 5811535 h 6858000"/>
            <a:gd name="connsiteX369" fmla="*/ 8512177 w 12192000"/>
            <a:gd name="connsiteY369" fmla="*/ 5824889 h 6858000"/>
            <a:gd name="connsiteX370" fmla="*/ 5076208 w 12192000"/>
            <a:gd name="connsiteY370" fmla="*/ 5825695 h 6858000"/>
            <a:gd name="connsiteX371" fmla="*/ 5061045 w 12192000"/>
            <a:gd name="connsiteY371" fmla="*/ 5824307 h 6858000"/>
            <a:gd name="connsiteX372" fmla="*/ 5016210 w 12192000"/>
            <a:gd name="connsiteY372" fmla="*/ 5769318 h 6858000"/>
            <a:gd name="connsiteX373" fmla="*/ 5029769 w 12192000"/>
            <a:gd name="connsiteY373" fmla="*/ 5727103 h 6858000"/>
            <a:gd name="connsiteX374" fmla="*/ 5070807 w 12192000"/>
            <a:gd name="connsiteY374" fmla="*/ 5704145 h 6858000"/>
            <a:gd name="connsiteX375" fmla="*/ 5117269 w 12192000"/>
            <a:gd name="connsiteY375" fmla="*/ 5722104 h 6858000"/>
            <a:gd name="connsiteX376" fmla="*/ 5132454 w 12192000"/>
            <a:gd name="connsiteY376" fmla="*/ 5745434 h 6858000"/>
            <a:gd name="connsiteX377" fmla="*/ 5128658 w 12192000"/>
            <a:gd name="connsiteY377" fmla="*/ 5792646 h 6858000"/>
            <a:gd name="connsiteX378" fmla="*/ 5092863 w 12192000"/>
            <a:gd name="connsiteY378" fmla="*/ 5823196 h 6858000"/>
            <a:gd name="connsiteX379" fmla="*/ 5076208 w 12192000"/>
            <a:gd name="connsiteY379" fmla="*/ 5825695 h 6858000"/>
            <a:gd name="connsiteX380" fmla="*/ 3273818 w 12192000"/>
            <a:gd name="connsiteY380" fmla="*/ 5825489 h 6858000"/>
            <a:gd name="connsiteX381" fmla="*/ 3252124 w 12192000"/>
            <a:gd name="connsiteY381" fmla="*/ 5822087 h 6858000"/>
            <a:gd name="connsiteX382" fmla="*/ 3218136 w 12192000"/>
            <a:gd name="connsiteY382" fmla="*/ 5789501 h 6858000"/>
            <a:gd name="connsiteX383" fmla="*/ 3216690 w 12192000"/>
            <a:gd name="connsiteY383" fmla="*/ 5742103 h 6858000"/>
            <a:gd name="connsiteX384" fmla="*/ 3247061 w 12192000"/>
            <a:gd name="connsiteY384" fmla="*/ 5708776 h 6858000"/>
            <a:gd name="connsiteX385" fmla="*/ 3290089 w 12192000"/>
            <a:gd name="connsiteY385" fmla="*/ 5706369 h 6858000"/>
            <a:gd name="connsiteX386" fmla="*/ 3326789 w 12192000"/>
            <a:gd name="connsiteY386" fmla="*/ 5739881 h 6858000"/>
            <a:gd name="connsiteX387" fmla="*/ 3326426 w 12192000"/>
            <a:gd name="connsiteY387" fmla="*/ 5790426 h 6858000"/>
            <a:gd name="connsiteX388" fmla="*/ 3295512 w 12192000"/>
            <a:gd name="connsiteY388" fmla="*/ 5820420 h 6858000"/>
            <a:gd name="connsiteX389" fmla="*/ 3273818 w 12192000"/>
            <a:gd name="connsiteY389" fmla="*/ 5825489 h 6858000"/>
            <a:gd name="connsiteX390" fmla="*/ 4716688 w 12192000"/>
            <a:gd name="connsiteY390" fmla="*/ 5825421 h 6858000"/>
            <a:gd name="connsiteX391" fmla="*/ 4694632 w 12192000"/>
            <a:gd name="connsiteY391" fmla="*/ 5822273 h 6858000"/>
            <a:gd name="connsiteX392" fmla="*/ 4661187 w 12192000"/>
            <a:gd name="connsiteY392" fmla="*/ 5789502 h 6858000"/>
            <a:gd name="connsiteX393" fmla="*/ 4655402 w 12192000"/>
            <a:gd name="connsiteY393" fmla="*/ 5764135 h 6858000"/>
            <a:gd name="connsiteX394" fmla="*/ 4673481 w 12192000"/>
            <a:gd name="connsiteY394" fmla="*/ 5722292 h 6858000"/>
            <a:gd name="connsiteX395" fmla="*/ 4718496 w 12192000"/>
            <a:gd name="connsiteY395" fmla="*/ 5704147 h 6858000"/>
            <a:gd name="connsiteX396" fmla="*/ 4758450 w 12192000"/>
            <a:gd name="connsiteY396" fmla="*/ 5724699 h 6858000"/>
            <a:gd name="connsiteX397" fmla="*/ 4774178 w 12192000"/>
            <a:gd name="connsiteY397" fmla="*/ 5766728 h 6858000"/>
            <a:gd name="connsiteX398" fmla="*/ 4756281 w 12192000"/>
            <a:gd name="connsiteY398" fmla="*/ 5807461 h 6858000"/>
            <a:gd name="connsiteX399" fmla="*/ 4716688 w 12192000"/>
            <a:gd name="connsiteY399" fmla="*/ 5825421 h 6858000"/>
            <a:gd name="connsiteX400" fmla="*/ 4898809 w 12192000"/>
            <a:gd name="connsiteY400" fmla="*/ 5825282 h 6858000"/>
            <a:gd name="connsiteX401" fmla="*/ 4877567 w 12192000"/>
            <a:gd name="connsiteY401" fmla="*/ 5823199 h 6858000"/>
            <a:gd name="connsiteX402" fmla="*/ 4837795 w 12192000"/>
            <a:gd name="connsiteY402" fmla="*/ 5781910 h 6858000"/>
            <a:gd name="connsiteX403" fmla="*/ 4835986 w 12192000"/>
            <a:gd name="connsiteY403" fmla="*/ 5762840 h 6858000"/>
            <a:gd name="connsiteX404" fmla="*/ 4856777 w 12192000"/>
            <a:gd name="connsiteY404" fmla="*/ 5718774 h 6858000"/>
            <a:gd name="connsiteX405" fmla="*/ 4899081 w 12192000"/>
            <a:gd name="connsiteY405" fmla="*/ 5704148 h 6858000"/>
            <a:gd name="connsiteX406" fmla="*/ 4937407 w 12192000"/>
            <a:gd name="connsiteY406" fmla="*/ 5722478 h 6858000"/>
            <a:gd name="connsiteX407" fmla="*/ 4954401 w 12192000"/>
            <a:gd name="connsiteY407" fmla="*/ 5764877 h 6858000"/>
            <a:gd name="connsiteX408" fmla="*/ 4950243 w 12192000"/>
            <a:gd name="connsiteY408" fmla="*/ 5789132 h 6858000"/>
            <a:gd name="connsiteX409" fmla="*/ 4918967 w 12192000"/>
            <a:gd name="connsiteY409" fmla="*/ 5820422 h 6858000"/>
            <a:gd name="connsiteX410" fmla="*/ 4898809 w 12192000"/>
            <a:gd name="connsiteY410" fmla="*/ 5825282 h 6858000"/>
            <a:gd name="connsiteX411" fmla="*/ 4537774 w 12192000"/>
            <a:gd name="connsiteY411" fmla="*/ 5825328 h 6858000"/>
            <a:gd name="connsiteX412" fmla="*/ 4517662 w 12192000"/>
            <a:gd name="connsiteY412" fmla="*/ 5823569 h 6858000"/>
            <a:gd name="connsiteX413" fmla="*/ 4479336 w 12192000"/>
            <a:gd name="connsiteY413" fmla="*/ 5787464 h 6858000"/>
            <a:gd name="connsiteX414" fmla="*/ 4480239 w 12192000"/>
            <a:gd name="connsiteY414" fmla="*/ 5739882 h 6858000"/>
            <a:gd name="connsiteX415" fmla="*/ 4509165 w 12192000"/>
            <a:gd name="connsiteY415" fmla="*/ 5709146 h 6858000"/>
            <a:gd name="connsiteX416" fmla="*/ 4553819 w 12192000"/>
            <a:gd name="connsiteY416" fmla="*/ 5706554 h 6858000"/>
            <a:gd name="connsiteX417" fmla="*/ 4587806 w 12192000"/>
            <a:gd name="connsiteY417" fmla="*/ 5736734 h 6858000"/>
            <a:gd name="connsiteX418" fmla="*/ 4591061 w 12192000"/>
            <a:gd name="connsiteY418" fmla="*/ 5785428 h 6858000"/>
            <a:gd name="connsiteX419" fmla="*/ 4558700 w 12192000"/>
            <a:gd name="connsiteY419" fmla="*/ 5820421 h 6858000"/>
            <a:gd name="connsiteX420" fmla="*/ 4537774 w 12192000"/>
            <a:gd name="connsiteY420" fmla="*/ 5825328 h 6858000"/>
            <a:gd name="connsiteX421" fmla="*/ 4346752 w 12192000"/>
            <a:gd name="connsiteY421" fmla="*/ 5825258 h 6858000"/>
            <a:gd name="connsiteX422" fmla="*/ 4339792 w 12192000"/>
            <a:gd name="connsiteY422" fmla="*/ 5824310 h 6858000"/>
            <a:gd name="connsiteX423" fmla="*/ 4294596 w 12192000"/>
            <a:gd name="connsiteY423" fmla="*/ 5765432 h 6858000"/>
            <a:gd name="connsiteX424" fmla="*/ 4327318 w 12192000"/>
            <a:gd name="connsiteY424" fmla="*/ 5710443 h 6858000"/>
            <a:gd name="connsiteX425" fmla="*/ 4372515 w 12192000"/>
            <a:gd name="connsiteY425" fmla="*/ 5706184 h 6858000"/>
            <a:gd name="connsiteX426" fmla="*/ 4407587 w 12192000"/>
            <a:gd name="connsiteY426" fmla="*/ 5737289 h 6858000"/>
            <a:gd name="connsiteX427" fmla="*/ 4413011 w 12192000"/>
            <a:gd name="connsiteY427" fmla="*/ 5764877 h 6858000"/>
            <a:gd name="connsiteX428" fmla="*/ 4396198 w 12192000"/>
            <a:gd name="connsiteY428" fmla="*/ 5806906 h 6858000"/>
            <a:gd name="connsiteX429" fmla="*/ 4356967 w 12192000"/>
            <a:gd name="connsiteY429" fmla="*/ 5825235 h 6858000"/>
            <a:gd name="connsiteX430" fmla="*/ 4346752 w 12192000"/>
            <a:gd name="connsiteY430" fmla="*/ 5825258 h 6858000"/>
            <a:gd name="connsiteX431" fmla="*/ 4177780 w 12192000"/>
            <a:gd name="connsiteY431" fmla="*/ 5825236 h 6858000"/>
            <a:gd name="connsiteX432" fmla="*/ 4157035 w 12192000"/>
            <a:gd name="connsiteY432" fmla="*/ 5823384 h 6858000"/>
            <a:gd name="connsiteX433" fmla="*/ 4127567 w 12192000"/>
            <a:gd name="connsiteY433" fmla="*/ 5802092 h 6858000"/>
            <a:gd name="connsiteX434" fmla="*/ 4114731 w 12192000"/>
            <a:gd name="connsiteY434" fmla="*/ 5764691 h 6858000"/>
            <a:gd name="connsiteX435" fmla="*/ 4120335 w 12192000"/>
            <a:gd name="connsiteY435" fmla="*/ 5739326 h 6858000"/>
            <a:gd name="connsiteX436" fmla="*/ 4154684 w 12192000"/>
            <a:gd name="connsiteY436" fmla="*/ 5706555 h 6858000"/>
            <a:gd name="connsiteX437" fmla="*/ 4199158 w 12192000"/>
            <a:gd name="connsiteY437" fmla="*/ 5708962 h 6858000"/>
            <a:gd name="connsiteX438" fmla="*/ 4229168 w 12192000"/>
            <a:gd name="connsiteY438" fmla="*/ 5740807 h 6858000"/>
            <a:gd name="connsiteX439" fmla="*/ 4228807 w 12192000"/>
            <a:gd name="connsiteY439" fmla="*/ 5789316 h 6858000"/>
            <a:gd name="connsiteX440" fmla="*/ 4197712 w 12192000"/>
            <a:gd name="connsiteY440" fmla="*/ 5820422 h 6858000"/>
            <a:gd name="connsiteX441" fmla="*/ 4177780 w 12192000"/>
            <a:gd name="connsiteY441" fmla="*/ 5825236 h 6858000"/>
            <a:gd name="connsiteX442" fmla="*/ 3455372 w 12192000"/>
            <a:gd name="connsiteY442" fmla="*/ 5825213 h 6858000"/>
            <a:gd name="connsiteX443" fmla="*/ 3435780 w 12192000"/>
            <a:gd name="connsiteY443" fmla="*/ 5823385 h 6858000"/>
            <a:gd name="connsiteX444" fmla="*/ 3397453 w 12192000"/>
            <a:gd name="connsiteY444" fmla="*/ 5787465 h 6858000"/>
            <a:gd name="connsiteX445" fmla="*/ 3393837 w 12192000"/>
            <a:gd name="connsiteY445" fmla="*/ 5762469 h 6858000"/>
            <a:gd name="connsiteX446" fmla="*/ 3412458 w 12192000"/>
            <a:gd name="connsiteY446" fmla="*/ 5721181 h 6858000"/>
            <a:gd name="connsiteX447" fmla="*/ 3452411 w 12192000"/>
            <a:gd name="connsiteY447" fmla="*/ 5703778 h 6858000"/>
            <a:gd name="connsiteX448" fmla="*/ 3495077 w 12192000"/>
            <a:gd name="connsiteY448" fmla="*/ 5723774 h 6858000"/>
            <a:gd name="connsiteX449" fmla="*/ 3511710 w 12192000"/>
            <a:gd name="connsiteY449" fmla="*/ 5764877 h 6858000"/>
            <a:gd name="connsiteX450" fmla="*/ 3507551 w 12192000"/>
            <a:gd name="connsiteY450" fmla="*/ 5788391 h 6858000"/>
            <a:gd name="connsiteX451" fmla="*/ 3475371 w 12192000"/>
            <a:gd name="connsiteY451" fmla="*/ 5820792 h 6858000"/>
            <a:gd name="connsiteX452" fmla="*/ 3455372 w 12192000"/>
            <a:gd name="connsiteY452" fmla="*/ 5825213 h 6858000"/>
            <a:gd name="connsiteX453" fmla="*/ 4006597 w 12192000"/>
            <a:gd name="connsiteY453" fmla="*/ 5823985 h 6858000"/>
            <a:gd name="connsiteX454" fmla="*/ 3972836 w 12192000"/>
            <a:gd name="connsiteY454" fmla="*/ 5822087 h 6858000"/>
            <a:gd name="connsiteX455" fmla="*/ 3938486 w 12192000"/>
            <a:gd name="connsiteY455" fmla="*/ 5788020 h 6858000"/>
            <a:gd name="connsiteX456" fmla="*/ 3934147 w 12192000"/>
            <a:gd name="connsiteY456" fmla="*/ 5764876 h 6858000"/>
            <a:gd name="connsiteX457" fmla="*/ 3952226 w 12192000"/>
            <a:gd name="connsiteY457" fmla="*/ 5722291 h 6858000"/>
            <a:gd name="connsiteX458" fmla="*/ 3997242 w 12192000"/>
            <a:gd name="connsiteY458" fmla="*/ 5704147 h 6858000"/>
            <a:gd name="connsiteX459" fmla="*/ 4035568 w 12192000"/>
            <a:gd name="connsiteY459" fmla="*/ 5722662 h 6858000"/>
            <a:gd name="connsiteX460" fmla="*/ 4052743 w 12192000"/>
            <a:gd name="connsiteY460" fmla="*/ 5764691 h 6858000"/>
            <a:gd name="connsiteX461" fmla="*/ 4036833 w 12192000"/>
            <a:gd name="connsiteY461" fmla="*/ 5805609 h 6858000"/>
            <a:gd name="connsiteX462" fmla="*/ 4006597 w 12192000"/>
            <a:gd name="connsiteY462" fmla="*/ 5823985 h 6858000"/>
            <a:gd name="connsiteX463" fmla="*/ 2362848 w 12192000"/>
            <a:gd name="connsiteY463" fmla="*/ 5825256 h 6858000"/>
            <a:gd name="connsiteX464" fmla="*/ 2355889 w 12192000"/>
            <a:gd name="connsiteY464" fmla="*/ 5824307 h 6858000"/>
            <a:gd name="connsiteX465" fmla="*/ 2316115 w 12192000"/>
            <a:gd name="connsiteY465" fmla="*/ 5788944 h 6858000"/>
            <a:gd name="connsiteX466" fmla="*/ 2313042 w 12192000"/>
            <a:gd name="connsiteY466" fmla="*/ 5748025 h 6858000"/>
            <a:gd name="connsiteX467" fmla="*/ 2343234 w 12192000"/>
            <a:gd name="connsiteY467" fmla="*/ 5710441 h 6858000"/>
            <a:gd name="connsiteX468" fmla="*/ 2370351 w 12192000"/>
            <a:gd name="connsiteY468" fmla="*/ 5704701 h 6858000"/>
            <a:gd name="connsiteX469" fmla="*/ 2397107 w 12192000"/>
            <a:gd name="connsiteY469" fmla="*/ 5710255 h 6858000"/>
            <a:gd name="connsiteX470" fmla="*/ 2427479 w 12192000"/>
            <a:gd name="connsiteY470" fmla="*/ 5745804 h 6858000"/>
            <a:gd name="connsiteX471" fmla="*/ 2423502 w 12192000"/>
            <a:gd name="connsiteY471" fmla="*/ 5792462 h 6858000"/>
            <a:gd name="connsiteX472" fmla="*/ 2373062 w 12192000"/>
            <a:gd name="connsiteY472" fmla="*/ 5825233 h 6858000"/>
            <a:gd name="connsiteX473" fmla="*/ 2362848 w 12192000"/>
            <a:gd name="connsiteY473" fmla="*/ 5825256 h 6858000"/>
            <a:gd name="connsiteX474" fmla="*/ 3084102 w 12192000"/>
            <a:gd name="connsiteY474" fmla="*/ 5825256 h 6858000"/>
            <a:gd name="connsiteX475" fmla="*/ 3077142 w 12192000"/>
            <a:gd name="connsiteY475" fmla="*/ 5824307 h 6858000"/>
            <a:gd name="connsiteX476" fmla="*/ 3037369 w 12192000"/>
            <a:gd name="connsiteY476" fmla="*/ 5788759 h 6858000"/>
            <a:gd name="connsiteX477" fmla="*/ 3034657 w 12192000"/>
            <a:gd name="connsiteY477" fmla="*/ 5747655 h 6858000"/>
            <a:gd name="connsiteX478" fmla="*/ 3064487 w 12192000"/>
            <a:gd name="connsiteY478" fmla="*/ 5710441 h 6858000"/>
            <a:gd name="connsiteX479" fmla="*/ 3091604 w 12192000"/>
            <a:gd name="connsiteY479" fmla="*/ 5704701 h 6858000"/>
            <a:gd name="connsiteX480" fmla="*/ 3118360 w 12192000"/>
            <a:gd name="connsiteY480" fmla="*/ 5710255 h 6858000"/>
            <a:gd name="connsiteX481" fmla="*/ 3148552 w 12192000"/>
            <a:gd name="connsiteY481" fmla="*/ 5744693 h 6858000"/>
            <a:gd name="connsiteX482" fmla="*/ 3144936 w 12192000"/>
            <a:gd name="connsiteY482" fmla="*/ 5792462 h 6858000"/>
            <a:gd name="connsiteX483" fmla="*/ 3094317 w 12192000"/>
            <a:gd name="connsiteY483" fmla="*/ 5825233 h 6858000"/>
            <a:gd name="connsiteX484" fmla="*/ 3084102 w 12192000"/>
            <a:gd name="connsiteY484" fmla="*/ 5825256 h 6858000"/>
            <a:gd name="connsiteX485" fmla="*/ 2913911 w 12192000"/>
            <a:gd name="connsiteY485" fmla="*/ 5825236 h 6858000"/>
            <a:gd name="connsiteX486" fmla="*/ 2897279 w 12192000"/>
            <a:gd name="connsiteY486" fmla="*/ 5824310 h 6858000"/>
            <a:gd name="connsiteX487" fmla="*/ 2857144 w 12192000"/>
            <a:gd name="connsiteY487" fmla="*/ 5789502 h 6858000"/>
            <a:gd name="connsiteX488" fmla="*/ 2852987 w 12192000"/>
            <a:gd name="connsiteY488" fmla="*/ 5763951 h 6858000"/>
            <a:gd name="connsiteX489" fmla="*/ 2871969 w 12192000"/>
            <a:gd name="connsiteY489" fmla="*/ 5720256 h 6858000"/>
            <a:gd name="connsiteX490" fmla="*/ 2916080 w 12192000"/>
            <a:gd name="connsiteY490" fmla="*/ 5704148 h 6858000"/>
            <a:gd name="connsiteX491" fmla="*/ 2965254 w 12192000"/>
            <a:gd name="connsiteY491" fmla="*/ 5737474 h 6858000"/>
            <a:gd name="connsiteX492" fmla="*/ 2970498 w 12192000"/>
            <a:gd name="connsiteY492" fmla="*/ 5763951 h 6858000"/>
            <a:gd name="connsiteX493" fmla="*/ 2954045 w 12192000"/>
            <a:gd name="connsiteY493" fmla="*/ 5806165 h 6858000"/>
            <a:gd name="connsiteX494" fmla="*/ 2913911 w 12192000"/>
            <a:gd name="connsiteY494" fmla="*/ 5825236 h 6858000"/>
            <a:gd name="connsiteX495" fmla="*/ 2734119 w 12192000"/>
            <a:gd name="connsiteY495" fmla="*/ 5825214 h 6858000"/>
            <a:gd name="connsiteX496" fmla="*/ 2714526 w 12192000"/>
            <a:gd name="connsiteY496" fmla="*/ 5823386 h 6858000"/>
            <a:gd name="connsiteX497" fmla="*/ 2672404 w 12192000"/>
            <a:gd name="connsiteY497" fmla="*/ 5773951 h 6858000"/>
            <a:gd name="connsiteX498" fmla="*/ 2692471 w 12192000"/>
            <a:gd name="connsiteY498" fmla="*/ 5719516 h 6858000"/>
            <a:gd name="connsiteX499" fmla="*/ 2749961 w 12192000"/>
            <a:gd name="connsiteY499" fmla="*/ 5706742 h 6858000"/>
            <a:gd name="connsiteX500" fmla="*/ 2786480 w 12192000"/>
            <a:gd name="connsiteY500" fmla="*/ 5740624 h 6858000"/>
            <a:gd name="connsiteX501" fmla="*/ 2786299 w 12192000"/>
            <a:gd name="connsiteY501" fmla="*/ 5788393 h 6858000"/>
            <a:gd name="connsiteX502" fmla="*/ 2754119 w 12192000"/>
            <a:gd name="connsiteY502" fmla="*/ 5820794 h 6858000"/>
            <a:gd name="connsiteX503" fmla="*/ 2734119 w 12192000"/>
            <a:gd name="connsiteY503" fmla="*/ 5825214 h 6858000"/>
            <a:gd name="connsiteX504" fmla="*/ 2561421 w 12192000"/>
            <a:gd name="connsiteY504" fmla="*/ 5824470 h 6858000"/>
            <a:gd name="connsiteX505" fmla="*/ 2530869 w 12192000"/>
            <a:gd name="connsiteY505" fmla="*/ 5822087 h 6858000"/>
            <a:gd name="connsiteX506" fmla="*/ 2496520 w 12192000"/>
            <a:gd name="connsiteY506" fmla="*/ 5789315 h 6858000"/>
            <a:gd name="connsiteX507" fmla="*/ 2491639 w 12192000"/>
            <a:gd name="connsiteY507" fmla="*/ 5764876 h 6858000"/>
            <a:gd name="connsiteX508" fmla="*/ 2508994 w 12192000"/>
            <a:gd name="connsiteY508" fmla="*/ 5723032 h 6858000"/>
            <a:gd name="connsiteX509" fmla="*/ 2545874 w 12192000"/>
            <a:gd name="connsiteY509" fmla="*/ 5704147 h 6858000"/>
            <a:gd name="connsiteX510" fmla="*/ 2590709 w 12192000"/>
            <a:gd name="connsiteY510" fmla="*/ 5720440 h 6858000"/>
            <a:gd name="connsiteX511" fmla="*/ 2609511 w 12192000"/>
            <a:gd name="connsiteY511" fmla="*/ 5767653 h 6858000"/>
            <a:gd name="connsiteX512" fmla="*/ 2590890 w 12192000"/>
            <a:gd name="connsiteY512" fmla="*/ 5808941 h 6858000"/>
            <a:gd name="connsiteX513" fmla="*/ 2561421 w 12192000"/>
            <a:gd name="connsiteY513" fmla="*/ 5824470 h 6858000"/>
            <a:gd name="connsiteX514" fmla="*/ 4898132 w 12192000"/>
            <a:gd name="connsiteY514" fmla="*/ 5641240 h 6858000"/>
            <a:gd name="connsiteX515" fmla="*/ 4878291 w 12192000"/>
            <a:gd name="connsiteY515" fmla="*/ 5638648 h 6858000"/>
            <a:gd name="connsiteX516" fmla="*/ 4837795 w 12192000"/>
            <a:gd name="connsiteY516" fmla="*/ 5596989 h 6858000"/>
            <a:gd name="connsiteX517" fmla="*/ 4841230 w 12192000"/>
            <a:gd name="connsiteY517" fmla="*/ 5554960 h 6858000"/>
            <a:gd name="connsiteX518" fmla="*/ 4872867 w 12192000"/>
            <a:gd name="connsiteY518" fmla="*/ 5523299 h 6858000"/>
            <a:gd name="connsiteX519" fmla="*/ 4898357 w 12192000"/>
            <a:gd name="connsiteY519" fmla="*/ 5520152 h 6858000"/>
            <a:gd name="connsiteX520" fmla="*/ 4938854 w 12192000"/>
            <a:gd name="connsiteY520" fmla="*/ 5539223 h 6858000"/>
            <a:gd name="connsiteX521" fmla="*/ 4954221 w 12192000"/>
            <a:gd name="connsiteY521" fmla="*/ 5580881 h 6858000"/>
            <a:gd name="connsiteX522" fmla="*/ 4949520 w 12192000"/>
            <a:gd name="connsiteY522" fmla="*/ 5605876 h 6858000"/>
            <a:gd name="connsiteX523" fmla="*/ 4918245 w 12192000"/>
            <a:gd name="connsiteY523" fmla="*/ 5636611 h 6858000"/>
            <a:gd name="connsiteX524" fmla="*/ 4898132 w 12192000"/>
            <a:gd name="connsiteY524" fmla="*/ 5641240 h 6858000"/>
            <a:gd name="connsiteX525" fmla="*/ 8324543 w 12192000"/>
            <a:gd name="connsiteY525" fmla="*/ 5641240 h 6858000"/>
            <a:gd name="connsiteX526" fmla="*/ 8304702 w 12192000"/>
            <a:gd name="connsiteY526" fmla="*/ 5638648 h 6858000"/>
            <a:gd name="connsiteX527" fmla="*/ 8264206 w 12192000"/>
            <a:gd name="connsiteY527" fmla="*/ 5596989 h 6858000"/>
            <a:gd name="connsiteX528" fmla="*/ 8267641 w 12192000"/>
            <a:gd name="connsiteY528" fmla="*/ 5554960 h 6858000"/>
            <a:gd name="connsiteX529" fmla="*/ 8299279 w 12192000"/>
            <a:gd name="connsiteY529" fmla="*/ 5523299 h 6858000"/>
            <a:gd name="connsiteX530" fmla="*/ 8324769 w 12192000"/>
            <a:gd name="connsiteY530" fmla="*/ 5520152 h 6858000"/>
            <a:gd name="connsiteX531" fmla="*/ 8365265 w 12192000"/>
            <a:gd name="connsiteY531" fmla="*/ 5539223 h 6858000"/>
            <a:gd name="connsiteX532" fmla="*/ 8380632 w 12192000"/>
            <a:gd name="connsiteY532" fmla="*/ 5580881 h 6858000"/>
            <a:gd name="connsiteX533" fmla="*/ 8375931 w 12192000"/>
            <a:gd name="connsiteY533" fmla="*/ 5605876 h 6858000"/>
            <a:gd name="connsiteX534" fmla="*/ 8344656 w 12192000"/>
            <a:gd name="connsiteY534" fmla="*/ 5636611 h 6858000"/>
            <a:gd name="connsiteX535" fmla="*/ 8324543 w 12192000"/>
            <a:gd name="connsiteY535" fmla="*/ 5641240 h 6858000"/>
            <a:gd name="connsiteX536" fmla="*/ 9588162 w 12192000"/>
            <a:gd name="connsiteY536" fmla="*/ 5641124 h 6858000"/>
            <a:gd name="connsiteX537" fmla="*/ 9569338 w 12192000"/>
            <a:gd name="connsiteY537" fmla="*/ 5639573 h 6858000"/>
            <a:gd name="connsiteX538" fmla="*/ 9531373 w 12192000"/>
            <a:gd name="connsiteY538" fmla="*/ 5609949 h 6858000"/>
            <a:gd name="connsiteX539" fmla="*/ 9529564 w 12192000"/>
            <a:gd name="connsiteY539" fmla="*/ 5554404 h 6858000"/>
            <a:gd name="connsiteX540" fmla="*/ 9559033 w 12192000"/>
            <a:gd name="connsiteY540" fmla="*/ 5524224 h 6858000"/>
            <a:gd name="connsiteX541" fmla="*/ 9581631 w 12192000"/>
            <a:gd name="connsiteY541" fmla="*/ 5520152 h 6858000"/>
            <a:gd name="connsiteX542" fmla="*/ 9624658 w 12192000"/>
            <a:gd name="connsiteY542" fmla="*/ 5536444 h 6858000"/>
            <a:gd name="connsiteX543" fmla="*/ 9643279 w 12192000"/>
            <a:gd name="connsiteY543" fmla="*/ 5579955 h 6858000"/>
            <a:gd name="connsiteX544" fmla="*/ 9638398 w 12192000"/>
            <a:gd name="connsiteY544" fmla="*/ 5605320 h 6858000"/>
            <a:gd name="connsiteX545" fmla="*/ 9607122 w 12192000"/>
            <a:gd name="connsiteY545" fmla="*/ 5636425 h 6858000"/>
            <a:gd name="connsiteX546" fmla="*/ 9588162 w 12192000"/>
            <a:gd name="connsiteY546" fmla="*/ 5641124 h 6858000"/>
            <a:gd name="connsiteX547" fmla="*/ 10129489 w 12192000"/>
            <a:gd name="connsiteY547" fmla="*/ 5640940 h 6858000"/>
            <a:gd name="connsiteX548" fmla="*/ 10109828 w 12192000"/>
            <a:gd name="connsiteY548" fmla="*/ 5639574 h 6858000"/>
            <a:gd name="connsiteX549" fmla="*/ 10069332 w 12192000"/>
            <a:gd name="connsiteY549" fmla="*/ 5603284 h 6858000"/>
            <a:gd name="connsiteX550" fmla="*/ 10065536 w 12192000"/>
            <a:gd name="connsiteY550" fmla="*/ 5579956 h 6858000"/>
            <a:gd name="connsiteX551" fmla="*/ 10070598 w 12192000"/>
            <a:gd name="connsiteY551" fmla="*/ 5554591 h 6858000"/>
            <a:gd name="connsiteX552" fmla="*/ 10099705 w 12192000"/>
            <a:gd name="connsiteY552" fmla="*/ 5524041 h 6858000"/>
            <a:gd name="connsiteX553" fmla="*/ 10143816 w 12192000"/>
            <a:gd name="connsiteY553" fmla="*/ 5521634 h 6858000"/>
            <a:gd name="connsiteX554" fmla="*/ 10181781 w 12192000"/>
            <a:gd name="connsiteY554" fmla="*/ 5559774 h 6858000"/>
            <a:gd name="connsiteX555" fmla="*/ 10181058 w 12192000"/>
            <a:gd name="connsiteY555" fmla="*/ 5602174 h 6858000"/>
            <a:gd name="connsiteX556" fmla="*/ 10148878 w 12192000"/>
            <a:gd name="connsiteY556" fmla="*/ 5636056 h 6858000"/>
            <a:gd name="connsiteX557" fmla="*/ 10129489 w 12192000"/>
            <a:gd name="connsiteY557" fmla="*/ 5640940 h 6858000"/>
            <a:gd name="connsiteX558" fmla="*/ 9929970 w 12192000"/>
            <a:gd name="connsiteY558" fmla="*/ 5639572 h 6858000"/>
            <a:gd name="connsiteX559" fmla="*/ 9899416 w 12192000"/>
            <a:gd name="connsiteY559" fmla="*/ 5618650 h 6858000"/>
            <a:gd name="connsiteX560" fmla="*/ 9899597 w 12192000"/>
            <a:gd name="connsiteY560" fmla="*/ 5541073 h 6858000"/>
            <a:gd name="connsiteX561" fmla="*/ 9941179 w 12192000"/>
            <a:gd name="connsiteY561" fmla="*/ 5520151 h 6858000"/>
            <a:gd name="connsiteX562" fmla="*/ 9984928 w 12192000"/>
            <a:gd name="connsiteY562" fmla="*/ 5536258 h 6858000"/>
            <a:gd name="connsiteX563" fmla="*/ 10003187 w 12192000"/>
            <a:gd name="connsiteY563" fmla="*/ 5579954 h 6858000"/>
            <a:gd name="connsiteX564" fmla="*/ 9986375 w 12192000"/>
            <a:gd name="connsiteY564" fmla="*/ 5622724 h 6858000"/>
            <a:gd name="connsiteX565" fmla="*/ 9929970 w 12192000"/>
            <a:gd name="connsiteY565" fmla="*/ 5639572 h 6858000"/>
            <a:gd name="connsiteX566" fmla="*/ 9227220 w 12192000"/>
            <a:gd name="connsiteY566" fmla="*/ 5641103 h 6858000"/>
            <a:gd name="connsiteX567" fmla="*/ 9208712 w 12192000"/>
            <a:gd name="connsiteY567" fmla="*/ 5639576 h 6858000"/>
            <a:gd name="connsiteX568" fmla="*/ 9178160 w 12192000"/>
            <a:gd name="connsiteY568" fmla="*/ 5618653 h 6858000"/>
            <a:gd name="connsiteX569" fmla="*/ 9166228 w 12192000"/>
            <a:gd name="connsiteY569" fmla="*/ 5560887 h 6858000"/>
            <a:gd name="connsiteX570" fmla="*/ 9198227 w 12192000"/>
            <a:gd name="connsiteY570" fmla="*/ 5524597 h 6858000"/>
            <a:gd name="connsiteX571" fmla="*/ 9247581 w 12192000"/>
            <a:gd name="connsiteY571" fmla="*/ 5524227 h 6858000"/>
            <a:gd name="connsiteX572" fmla="*/ 9280122 w 12192000"/>
            <a:gd name="connsiteY572" fmla="*/ 5560702 h 6858000"/>
            <a:gd name="connsiteX573" fmla="*/ 9277953 w 12192000"/>
            <a:gd name="connsiteY573" fmla="*/ 5605878 h 6858000"/>
            <a:gd name="connsiteX574" fmla="*/ 9245592 w 12192000"/>
            <a:gd name="connsiteY574" fmla="*/ 5636798 h 6858000"/>
            <a:gd name="connsiteX575" fmla="*/ 9227220 w 12192000"/>
            <a:gd name="connsiteY575" fmla="*/ 5641103 h 6858000"/>
            <a:gd name="connsiteX576" fmla="*/ 9388212 w 12192000"/>
            <a:gd name="connsiteY576" fmla="*/ 5639574 h 6858000"/>
            <a:gd name="connsiteX577" fmla="*/ 9361275 w 12192000"/>
            <a:gd name="connsiteY577" fmla="*/ 5622169 h 6858000"/>
            <a:gd name="connsiteX578" fmla="*/ 9344462 w 12192000"/>
            <a:gd name="connsiteY578" fmla="*/ 5579955 h 6858000"/>
            <a:gd name="connsiteX579" fmla="*/ 9359828 w 12192000"/>
            <a:gd name="connsiteY579" fmla="*/ 5539222 h 6858000"/>
            <a:gd name="connsiteX580" fmla="*/ 9398878 w 12192000"/>
            <a:gd name="connsiteY580" fmla="*/ 5520151 h 6858000"/>
            <a:gd name="connsiteX581" fmla="*/ 9442809 w 12192000"/>
            <a:gd name="connsiteY581" fmla="*/ 5535889 h 6858000"/>
            <a:gd name="connsiteX582" fmla="*/ 9462334 w 12192000"/>
            <a:gd name="connsiteY582" fmla="*/ 5582547 h 6858000"/>
            <a:gd name="connsiteX583" fmla="*/ 9446244 w 12192000"/>
            <a:gd name="connsiteY583" fmla="*/ 5621984 h 6858000"/>
            <a:gd name="connsiteX584" fmla="*/ 9388212 w 12192000"/>
            <a:gd name="connsiteY584" fmla="*/ 5639574 h 6858000"/>
            <a:gd name="connsiteX585" fmla="*/ 8686911 w 12192000"/>
            <a:gd name="connsiteY585" fmla="*/ 5640963 h 6858000"/>
            <a:gd name="connsiteX586" fmla="*/ 8666957 w 12192000"/>
            <a:gd name="connsiteY586" fmla="*/ 5639575 h 6858000"/>
            <a:gd name="connsiteX587" fmla="*/ 8627907 w 12192000"/>
            <a:gd name="connsiteY587" fmla="*/ 5605877 h 6858000"/>
            <a:gd name="connsiteX588" fmla="*/ 8623207 w 12192000"/>
            <a:gd name="connsiteY588" fmla="*/ 5580882 h 6858000"/>
            <a:gd name="connsiteX589" fmla="*/ 8638573 w 12192000"/>
            <a:gd name="connsiteY589" fmla="*/ 5539223 h 6858000"/>
            <a:gd name="connsiteX590" fmla="*/ 8677623 w 12192000"/>
            <a:gd name="connsiteY590" fmla="*/ 5520153 h 6858000"/>
            <a:gd name="connsiteX591" fmla="*/ 8721192 w 12192000"/>
            <a:gd name="connsiteY591" fmla="*/ 5535335 h 6858000"/>
            <a:gd name="connsiteX592" fmla="*/ 8741441 w 12192000"/>
            <a:gd name="connsiteY592" fmla="*/ 5580142 h 6858000"/>
            <a:gd name="connsiteX593" fmla="*/ 8735836 w 12192000"/>
            <a:gd name="connsiteY593" fmla="*/ 5606433 h 6858000"/>
            <a:gd name="connsiteX594" fmla="*/ 8705645 w 12192000"/>
            <a:gd name="connsiteY594" fmla="*/ 5636241 h 6858000"/>
            <a:gd name="connsiteX595" fmla="*/ 8686911 w 12192000"/>
            <a:gd name="connsiteY595" fmla="*/ 5640963 h 6858000"/>
            <a:gd name="connsiteX596" fmla="*/ 8868128 w 12192000"/>
            <a:gd name="connsiteY596" fmla="*/ 5640776 h 6858000"/>
            <a:gd name="connsiteX597" fmla="*/ 8849891 w 12192000"/>
            <a:gd name="connsiteY597" fmla="*/ 5640313 h 6858000"/>
            <a:gd name="connsiteX598" fmla="*/ 8809938 w 12192000"/>
            <a:gd name="connsiteY598" fmla="*/ 5609578 h 6858000"/>
            <a:gd name="connsiteX599" fmla="*/ 8808673 w 12192000"/>
            <a:gd name="connsiteY599" fmla="*/ 5552552 h 6858000"/>
            <a:gd name="connsiteX600" fmla="*/ 8837236 w 12192000"/>
            <a:gd name="connsiteY600" fmla="*/ 5524409 h 6858000"/>
            <a:gd name="connsiteX601" fmla="*/ 8888398 w 12192000"/>
            <a:gd name="connsiteY601" fmla="*/ 5524039 h 6858000"/>
            <a:gd name="connsiteX602" fmla="*/ 8918228 w 12192000"/>
            <a:gd name="connsiteY602" fmla="*/ 5556440 h 6858000"/>
            <a:gd name="connsiteX603" fmla="*/ 8916963 w 12192000"/>
            <a:gd name="connsiteY603" fmla="*/ 5605505 h 6858000"/>
            <a:gd name="connsiteX604" fmla="*/ 8886230 w 12192000"/>
            <a:gd name="connsiteY604" fmla="*/ 5636240 h 6858000"/>
            <a:gd name="connsiteX605" fmla="*/ 8868128 w 12192000"/>
            <a:gd name="connsiteY605" fmla="*/ 5640776 h 6858000"/>
            <a:gd name="connsiteX606" fmla="*/ 9030113 w 12192000"/>
            <a:gd name="connsiteY606" fmla="*/ 5640129 h 6858000"/>
            <a:gd name="connsiteX607" fmla="*/ 8987809 w 12192000"/>
            <a:gd name="connsiteY607" fmla="*/ 5603655 h 6858000"/>
            <a:gd name="connsiteX608" fmla="*/ 8984012 w 12192000"/>
            <a:gd name="connsiteY608" fmla="*/ 5577550 h 6858000"/>
            <a:gd name="connsiteX609" fmla="*/ 9002091 w 12192000"/>
            <a:gd name="connsiteY609" fmla="*/ 5537002 h 6858000"/>
            <a:gd name="connsiteX610" fmla="*/ 9043311 w 12192000"/>
            <a:gd name="connsiteY610" fmla="*/ 5519783 h 6858000"/>
            <a:gd name="connsiteX611" fmla="*/ 9083263 w 12192000"/>
            <a:gd name="connsiteY611" fmla="*/ 5535891 h 6858000"/>
            <a:gd name="connsiteX612" fmla="*/ 9102427 w 12192000"/>
            <a:gd name="connsiteY612" fmla="*/ 5575328 h 6858000"/>
            <a:gd name="connsiteX613" fmla="*/ 9087061 w 12192000"/>
            <a:gd name="connsiteY613" fmla="*/ 5619949 h 6858000"/>
            <a:gd name="connsiteX614" fmla="*/ 9030113 w 12192000"/>
            <a:gd name="connsiteY614" fmla="*/ 5640129 h 6858000"/>
            <a:gd name="connsiteX615" fmla="*/ 8506597 w 12192000"/>
            <a:gd name="connsiteY615" fmla="*/ 5640962 h 6858000"/>
            <a:gd name="connsiteX616" fmla="*/ 8488722 w 12192000"/>
            <a:gd name="connsiteY616" fmla="*/ 5640129 h 6858000"/>
            <a:gd name="connsiteX617" fmla="*/ 8459978 w 12192000"/>
            <a:gd name="connsiteY617" fmla="*/ 5621985 h 6858000"/>
            <a:gd name="connsiteX618" fmla="*/ 8442260 w 12192000"/>
            <a:gd name="connsiteY618" fmla="*/ 5581067 h 6858000"/>
            <a:gd name="connsiteX619" fmla="*/ 8458169 w 12192000"/>
            <a:gd name="connsiteY619" fmla="*/ 5539963 h 6858000"/>
            <a:gd name="connsiteX620" fmla="*/ 8501919 w 12192000"/>
            <a:gd name="connsiteY620" fmla="*/ 5519782 h 6858000"/>
            <a:gd name="connsiteX621" fmla="*/ 8545670 w 12192000"/>
            <a:gd name="connsiteY621" fmla="*/ 5539963 h 6858000"/>
            <a:gd name="connsiteX622" fmla="*/ 8561578 w 12192000"/>
            <a:gd name="connsiteY622" fmla="*/ 5581067 h 6858000"/>
            <a:gd name="connsiteX623" fmla="*/ 8543500 w 12192000"/>
            <a:gd name="connsiteY623" fmla="*/ 5622355 h 6858000"/>
            <a:gd name="connsiteX624" fmla="*/ 8524336 w 12192000"/>
            <a:gd name="connsiteY624" fmla="*/ 5636796 h 6858000"/>
            <a:gd name="connsiteX625" fmla="*/ 8506597 w 12192000"/>
            <a:gd name="connsiteY625" fmla="*/ 5640962 h 6858000"/>
            <a:gd name="connsiteX626" fmla="*/ 8144523 w 12192000"/>
            <a:gd name="connsiteY626" fmla="*/ 5641218 h 6858000"/>
            <a:gd name="connsiteX627" fmla="*/ 8124659 w 12192000"/>
            <a:gd name="connsiteY627" fmla="*/ 5638649 h 6858000"/>
            <a:gd name="connsiteX628" fmla="*/ 8081813 w 12192000"/>
            <a:gd name="connsiteY628" fmla="*/ 5579958 h 6858000"/>
            <a:gd name="connsiteX629" fmla="*/ 8116163 w 12192000"/>
            <a:gd name="connsiteY629" fmla="*/ 5525153 h 6858000"/>
            <a:gd name="connsiteX630" fmla="*/ 8143461 w 12192000"/>
            <a:gd name="connsiteY630" fmla="*/ 5520154 h 6858000"/>
            <a:gd name="connsiteX631" fmla="*/ 8183415 w 12192000"/>
            <a:gd name="connsiteY631" fmla="*/ 5537929 h 6858000"/>
            <a:gd name="connsiteX632" fmla="*/ 8200770 w 12192000"/>
            <a:gd name="connsiteY632" fmla="*/ 5580142 h 6858000"/>
            <a:gd name="connsiteX633" fmla="*/ 8195709 w 12192000"/>
            <a:gd name="connsiteY633" fmla="*/ 5605507 h 6858000"/>
            <a:gd name="connsiteX634" fmla="*/ 8164251 w 12192000"/>
            <a:gd name="connsiteY634" fmla="*/ 5636428 h 6858000"/>
            <a:gd name="connsiteX635" fmla="*/ 8144523 w 12192000"/>
            <a:gd name="connsiteY635" fmla="*/ 5641218 h 6858000"/>
            <a:gd name="connsiteX636" fmla="*/ 7603898 w 12192000"/>
            <a:gd name="connsiteY636" fmla="*/ 5641101 h 6858000"/>
            <a:gd name="connsiteX637" fmla="*/ 7585436 w 12192000"/>
            <a:gd name="connsiteY637" fmla="*/ 5639573 h 6858000"/>
            <a:gd name="connsiteX638" fmla="*/ 7558679 w 12192000"/>
            <a:gd name="connsiteY638" fmla="*/ 5622725 h 6858000"/>
            <a:gd name="connsiteX639" fmla="*/ 7541504 w 12192000"/>
            <a:gd name="connsiteY639" fmla="*/ 5583288 h 6858000"/>
            <a:gd name="connsiteX640" fmla="*/ 7557594 w 12192000"/>
            <a:gd name="connsiteY640" fmla="*/ 5539222 h 6858000"/>
            <a:gd name="connsiteX641" fmla="*/ 7603514 w 12192000"/>
            <a:gd name="connsiteY641" fmla="*/ 5520152 h 6858000"/>
            <a:gd name="connsiteX642" fmla="*/ 7628101 w 12192000"/>
            <a:gd name="connsiteY642" fmla="*/ 5525706 h 6858000"/>
            <a:gd name="connsiteX643" fmla="*/ 7655580 w 12192000"/>
            <a:gd name="connsiteY643" fmla="*/ 5556441 h 6858000"/>
            <a:gd name="connsiteX644" fmla="*/ 7655219 w 12192000"/>
            <a:gd name="connsiteY644" fmla="*/ 5604580 h 6858000"/>
            <a:gd name="connsiteX645" fmla="*/ 7623039 w 12192000"/>
            <a:gd name="connsiteY645" fmla="*/ 5636796 h 6858000"/>
            <a:gd name="connsiteX646" fmla="*/ 7603898 w 12192000"/>
            <a:gd name="connsiteY646" fmla="*/ 5641101 h 6858000"/>
            <a:gd name="connsiteX647" fmla="*/ 7965588 w 12192000"/>
            <a:gd name="connsiteY647" fmla="*/ 5640985 h 6858000"/>
            <a:gd name="connsiteX648" fmla="*/ 7948774 w 12192000"/>
            <a:gd name="connsiteY648" fmla="*/ 5640314 h 6858000"/>
            <a:gd name="connsiteX649" fmla="*/ 7906289 w 12192000"/>
            <a:gd name="connsiteY649" fmla="*/ 5604024 h 6858000"/>
            <a:gd name="connsiteX650" fmla="*/ 7901951 w 12192000"/>
            <a:gd name="connsiteY650" fmla="*/ 5579955 h 6858000"/>
            <a:gd name="connsiteX651" fmla="*/ 7920572 w 12192000"/>
            <a:gd name="connsiteY651" fmla="*/ 5536444 h 6858000"/>
            <a:gd name="connsiteX652" fmla="*/ 7962153 w 12192000"/>
            <a:gd name="connsiteY652" fmla="*/ 5519782 h 6858000"/>
            <a:gd name="connsiteX653" fmla="*/ 8001744 w 12192000"/>
            <a:gd name="connsiteY653" fmla="*/ 5537000 h 6858000"/>
            <a:gd name="connsiteX654" fmla="*/ 8019823 w 12192000"/>
            <a:gd name="connsiteY654" fmla="*/ 5577733 h 6858000"/>
            <a:gd name="connsiteX655" fmla="*/ 8014942 w 12192000"/>
            <a:gd name="connsiteY655" fmla="*/ 5605691 h 6858000"/>
            <a:gd name="connsiteX656" fmla="*/ 7982943 w 12192000"/>
            <a:gd name="connsiteY656" fmla="*/ 5636796 h 6858000"/>
            <a:gd name="connsiteX657" fmla="*/ 7965588 w 12192000"/>
            <a:gd name="connsiteY657" fmla="*/ 5640985 h 6858000"/>
            <a:gd name="connsiteX658" fmla="*/ 7425619 w 12192000"/>
            <a:gd name="connsiteY658" fmla="*/ 5640843 h 6858000"/>
            <a:gd name="connsiteX659" fmla="*/ 7407201 w 12192000"/>
            <a:gd name="connsiteY659" fmla="*/ 5640311 h 6858000"/>
            <a:gd name="connsiteX660" fmla="*/ 7376287 w 12192000"/>
            <a:gd name="connsiteY660" fmla="*/ 5621055 h 6858000"/>
            <a:gd name="connsiteX661" fmla="*/ 7378637 w 12192000"/>
            <a:gd name="connsiteY661" fmla="*/ 5537183 h 6858000"/>
            <a:gd name="connsiteX662" fmla="*/ 7420037 w 12192000"/>
            <a:gd name="connsiteY662" fmla="*/ 5520705 h 6858000"/>
            <a:gd name="connsiteX663" fmla="*/ 7461256 w 12192000"/>
            <a:gd name="connsiteY663" fmla="*/ 5537738 h 6858000"/>
            <a:gd name="connsiteX664" fmla="*/ 7478792 w 12192000"/>
            <a:gd name="connsiteY664" fmla="*/ 5571251 h 6858000"/>
            <a:gd name="connsiteX665" fmla="*/ 7443901 w 12192000"/>
            <a:gd name="connsiteY665" fmla="*/ 5635682 h 6858000"/>
            <a:gd name="connsiteX666" fmla="*/ 7425619 w 12192000"/>
            <a:gd name="connsiteY666" fmla="*/ 5640843 h 6858000"/>
            <a:gd name="connsiteX667" fmla="*/ 2734323 w 12192000"/>
            <a:gd name="connsiteY667" fmla="*/ 5641146 h 6858000"/>
            <a:gd name="connsiteX668" fmla="*/ 2714346 w 12192000"/>
            <a:gd name="connsiteY668" fmla="*/ 5638649 h 6858000"/>
            <a:gd name="connsiteX669" fmla="*/ 2672585 w 12192000"/>
            <a:gd name="connsiteY669" fmla="*/ 5570514 h 6858000"/>
            <a:gd name="connsiteX670" fmla="*/ 2689216 w 12192000"/>
            <a:gd name="connsiteY670" fmla="*/ 5538669 h 6858000"/>
            <a:gd name="connsiteX671" fmla="*/ 2731159 w 12192000"/>
            <a:gd name="connsiteY671" fmla="*/ 5519784 h 6858000"/>
            <a:gd name="connsiteX672" fmla="*/ 2756831 w 12192000"/>
            <a:gd name="connsiteY672" fmla="*/ 5525523 h 6858000"/>
            <a:gd name="connsiteX673" fmla="*/ 2786660 w 12192000"/>
            <a:gd name="connsiteY673" fmla="*/ 5556814 h 6858000"/>
            <a:gd name="connsiteX674" fmla="*/ 2790456 w 12192000"/>
            <a:gd name="connsiteY674" fmla="*/ 5579958 h 6858000"/>
            <a:gd name="connsiteX675" fmla="*/ 2785575 w 12192000"/>
            <a:gd name="connsiteY675" fmla="*/ 5605137 h 6858000"/>
            <a:gd name="connsiteX676" fmla="*/ 2734323 w 12192000"/>
            <a:gd name="connsiteY676" fmla="*/ 5641146 h 6858000"/>
            <a:gd name="connsiteX677" fmla="*/ 3455575 w 12192000"/>
            <a:gd name="connsiteY677" fmla="*/ 5641146 h 6858000"/>
            <a:gd name="connsiteX678" fmla="*/ 3435598 w 12192000"/>
            <a:gd name="connsiteY678" fmla="*/ 5638649 h 6858000"/>
            <a:gd name="connsiteX679" fmla="*/ 3405227 w 12192000"/>
            <a:gd name="connsiteY679" fmla="*/ 5616061 h 6858000"/>
            <a:gd name="connsiteX680" fmla="*/ 3393476 w 12192000"/>
            <a:gd name="connsiteY680" fmla="*/ 5581253 h 6858000"/>
            <a:gd name="connsiteX681" fmla="*/ 3409566 w 12192000"/>
            <a:gd name="connsiteY681" fmla="*/ 5539780 h 6858000"/>
            <a:gd name="connsiteX682" fmla="*/ 3452412 w 12192000"/>
            <a:gd name="connsiteY682" fmla="*/ 5519784 h 6858000"/>
            <a:gd name="connsiteX683" fmla="*/ 3477902 w 12192000"/>
            <a:gd name="connsiteY683" fmla="*/ 5525338 h 6858000"/>
            <a:gd name="connsiteX684" fmla="*/ 3507913 w 12192000"/>
            <a:gd name="connsiteY684" fmla="*/ 5556444 h 6858000"/>
            <a:gd name="connsiteX685" fmla="*/ 3506828 w 12192000"/>
            <a:gd name="connsiteY685" fmla="*/ 5605137 h 6858000"/>
            <a:gd name="connsiteX686" fmla="*/ 3455575 w 12192000"/>
            <a:gd name="connsiteY686" fmla="*/ 5641146 h 6858000"/>
            <a:gd name="connsiteX687" fmla="*/ 4177486 w 12192000"/>
            <a:gd name="connsiteY687" fmla="*/ 5641101 h 6858000"/>
            <a:gd name="connsiteX688" fmla="*/ 4159023 w 12192000"/>
            <a:gd name="connsiteY688" fmla="*/ 5639573 h 6858000"/>
            <a:gd name="connsiteX689" fmla="*/ 4132267 w 12192000"/>
            <a:gd name="connsiteY689" fmla="*/ 5622725 h 6858000"/>
            <a:gd name="connsiteX690" fmla="*/ 4115092 w 12192000"/>
            <a:gd name="connsiteY690" fmla="*/ 5583288 h 6858000"/>
            <a:gd name="connsiteX691" fmla="*/ 4131182 w 12192000"/>
            <a:gd name="connsiteY691" fmla="*/ 5539222 h 6858000"/>
            <a:gd name="connsiteX692" fmla="*/ 4177102 w 12192000"/>
            <a:gd name="connsiteY692" fmla="*/ 5520152 h 6858000"/>
            <a:gd name="connsiteX693" fmla="*/ 4201688 w 12192000"/>
            <a:gd name="connsiteY693" fmla="*/ 5525706 h 6858000"/>
            <a:gd name="connsiteX694" fmla="*/ 4229168 w 12192000"/>
            <a:gd name="connsiteY694" fmla="*/ 5556441 h 6858000"/>
            <a:gd name="connsiteX695" fmla="*/ 4228807 w 12192000"/>
            <a:gd name="connsiteY695" fmla="*/ 5604580 h 6858000"/>
            <a:gd name="connsiteX696" fmla="*/ 4196627 w 12192000"/>
            <a:gd name="connsiteY696" fmla="*/ 5636796 h 6858000"/>
            <a:gd name="connsiteX697" fmla="*/ 4177486 w 12192000"/>
            <a:gd name="connsiteY697" fmla="*/ 5641101 h 6858000"/>
            <a:gd name="connsiteX698" fmla="*/ 4358408 w 12192000"/>
            <a:gd name="connsiteY698" fmla="*/ 5640986 h 6858000"/>
            <a:gd name="connsiteX699" fmla="*/ 4338521 w 12192000"/>
            <a:gd name="connsiteY699" fmla="*/ 5639390 h 6858000"/>
            <a:gd name="connsiteX700" fmla="*/ 4299652 w 12192000"/>
            <a:gd name="connsiteY700" fmla="*/ 5604581 h 6858000"/>
            <a:gd name="connsiteX701" fmla="*/ 4295495 w 12192000"/>
            <a:gd name="connsiteY701" fmla="*/ 5579957 h 6858000"/>
            <a:gd name="connsiteX702" fmla="*/ 4312127 w 12192000"/>
            <a:gd name="connsiteY702" fmla="*/ 5538112 h 6858000"/>
            <a:gd name="connsiteX703" fmla="*/ 4354250 w 12192000"/>
            <a:gd name="connsiteY703" fmla="*/ 5519783 h 6858000"/>
            <a:gd name="connsiteX704" fmla="*/ 4398361 w 12192000"/>
            <a:gd name="connsiteY704" fmla="*/ 5540334 h 6858000"/>
            <a:gd name="connsiteX705" fmla="*/ 4413910 w 12192000"/>
            <a:gd name="connsiteY705" fmla="*/ 5579957 h 6858000"/>
            <a:gd name="connsiteX706" fmla="*/ 4398361 w 12192000"/>
            <a:gd name="connsiteY706" fmla="*/ 5619578 h 6858000"/>
            <a:gd name="connsiteX707" fmla="*/ 4378837 w 12192000"/>
            <a:gd name="connsiteY707" fmla="*/ 5635502 h 6858000"/>
            <a:gd name="connsiteX708" fmla="*/ 4358408 w 12192000"/>
            <a:gd name="connsiteY708" fmla="*/ 5640986 h 6858000"/>
            <a:gd name="connsiteX709" fmla="*/ 4539177 w 12192000"/>
            <a:gd name="connsiteY709" fmla="*/ 5640985 h 6858000"/>
            <a:gd name="connsiteX710" fmla="*/ 4522363 w 12192000"/>
            <a:gd name="connsiteY710" fmla="*/ 5640314 h 6858000"/>
            <a:gd name="connsiteX711" fmla="*/ 4480421 w 12192000"/>
            <a:gd name="connsiteY711" fmla="*/ 5605321 h 6858000"/>
            <a:gd name="connsiteX712" fmla="*/ 4475360 w 12192000"/>
            <a:gd name="connsiteY712" fmla="*/ 5579955 h 6858000"/>
            <a:gd name="connsiteX713" fmla="*/ 4494161 w 12192000"/>
            <a:gd name="connsiteY713" fmla="*/ 5536260 h 6858000"/>
            <a:gd name="connsiteX714" fmla="*/ 4535742 w 12192000"/>
            <a:gd name="connsiteY714" fmla="*/ 5519782 h 6858000"/>
            <a:gd name="connsiteX715" fmla="*/ 4575334 w 12192000"/>
            <a:gd name="connsiteY715" fmla="*/ 5537000 h 6858000"/>
            <a:gd name="connsiteX716" fmla="*/ 4593412 w 12192000"/>
            <a:gd name="connsiteY716" fmla="*/ 5577733 h 6858000"/>
            <a:gd name="connsiteX717" fmla="*/ 4588530 w 12192000"/>
            <a:gd name="connsiteY717" fmla="*/ 5605691 h 6858000"/>
            <a:gd name="connsiteX718" fmla="*/ 4556532 w 12192000"/>
            <a:gd name="connsiteY718" fmla="*/ 5636796 h 6858000"/>
            <a:gd name="connsiteX719" fmla="*/ 4539177 w 12192000"/>
            <a:gd name="connsiteY719" fmla="*/ 5640985 h 6858000"/>
            <a:gd name="connsiteX720" fmla="*/ 4722207 w 12192000"/>
            <a:gd name="connsiteY720" fmla="*/ 5640904 h 6858000"/>
            <a:gd name="connsiteX721" fmla="*/ 4698247 w 12192000"/>
            <a:gd name="connsiteY721" fmla="*/ 5638648 h 6858000"/>
            <a:gd name="connsiteX722" fmla="*/ 4655401 w 12192000"/>
            <a:gd name="connsiteY722" fmla="*/ 5579955 h 6858000"/>
            <a:gd name="connsiteX723" fmla="*/ 4689750 w 12192000"/>
            <a:gd name="connsiteY723" fmla="*/ 5525151 h 6858000"/>
            <a:gd name="connsiteX724" fmla="*/ 4717049 w 12192000"/>
            <a:gd name="connsiteY724" fmla="*/ 5520152 h 6858000"/>
            <a:gd name="connsiteX725" fmla="*/ 4740190 w 12192000"/>
            <a:gd name="connsiteY725" fmla="*/ 5524410 h 6858000"/>
            <a:gd name="connsiteX726" fmla="*/ 4768753 w 12192000"/>
            <a:gd name="connsiteY726" fmla="*/ 5552553 h 6858000"/>
            <a:gd name="connsiteX727" fmla="*/ 4773816 w 12192000"/>
            <a:gd name="connsiteY727" fmla="*/ 5591434 h 6858000"/>
            <a:gd name="connsiteX728" fmla="*/ 4722207 w 12192000"/>
            <a:gd name="connsiteY728" fmla="*/ 5640904 h 6858000"/>
            <a:gd name="connsiteX729" fmla="*/ 3277344 w 12192000"/>
            <a:gd name="connsiteY729" fmla="*/ 5640684 h 6858000"/>
            <a:gd name="connsiteX730" fmla="*/ 3259537 w 12192000"/>
            <a:gd name="connsiteY730" fmla="*/ 5640314 h 6858000"/>
            <a:gd name="connsiteX731" fmla="*/ 3228622 w 12192000"/>
            <a:gd name="connsiteY731" fmla="*/ 5621059 h 6858000"/>
            <a:gd name="connsiteX732" fmla="*/ 3230973 w 12192000"/>
            <a:gd name="connsiteY732" fmla="*/ 5537185 h 6858000"/>
            <a:gd name="connsiteX733" fmla="*/ 3269842 w 12192000"/>
            <a:gd name="connsiteY733" fmla="*/ 5520152 h 6858000"/>
            <a:gd name="connsiteX734" fmla="*/ 3294609 w 12192000"/>
            <a:gd name="connsiteY734" fmla="*/ 5523485 h 6858000"/>
            <a:gd name="connsiteX735" fmla="*/ 3328958 w 12192000"/>
            <a:gd name="connsiteY735" fmla="*/ 5559774 h 6858000"/>
            <a:gd name="connsiteX736" fmla="*/ 3328235 w 12192000"/>
            <a:gd name="connsiteY736" fmla="*/ 5601988 h 6858000"/>
            <a:gd name="connsiteX737" fmla="*/ 3296236 w 12192000"/>
            <a:gd name="connsiteY737" fmla="*/ 5635500 h 6858000"/>
            <a:gd name="connsiteX738" fmla="*/ 3277344 w 12192000"/>
            <a:gd name="connsiteY738" fmla="*/ 5640684 h 6858000"/>
            <a:gd name="connsiteX739" fmla="*/ 3077146 w 12192000"/>
            <a:gd name="connsiteY739" fmla="*/ 5639571 h 6858000"/>
            <a:gd name="connsiteX740" fmla="*/ 3047497 w 12192000"/>
            <a:gd name="connsiteY740" fmla="*/ 5619575 h 6858000"/>
            <a:gd name="connsiteX741" fmla="*/ 3048219 w 12192000"/>
            <a:gd name="connsiteY741" fmla="*/ 5539591 h 6858000"/>
            <a:gd name="connsiteX742" fmla="*/ 3064129 w 12192000"/>
            <a:gd name="connsiteY742" fmla="*/ 5525705 h 6858000"/>
            <a:gd name="connsiteX743" fmla="*/ 3091608 w 12192000"/>
            <a:gd name="connsiteY743" fmla="*/ 5520706 h 6858000"/>
            <a:gd name="connsiteX744" fmla="*/ 3132828 w 12192000"/>
            <a:gd name="connsiteY744" fmla="*/ 5537184 h 6858000"/>
            <a:gd name="connsiteX745" fmla="*/ 3150364 w 12192000"/>
            <a:gd name="connsiteY745" fmla="*/ 5579953 h 6858000"/>
            <a:gd name="connsiteX746" fmla="*/ 3133551 w 12192000"/>
            <a:gd name="connsiteY746" fmla="*/ 5622537 h 6858000"/>
            <a:gd name="connsiteX747" fmla="*/ 3077146 w 12192000"/>
            <a:gd name="connsiteY747" fmla="*/ 5639571 h 6858000"/>
            <a:gd name="connsiteX748" fmla="*/ 2896013 w 12192000"/>
            <a:gd name="connsiteY748" fmla="*/ 5639388 h 6858000"/>
            <a:gd name="connsiteX749" fmla="*/ 2856422 w 12192000"/>
            <a:gd name="connsiteY749" fmla="*/ 5602358 h 6858000"/>
            <a:gd name="connsiteX750" fmla="*/ 2852445 w 12192000"/>
            <a:gd name="connsiteY750" fmla="*/ 5577363 h 6858000"/>
            <a:gd name="connsiteX751" fmla="*/ 2869800 w 12192000"/>
            <a:gd name="connsiteY751" fmla="*/ 5537741 h 6858000"/>
            <a:gd name="connsiteX752" fmla="*/ 2910115 w 12192000"/>
            <a:gd name="connsiteY752" fmla="*/ 5519782 h 6858000"/>
            <a:gd name="connsiteX753" fmla="*/ 2950792 w 12192000"/>
            <a:gd name="connsiteY753" fmla="*/ 5535149 h 6858000"/>
            <a:gd name="connsiteX754" fmla="*/ 2970859 w 12192000"/>
            <a:gd name="connsiteY754" fmla="*/ 5575141 h 6858000"/>
            <a:gd name="connsiteX755" fmla="*/ 2958565 w 12192000"/>
            <a:gd name="connsiteY755" fmla="*/ 5616800 h 6858000"/>
            <a:gd name="connsiteX756" fmla="*/ 2896013 w 12192000"/>
            <a:gd name="connsiteY756" fmla="*/ 5639388 h 6858000"/>
            <a:gd name="connsiteX757" fmla="*/ 2373514 w 12192000"/>
            <a:gd name="connsiteY757" fmla="*/ 5641054 h 6858000"/>
            <a:gd name="connsiteX758" fmla="*/ 2354622 w 12192000"/>
            <a:gd name="connsiteY758" fmla="*/ 5639387 h 6858000"/>
            <a:gd name="connsiteX759" fmla="*/ 2314307 w 12192000"/>
            <a:gd name="connsiteY759" fmla="*/ 5599765 h 6858000"/>
            <a:gd name="connsiteX760" fmla="*/ 2315572 w 12192000"/>
            <a:gd name="connsiteY760" fmla="*/ 5556811 h 6858000"/>
            <a:gd name="connsiteX761" fmla="*/ 2342871 w 12192000"/>
            <a:gd name="connsiteY761" fmla="*/ 5525706 h 6858000"/>
            <a:gd name="connsiteX762" fmla="*/ 2370350 w 12192000"/>
            <a:gd name="connsiteY762" fmla="*/ 5520707 h 6858000"/>
            <a:gd name="connsiteX763" fmla="*/ 2397649 w 12192000"/>
            <a:gd name="connsiteY763" fmla="*/ 5525706 h 6858000"/>
            <a:gd name="connsiteX764" fmla="*/ 2427298 w 12192000"/>
            <a:gd name="connsiteY764" fmla="*/ 5560699 h 6858000"/>
            <a:gd name="connsiteX765" fmla="*/ 2425128 w 12192000"/>
            <a:gd name="connsiteY765" fmla="*/ 5605876 h 6858000"/>
            <a:gd name="connsiteX766" fmla="*/ 2392948 w 12192000"/>
            <a:gd name="connsiteY766" fmla="*/ 5636611 h 6858000"/>
            <a:gd name="connsiteX767" fmla="*/ 2373514 w 12192000"/>
            <a:gd name="connsiteY767" fmla="*/ 5641054 h 6858000"/>
            <a:gd name="connsiteX768" fmla="*/ 2555953 w 12192000"/>
            <a:gd name="connsiteY768" fmla="*/ 5640731 h 6858000"/>
            <a:gd name="connsiteX769" fmla="*/ 2538281 w 12192000"/>
            <a:gd name="connsiteY769" fmla="*/ 5640314 h 6858000"/>
            <a:gd name="connsiteX770" fmla="*/ 2495797 w 12192000"/>
            <a:gd name="connsiteY770" fmla="*/ 5603470 h 6858000"/>
            <a:gd name="connsiteX771" fmla="*/ 2496340 w 12192000"/>
            <a:gd name="connsiteY771" fmla="*/ 5556256 h 6858000"/>
            <a:gd name="connsiteX772" fmla="*/ 2530507 w 12192000"/>
            <a:gd name="connsiteY772" fmla="*/ 5522560 h 6858000"/>
            <a:gd name="connsiteX773" fmla="*/ 2576427 w 12192000"/>
            <a:gd name="connsiteY773" fmla="*/ 5524781 h 6858000"/>
            <a:gd name="connsiteX774" fmla="*/ 2606979 w 12192000"/>
            <a:gd name="connsiteY774" fmla="*/ 5559034 h 6858000"/>
            <a:gd name="connsiteX775" fmla="*/ 2605353 w 12192000"/>
            <a:gd name="connsiteY775" fmla="*/ 5605877 h 6858000"/>
            <a:gd name="connsiteX776" fmla="*/ 2574438 w 12192000"/>
            <a:gd name="connsiteY776" fmla="*/ 5635871 h 6858000"/>
            <a:gd name="connsiteX777" fmla="*/ 2555953 w 12192000"/>
            <a:gd name="connsiteY777" fmla="*/ 5640731 h 6858000"/>
            <a:gd name="connsiteX778" fmla="*/ 4714700 w 12192000"/>
            <a:gd name="connsiteY778" fmla="*/ 5456487 h 6858000"/>
            <a:gd name="connsiteX779" fmla="*/ 4690836 w 12192000"/>
            <a:gd name="connsiteY779" fmla="*/ 5451326 h 6858000"/>
            <a:gd name="connsiteX780" fmla="*/ 4660283 w 12192000"/>
            <a:gd name="connsiteY780" fmla="*/ 5419665 h 6858000"/>
            <a:gd name="connsiteX781" fmla="*/ 4690113 w 12192000"/>
            <a:gd name="connsiteY781" fmla="*/ 5340050 h 6858000"/>
            <a:gd name="connsiteX782" fmla="*/ 4737840 w 12192000"/>
            <a:gd name="connsiteY782" fmla="*/ 5338940 h 6858000"/>
            <a:gd name="connsiteX783" fmla="*/ 4767489 w 12192000"/>
            <a:gd name="connsiteY783" fmla="*/ 5366526 h 6858000"/>
            <a:gd name="connsiteX784" fmla="*/ 4768754 w 12192000"/>
            <a:gd name="connsiteY784" fmla="*/ 5422442 h 6858000"/>
            <a:gd name="connsiteX785" fmla="*/ 4738563 w 12192000"/>
            <a:gd name="connsiteY785" fmla="*/ 5451511 h 6858000"/>
            <a:gd name="connsiteX786" fmla="*/ 4714700 w 12192000"/>
            <a:gd name="connsiteY786" fmla="*/ 5456487 h 6858000"/>
            <a:gd name="connsiteX787" fmla="*/ 8141110 w 12192000"/>
            <a:gd name="connsiteY787" fmla="*/ 5456487 h 6858000"/>
            <a:gd name="connsiteX788" fmla="*/ 8117246 w 12192000"/>
            <a:gd name="connsiteY788" fmla="*/ 5451326 h 6858000"/>
            <a:gd name="connsiteX789" fmla="*/ 8086694 w 12192000"/>
            <a:gd name="connsiteY789" fmla="*/ 5419665 h 6858000"/>
            <a:gd name="connsiteX790" fmla="*/ 8116524 w 12192000"/>
            <a:gd name="connsiteY790" fmla="*/ 5340050 h 6858000"/>
            <a:gd name="connsiteX791" fmla="*/ 8164251 w 12192000"/>
            <a:gd name="connsiteY791" fmla="*/ 5338940 h 6858000"/>
            <a:gd name="connsiteX792" fmla="*/ 8193900 w 12192000"/>
            <a:gd name="connsiteY792" fmla="*/ 5366526 h 6858000"/>
            <a:gd name="connsiteX793" fmla="*/ 8195165 w 12192000"/>
            <a:gd name="connsiteY793" fmla="*/ 5422442 h 6858000"/>
            <a:gd name="connsiteX794" fmla="*/ 8164974 w 12192000"/>
            <a:gd name="connsiteY794" fmla="*/ 5451511 h 6858000"/>
            <a:gd name="connsiteX795" fmla="*/ 8141110 w 12192000"/>
            <a:gd name="connsiteY795" fmla="*/ 5456487 h 6858000"/>
            <a:gd name="connsiteX796" fmla="*/ 9945694 w 12192000"/>
            <a:gd name="connsiteY796" fmla="*/ 5456439 h 6858000"/>
            <a:gd name="connsiteX797" fmla="*/ 9921470 w 12192000"/>
            <a:gd name="connsiteY797" fmla="*/ 5451695 h 6858000"/>
            <a:gd name="connsiteX798" fmla="*/ 9887481 w 12192000"/>
            <a:gd name="connsiteY798" fmla="*/ 5377449 h 6858000"/>
            <a:gd name="connsiteX799" fmla="*/ 9901402 w 12192000"/>
            <a:gd name="connsiteY799" fmla="*/ 5355046 h 6858000"/>
            <a:gd name="connsiteX800" fmla="*/ 9943525 w 12192000"/>
            <a:gd name="connsiteY800" fmla="*/ 5335050 h 6858000"/>
            <a:gd name="connsiteX801" fmla="*/ 9965219 w 12192000"/>
            <a:gd name="connsiteY801" fmla="*/ 5337457 h 6858000"/>
            <a:gd name="connsiteX802" fmla="*/ 9999207 w 12192000"/>
            <a:gd name="connsiteY802" fmla="*/ 5370043 h 6858000"/>
            <a:gd name="connsiteX803" fmla="*/ 10001376 w 12192000"/>
            <a:gd name="connsiteY803" fmla="*/ 5415220 h 6858000"/>
            <a:gd name="connsiteX804" fmla="*/ 9969377 w 12192000"/>
            <a:gd name="connsiteY804" fmla="*/ 5451324 h 6858000"/>
            <a:gd name="connsiteX805" fmla="*/ 9945694 w 12192000"/>
            <a:gd name="connsiteY805" fmla="*/ 5456439 h 6858000"/>
            <a:gd name="connsiteX806" fmla="*/ 10125421 w 12192000"/>
            <a:gd name="connsiteY806" fmla="*/ 5456395 h 6858000"/>
            <a:gd name="connsiteX807" fmla="*/ 10101693 w 12192000"/>
            <a:gd name="connsiteY807" fmla="*/ 5451697 h 6858000"/>
            <a:gd name="connsiteX808" fmla="*/ 10070598 w 12192000"/>
            <a:gd name="connsiteY808" fmla="*/ 5421332 h 6858000"/>
            <a:gd name="connsiteX809" fmla="*/ 10065716 w 12192000"/>
            <a:gd name="connsiteY809" fmla="*/ 5395967 h 6858000"/>
            <a:gd name="connsiteX810" fmla="*/ 10083253 w 12192000"/>
            <a:gd name="connsiteY810" fmla="*/ 5352827 h 6858000"/>
            <a:gd name="connsiteX811" fmla="*/ 10125195 w 12192000"/>
            <a:gd name="connsiteY811" fmla="*/ 5335053 h 6858000"/>
            <a:gd name="connsiteX812" fmla="*/ 10164968 w 12192000"/>
            <a:gd name="connsiteY812" fmla="*/ 5350790 h 6858000"/>
            <a:gd name="connsiteX813" fmla="*/ 10183589 w 12192000"/>
            <a:gd name="connsiteY813" fmla="*/ 5392449 h 6858000"/>
            <a:gd name="connsiteX814" fmla="*/ 10179793 w 12192000"/>
            <a:gd name="connsiteY814" fmla="*/ 5419666 h 6858000"/>
            <a:gd name="connsiteX815" fmla="*/ 10148878 w 12192000"/>
            <a:gd name="connsiteY815" fmla="*/ 5451512 h 6858000"/>
            <a:gd name="connsiteX816" fmla="*/ 10125421 w 12192000"/>
            <a:gd name="connsiteY816" fmla="*/ 5456395 h 6858000"/>
            <a:gd name="connsiteX817" fmla="*/ 10307496 w 12192000"/>
            <a:gd name="connsiteY817" fmla="*/ 5456024 h 6858000"/>
            <a:gd name="connsiteX818" fmla="*/ 10285892 w 12192000"/>
            <a:gd name="connsiteY818" fmla="*/ 5453548 h 6858000"/>
            <a:gd name="connsiteX819" fmla="*/ 10250277 w 12192000"/>
            <a:gd name="connsiteY819" fmla="*/ 5419480 h 6858000"/>
            <a:gd name="connsiteX820" fmla="*/ 10246661 w 12192000"/>
            <a:gd name="connsiteY820" fmla="*/ 5392448 h 6858000"/>
            <a:gd name="connsiteX821" fmla="*/ 10265282 w 12192000"/>
            <a:gd name="connsiteY821" fmla="*/ 5350789 h 6858000"/>
            <a:gd name="connsiteX822" fmla="*/ 10305958 w 12192000"/>
            <a:gd name="connsiteY822" fmla="*/ 5335052 h 6858000"/>
            <a:gd name="connsiteX823" fmla="*/ 10347901 w 12192000"/>
            <a:gd name="connsiteY823" fmla="*/ 5353752 h 6858000"/>
            <a:gd name="connsiteX824" fmla="*/ 10364715 w 12192000"/>
            <a:gd name="connsiteY824" fmla="*/ 5395966 h 6858000"/>
            <a:gd name="connsiteX825" fmla="*/ 10359652 w 12192000"/>
            <a:gd name="connsiteY825" fmla="*/ 5421331 h 6858000"/>
            <a:gd name="connsiteX826" fmla="*/ 10328557 w 12192000"/>
            <a:gd name="connsiteY826" fmla="*/ 5451696 h 6858000"/>
            <a:gd name="connsiteX827" fmla="*/ 10307496 w 12192000"/>
            <a:gd name="connsiteY827" fmla="*/ 5456024 h 6858000"/>
            <a:gd name="connsiteX828" fmla="*/ 8862253 w 12192000"/>
            <a:gd name="connsiteY828" fmla="*/ 5456395 h 6858000"/>
            <a:gd name="connsiteX829" fmla="*/ 8838864 w 12192000"/>
            <a:gd name="connsiteY829" fmla="*/ 5451512 h 6858000"/>
            <a:gd name="connsiteX830" fmla="*/ 8808673 w 12192000"/>
            <a:gd name="connsiteY830" fmla="*/ 5422443 h 6858000"/>
            <a:gd name="connsiteX831" fmla="*/ 8809938 w 12192000"/>
            <a:gd name="connsiteY831" fmla="*/ 5366528 h 6858000"/>
            <a:gd name="connsiteX832" fmla="*/ 8839587 w 12192000"/>
            <a:gd name="connsiteY832" fmla="*/ 5338941 h 6858000"/>
            <a:gd name="connsiteX833" fmla="*/ 8887134 w 12192000"/>
            <a:gd name="connsiteY833" fmla="*/ 5340052 h 6858000"/>
            <a:gd name="connsiteX834" fmla="*/ 8918229 w 12192000"/>
            <a:gd name="connsiteY834" fmla="*/ 5372453 h 6858000"/>
            <a:gd name="connsiteX835" fmla="*/ 8918048 w 12192000"/>
            <a:gd name="connsiteY835" fmla="*/ 5419665 h 6858000"/>
            <a:gd name="connsiteX836" fmla="*/ 8886049 w 12192000"/>
            <a:gd name="connsiteY836" fmla="*/ 5451696 h 6858000"/>
            <a:gd name="connsiteX837" fmla="*/ 8862253 w 12192000"/>
            <a:gd name="connsiteY837" fmla="*/ 5456395 h 6858000"/>
            <a:gd name="connsiteX838" fmla="*/ 9584433 w 12192000"/>
            <a:gd name="connsiteY838" fmla="*/ 5456256 h 6858000"/>
            <a:gd name="connsiteX839" fmla="*/ 9562106 w 12192000"/>
            <a:gd name="connsiteY839" fmla="*/ 5452622 h 6858000"/>
            <a:gd name="connsiteX840" fmla="*/ 9526853 w 12192000"/>
            <a:gd name="connsiteY840" fmla="*/ 5414667 h 6858000"/>
            <a:gd name="connsiteX841" fmla="*/ 9528480 w 12192000"/>
            <a:gd name="connsiteY841" fmla="*/ 5371897 h 6858000"/>
            <a:gd name="connsiteX842" fmla="*/ 9559032 w 12192000"/>
            <a:gd name="connsiteY842" fmla="*/ 5340051 h 6858000"/>
            <a:gd name="connsiteX843" fmla="*/ 9607664 w 12192000"/>
            <a:gd name="connsiteY843" fmla="*/ 5339311 h 6858000"/>
            <a:gd name="connsiteX844" fmla="*/ 9639482 w 12192000"/>
            <a:gd name="connsiteY844" fmla="*/ 5372268 h 6858000"/>
            <a:gd name="connsiteX845" fmla="*/ 9639482 w 12192000"/>
            <a:gd name="connsiteY845" fmla="*/ 5419666 h 6858000"/>
            <a:gd name="connsiteX846" fmla="*/ 9607302 w 12192000"/>
            <a:gd name="connsiteY846" fmla="*/ 5451697 h 6858000"/>
            <a:gd name="connsiteX847" fmla="*/ 9584433 w 12192000"/>
            <a:gd name="connsiteY847" fmla="*/ 5456256 h 6858000"/>
            <a:gd name="connsiteX848" fmla="*/ 9765919 w 12192000"/>
            <a:gd name="connsiteY848" fmla="*/ 5456024 h 6858000"/>
            <a:gd name="connsiteX849" fmla="*/ 9743231 w 12192000"/>
            <a:gd name="connsiteY849" fmla="*/ 5452992 h 6858000"/>
            <a:gd name="connsiteX850" fmla="*/ 9709786 w 12192000"/>
            <a:gd name="connsiteY850" fmla="*/ 5422072 h 6858000"/>
            <a:gd name="connsiteX851" fmla="*/ 9705809 w 12192000"/>
            <a:gd name="connsiteY851" fmla="*/ 5395965 h 6858000"/>
            <a:gd name="connsiteX852" fmla="*/ 9723526 w 12192000"/>
            <a:gd name="connsiteY852" fmla="*/ 5352270 h 6858000"/>
            <a:gd name="connsiteX853" fmla="*/ 9764563 w 12192000"/>
            <a:gd name="connsiteY853" fmla="*/ 5335051 h 6858000"/>
            <a:gd name="connsiteX854" fmla="*/ 9807772 w 12192000"/>
            <a:gd name="connsiteY854" fmla="*/ 5355418 h 6858000"/>
            <a:gd name="connsiteX855" fmla="*/ 9823862 w 12192000"/>
            <a:gd name="connsiteY855" fmla="*/ 5400409 h 6858000"/>
            <a:gd name="connsiteX856" fmla="*/ 9787523 w 12192000"/>
            <a:gd name="connsiteY856" fmla="*/ 5451695 h 6858000"/>
            <a:gd name="connsiteX857" fmla="*/ 9765919 w 12192000"/>
            <a:gd name="connsiteY857" fmla="*/ 5456024 h 6858000"/>
            <a:gd name="connsiteX858" fmla="*/ 9403443 w 12192000"/>
            <a:gd name="connsiteY858" fmla="*/ 5456232 h 6858000"/>
            <a:gd name="connsiteX859" fmla="*/ 9380437 w 12192000"/>
            <a:gd name="connsiteY859" fmla="*/ 5451696 h 6858000"/>
            <a:gd name="connsiteX860" fmla="*/ 9349342 w 12192000"/>
            <a:gd name="connsiteY860" fmla="*/ 5421332 h 6858000"/>
            <a:gd name="connsiteX861" fmla="*/ 9344280 w 12192000"/>
            <a:gd name="connsiteY861" fmla="*/ 5395041 h 6858000"/>
            <a:gd name="connsiteX862" fmla="*/ 9362721 w 12192000"/>
            <a:gd name="connsiteY862" fmla="*/ 5352087 h 6858000"/>
            <a:gd name="connsiteX863" fmla="*/ 9403940 w 12192000"/>
            <a:gd name="connsiteY863" fmla="*/ 5334867 h 6858000"/>
            <a:gd name="connsiteX864" fmla="*/ 9428707 w 12192000"/>
            <a:gd name="connsiteY864" fmla="*/ 5340052 h 6858000"/>
            <a:gd name="connsiteX865" fmla="*/ 9459983 w 12192000"/>
            <a:gd name="connsiteY865" fmla="*/ 5374304 h 6858000"/>
            <a:gd name="connsiteX866" fmla="*/ 9458356 w 12192000"/>
            <a:gd name="connsiteY866" fmla="*/ 5420036 h 6858000"/>
            <a:gd name="connsiteX867" fmla="*/ 9426176 w 12192000"/>
            <a:gd name="connsiteY867" fmla="*/ 5452437 h 6858000"/>
            <a:gd name="connsiteX868" fmla="*/ 9403443 w 12192000"/>
            <a:gd name="connsiteY868" fmla="*/ 5456232 h 6858000"/>
            <a:gd name="connsiteX869" fmla="*/ 9223355 w 12192000"/>
            <a:gd name="connsiteY869" fmla="*/ 5456139 h 6858000"/>
            <a:gd name="connsiteX870" fmla="*/ 9198225 w 12192000"/>
            <a:gd name="connsiteY870" fmla="*/ 5450400 h 6858000"/>
            <a:gd name="connsiteX871" fmla="*/ 9166408 w 12192000"/>
            <a:gd name="connsiteY871" fmla="*/ 5376525 h 6858000"/>
            <a:gd name="connsiteX872" fmla="*/ 9180148 w 12192000"/>
            <a:gd name="connsiteY872" fmla="*/ 5355048 h 6858000"/>
            <a:gd name="connsiteX873" fmla="*/ 9222270 w 12192000"/>
            <a:gd name="connsiteY873" fmla="*/ 5335052 h 6858000"/>
            <a:gd name="connsiteX874" fmla="*/ 9262766 w 12192000"/>
            <a:gd name="connsiteY874" fmla="*/ 5351345 h 6858000"/>
            <a:gd name="connsiteX875" fmla="*/ 9282471 w 12192000"/>
            <a:gd name="connsiteY875" fmla="*/ 5391522 h 6858000"/>
            <a:gd name="connsiteX876" fmla="*/ 9265478 w 12192000"/>
            <a:gd name="connsiteY876" fmla="*/ 5437069 h 6858000"/>
            <a:gd name="connsiteX877" fmla="*/ 9223355 w 12192000"/>
            <a:gd name="connsiteY877" fmla="*/ 5456139 h 6858000"/>
            <a:gd name="connsiteX878" fmla="*/ 9043492 w 12192000"/>
            <a:gd name="connsiteY878" fmla="*/ 5455954 h 6858000"/>
            <a:gd name="connsiteX879" fmla="*/ 9021979 w 12192000"/>
            <a:gd name="connsiteY879" fmla="*/ 5452992 h 6858000"/>
            <a:gd name="connsiteX880" fmla="*/ 8988533 w 12192000"/>
            <a:gd name="connsiteY880" fmla="*/ 5422072 h 6858000"/>
            <a:gd name="connsiteX881" fmla="*/ 8984555 w 12192000"/>
            <a:gd name="connsiteY881" fmla="*/ 5395966 h 6858000"/>
            <a:gd name="connsiteX882" fmla="*/ 9001188 w 12192000"/>
            <a:gd name="connsiteY882" fmla="*/ 5353197 h 6858000"/>
            <a:gd name="connsiteX883" fmla="*/ 9043311 w 12192000"/>
            <a:gd name="connsiteY883" fmla="*/ 5335052 h 6858000"/>
            <a:gd name="connsiteX884" fmla="*/ 9085795 w 12192000"/>
            <a:gd name="connsiteY884" fmla="*/ 5354308 h 6858000"/>
            <a:gd name="connsiteX885" fmla="*/ 9101885 w 12192000"/>
            <a:gd name="connsiteY885" fmla="*/ 5395966 h 6858000"/>
            <a:gd name="connsiteX886" fmla="*/ 9097728 w 12192000"/>
            <a:gd name="connsiteY886" fmla="*/ 5420591 h 6858000"/>
            <a:gd name="connsiteX887" fmla="*/ 9068079 w 12192000"/>
            <a:gd name="connsiteY887" fmla="*/ 5450585 h 6858000"/>
            <a:gd name="connsiteX888" fmla="*/ 9043492 w 12192000"/>
            <a:gd name="connsiteY888" fmla="*/ 5455954 h 6858000"/>
            <a:gd name="connsiteX889" fmla="*/ 8682684 w 12192000"/>
            <a:gd name="connsiteY889" fmla="*/ 5456140 h 6858000"/>
            <a:gd name="connsiteX890" fmla="*/ 8659183 w 12192000"/>
            <a:gd name="connsiteY890" fmla="*/ 5451696 h 6858000"/>
            <a:gd name="connsiteX891" fmla="*/ 8628088 w 12192000"/>
            <a:gd name="connsiteY891" fmla="*/ 5421331 h 6858000"/>
            <a:gd name="connsiteX892" fmla="*/ 8623206 w 12192000"/>
            <a:gd name="connsiteY892" fmla="*/ 5395041 h 6858000"/>
            <a:gd name="connsiteX893" fmla="*/ 8639477 w 12192000"/>
            <a:gd name="connsiteY893" fmla="*/ 5354123 h 6858000"/>
            <a:gd name="connsiteX894" fmla="*/ 8682684 w 12192000"/>
            <a:gd name="connsiteY894" fmla="*/ 5335052 h 6858000"/>
            <a:gd name="connsiteX895" fmla="*/ 8725169 w 12192000"/>
            <a:gd name="connsiteY895" fmla="*/ 5354123 h 6858000"/>
            <a:gd name="connsiteX896" fmla="*/ 8741440 w 12192000"/>
            <a:gd name="connsiteY896" fmla="*/ 5396706 h 6858000"/>
            <a:gd name="connsiteX897" fmla="*/ 8722819 w 12192000"/>
            <a:gd name="connsiteY897" fmla="*/ 5439106 h 6858000"/>
            <a:gd name="connsiteX898" fmla="*/ 8682684 w 12192000"/>
            <a:gd name="connsiteY898" fmla="*/ 5456140 h 6858000"/>
            <a:gd name="connsiteX899" fmla="*/ 8322058 w 12192000"/>
            <a:gd name="connsiteY899" fmla="*/ 5455954 h 6858000"/>
            <a:gd name="connsiteX900" fmla="*/ 8303075 w 12192000"/>
            <a:gd name="connsiteY900" fmla="*/ 5453732 h 6858000"/>
            <a:gd name="connsiteX901" fmla="*/ 8266557 w 12192000"/>
            <a:gd name="connsiteY901" fmla="*/ 5417997 h 6858000"/>
            <a:gd name="connsiteX902" fmla="*/ 8262761 w 12192000"/>
            <a:gd name="connsiteY902" fmla="*/ 5393558 h 6858000"/>
            <a:gd name="connsiteX903" fmla="*/ 8280115 w 12192000"/>
            <a:gd name="connsiteY903" fmla="*/ 5353195 h 6858000"/>
            <a:gd name="connsiteX904" fmla="*/ 8321154 w 12192000"/>
            <a:gd name="connsiteY904" fmla="*/ 5335050 h 6858000"/>
            <a:gd name="connsiteX905" fmla="*/ 8364542 w 12192000"/>
            <a:gd name="connsiteY905" fmla="*/ 5354491 h 6858000"/>
            <a:gd name="connsiteX906" fmla="*/ 8380631 w 12192000"/>
            <a:gd name="connsiteY906" fmla="*/ 5395039 h 6858000"/>
            <a:gd name="connsiteX907" fmla="*/ 8375750 w 12192000"/>
            <a:gd name="connsiteY907" fmla="*/ 5421331 h 6858000"/>
            <a:gd name="connsiteX908" fmla="*/ 8344655 w 12192000"/>
            <a:gd name="connsiteY908" fmla="*/ 5451695 h 6858000"/>
            <a:gd name="connsiteX909" fmla="*/ 8322058 w 12192000"/>
            <a:gd name="connsiteY909" fmla="*/ 5455954 h 6858000"/>
            <a:gd name="connsiteX910" fmla="*/ 8503728 w 12192000"/>
            <a:gd name="connsiteY910" fmla="*/ 5455586 h 6858000"/>
            <a:gd name="connsiteX911" fmla="*/ 8482936 w 12192000"/>
            <a:gd name="connsiteY911" fmla="*/ 5453919 h 6858000"/>
            <a:gd name="connsiteX912" fmla="*/ 8444791 w 12192000"/>
            <a:gd name="connsiteY912" fmla="*/ 5413927 h 6858000"/>
            <a:gd name="connsiteX913" fmla="*/ 8447141 w 12192000"/>
            <a:gd name="connsiteY913" fmla="*/ 5370047 h 6858000"/>
            <a:gd name="connsiteX914" fmla="*/ 8479683 w 12192000"/>
            <a:gd name="connsiteY914" fmla="*/ 5338200 h 6858000"/>
            <a:gd name="connsiteX915" fmla="*/ 8524156 w 12192000"/>
            <a:gd name="connsiteY915" fmla="*/ 5338200 h 6858000"/>
            <a:gd name="connsiteX916" fmla="*/ 8556698 w 12192000"/>
            <a:gd name="connsiteY916" fmla="*/ 5370047 h 6858000"/>
            <a:gd name="connsiteX917" fmla="*/ 8558866 w 12192000"/>
            <a:gd name="connsiteY917" fmla="*/ 5414482 h 6858000"/>
            <a:gd name="connsiteX918" fmla="*/ 8544765 w 12192000"/>
            <a:gd name="connsiteY918" fmla="*/ 5436700 h 6858000"/>
            <a:gd name="connsiteX919" fmla="*/ 8503728 w 12192000"/>
            <a:gd name="connsiteY919" fmla="*/ 5455586 h 6858000"/>
            <a:gd name="connsiteX920" fmla="*/ 7237398 w 12192000"/>
            <a:gd name="connsiteY920" fmla="*/ 5456162 h 6858000"/>
            <a:gd name="connsiteX921" fmla="*/ 7216133 w 12192000"/>
            <a:gd name="connsiteY921" fmla="*/ 5451511 h 6858000"/>
            <a:gd name="connsiteX922" fmla="*/ 7185038 w 12192000"/>
            <a:gd name="connsiteY922" fmla="*/ 5420036 h 6858000"/>
            <a:gd name="connsiteX923" fmla="*/ 7180518 w 12192000"/>
            <a:gd name="connsiteY923" fmla="*/ 5395966 h 6858000"/>
            <a:gd name="connsiteX924" fmla="*/ 7197693 w 12192000"/>
            <a:gd name="connsiteY924" fmla="*/ 5353566 h 6858000"/>
            <a:gd name="connsiteX925" fmla="*/ 7240177 w 12192000"/>
            <a:gd name="connsiteY925" fmla="*/ 5335051 h 6858000"/>
            <a:gd name="connsiteX926" fmla="*/ 7280312 w 12192000"/>
            <a:gd name="connsiteY926" fmla="*/ 5352271 h 6858000"/>
            <a:gd name="connsiteX927" fmla="*/ 7298029 w 12192000"/>
            <a:gd name="connsiteY927" fmla="*/ 5395966 h 6858000"/>
            <a:gd name="connsiteX928" fmla="*/ 7294052 w 12192000"/>
            <a:gd name="connsiteY928" fmla="*/ 5422071 h 6858000"/>
            <a:gd name="connsiteX929" fmla="*/ 7259883 w 12192000"/>
            <a:gd name="connsiteY929" fmla="*/ 5453176 h 6858000"/>
            <a:gd name="connsiteX930" fmla="*/ 7237398 w 12192000"/>
            <a:gd name="connsiteY930" fmla="*/ 5456162 h 6858000"/>
            <a:gd name="connsiteX931" fmla="*/ 7958788 w 12192000"/>
            <a:gd name="connsiteY931" fmla="*/ 5456116 h 6858000"/>
            <a:gd name="connsiteX932" fmla="*/ 7937929 w 12192000"/>
            <a:gd name="connsiteY932" fmla="*/ 5451695 h 6858000"/>
            <a:gd name="connsiteX933" fmla="*/ 7907918 w 12192000"/>
            <a:gd name="connsiteY933" fmla="*/ 5422442 h 6858000"/>
            <a:gd name="connsiteX934" fmla="*/ 7901772 w 12192000"/>
            <a:gd name="connsiteY934" fmla="*/ 5395965 h 6858000"/>
            <a:gd name="connsiteX935" fmla="*/ 7918947 w 12192000"/>
            <a:gd name="connsiteY935" fmla="*/ 5353566 h 6858000"/>
            <a:gd name="connsiteX936" fmla="*/ 7961431 w 12192000"/>
            <a:gd name="connsiteY936" fmla="*/ 5335051 h 6858000"/>
            <a:gd name="connsiteX937" fmla="*/ 8002469 w 12192000"/>
            <a:gd name="connsiteY937" fmla="*/ 5352825 h 6858000"/>
            <a:gd name="connsiteX938" fmla="*/ 8019283 w 12192000"/>
            <a:gd name="connsiteY938" fmla="*/ 5395965 h 6858000"/>
            <a:gd name="connsiteX939" fmla="*/ 8015306 w 12192000"/>
            <a:gd name="connsiteY939" fmla="*/ 5422072 h 6858000"/>
            <a:gd name="connsiteX940" fmla="*/ 7981137 w 12192000"/>
            <a:gd name="connsiteY940" fmla="*/ 5453176 h 6858000"/>
            <a:gd name="connsiteX941" fmla="*/ 7958788 w 12192000"/>
            <a:gd name="connsiteY941" fmla="*/ 5456116 h 6858000"/>
            <a:gd name="connsiteX942" fmla="*/ 6517112 w 12192000"/>
            <a:gd name="connsiteY942" fmla="*/ 5456140 h 6858000"/>
            <a:gd name="connsiteX943" fmla="*/ 6493068 w 12192000"/>
            <a:gd name="connsiteY943" fmla="*/ 5450400 h 6858000"/>
            <a:gd name="connsiteX944" fmla="*/ 6463420 w 12192000"/>
            <a:gd name="connsiteY944" fmla="*/ 5419480 h 6858000"/>
            <a:gd name="connsiteX945" fmla="*/ 6459261 w 12192000"/>
            <a:gd name="connsiteY945" fmla="*/ 5395966 h 6858000"/>
            <a:gd name="connsiteX946" fmla="*/ 6476436 w 12192000"/>
            <a:gd name="connsiteY946" fmla="*/ 5353567 h 6858000"/>
            <a:gd name="connsiteX947" fmla="*/ 6518016 w 12192000"/>
            <a:gd name="connsiteY947" fmla="*/ 5335052 h 6858000"/>
            <a:gd name="connsiteX948" fmla="*/ 6557608 w 12192000"/>
            <a:gd name="connsiteY948" fmla="*/ 5351345 h 6858000"/>
            <a:gd name="connsiteX949" fmla="*/ 6577314 w 12192000"/>
            <a:gd name="connsiteY949" fmla="*/ 5391523 h 6858000"/>
            <a:gd name="connsiteX950" fmla="*/ 6559778 w 12192000"/>
            <a:gd name="connsiteY950" fmla="*/ 5437810 h 6858000"/>
            <a:gd name="connsiteX951" fmla="*/ 6517112 w 12192000"/>
            <a:gd name="connsiteY951" fmla="*/ 5456140 h 6858000"/>
            <a:gd name="connsiteX952" fmla="*/ 6700592 w 12192000"/>
            <a:gd name="connsiteY952" fmla="*/ 5455769 h 6858000"/>
            <a:gd name="connsiteX953" fmla="*/ 6674740 w 12192000"/>
            <a:gd name="connsiteY953" fmla="*/ 5451511 h 6858000"/>
            <a:gd name="connsiteX954" fmla="*/ 6644006 w 12192000"/>
            <a:gd name="connsiteY954" fmla="*/ 5419480 h 6858000"/>
            <a:gd name="connsiteX955" fmla="*/ 6643644 w 12192000"/>
            <a:gd name="connsiteY955" fmla="*/ 5372267 h 6858000"/>
            <a:gd name="connsiteX956" fmla="*/ 6674017 w 12192000"/>
            <a:gd name="connsiteY956" fmla="*/ 5340051 h 6858000"/>
            <a:gd name="connsiteX957" fmla="*/ 6698784 w 12192000"/>
            <a:gd name="connsiteY957" fmla="*/ 5335052 h 6858000"/>
            <a:gd name="connsiteX958" fmla="*/ 6738557 w 12192000"/>
            <a:gd name="connsiteY958" fmla="*/ 5350790 h 6858000"/>
            <a:gd name="connsiteX959" fmla="*/ 6757179 w 12192000"/>
            <a:gd name="connsiteY959" fmla="*/ 5392448 h 6858000"/>
            <a:gd name="connsiteX960" fmla="*/ 6753382 w 12192000"/>
            <a:gd name="connsiteY960" fmla="*/ 5419480 h 6858000"/>
            <a:gd name="connsiteX961" fmla="*/ 6724998 w 12192000"/>
            <a:gd name="connsiteY961" fmla="*/ 5450214 h 6858000"/>
            <a:gd name="connsiteX962" fmla="*/ 6700592 w 12192000"/>
            <a:gd name="connsiteY962" fmla="*/ 5455769 h 6858000"/>
            <a:gd name="connsiteX963" fmla="*/ 4895646 w 12192000"/>
            <a:gd name="connsiteY963" fmla="*/ 5455954 h 6858000"/>
            <a:gd name="connsiteX964" fmla="*/ 4876663 w 12192000"/>
            <a:gd name="connsiteY964" fmla="*/ 5453733 h 6858000"/>
            <a:gd name="connsiteX965" fmla="*/ 4840326 w 12192000"/>
            <a:gd name="connsiteY965" fmla="*/ 5418554 h 6858000"/>
            <a:gd name="connsiteX966" fmla="*/ 4836348 w 12192000"/>
            <a:gd name="connsiteY966" fmla="*/ 5393559 h 6858000"/>
            <a:gd name="connsiteX967" fmla="*/ 4854065 w 12192000"/>
            <a:gd name="connsiteY967" fmla="*/ 5352827 h 6858000"/>
            <a:gd name="connsiteX968" fmla="*/ 4894742 w 12192000"/>
            <a:gd name="connsiteY968" fmla="*/ 5335052 h 6858000"/>
            <a:gd name="connsiteX969" fmla="*/ 4937949 w 12192000"/>
            <a:gd name="connsiteY969" fmla="*/ 5354123 h 6858000"/>
            <a:gd name="connsiteX970" fmla="*/ 4954221 w 12192000"/>
            <a:gd name="connsiteY970" fmla="*/ 5395040 h 6858000"/>
            <a:gd name="connsiteX971" fmla="*/ 4949339 w 12192000"/>
            <a:gd name="connsiteY971" fmla="*/ 5421332 h 6858000"/>
            <a:gd name="connsiteX972" fmla="*/ 4918244 w 12192000"/>
            <a:gd name="connsiteY972" fmla="*/ 5451696 h 6858000"/>
            <a:gd name="connsiteX973" fmla="*/ 4895646 w 12192000"/>
            <a:gd name="connsiteY973" fmla="*/ 5455954 h 6858000"/>
            <a:gd name="connsiteX974" fmla="*/ 2550732 w 12192000"/>
            <a:gd name="connsiteY974" fmla="*/ 5456440 h 6858000"/>
            <a:gd name="connsiteX975" fmla="*/ 2527253 w 12192000"/>
            <a:gd name="connsiteY975" fmla="*/ 5451695 h 6858000"/>
            <a:gd name="connsiteX976" fmla="*/ 2496339 w 12192000"/>
            <a:gd name="connsiteY976" fmla="*/ 5419480 h 6858000"/>
            <a:gd name="connsiteX977" fmla="*/ 2495797 w 12192000"/>
            <a:gd name="connsiteY977" fmla="*/ 5372452 h 6858000"/>
            <a:gd name="connsiteX978" fmla="*/ 2526169 w 12192000"/>
            <a:gd name="connsiteY978" fmla="*/ 5340051 h 6858000"/>
            <a:gd name="connsiteX979" fmla="*/ 2571727 w 12192000"/>
            <a:gd name="connsiteY979" fmla="*/ 5338384 h 6858000"/>
            <a:gd name="connsiteX980" fmla="*/ 2606799 w 12192000"/>
            <a:gd name="connsiteY980" fmla="*/ 5373747 h 6858000"/>
            <a:gd name="connsiteX981" fmla="*/ 2606075 w 12192000"/>
            <a:gd name="connsiteY981" fmla="*/ 5419110 h 6858000"/>
            <a:gd name="connsiteX982" fmla="*/ 2574619 w 12192000"/>
            <a:gd name="connsiteY982" fmla="*/ 5450770 h 6858000"/>
            <a:gd name="connsiteX983" fmla="*/ 2550732 w 12192000"/>
            <a:gd name="connsiteY983" fmla="*/ 5456440 h 6858000"/>
            <a:gd name="connsiteX984" fmla="*/ 2910861 w 12192000"/>
            <a:gd name="connsiteY984" fmla="*/ 5456417 h 6858000"/>
            <a:gd name="connsiteX985" fmla="*/ 2886974 w 12192000"/>
            <a:gd name="connsiteY985" fmla="*/ 5450585 h 6858000"/>
            <a:gd name="connsiteX986" fmla="*/ 2856242 w 12192000"/>
            <a:gd name="connsiteY986" fmla="*/ 5417999 h 6858000"/>
            <a:gd name="connsiteX987" fmla="*/ 2852444 w 12192000"/>
            <a:gd name="connsiteY987" fmla="*/ 5393559 h 6858000"/>
            <a:gd name="connsiteX988" fmla="*/ 2870343 w 12192000"/>
            <a:gd name="connsiteY988" fmla="*/ 5353012 h 6858000"/>
            <a:gd name="connsiteX989" fmla="*/ 2910838 w 12192000"/>
            <a:gd name="connsiteY989" fmla="*/ 5335052 h 6858000"/>
            <a:gd name="connsiteX990" fmla="*/ 2955130 w 12192000"/>
            <a:gd name="connsiteY990" fmla="*/ 5355418 h 6858000"/>
            <a:gd name="connsiteX991" fmla="*/ 2971040 w 12192000"/>
            <a:gd name="connsiteY991" fmla="*/ 5400409 h 6858000"/>
            <a:gd name="connsiteX992" fmla="*/ 2934340 w 12192000"/>
            <a:gd name="connsiteY992" fmla="*/ 5451696 h 6858000"/>
            <a:gd name="connsiteX993" fmla="*/ 2910861 w 12192000"/>
            <a:gd name="connsiteY993" fmla="*/ 5456417 h 6858000"/>
            <a:gd name="connsiteX994" fmla="*/ 3091605 w 12192000"/>
            <a:gd name="connsiteY994" fmla="*/ 5456140 h 6858000"/>
            <a:gd name="connsiteX995" fmla="*/ 3066656 w 12192000"/>
            <a:gd name="connsiteY995" fmla="*/ 5450401 h 6858000"/>
            <a:gd name="connsiteX996" fmla="*/ 3037008 w 12192000"/>
            <a:gd name="connsiteY996" fmla="*/ 5419481 h 6858000"/>
            <a:gd name="connsiteX997" fmla="*/ 3036827 w 12192000"/>
            <a:gd name="connsiteY997" fmla="*/ 5372268 h 6858000"/>
            <a:gd name="connsiteX998" fmla="*/ 3068645 w 12192000"/>
            <a:gd name="connsiteY998" fmla="*/ 5339312 h 6858000"/>
            <a:gd name="connsiteX999" fmla="*/ 3114203 w 12192000"/>
            <a:gd name="connsiteY999" fmla="*/ 5339126 h 6858000"/>
            <a:gd name="connsiteX1000" fmla="*/ 3146202 w 12192000"/>
            <a:gd name="connsiteY1000" fmla="*/ 5370046 h 6858000"/>
            <a:gd name="connsiteX1001" fmla="*/ 3148552 w 12192000"/>
            <a:gd name="connsiteY1001" fmla="*/ 5415223 h 6858000"/>
            <a:gd name="connsiteX1002" fmla="*/ 3116553 w 12192000"/>
            <a:gd name="connsiteY1002" fmla="*/ 5450401 h 6858000"/>
            <a:gd name="connsiteX1003" fmla="*/ 3091605 w 12192000"/>
            <a:gd name="connsiteY1003" fmla="*/ 5456140 h 6858000"/>
            <a:gd name="connsiteX1004" fmla="*/ 4354253 w 12192000"/>
            <a:gd name="connsiteY1004" fmla="*/ 5456139 h 6858000"/>
            <a:gd name="connsiteX1005" fmla="*/ 4329305 w 12192000"/>
            <a:gd name="connsiteY1005" fmla="*/ 5450399 h 6858000"/>
            <a:gd name="connsiteX1006" fmla="*/ 4300379 w 12192000"/>
            <a:gd name="connsiteY1006" fmla="*/ 5370045 h 6858000"/>
            <a:gd name="connsiteX1007" fmla="*/ 4331836 w 12192000"/>
            <a:gd name="connsiteY1007" fmla="*/ 5338384 h 6858000"/>
            <a:gd name="connsiteX1008" fmla="*/ 4377936 w 12192000"/>
            <a:gd name="connsiteY1008" fmla="*/ 5339125 h 6858000"/>
            <a:gd name="connsiteX1009" fmla="*/ 4411019 w 12192000"/>
            <a:gd name="connsiteY1009" fmla="*/ 5376525 h 6858000"/>
            <a:gd name="connsiteX1010" fmla="*/ 4379202 w 12192000"/>
            <a:gd name="connsiteY1010" fmla="*/ 5450399 h 6858000"/>
            <a:gd name="connsiteX1011" fmla="*/ 4354253 w 12192000"/>
            <a:gd name="connsiteY1011" fmla="*/ 5456139 h 6858000"/>
            <a:gd name="connsiteX1012" fmla="*/ 4532377 w 12192000"/>
            <a:gd name="connsiteY1012" fmla="*/ 5456116 h 6858000"/>
            <a:gd name="connsiteX1013" fmla="*/ 4511519 w 12192000"/>
            <a:gd name="connsiteY1013" fmla="*/ 5451695 h 6858000"/>
            <a:gd name="connsiteX1014" fmla="*/ 4481508 w 12192000"/>
            <a:gd name="connsiteY1014" fmla="*/ 5422442 h 6858000"/>
            <a:gd name="connsiteX1015" fmla="*/ 4475362 w 12192000"/>
            <a:gd name="connsiteY1015" fmla="*/ 5395965 h 6858000"/>
            <a:gd name="connsiteX1016" fmla="*/ 4492537 w 12192000"/>
            <a:gd name="connsiteY1016" fmla="*/ 5353566 h 6858000"/>
            <a:gd name="connsiteX1017" fmla="*/ 4535020 w 12192000"/>
            <a:gd name="connsiteY1017" fmla="*/ 5335051 h 6858000"/>
            <a:gd name="connsiteX1018" fmla="*/ 4576240 w 12192000"/>
            <a:gd name="connsiteY1018" fmla="*/ 5353195 h 6858000"/>
            <a:gd name="connsiteX1019" fmla="*/ 4592873 w 12192000"/>
            <a:gd name="connsiteY1019" fmla="*/ 5395965 h 6858000"/>
            <a:gd name="connsiteX1020" fmla="*/ 4588895 w 12192000"/>
            <a:gd name="connsiteY1020" fmla="*/ 5422072 h 6858000"/>
            <a:gd name="connsiteX1021" fmla="*/ 4554726 w 12192000"/>
            <a:gd name="connsiteY1021" fmla="*/ 5453176 h 6858000"/>
            <a:gd name="connsiteX1022" fmla="*/ 4532377 w 12192000"/>
            <a:gd name="connsiteY1022" fmla="*/ 5456116 h 6858000"/>
            <a:gd name="connsiteX1023" fmla="*/ 4174389 w 12192000"/>
            <a:gd name="connsiteY1023" fmla="*/ 5455955 h 6858000"/>
            <a:gd name="connsiteX1024" fmla="*/ 4155406 w 12192000"/>
            <a:gd name="connsiteY1024" fmla="*/ 5453734 h 6858000"/>
            <a:gd name="connsiteX1025" fmla="*/ 4119791 w 12192000"/>
            <a:gd name="connsiteY1025" fmla="*/ 5420962 h 6858000"/>
            <a:gd name="connsiteX1026" fmla="*/ 4115633 w 12192000"/>
            <a:gd name="connsiteY1026" fmla="*/ 5395041 h 6858000"/>
            <a:gd name="connsiteX1027" fmla="*/ 4120514 w 12192000"/>
            <a:gd name="connsiteY1027" fmla="*/ 5368935 h 6858000"/>
            <a:gd name="connsiteX1028" fmla="*/ 4150525 w 12192000"/>
            <a:gd name="connsiteY1028" fmla="*/ 5338941 h 6858000"/>
            <a:gd name="connsiteX1029" fmla="*/ 4196986 w 12192000"/>
            <a:gd name="connsiteY1029" fmla="*/ 5339126 h 6858000"/>
            <a:gd name="connsiteX1030" fmla="*/ 4228262 w 12192000"/>
            <a:gd name="connsiteY1030" fmla="*/ 5370046 h 6858000"/>
            <a:gd name="connsiteX1031" fmla="*/ 4232962 w 12192000"/>
            <a:gd name="connsiteY1031" fmla="*/ 5395041 h 6858000"/>
            <a:gd name="connsiteX1032" fmla="*/ 4228081 w 12192000"/>
            <a:gd name="connsiteY1032" fmla="*/ 5421333 h 6858000"/>
            <a:gd name="connsiteX1033" fmla="*/ 4196986 w 12192000"/>
            <a:gd name="connsiteY1033" fmla="*/ 5451697 h 6858000"/>
            <a:gd name="connsiteX1034" fmla="*/ 4174389 w 12192000"/>
            <a:gd name="connsiteY1034" fmla="*/ 5455955 h 6858000"/>
            <a:gd name="connsiteX1035" fmla="*/ 3273276 w 12192000"/>
            <a:gd name="connsiteY1035" fmla="*/ 5455770 h 6858000"/>
            <a:gd name="connsiteX1036" fmla="*/ 3248327 w 12192000"/>
            <a:gd name="connsiteY1036" fmla="*/ 5451512 h 6858000"/>
            <a:gd name="connsiteX1037" fmla="*/ 3217594 w 12192000"/>
            <a:gd name="connsiteY1037" fmla="*/ 5419481 h 6858000"/>
            <a:gd name="connsiteX1038" fmla="*/ 3217052 w 12192000"/>
            <a:gd name="connsiteY1038" fmla="*/ 5372268 h 6858000"/>
            <a:gd name="connsiteX1039" fmla="*/ 3247605 w 12192000"/>
            <a:gd name="connsiteY1039" fmla="*/ 5340052 h 6858000"/>
            <a:gd name="connsiteX1040" fmla="*/ 3272372 w 12192000"/>
            <a:gd name="connsiteY1040" fmla="*/ 5335053 h 6858000"/>
            <a:gd name="connsiteX1041" fmla="*/ 3311783 w 12192000"/>
            <a:gd name="connsiteY1041" fmla="*/ 5350606 h 6858000"/>
            <a:gd name="connsiteX1042" fmla="*/ 3330765 w 12192000"/>
            <a:gd name="connsiteY1042" fmla="*/ 5392449 h 6858000"/>
            <a:gd name="connsiteX1043" fmla="*/ 3326969 w 12192000"/>
            <a:gd name="connsiteY1043" fmla="*/ 5419666 h 6858000"/>
            <a:gd name="connsiteX1044" fmla="*/ 3297139 w 12192000"/>
            <a:gd name="connsiteY1044" fmla="*/ 5450771 h 6858000"/>
            <a:gd name="connsiteX1045" fmla="*/ 3273276 w 12192000"/>
            <a:gd name="connsiteY1045" fmla="*/ 5455770 h 6858000"/>
            <a:gd name="connsiteX1046" fmla="*/ 2733508 w 12192000"/>
            <a:gd name="connsiteY1046" fmla="*/ 5455654 h 6858000"/>
            <a:gd name="connsiteX1047" fmla="*/ 2710548 w 12192000"/>
            <a:gd name="connsiteY1047" fmla="*/ 5453178 h 6858000"/>
            <a:gd name="connsiteX1048" fmla="*/ 2676561 w 12192000"/>
            <a:gd name="connsiteY1048" fmla="*/ 5419666 h 6858000"/>
            <a:gd name="connsiteX1049" fmla="*/ 2676379 w 12192000"/>
            <a:gd name="connsiteY1049" fmla="*/ 5372268 h 6858000"/>
            <a:gd name="connsiteX1050" fmla="*/ 2706209 w 12192000"/>
            <a:gd name="connsiteY1050" fmla="*/ 5340051 h 6858000"/>
            <a:gd name="connsiteX1051" fmla="*/ 2731158 w 12192000"/>
            <a:gd name="connsiteY1051" fmla="*/ 5335052 h 6858000"/>
            <a:gd name="connsiteX1052" fmla="*/ 2755744 w 12192000"/>
            <a:gd name="connsiteY1052" fmla="*/ 5340051 h 6858000"/>
            <a:gd name="connsiteX1053" fmla="*/ 2786478 w 12192000"/>
            <a:gd name="connsiteY1053" fmla="*/ 5372452 h 6858000"/>
            <a:gd name="connsiteX1054" fmla="*/ 2786659 w 12192000"/>
            <a:gd name="connsiteY1054" fmla="*/ 5419666 h 6858000"/>
            <a:gd name="connsiteX1055" fmla="*/ 2755925 w 12192000"/>
            <a:gd name="connsiteY1055" fmla="*/ 5450771 h 6858000"/>
            <a:gd name="connsiteX1056" fmla="*/ 2733508 w 12192000"/>
            <a:gd name="connsiteY1056" fmla="*/ 5455654 h 6858000"/>
            <a:gd name="connsiteX1057" fmla="*/ 1288288 w 12192000"/>
            <a:gd name="connsiteY1057" fmla="*/ 5456395 h 6858000"/>
            <a:gd name="connsiteX1058" fmla="*/ 1264967 w 12192000"/>
            <a:gd name="connsiteY1058" fmla="*/ 5451696 h 6858000"/>
            <a:gd name="connsiteX1059" fmla="*/ 1232968 w 12192000"/>
            <a:gd name="connsiteY1059" fmla="*/ 5419665 h 6858000"/>
            <a:gd name="connsiteX1060" fmla="*/ 1232788 w 12192000"/>
            <a:gd name="connsiteY1060" fmla="*/ 5372453 h 6858000"/>
            <a:gd name="connsiteX1061" fmla="*/ 1263882 w 12192000"/>
            <a:gd name="connsiteY1061" fmla="*/ 5340052 h 6858000"/>
            <a:gd name="connsiteX1062" fmla="*/ 1311429 w 12192000"/>
            <a:gd name="connsiteY1062" fmla="*/ 5338941 h 6858000"/>
            <a:gd name="connsiteX1063" fmla="*/ 1341077 w 12192000"/>
            <a:gd name="connsiteY1063" fmla="*/ 5366528 h 6858000"/>
            <a:gd name="connsiteX1064" fmla="*/ 1342343 w 12192000"/>
            <a:gd name="connsiteY1064" fmla="*/ 5422443 h 6858000"/>
            <a:gd name="connsiteX1065" fmla="*/ 1311610 w 12192000"/>
            <a:gd name="connsiteY1065" fmla="*/ 5451512 h 6858000"/>
            <a:gd name="connsiteX1066" fmla="*/ 1288288 w 12192000"/>
            <a:gd name="connsiteY1066" fmla="*/ 5456395 h 6858000"/>
            <a:gd name="connsiteX1067" fmla="*/ 1649095 w 12192000"/>
            <a:gd name="connsiteY1067" fmla="*/ 5456140 h 6858000"/>
            <a:gd name="connsiteX1068" fmla="*/ 1624148 w 12192000"/>
            <a:gd name="connsiteY1068" fmla="*/ 5450400 h 6858000"/>
            <a:gd name="connsiteX1069" fmla="*/ 1589798 w 12192000"/>
            <a:gd name="connsiteY1069" fmla="*/ 5392263 h 6858000"/>
            <a:gd name="connsiteX1070" fmla="*/ 1607876 w 12192000"/>
            <a:gd name="connsiteY1070" fmla="*/ 5353196 h 6858000"/>
            <a:gd name="connsiteX1071" fmla="*/ 1649095 w 12192000"/>
            <a:gd name="connsiteY1071" fmla="*/ 5335052 h 6858000"/>
            <a:gd name="connsiteX1072" fmla="*/ 1690315 w 12192000"/>
            <a:gd name="connsiteY1072" fmla="*/ 5353012 h 6858000"/>
            <a:gd name="connsiteX1073" fmla="*/ 1708394 w 12192000"/>
            <a:gd name="connsiteY1073" fmla="*/ 5390597 h 6858000"/>
            <a:gd name="connsiteX1074" fmla="*/ 1674044 w 12192000"/>
            <a:gd name="connsiteY1074" fmla="*/ 5450400 h 6858000"/>
            <a:gd name="connsiteX1075" fmla="*/ 1649095 w 12192000"/>
            <a:gd name="connsiteY1075" fmla="*/ 5456140 h 6858000"/>
            <a:gd name="connsiteX1076" fmla="*/ 2192296 w 12192000"/>
            <a:gd name="connsiteY1076" fmla="*/ 5455585 h 6858000"/>
            <a:gd name="connsiteX1077" fmla="*/ 2166083 w 12192000"/>
            <a:gd name="connsiteY1077" fmla="*/ 5450956 h 6858000"/>
            <a:gd name="connsiteX1078" fmla="*/ 2134988 w 12192000"/>
            <a:gd name="connsiteY1078" fmla="*/ 5417999 h 6858000"/>
            <a:gd name="connsiteX1079" fmla="*/ 2131191 w 12192000"/>
            <a:gd name="connsiteY1079" fmla="*/ 5393560 h 6858000"/>
            <a:gd name="connsiteX1080" fmla="*/ 2148908 w 12192000"/>
            <a:gd name="connsiteY1080" fmla="*/ 5353012 h 6858000"/>
            <a:gd name="connsiteX1081" fmla="*/ 2189585 w 12192000"/>
            <a:gd name="connsiteY1081" fmla="*/ 5335052 h 6858000"/>
            <a:gd name="connsiteX1082" fmla="*/ 2232974 w 12192000"/>
            <a:gd name="connsiteY1082" fmla="*/ 5354493 h 6858000"/>
            <a:gd name="connsiteX1083" fmla="*/ 2249063 w 12192000"/>
            <a:gd name="connsiteY1083" fmla="*/ 5395966 h 6858000"/>
            <a:gd name="connsiteX1084" fmla="*/ 2243820 w 12192000"/>
            <a:gd name="connsiteY1084" fmla="*/ 5422628 h 6858000"/>
            <a:gd name="connsiteX1085" fmla="*/ 2214895 w 12192000"/>
            <a:gd name="connsiteY1085" fmla="*/ 5451141 h 6858000"/>
            <a:gd name="connsiteX1086" fmla="*/ 2192296 w 12192000"/>
            <a:gd name="connsiteY1086" fmla="*/ 5455585 h 6858000"/>
            <a:gd name="connsiteX1087" fmla="*/ 1471810 w 12192000"/>
            <a:gd name="connsiteY1087" fmla="*/ 5455562 h 6858000"/>
            <a:gd name="connsiteX1088" fmla="*/ 1450251 w 12192000"/>
            <a:gd name="connsiteY1088" fmla="*/ 5453734 h 6858000"/>
            <a:gd name="connsiteX1089" fmla="*/ 1413913 w 12192000"/>
            <a:gd name="connsiteY1089" fmla="*/ 5418555 h 6858000"/>
            <a:gd name="connsiteX1090" fmla="*/ 1409936 w 12192000"/>
            <a:gd name="connsiteY1090" fmla="*/ 5393560 h 6858000"/>
            <a:gd name="connsiteX1091" fmla="*/ 1427653 w 12192000"/>
            <a:gd name="connsiteY1091" fmla="*/ 5352827 h 6858000"/>
            <a:gd name="connsiteX1092" fmla="*/ 1468330 w 12192000"/>
            <a:gd name="connsiteY1092" fmla="*/ 5335053 h 6858000"/>
            <a:gd name="connsiteX1093" fmla="*/ 1509910 w 12192000"/>
            <a:gd name="connsiteY1093" fmla="*/ 5352643 h 6858000"/>
            <a:gd name="connsiteX1094" fmla="*/ 1527988 w 12192000"/>
            <a:gd name="connsiteY1094" fmla="*/ 5395041 h 6858000"/>
            <a:gd name="connsiteX1095" fmla="*/ 1522926 w 12192000"/>
            <a:gd name="connsiteY1095" fmla="*/ 5421332 h 6858000"/>
            <a:gd name="connsiteX1096" fmla="*/ 1493640 w 12192000"/>
            <a:gd name="connsiteY1096" fmla="*/ 5451142 h 6858000"/>
            <a:gd name="connsiteX1097" fmla="*/ 1471810 w 12192000"/>
            <a:gd name="connsiteY1097" fmla="*/ 5455562 h 6858000"/>
            <a:gd name="connsiteX1098" fmla="*/ 10126214 w 12192000"/>
            <a:gd name="connsiteY1098" fmla="*/ 5272055 h 6858000"/>
            <a:gd name="connsiteX1099" fmla="*/ 10104768 w 12192000"/>
            <a:gd name="connsiteY1099" fmla="*/ 5268815 h 6858000"/>
            <a:gd name="connsiteX1100" fmla="*/ 10066442 w 12192000"/>
            <a:gd name="connsiteY1100" fmla="*/ 5224934 h 6858000"/>
            <a:gd name="connsiteX1101" fmla="*/ 10070419 w 12192000"/>
            <a:gd name="connsiteY1101" fmla="*/ 5185868 h 6858000"/>
            <a:gd name="connsiteX1102" fmla="*/ 10106577 w 12192000"/>
            <a:gd name="connsiteY1102" fmla="*/ 5152725 h 6858000"/>
            <a:gd name="connsiteX1103" fmla="*/ 10163886 w 12192000"/>
            <a:gd name="connsiteY1103" fmla="*/ 5165871 h 6858000"/>
            <a:gd name="connsiteX1104" fmla="*/ 10183953 w 12192000"/>
            <a:gd name="connsiteY1104" fmla="*/ 5210863 h 6858000"/>
            <a:gd name="connsiteX1105" fmla="*/ 10179614 w 12192000"/>
            <a:gd name="connsiteY1105" fmla="*/ 5236043 h 6858000"/>
            <a:gd name="connsiteX1106" fmla="*/ 10147253 w 12192000"/>
            <a:gd name="connsiteY1106" fmla="*/ 5267519 h 6858000"/>
            <a:gd name="connsiteX1107" fmla="*/ 10126214 w 12192000"/>
            <a:gd name="connsiteY1107" fmla="*/ 5272055 h 6858000"/>
            <a:gd name="connsiteX1108" fmla="*/ 10666769 w 12192000"/>
            <a:gd name="connsiteY1108" fmla="*/ 5271962 h 6858000"/>
            <a:gd name="connsiteX1109" fmla="*/ 10646521 w 12192000"/>
            <a:gd name="connsiteY1109" fmla="*/ 5269185 h 6858000"/>
            <a:gd name="connsiteX1110" fmla="*/ 10612714 w 12192000"/>
            <a:gd name="connsiteY1110" fmla="*/ 5238450 h 6858000"/>
            <a:gd name="connsiteX1111" fmla="*/ 10608737 w 12192000"/>
            <a:gd name="connsiteY1111" fmla="*/ 5193275 h 6858000"/>
            <a:gd name="connsiteX1112" fmla="*/ 10624646 w 12192000"/>
            <a:gd name="connsiteY1112" fmla="*/ 5169020 h 6858000"/>
            <a:gd name="connsiteX1113" fmla="*/ 10648328 w 12192000"/>
            <a:gd name="connsiteY1113" fmla="*/ 5152727 h 6858000"/>
            <a:gd name="connsiteX1114" fmla="*/ 10710881 w 12192000"/>
            <a:gd name="connsiteY1114" fmla="*/ 5171612 h 6858000"/>
            <a:gd name="connsiteX1115" fmla="*/ 10725343 w 12192000"/>
            <a:gd name="connsiteY1115" fmla="*/ 5211048 h 6858000"/>
            <a:gd name="connsiteX1116" fmla="*/ 10710519 w 12192000"/>
            <a:gd name="connsiteY1116" fmla="*/ 5250855 h 6858000"/>
            <a:gd name="connsiteX1117" fmla="*/ 10666769 w 12192000"/>
            <a:gd name="connsiteY1117" fmla="*/ 5271962 h 6858000"/>
            <a:gd name="connsiteX1118" fmla="*/ 10848867 w 12192000"/>
            <a:gd name="connsiteY1118" fmla="*/ 5271730 h 6858000"/>
            <a:gd name="connsiteX1119" fmla="*/ 10825659 w 12192000"/>
            <a:gd name="connsiteY1119" fmla="*/ 5268999 h 6858000"/>
            <a:gd name="connsiteX1120" fmla="*/ 10804688 w 12192000"/>
            <a:gd name="connsiteY1120" fmla="*/ 5252892 h 6858000"/>
            <a:gd name="connsiteX1121" fmla="*/ 10786789 w 12192000"/>
            <a:gd name="connsiteY1121" fmla="*/ 5211047 h 6858000"/>
            <a:gd name="connsiteX1122" fmla="*/ 10804868 w 12192000"/>
            <a:gd name="connsiteY1122" fmla="*/ 5169204 h 6858000"/>
            <a:gd name="connsiteX1123" fmla="*/ 10827466 w 12192000"/>
            <a:gd name="connsiteY1123" fmla="*/ 5152910 h 6858000"/>
            <a:gd name="connsiteX1124" fmla="*/ 10865070 w 12192000"/>
            <a:gd name="connsiteY1124" fmla="*/ 5152726 h 6858000"/>
            <a:gd name="connsiteX1125" fmla="*/ 10901589 w 12192000"/>
            <a:gd name="connsiteY1125" fmla="*/ 5187163 h 6858000"/>
            <a:gd name="connsiteX1126" fmla="*/ 10901769 w 12192000"/>
            <a:gd name="connsiteY1126" fmla="*/ 5234377 h 6858000"/>
            <a:gd name="connsiteX1127" fmla="*/ 10870855 w 12192000"/>
            <a:gd name="connsiteY1127" fmla="*/ 5266962 h 6858000"/>
            <a:gd name="connsiteX1128" fmla="*/ 10848867 w 12192000"/>
            <a:gd name="connsiteY1128" fmla="*/ 5271730 h 6858000"/>
            <a:gd name="connsiteX1129" fmla="*/ 10488669 w 12192000"/>
            <a:gd name="connsiteY1129" fmla="*/ 5271589 h 6858000"/>
            <a:gd name="connsiteX1130" fmla="*/ 10467201 w 12192000"/>
            <a:gd name="connsiteY1130" fmla="*/ 5269553 h 6858000"/>
            <a:gd name="connsiteX1131" fmla="*/ 10428695 w 12192000"/>
            <a:gd name="connsiteY1131" fmla="*/ 5231041 h 6858000"/>
            <a:gd name="connsiteX1132" fmla="*/ 10430682 w 12192000"/>
            <a:gd name="connsiteY1132" fmla="*/ 5186420 h 6858000"/>
            <a:gd name="connsiteX1133" fmla="*/ 10459066 w 12192000"/>
            <a:gd name="connsiteY1133" fmla="*/ 5156426 h 6858000"/>
            <a:gd name="connsiteX1134" fmla="*/ 10485822 w 12192000"/>
            <a:gd name="connsiteY1134" fmla="*/ 5150872 h 6858000"/>
            <a:gd name="connsiteX1135" fmla="*/ 10527403 w 12192000"/>
            <a:gd name="connsiteY1135" fmla="*/ 5168461 h 6858000"/>
            <a:gd name="connsiteX1136" fmla="*/ 10544578 w 12192000"/>
            <a:gd name="connsiteY1136" fmla="*/ 5211045 h 6858000"/>
            <a:gd name="connsiteX1137" fmla="*/ 10539154 w 12192000"/>
            <a:gd name="connsiteY1137" fmla="*/ 5238633 h 6858000"/>
            <a:gd name="connsiteX1138" fmla="*/ 10509324 w 12192000"/>
            <a:gd name="connsiteY1138" fmla="*/ 5267516 h 6858000"/>
            <a:gd name="connsiteX1139" fmla="*/ 10488669 w 12192000"/>
            <a:gd name="connsiteY1139" fmla="*/ 5271589 h 6858000"/>
            <a:gd name="connsiteX1140" fmla="*/ 10309575 w 12192000"/>
            <a:gd name="connsiteY1140" fmla="*/ 5271521 h 6858000"/>
            <a:gd name="connsiteX1141" fmla="*/ 10289688 w 12192000"/>
            <a:gd name="connsiteY1141" fmla="*/ 5270480 h 6858000"/>
            <a:gd name="connsiteX1142" fmla="*/ 10250639 w 12192000"/>
            <a:gd name="connsiteY1142" fmla="*/ 5236043 h 6858000"/>
            <a:gd name="connsiteX1143" fmla="*/ 10246300 w 12192000"/>
            <a:gd name="connsiteY1143" fmla="*/ 5210862 h 6858000"/>
            <a:gd name="connsiteX1144" fmla="*/ 10266367 w 12192000"/>
            <a:gd name="connsiteY1144" fmla="*/ 5165871 h 6858000"/>
            <a:gd name="connsiteX1145" fmla="*/ 10324037 w 12192000"/>
            <a:gd name="connsiteY1145" fmla="*/ 5152910 h 6858000"/>
            <a:gd name="connsiteX1146" fmla="*/ 10360555 w 12192000"/>
            <a:gd name="connsiteY1146" fmla="*/ 5186792 h 6858000"/>
            <a:gd name="connsiteX1147" fmla="*/ 10360555 w 12192000"/>
            <a:gd name="connsiteY1147" fmla="*/ 5235301 h 6858000"/>
            <a:gd name="connsiteX1148" fmla="*/ 10329461 w 12192000"/>
            <a:gd name="connsiteY1148" fmla="*/ 5267148 h 6858000"/>
            <a:gd name="connsiteX1149" fmla="*/ 10309575 w 12192000"/>
            <a:gd name="connsiteY1149" fmla="*/ 5271521 h 6858000"/>
            <a:gd name="connsiteX1150" fmla="*/ 8684111 w 12192000"/>
            <a:gd name="connsiteY1150" fmla="*/ 5272052 h 6858000"/>
            <a:gd name="connsiteX1151" fmla="*/ 8662801 w 12192000"/>
            <a:gd name="connsiteY1151" fmla="*/ 5269182 h 6858000"/>
            <a:gd name="connsiteX1152" fmla="*/ 8632068 w 12192000"/>
            <a:gd name="connsiteY1152" fmla="*/ 5244373 h 6858000"/>
            <a:gd name="connsiteX1153" fmla="*/ 8627187 w 12192000"/>
            <a:gd name="connsiteY1153" fmla="*/ 5186421 h 6858000"/>
            <a:gd name="connsiteX1154" fmla="*/ 8663706 w 12192000"/>
            <a:gd name="connsiteY1154" fmla="*/ 5152909 h 6858000"/>
            <a:gd name="connsiteX1155" fmla="*/ 8701308 w 12192000"/>
            <a:gd name="connsiteY1155" fmla="*/ 5152724 h 6858000"/>
            <a:gd name="connsiteX1156" fmla="*/ 8735658 w 12192000"/>
            <a:gd name="connsiteY1156" fmla="*/ 5183088 h 6858000"/>
            <a:gd name="connsiteX1157" fmla="*/ 8740539 w 12192000"/>
            <a:gd name="connsiteY1157" fmla="*/ 5211045 h 6858000"/>
            <a:gd name="connsiteX1158" fmla="*/ 8735658 w 12192000"/>
            <a:gd name="connsiteY1158" fmla="*/ 5239003 h 6858000"/>
            <a:gd name="connsiteX1159" fmla="*/ 8704743 w 12192000"/>
            <a:gd name="connsiteY1159" fmla="*/ 5267701 h 6858000"/>
            <a:gd name="connsiteX1160" fmla="*/ 8684111 w 12192000"/>
            <a:gd name="connsiteY1160" fmla="*/ 5272052 h 6858000"/>
            <a:gd name="connsiteX1161" fmla="*/ 9405455 w 12192000"/>
            <a:gd name="connsiteY1161" fmla="*/ 5272030 h 6858000"/>
            <a:gd name="connsiteX1162" fmla="*/ 9384054 w 12192000"/>
            <a:gd name="connsiteY1162" fmla="*/ 5269184 h 6858000"/>
            <a:gd name="connsiteX1163" fmla="*/ 9352237 w 12192000"/>
            <a:gd name="connsiteY1163" fmla="*/ 5242522 h 6858000"/>
            <a:gd name="connsiteX1164" fmla="*/ 9348982 w 12192000"/>
            <a:gd name="connsiteY1164" fmla="*/ 5185867 h 6858000"/>
            <a:gd name="connsiteX1165" fmla="*/ 9384958 w 12192000"/>
            <a:gd name="connsiteY1165" fmla="*/ 5152910 h 6858000"/>
            <a:gd name="connsiteX1166" fmla="*/ 9441907 w 12192000"/>
            <a:gd name="connsiteY1166" fmla="*/ 5165130 h 6858000"/>
            <a:gd name="connsiteX1167" fmla="*/ 9462335 w 12192000"/>
            <a:gd name="connsiteY1167" fmla="*/ 5208270 h 6858000"/>
            <a:gd name="connsiteX1168" fmla="*/ 9459081 w 12192000"/>
            <a:gd name="connsiteY1168" fmla="*/ 5234746 h 6858000"/>
            <a:gd name="connsiteX1169" fmla="*/ 9426178 w 12192000"/>
            <a:gd name="connsiteY1169" fmla="*/ 5267517 h 6858000"/>
            <a:gd name="connsiteX1170" fmla="*/ 9405455 w 12192000"/>
            <a:gd name="connsiteY1170" fmla="*/ 5272030 h 6858000"/>
            <a:gd name="connsiteX1171" fmla="*/ 9945511 w 12192000"/>
            <a:gd name="connsiteY1171" fmla="*/ 5271959 h 6858000"/>
            <a:gd name="connsiteX1172" fmla="*/ 9925264 w 12192000"/>
            <a:gd name="connsiteY1172" fmla="*/ 5269181 h 6858000"/>
            <a:gd name="connsiteX1173" fmla="*/ 9891275 w 12192000"/>
            <a:gd name="connsiteY1173" fmla="*/ 5238817 h 6858000"/>
            <a:gd name="connsiteX1174" fmla="*/ 9885671 w 12192000"/>
            <a:gd name="connsiteY1174" fmla="*/ 5211971 h 6858000"/>
            <a:gd name="connsiteX1175" fmla="*/ 9902846 w 12192000"/>
            <a:gd name="connsiteY1175" fmla="*/ 5168461 h 6858000"/>
            <a:gd name="connsiteX1176" fmla="*/ 9945330 w 12192000"/>
            <a:gd name="connsiteY1176" fmla="*/ 5150871 h 6858000"/>
            <a:gd name="connsiteX1177" fmla="*/ 9971364 w 12192000"/>
            <a:gd name="connsiteY1177" fmla="*/ 5156426 h 6858000"/>
            <a:gd name="connsiteX1178" fmla="*/ 10001374 w 12192000"/>
            <a:gd name="connsiteY1178" fmla="*/ 5191419 h 6858000"/>
            <a:gd name="connsiteX1179" fmla="*/ 10001194 w 12192000"/>
            <a:gd name="connsiteY1179" fmla="*/ 5232151 h 6858000"/>
            <a:gd name="connsiteX1180" fmla="*/ 9969375 w 12192000"/>
            <a:gd name="connsiteY1180" fmla="*/ 5266405 h 6858000"/>
            <a:gd name="connsiteX1181" fmla="*/ 9945511 w 12192000"/>
            <a:gd name="connsiteY1181" fmla="*/ 5271959 h 6858000"/>
            <a:gd name="connsiteX1182" fmla="*/ 9584502 w 12192000"/>
            <a:gd name="connsiteY1182" fmla="*/ 5271938 h 6858000"/>
            <a:gd name="connsiteX1183" fmla="*/ 9566446 w 12192000"/>
            <a:gd name="connsiteY1183" fmla="*/ 5269555 h 6858000"/>
            <a:gd name="connsiteX1184" fmla="*/ 9528662 w 12192000"/>
            <a:gd name="connsiteY1184" fmla="*/ 5234561 h 6858000"/>
            <a:gd name="connsiteX1185" fmla="*/ 9528842 w 12192000"/>
            <a:gd name="connsiteY1185" fmla="*/ 5186978 h 6858000"/>
            <a:gd name="connsiteX1186" fmla="*/ 9565181 w 12192000"/>
            <a:gd name="connsiteY1186" fmla="*/ 5152725 h 6858000"/>
            <a:gd name="connsiteX1187" fmla="*/ 9602783 w 12192000"/>
            <a:gd name="connsiteY1187" fmla="*/ 5152910 h 6858000"/>
            <a:gd name="connsiteX1188" fmla="*/ 9640930 w 12192000"/>
            <a:gd name="connsiteY1188" fmla="*/ 5191607 h 6858000"/>
            <a:gd name="connsiteX1189" fmla="*/ 9638941 w 12192000"/>
            <a:gd name="connsiteY1189" fmla="*/ 5235487 h 6858000"/>
            <a:gd name="connsiteX1190" fmla="*/ 9603507 w 12192000"/>
            <a:gd name="connsiteY1190" fmla="*/ 5269185 h 6858000"/>
            <a:gd name="connsiteX1191" fmla="*/ 9584502 w 12192000"/>
            <a:gd name="connsiteY1191" fmla="*/ 5271938 h 6858000"/>
            <a:gd name="connsiteX1192" fmla="*/ 9767458 w 12192000"/>
            <a:gd name="connsiteY1192" fmla="*/ 5271588 h 6858000"/>
            <a:gd name="connsiteX1193" fmla="*/ 9746306 w 12192000"/>
            <a:gd name="connsiteY1193" fmla="*/ 5269737 h 6858000"/>
            <a:gd name="connsiteX1194" fmla="*/ 9707799 w 12192000"/>
            <a:gd name="connsiteY1194" fmla="*/ 5231966 h 6858000"/>
            <a:gd name="connsiteX1195" fmla="*/ 9707618 w 12192000"/>
            <a:gd name="connsiteY1195" fmla="*/ 5190308 h 6858000"/>
            <a:gd name="connsiteX1196" fmla="*/ 9737629 w 12192000"/>
            <a:gd name="connsiteY1196" fmla="*/ 5156426 h 6858000"/>
            <a:gd name="connsiteX1197" fmla="*/ 9764565 w 12192000"/>
            <a:gd name="connsiteY1197" fmla="*/ 5150871 h 6858000"/>
            <a:gd name="connsiteX1198" fmla="*/ 9807411 w 12192000"/>
            <a:gd name="connsiteY1198" fmla="*/ 5170682 h 6858000"/>
            <a:gd name="connsiteX1199" fmla="*/ 9821512 w 12192000"/>
            <a:gd name="connsiteY1199" fmla="*/ 5193455 h 6858000"/>
            <a:gd name="connsiteX1200" fmla="*/ 9805603 w 12192000"/>
            <a:gd name="connsiteY1200" fmla="*/ 5254740 h 6858000"/>
            <a:gd name="connsiteX1201" fmla="*/ 9767458 w 12192000"/>
            <a:gd name="connsiteY1201" fmla="*/ 5271588 h 6858000"/>
            <a:gd name="connsiteX1202" fmla="*/ 8864377 w 12192000"/>
            <a:gd name="connsiteY1202" fmla="*/ 5271846 h 6858000"/>
            <a:gd name="connsiteX1203" fmla="*/ 8847180 w 12192000"/>
            <a:gd name="connsiteY1203" fmla="*/ 5270482 h 6858000"/>
            <a:gd name="connsiteX1204" fmla="*/ 8807226 w 12192000"/>
            <a:gd name="connsiteY1204" fmla="*/ 5234192 h 6858000"/>
            <a:gd name="connsiteX1205" fmla="*/ 8803249 w 12192000"/>
            <a:gd name="connsiteY1205" fmla="*/ 5211050 h 6858000"/>
            <a:gd name="connsiteX1206" fmla="*/ 8822955 w 12192000"/>
            <a:gd name="connsiteY1206" fmla="*/ 5166613 h 6858000"/>
            <a:gd name="connsiteX1207" fmla="*/ 8862546 w 12192000"/>
            <a:gd name="connsiteY1207" fmla="*/ 5149951 h 6858000"/>
            <a:gd name="connsiteX1208" fmla="*/ 8902138 w 12192000"/>
            <a:gd name="connsiteY1208" fmla="*/ 5166613 h 6858000"/>
            <a:gd name="connsiteX1209" fmla="*/ 8922025 w 12192000"/>
            <a:gd name="connsiteY1209" fmla="*/ 5211050 h 6858000"/>
            <a:gd name="connsiteX1210" fmla="*/ 8917867 w 12192000"/>
            <a:gd name="connsiteY1210" fmla="*/ 5234748 h 6858000"/>
            <a:gd name="connsiteX1211" fmla="*/ 8882252 w 12192000"/>
            <a:gd name="connsiteY1211" fmla="*/ 5269185 h 6858000"/>
            <a:gd name="connsiteX1212" fmla="*/ 8864377 w 12192000"/>
            <a:gd name="connsiteY1212" fmla="*/ 5271846 h 6858000"/>
            <a:gd name="connsiteX1213" fmla="*/ 9225547 w 12192000"/>
            <a:gd name="connsiteY1213" fmla="*/ 5271751 h 6858000"/>
            <a:gd name="connsiteX1214" fmla="*/ 9202384 w 12192000"/>
            <a:gd name="connsiteY1214" fmla="*/ 5268441 h 6858000"/>
            <a:gd name="connsiteX1215" fmla="*/ 9169843 w 12192000"/>
            <a:gd name="connsiteY1215" fmla="*/ 5238633 h 6858000"/>
            <a:gd name="connsiteX1216" fmla="*/ 9164419 w 12192000"/>
            <a:gd name="connsiteY1216" fmla="*/ 5211045 h 6858000"/>
            <a:gd name="connsiteX1217" fmla="*/ 9181955 w 12192000"/>
            <a:gd name="connsiteY1217" fmla="*/ 5168276 h 6858000"/>
            <a:gd name="connsiteX1218" fmla="*/ 9224078 w 12192000"/>
            <a:gd name="connsiteY1218" fmla="*/ 5150871 h 6858000"/>
            <a:gd name="connsiteX1219" fmla="*/ 9248123 w 12192000"/>
            <a:gd name="connsiteY1219" fmla="*/ 5155130 h 6858000"/>
            <a:gd name="connsiteX1220" fmla="*/ 9276687 w 12192000"/>
            <a:gd name="connsiteY1220" fmla="*/ 5183643 h 6858000"/>
            <a:gd name="connsiteX1221" fmla="*/ 9281930 w 12192000"/>
            <a:gd name="connsiteY1221" fmla="*/ 5211045 h 6858000"/>
            <a:gd name="connsiteX1222" fmla="*/ 9277410 w 12192000"/>
            <a:gd name="connsiteY1222" fmla="*/ 5237707 h 6858000"/>
            <a:gd name="connsiteX1223" fmla="*/ 9247761 w 12192000"/>
            <a:gd name="connsiteY1223" fmla="*/ 5267146 h 6858000"/>
            <a:gd name="connsiteX1224" fmla="*/ 9225547 w 12192000"/>
            <a:gd name="connsiteY1224" fmla="*/ 5271751 h 6858000"/>
            <a:gd name="connsiteX1225" fmla="*/ 9046203 w 12192000"/>
            <a:gd name="connsiteY1225" fmla="*/ 5271588 h 6858000"/>
            <a:gd name="connsiteX1226" fmla="*/ 9025051 w 12192000"/>
            <a:gd name="connsiteY1226" fmla="*/ 5269737 h 6858000"/>
            <a:gd name="connsiteX1227" fmla="*/ 8986543 w 12192000"/>
            <a:gd name="connsiteY1227" fmla="*/ 5231966 h 6858000"/>
            <a:gd name="connsiteX1228" fmla="*/ 8986543 w 12192000"/>
            <a:gd name="connsiteY1228" fmla="*/ 5189938 h 6858000"/>
            <a:gd name="connsiteX1229" fmla="*/ 9016554 w 12192000"/>
            <a:gd name="connsiteY1229" fmla="*/ 5156426 h 6858000"/>
            <a:gd name="connsiteX1230" fmla="*/ 9043310 w 12192000"/>
            <a:gd name="connsiteY1230" fmla="*/ 5150871 h 6858000"/>
            <a:gd name="connsiteX1231" fmla="*/ 9086156 w 12192000"/>
            <a:gd name="connsiteY1231" fmla="*/ 5170682 h 6858000"/>
            <a:gd name="connsiteX1232" fmla="*/ 9100258 w 12192000"/>
            <a:gd name="connsiteY1232" fmla="*/ 5193455 h 6858000"/>
            <a:gd name="connsiteX1233" fmla="*/ 9086156 w 12192000"/>
            <a:gd name="connsiteY1233" fmla="*/ 5252333 h 6858000"/>
            <a:gd name="connsiteX1234" fmla="*/ 9046203 w 12192000"/>
            <a:gd name="connsiteY1234" fmla="*/ 5271588 h 6858000"/>
            <a:gd name="connsiteX1235" fmla="*/ 4716236 w 12192000"/>
            <a:gd name="connsiteY1235" fmla="*/ 5271961 h 6858000"/>
            <a:gd name="connsiteX1236" fmla="*/ 4692824 w 12192000"/>
            <a:gd name="connsiteY1236" fmla="*/ 5267703 h 6858000"/>
            <a:gd name="connsiteX1237" fmla="*/ 4657028 w 12192000"/>
            <a:gd name="connsiteY1237" fmla="*/ 5197346 h 6858000"/>
            <a:gd name="connsiteX1238" fmla="*/ 4732597 w 12192000"/>
            <a:gd name="connsiteY1238" fmla="*/ 5152539 h 6858000"/>
            <a:gd name="connsiteX1239" fmla="*/ 4770020 w 12192000"/>
            <a:gd name="connsiteY1239" fmla="*/ 5187348 h 6858000"/>
            <a:gd name="connsiteX1240" fmla="*/ 4770201 w 12192000"/>
            <a:gd name="connsiteY1240" fmla="*/ 5234191 h 6858000"/>
            <a:gd name="connsiteX1241" fmla="*/ 4740191 w 12192000"/>
            <a:gd name="connsiteY1241" fmla="*/ 5266222 h 6858000"/>
            <a:gd name="connsiteX1242" fmla="*/ 4716236 w 12192000"/>
            <a:gd name="connsiteY1242" fmla="*/ 5271961 h 6858000"/>
            <a:gd name="connsiteX1243" fmla="*/ 8142649 w 12192000"/>
            <a:gd name="connsiteY1243" fmla="*/ 5271961 h 6858000"/>
            <a:gd name="connsiteX1244" fmla="*/ 8119237 w 12192000"/>
            <a:gd name="connsiteY1244" fmla="*/ 5267703 h 6858000"/>
            <a:gd name="connsiteX1245" fmla="*/ 8083441 w 12192000"/>
            <a:gd name="connsiteY1245" fmla="*/ 5197346 h 6858000"/>
            <a:gd name="connsiteX1246" fmla="*/ 8159009 w 12192000"/>
            <a:gd name="connsiteY1246" fmla="*/ 5152539 h 6858000"/>
            <a:gd name="connsiteX1247" fmla="*/ 8196432 w 12192000"/>
            <a:gd name="connsiteY1247" fmla="*/ 5187348 h 6858000"/>
            <a:gd name="connsiteX1248" fmla="*/ 8196613 w 12192000"/>
            <a:gd name="connsiteY1248" fmla="*/ 5234191 h 6858000"/>
            <a:gd name="connsiteX1249" fmla="*/ 8166603 w 12192000"/>
            <a:gd name="connsiteY1249" fmla="*/ 5266222 h 6858000"/>
            <a:gd name="connsiteX1250" fmla="*/ 8142649 w 12192000"/>
            <a:gd name="connsiteY1250" fmla="*/ 5271961 h 6858000"/>
            <a:gd name="connsiteX1251" fmla="*/ 8324679 w 12192000"/>
            <a:gd name="connsiteY1251" fmla="*/ 5271708 h 6858000"/>
            <a:gd name="connsiteX1252" fmla="*/ 8303798 w 12192000"/>
            <a:gd name="connsiteY1252" fmla="*/ 5269740 h 6858000"/>
            <a:gd name="connsiteX1253" fmla="*/ 8266556 w 12192000"/>
            <a:gd name="connsiteY1253" fmla="*/ 5233822 h 6858000"/>
            <a:gd name="connsiteX1254" fmla="*/ 8262760 w 12192000"/>
            <a:gd name="connsiteY1254" fmla="*/ 5208456 h 6858000"/>
            <a:gd name="connsiteX1255" fmla="*/ 8278307 w 12192000"/>
            <a:gd name="connsiteY1255" fmla="*/ 5170315 h 6858000"/>
            <a:gd name="connsiteX1256" fmla="*/ 8339232 w 12192000"/>
            <a:gd name="connsiteY1256" fmla="*/ 5152726 h 6858000"/>
            <a:gd name="connsiteX1257" fmla="*/ 8362011 w 12192000"/>
            <a:gd name="connsiteY1257" fmla="*/ 5167909 h 6858000"/>
            <a:gd name="connsiteX1258" fmla="*/ 8380812 w 12192000"/>
            <a:gd name="connsiteY1258" fmla="*/ 5211974 h 6858000"/>
            <a:gd name="connsiteX1259" fmla="*/ 8376835 w 12192000"/>
            <a:gd name="connsiteY1259" fmla="*/ 5235488 h 6858000"/>
            <a:gd name="connsiteX1260" fmla="*/ 8345560 w 12192000"/>
            <a:gd name="connsiteY1260" fmla="*/ 5267149 h 6858000"/>
            <a:gd name="connsiteX1261" fmla="*/ 8324679 w 12192000"/>
            <a:gd name="connsiteY1261" fmla="*/ 5271708 h 6858000"/>
            <a:gd name="connsiteX1262" fmla="*/ 8505083 w 12192000"/>
            <a:gd name="connsiteY1262" fmla="*/ 5271613 h 6858000"/>
            <a:gd name="connsiteX1263" fmla="*/ 8483299 w 12192000"/>
            <a:gd name="connsiteY1263" fmla="*/ 5269553 h 6858000"/>
            <a:gd name="connsiteX1264" fmla="*/ 8447322 w 12192000"/>
            <a:gd name="connsiteY1264" fmla="*/ 5236411 h 6858000"/>
            <a:gd name="connsiteX1265" fmla="*/ 8443164 w 12192000"/>
            <a:gd name="connsiteY1265" fmla="*/ 5211046 h 6858000"/>
            <a:gd name="connsiteX1266" fmla="*/ 8448588 w 12192000"/>
            <a:gd name="connsiteY1266" fmla="*/ 5183459 h 6858000"/>
            <a:gd name="connsiteX1267" fmla="*/ 8477513 w 12192000"/>
            <a:gd name="connsiteY1267" fmla="*/ 5154946 h 6858000"/>
            <a:gd name="connsiteX1268" fmla="*/ 8526868 w 12192000"/>
            <a:gd name="connsiteY1268" fmla="*/ 5155131 h 6858000"/>
            <a:gd name="connsiteX1269" fmla="*/ 8555432 w 12192000"/>
            <a:gd name="connsiteY1269" fmla="*/ 5183644 h 6858000"/>
            <a:gd name="connsiteX1270" fmla="*/ 8560675 w 12192000"/>
            <a:gd name="connsiteY1270" fmla="*/ 5211046 h 6858000"/>
            <a:gd name="connsiteX1271" fmla="*/ 8555251 w 12192000"/>
            <a:gd name="connsiteY1271" fmla="*/ 5238633 h 6858000"/>
            <a:gd name="connsiteX1272" fmla="*/ 8526325 w 12192000"/>
            <a:gd name="connsiteY1272" fmla="*/ 5267146 h 6858000"/>
            <a:gd name="connsiteX1273" fmla="*/ 8505083 w 12192000"/>
            <a:gd name="connsiteY1273" fmla="*/ 5271613 h 6858000"/>
            <a:gd name="connsiteX1274" fmla="*/ 6336752 w 12192000"/>
            <a:gd name="connsiteY1274" fmla="*/ 5271915 h 6858000"/>
            <a:gd name="connsiteX1275" fmla="*/ 6316641 w 12192000"/>
            <a:gd name="connsiteY1275" fmla="*/ 5268074 h 6858000"/>
            <a:gd name="connsiteX1276" fmla="*/ 6282291 w 12192000"/>
            <a:gd name="connsiteY1276" fmla="*/ 5232525 h 6858000"/>
            <a:gd name="connsiteX1277" fmla="*/ 6281206 w 12192000"/>
            <a:gd name="connsiteY1277" fmla="*/ 5192162 h 6858000"/>
            <a:gd name="connsiteX1278" fmla="*/ 6311397 w 12192000"/>
            <a:gd name="connsiteY1278" fmla="*/ 5156799 h 6858000"/>
            <a:gd name="connsiteX1279" fmla="*/ 6355509 w 12192000"/>
            <a:gd name="connsiteY1279" fmla="*/ 5152725 h 6858000"/>
            <a:gd name="connsiteX1280" fmla="*/ 6379192 w 12192000"/>
            <a:gd name="connsiteY1280" fmla="*/ 5169019 h 6858000"/>
            <a:gd name="connsiteX1281" fmla="*/ 6395101 w 12192000"/>
            <a:gd name="connsiteY1281" fmla="*/ 5193273 h 6858000"/>
            <a:gd name="connsiteX1282" fmla="*/ 6391124 w 12192000"/>
            <a:gd name="connsiteY1282" fmla="*/ 5238450 h 6858000"/>
            <a:gd name="connsiteX1283" fmla="*/ 6356593 w 12192000"/>
            <a:gd name="connsiteY1283" fmla="*/ 5269370 h 6858000"/>
            <a:gd name="connsiteX1284" fmla="*/ 6336752 w 12192000"/>
            <a:gd name="connsiteY1284" fmla="*/ 5271915 h 6858000"/>
            <a:gd name="connsiteX1285" fmla="*/ 7781163 w 12192000"/>
            <a:gd name="connsiteY1285" fmla="*/ 5271892 h 6858000"/>
            <a:gd name="connsiteX1286" fmla="*/ 7762226 w 12192000"/>
            <a:gd name="connsiteY1286" fmla="*/ 5269368 h 6858000"/>
            <a:gd name="connsiteX1287" fmla="*/ 7723538 w 12192000"/>
            <a:gd name="connsiteY1287" fmla="*/ 5228821 h 6858000"/>
            <a:gd name="connsiteX1288" fmla="*/ 7726250 w 12192000"/>
            <a:gd name="connsiteY1288" fmla="*/ 5186422 h 6858000"/>
            <a:gd name="connsiteX1289" fmla="*/ 7756621 w 12192000"/>
            <a:gd name="connsiteY1289" fmla="*/ 5154946 h 6858000"/>
            <a:gd name="connsiteX1290" fmla="*/ 7804349 w 12192000"/>
            <a:gd name="connsiteY1290" fmla="*/ 5154761 h 6858000"/>
            <a:gd name="connsiteX1291" fmla="*/ 7835444 w 12192000"/>
            <a:gd name="connsiteY1291" fmla="*/ 5185682 h 6858000"/>
            <a:gd name="connsiteX1292" fmla="*/ 7839421 w 12192000"/>
            <a:gd name="connsiteY1292" fmla="*/ 5211047 h 6858000"/>
            <a:gd name="connsiteX1293" fmla="*/ 7833998 w 12192000"/>
            <a:gd name="connsiteY1293" fmla="*/ 5238634 h 6858000"/>
            <a:gd name="connsiteX1294" fmla="*/ 7800914 w 12192000"/>
            <a:gd name="connsiteY1294" fmla="*/ 5268443 h 6858000"/>
            <a:gd name="connsiteX1295" fmla="*/ 7781163 w 12192000"/>
            <a:gd name="connsiteY1295" fmla="*/ 5271892 h 6858000"/>
            <a:gd name="connsiteX1296" fmla="*/ 7963238 w 12192000"/>
            <a:gd name="connsiteY1296" fmla="*/ 5271592 h 6858000"/>
            <a:gd name="connsiteX1297" fmla="*/ 7943352 w 12192000"/>
            <a:gd name="connsiteY1297" fmla="*/ 5269925 h 6858000"/>
            <a:gd name="connsiteX1298" fmla="*/ 7906472 w 12192000"/>
            <a:gd name="connsiteY1298" fmla="*/ 5235118 h 6858000"/>
            <a:gd name="connsiteX1299" fmla="*/ 7906833 w 12192000"/>
            <a:gd name="connsiteY1299" fmla="*/ 5186608 h 6858000"/>
            <a:gd name="connsiteX1300" fmla="*/ 7943714 w 12192000"/>
            <a:gd name="connsiteY1300" fmla="*/ 5152541 h 6858000"/>
            <a:gd name="connsiteX1301" fmla="*/ 8005723 w 12192000"/>
            <a:gd name="connsiteY1301" fmla="*/ 5171611 h 6858000"/>
            <a:gd name="connsiteX1302" fmla="*/ 8020185 w 12192000"/>
            <a:gd name="connsiteY1302" fmla="*/ 5211048 h 6858000"/>
            <a:gd name="connsiteX1303" fmla="*/ 8005723 w 12192000"/>
            <a:gd name="connsiteY1303" fmla="*/ 5250485 h 6858000"/>
            <a:gd name="connsiteX1304" fmla="*/ 7963238 w 12192000"/>
            <a:gd name="connsiteY1304" fmla="*/ 5271592 h 6858000"/>
            <a:gd name="connsiteX1305" fmla="*/ 6882169 w 12192000"/>
            <a:gd name="connsiteY1305" fmla="*/ 5271708 h 6858000"/>
            <a:gd name="connsiteX1306" fmla="*/ 6861288 w 12192000"/>
            <a:gd name="connsiteY1306" fmla="*/ 5269741 h 6858000"/>
            <a:gd name="connsiteX1307" fmla="*/ 6824228 w 12192000"/>
            <a:gd name="connsiteY1307" fmla="*/ 5234377 h 6858000"/>
            <a:gd name="connsiteX1308" fmla="*/ 6825312 w 12192000"/>
            <a:gd name="connsiteY1308" fmla="*/ 5185684 h 6858000"/>
            <a:gd name="connsiteX1309" fmla="*/ 6896360 w 12192000"/>
            <a:gd name="connsiteY1309" fmla="*/ 5152542 h 6858000"/>
            <a:gd name="connsiteX1310" fmla="*/ 6933964 w 12192000"/>
            <a:gd name="connsiteY1310" fmla="*/ 5186609 h 6858000"/>
            <a:gd name="connsiteX1311" fmla="*/ 6934145 w 12192000"/>
            <a:gd name="connsiteY1311" fmla="*/ 5235303 h 6858000"/>
            <a:gd name="connsiteX1312" fmla="*/ 6903050 w 12192000"/>
            <a:gd name="connsiteY1312" fmla="*/ 5267149 h 6858000"/>
            <a:gd name="connsiteX1313" fmla="*/ 6882169 w 12192000"/>
            <a:gd name="connsiteY1313" fmla="*/ 5271708 h 6858000"/>
            <a:gd name="connsiteX1314" fmla="*/ 7421846 w 12192000"/>
            <a:gd name="connsiteY1314" fmla="*/ 5271592 h 6858000"/>
            <a:gd name="connsiteX1315" fmla="*/ 7396535 w 12192000"/>
            <a:gd name="connsiteY1315" fmla="*/ 5266963 h 6858000"/>
            <a:gd name="connsiteX1316" fmla="*/ 7364356 w 12192000"/>
            <a:gd name="connsiteY1316" fmla="*/ 5233636 h 6858000"/>
            <a:gd name="connsiteX1317" fmla="*/ 7360559 w 12192000"/>
            <a:gd name="connsiteY1317" fmla="*/ 5210862 h 6858000"/>
            <a:gd name="connsiteX1318" fmla="*/ 7381350 w 12192000"/>
            <a:gd name="connsiteY1318" fmla="*/ 5165871 h 6858000"/>
            <a:gd name="connsiteX1319" fmla="*/ 7420037 w 12192000"/>
            <a:gd name="connsiteY1319" fmla="*/ 5149948 h 6858000"/>
            <a:gd name="connsiteX1320" fmla="*/ 7459630 w 12192000"/>
            <a:gd name="connsiteY1320" fmla="*/ 5166612 h 6858000"/>
            <a:gd name="connsiteX1321" fmla="*/ 7479155 w 12192000"/>
            <a:gd name="connsiteY1321" fmla="*/ 5210862 h 6858000"/>
            <a:gd name="connsiteX1322" fmla="*/ 7461799 w 12192000"/>
            <a:gd name="connsiteY1322" fmla="*/ 5253261 h 6858000"/>
            <a:gd name="connsiteX1323" fmla="*/ 7421846 w 12192000"/>
            <a:gd name="connsiteY1323" fmla="*/ 5271592 h 6858000"/>
            <a:gd name="connsiteX1324" fmla="*/ 6700592 w 12192000"/>
            <a:gd name="connsiteY1324" fmla="*/ 5271592 h 6858000"/>
            <a:gd name="connsiteX1325" fmla="*/ 6675282 w 12192000"/>
            <a:gd name="connsiteY1325" fmla="*/ 5266963 h 6858000"/>
            <a:gd name="connsiteX1326" fmla="*/ 6643102 w 12192000"/>
            <a:gd name="connsiteY1326" fmla="*/ 5233637 h 6858000"/>
            <a:gd name="connsiteX1327" fmla="*/ 6644187 w 12192000"/>
            <a:gd name="connsiteY1327" fmla="*/ 5186609 h 6858000"/>
            <a:gd name="connsiteX1328" fmla="*/ 6680163 w 12192000"/>
            <a:gd name="connsiteY1328" fmla="*/ 5152727 h 6858000"/>
            <a:gd name="connsiteX1329" fmla="*/ 6737472 w 12192000"/>
            <a:gd name="connsiteY1329" fmla="*/ 5165872 h 6858000"/>
            <a:gd name="connsiteX1330" fmla="*/ 6757540 w 12192000"/>
            <a:gd name="connsiteY1330" fmla="*/ 5210863 h 6858000"/>
            <a:gd name="connsiteX1331" fmla="*/ 6740003 w 12192000"/>
            <a:gd name="connsiteY1331" fmla="*/ 5254003 h 6858000"/>
            <a:gd name="connsiteX1332" fmla="*/ 6700592 w 12192000"/>
            <a:gd name="connsiteY1332" fmla="*/ 5271592 h 6858000"/>
            <a:gd name="connsiteX1333" fmla="*/ 6521429 w 12192000"/>
            <a:gd name="connsiteY1333" fmla="*/ 5271591 h 6858000"/>
            <a:gd name="connsiteX1334" fmla="*/ 6499396 w 12192000"/>
            <a:gd name="connsiteY1334" fmla="*/ 5269370 h 6858000"/>
            <a:gd name="connsiteX1335" fmla="*/ 6471736 w 12192000"/>
            <a:gd name="connsiteY1335" fmla="*/ 5248633 h 6858000"/>
            <a:gd name="connsiteX1336" fmla="*/ 6459261 w 12192000"/>
            <a:gd name="connsiteY1336" fmla="*/ 5211047 h 6858000"/>
            <a:gd name="connsiteX1337" fmla="*/ 6479509 w 12192000"/>
            <a:gd name="connsiteY1337" fmla="*/ 5166241 h 6858000"/>
            <a:gd name="connsiteX1338" fmla="*/ 6523802 w 12192000"/>
            <a:gd name="connsiteY1338" fmla="*/ 5150503 h 6858000"/>
            <a:gd name="connsiteX1339" fmla="*/ 6573156 w 12192000"/>
            <a:gd name="connsiteY1339" fmla="*/ 5186423 h 6858000"/>
            <a:gd name="connsiteX1340" fmla="*/ 6574964 w 12192000"/>
            <a:gd name="connsiteY1340" fmla="*/ 5231599 h 6858000"/>
            <a:gd name="connsiteX1341" fmla="*/ 6543327 w 12192000"/>
            <a:gd name="connsiteY1341" fmla="*/ 5266592 h 6858000"/>
            <a:gd name="connsiteX1342" fmla="*/ 6521429 w 12192000"/>
            <a:gd name="connsiteY1342" fmla="*/ 5271591 h 6858000"/>
            <a:gd name="connsiteX1343" fmla="*/ 4898268 w 12192000"/>
            <a:gd name="connsiteY1343" fmla="*/ 5271708 h 6858000"/>
            <a:gd name="connsiteX1344" fmla="*/ 4877387 w 12192000"/>
            <a:gd name="connsiteY1344" fmla="*/ 5269740 h 6858000"/>
            <a:gd name="connsiteX1345" fmla="*/ 4840145 w 12192000"/>
            <a:gd name="connsiteY1345" fmla="*/ 5233822 h 6858000"/>
            <a:gd name="connsiteX1346" fmla="*/ 4836348 w 12192000"/>
            <a:gd name="connsiteY1346" fmla="*/ 5208456 h 6858000"/>
            <a:gd name="connsiteX1347" fmla="*/ 4851896 w 12192000"/>
            <a:gd name="connsiteY1347" fmla="*/ 5170315 h 6858000"/>
            <a:gd name="connsiteX1348" fmla="*/ 4912821 w 12192000"/>
            <a:gd name="connsiteY1348" fmla="*/ 5152726 h 6858000"/>
            <a:gd name="connsiteX1349" fmla="*/ 4935600 w 12192000"/>
            <a:gd name="connsiteY1349" fmla="*/ 5167909 h 6858000"/>
            <a:gd name="connsiteX1350" fmla="*/ 4954401 w 12192000"/>
            <a:gd name="connsiteY1350" fmla="*/ 5211974 h 6858000"/>
            <a:gd name="connsiteX1351" fmla="*/ 4950424 w 12192000"/>
            <a:gd name="connsiteY1351" fmla="*/ 5235488 h 6858000"/>
            <a:gd name="connsiteX1352" fmla="*/ 4919148 w 12192000"/>
            <a:gd name="connsiteY1352" fmla="*/ 5267149 h 6858000"/>
            <a:gd name="connsiteX1353" fmla="*/ 4898268 w 12192000"/>
            <a:gd name="connsiteY1353" fmla="*/ 5271708 h 6858000"/>
            <a:gd name="connsiteX1354" fmla="*/ 1827209 w 12192000"/>
            <a:gd name="connsiteY1354" fmla="*/ 5271939 h 6858000"/>
            <a:gd name="connsiteX1355" fmla="*/ 1806362 w 12192000"/>
            <a:gd name="connsiteY1355" fmla="*/ 5266775 h 6858000"/>
            <a:gd name="connsiteX1356" fmla="*/ 1774182 w 12192000"/>
            <a:gd name="connsiteY1356" fmla="*/ 5233634 h 6858000"/>
            <a:gd name="connsiteX1357" fmla="*/ 1775267 w 12192000"/>
            <a:gd name="connsiteY1357" fmla="*/ 5186606 h 6858000"/>
            <a:gd name="connsiteX1358" fmla="*/ 1812147 w 12192000"/>
            <a:gd name="connsiteY1358" fmla="*/ 5152538 h 6858000"/>
            <a:gd name="connsiteX1359" fmla="*/ 1852824 w 12192000"/>
            <a:gd name="connsiteY1359" fmla="*/ 5155131 h 6858000"/>
            <a:gd name="connsiteX1360" fmla="*/ 1882834 w 12192000"/>
            <a:gd name="connsiteY1360" fmla="*/ 5183088 h 6858000"/>
            <a:gd name="connsiteX1361" fmla="*/ 1887715 w 12192000"/>
            <a:gd name="connsiteY1361" fmla="*/ 5211045 h 6858000"/>
            <a:gd name="connsiteX1362" fmla="*/ 1882834 w 12192000"/>
            <a:gd name="connsiteY1362" fmla="*/ 5239004 h 6858000"/>
            <a:gd name="connsiteX1363" fmla="*/ 1827209 w 12192000"/>
            <a:gd name="connsiteY1363" fmla="*/ 5271939 h 6858000"/>
            <a:gd name="connsiteX1364" fmla="*/ 4354751 w 12192000"/>
            <a:gd name="connsiteY1364" fmla="*/ 5271892 h 6858000"/>
            <a:gd name="connsiteX1365" fmla="*/ 4335814 w 12192000"/>
            <a:gd name="connsiteY1365" fmla="*/ 5269368 h 6858000"/>
            <a:gd name="connsiteX1366" fmla="*/ 4297125 w 12192000"/>
            <a:gd name="connsiteY1366" fmla="*/ 5228821 h 6858000"/>
            <a:gd name="connsiteX1367" fmla="*/ 4299838 w 12192000"/>
            <a:gd name="connsiteY1367" fmla="*/ 5186422 h 6858000"/>
            <a:gd name="connsiteX1368" fmla="*/ 4330209 w 12192000"/>
            <a:gd name="connsiteY1368" fmla="*/ 5154946 h 6858000"/>
            <a:gd name="connsiteX1369" fmla="*/ 4377936 w 12192000"/>
            <a:gd name="connsiteY1369" fmla="*/ 5154761 h 6858000"/>
            <a:gd name="connsiteX1370" fmla="*/ 4409031 w 12192000"/>
            <a:gd name="connsiteY1370" fmla="*/ 5185682 h 6858000"/>
            <a:gd name="connsiteX1371" fmla="*/ 4413009 w 12192000"/>
            <a:gd name="connsiteY1371" fmla="*/ 5211047 h 6858000"/>
            <a:gd name="connsiteX1372" fmla="*/ 4407585 w 12192000"/>
            <a:gd name="connsiteY1372" fmla="*/ 5238634 h 6858000"/>
            <a:gd name="connsiteX1373" fmla="*/ 4374501 w 12192000"/>
            <a:gd name="connsiteY1373" fmla="*/ 5268443 h 6858000"/>
            <a:gd name="connsiteX1374" fmla="*/ 4354751 w 12192000"/>
            <a:gd name="connsiteY1374" fmla="*/ 5271892 h 6858000"/>
            <a:gd name="connsiteX1375" fmla="*/ 4536827 w 12192000"/>
            <a:gd name="connsiteY1375" fmla="*/ 5271592 h 6858000"/>
            <a:gd name="connsiteX1376" fmla="*/ 4516940 w 12192000"/>
            <a:gd name="connsiteY1376" fmla="*/ 5269925 h 6858000"/>
            <a:gd name="connsiteX1377" fmla="*/ 4480061 w 12192000"/>
            <a:gd name="connsiteY1377" fmla="*/ 5235118 h 6858000"/>
            <a:gd name="connsiteX1378" fmla="*/ 4480422 w 12192000"/>
            <a:gd name="connsiteY1378" fmla="*/ 5186608 h 6858000"/>
            <a:gd name="connsiteX1379" fmla="*/ 4517303 w 12192000"/>
            <a:gd name="connsiteY1379" fmla="*/ 5152541 h 6858000"/>
            <a:gd name="connsiteX1380" fmla="*/ 4579311 w 12192000"/>
            <a:gd name="connsiteY1380" fmla="*/ 5171611 h 6858000"/>
            <a:gd name="connsiteX1381" fmla="*/ 4593774 w 12192000"/>
            <a:gd name="connsiteY1381" fmla="*/ 5211048 h 6858000"/>
            <a:gd name="connsiteX1382" fmla="*/ 4579311 w 12192000"/>
            <a:gd name="connsiteY1382" fmla="*/ 5250485 h 6858000"/>
            <a:gd name="connsiteX1383" fmla="*/ 4536827 w 12192000"/>
            <a:gd name="connsiteY1383" fmla="*/ 5271592 h 6858000"/>
            <a:gd name="connsiteX1384" fmla="*/ 3094294 w 12192000"/>
            <a:gd name="connsiteY1384" fmla="*/ 5271661 h 6858000"/>
            <a:gd name="connsiteX1385" fmla="*/ 3072984 w 12192000"/>
            <a:gd name="connsiteY1385" fmla="*/ 5269370 h 6858000"/>
            <a:gd name="connsiteX1386" fmla="*/ 3045324 w 12192000"/>
            <a:gd name="connsiteY1386" fmla="*/ 5248634 h 6858000"/>
            <a:gd name="connsiteX1387" fmla="*/ 3032849 w 12192000"/>
            <a:gd name="connsiteY1387" fmla="*/ 5211049 h 6858000"/>
            <a:gd name="connsiteX1388" fmla="*/ 3053098 w 12192000"/>
            <a:gd name="connsiteY1388" fmla="*/ 5166242 h 6858000"/>
            <a:gd name="connsiteX1389" fmla="*/ 3096487 w 12192000"/>
            <a:gd name="connsiteY1389" fmla="*/ 5150505 h 6858000"/>
            <a:gd name="connsiteX1390" fmla="*/ 3146744 w 12192000"/>
            <a:gd name="connsiteY1390" fmla="*/ 5186424 h 6858000"/>
            <a:gd name="connsiteX1391" fmla="*/ 3148553 w 12192000"/>
            <a:gd name="connsiteY1391" fmla="*/ 5231600 h 6858000"/>
            <a:gd name="connsiteX1392" fmla="*/ 3116011 w 12192000"/>
            <a:gd name="connsiteY1392" fmla="*/ 5266593 h 6858000"/>
            <a:gd name="connsiteX1393" fmla="*/ 3094294 w 12192000"/>
            <a:gd name="connsiteY1393" fmla="*/ 5271661 h 6858000"/>
            <a:gd name="connsiteX1394" fmla="*/ 3456006 w 12192000"/>
            <a:gd name="connsiteY1394" fmla="*/ 5271566 h 6858000"/>
            <a:gd name="connsiteX1395" fmla="*/ 3434876 w 12192000"/>
            <a:gd name="connsiteY1395" fmla="*/ 5269737 h 6858000"/>
            <a:gd name="connsiteX1396" fmla="*/ 3397815 w 12192000"/>
            <a:gd name="connsiteY1396" fmla="*/ 5234373 h 6858000"/>
            <a:gd name="connsiteX1397" fmla="*/ 3398900 w 12192000"/>
            <a:gd name="connsiteY1397" fmla="*/ 5185679 h 6858000"/>
            <a:gd name="connsiteX1398" fmla="*/ 3428188 w 12192000"/>
            <a:gd name="connsiteY1398" fmla="*/ 5155129 h 6858000"/>
            <a:gd name="connsiteX1399" fmla="*/ 3452233 w 12192000"/>
            <a:gd name="connsiteY1399" fmla="*/ 5151056 h 6858000"/>
            <a:gd name="connsiteX1400" fmla="*/ 3493090 w 12192000"/>
            <a:gd name="connsiteY1400" fmla="*/ 5167905 h 6858000"/>
            <a:gd name="connsiteX1401" fmla="*/ 3511710 w 12192000"/>
            <a:gd name="connsiteY1401" fmla="*/ 5211045 h 6858000"/>
            <a:gd name="connsiteX1402" fmla="*/ 3507734 w 12192000"/>
            <a:gd name="connsiteY1402" fmla="*/ 5235299 h 6858000"/>
            <a:gd name="connsiteX1403" fmla="*/ 3477543 w 12192000"/>
            <a:gd name="connsiteY1403" fmla="*/ 5266034 h 6858000"/>
            <a:gd name="connsiteX1404" fmla="*/ 3456006 w 12192000"/>
            <a:gd name="connsiteY1404" fmla="*/ 5271566 h 6858000"/>
            <a:gd name="connsiteX1405" fmla="*/ 3281367 w 12192000"/>
            <a:gd name="connsiteY1405" fmla="*/ 5271406 h 6858000"/>
            <a:gd name="connsiteX1406" fmla="*/ 3248871 w 12192000"/>
            <a:gd name="connsiteY1406" fmla="*/ 5266777 h 6858000"/>
            <a:gd name="connsiteX1407" fmla="*/ 3216691 w 12192000"/>
            <a:gd name="connsiteY1407" fmla="*/ 5233635 h 6858000"/>
            <a:gd name="connsiteX1408" fmla="*/ 3217776 w 12192000"/>
            <a:gd name="connsiteY1408" fmla="*/ 5186607 h 6858000"/>
            <a:gd name="connsiteX1409" fmla="*/ 3254656 w 12192000"/>
            <a:gd name="connsiteY1409" fmla="*/ 5152540 h 6858000"/>
            <a:gd name="connsiteX1410" fmla="*/ 3312868 w 12192000"/>
            <a:gd name="connsiteY1410" fmla="*/ 5167537 h 6858000"/>
            <a:gd name="connsiteX1411" fmla="*/ 3331128 w 12192000"/>
            <a:gd name="connsiteY1411" fmla="*/ 5210862 h 6858000"/>
            <a:gd name="connsiteX1412" fmla="*/ 3312507 w 12192000"/>
            <a:gd name="connsiteY1412" fmla="*/ 5254928 h 6858000"/>
            <a:gd name="connsiteX1413" fmla="*/ 3281367 w 12192000"/>
            <a:gd name="connsiteY1413" fmla="*/ 5271406 h 6858000"/>
            <a:gd name="connsiteX1414" fmla="*/ 2372904 w 12192000"/>
            <a:gd name="connsiteY1414" fmla="*/ 5271636 h 6858000"/>
            <a:gd name="connsiteX1415" fmla="*/ 2351730 w 12192000"/>
            <a:gd name="connsiteY1415" fmla="*/ 5269369 h 6858000"/>
            <a:gd name="connsiteX1416" fmla="*/ 2324069 w 12192000"/>
            <a:gd name="connsiteY1416" fmla="*/ 5248631 h 6858000"/>
            <a:gd name="connsiteX1417" fmla="*/ 2311595 w 12192000"/>
            <a:gd name="connsiteY1417" fmla="*/ 5211047 h 6858000"/>
            <a:gd name="connsiteX1418" fmla="*/ 2316477 w 12192000"/>
            <a:gd name="connsiteY1418" fmla="*/ 5186052 h 6858000"/>
            <a:gd name="connsiteX1419" fmla="*/ 2346668 w 12192000"/>
            <a:gd name="connsiteY1419" fmla="*/ 5154761 h 6858000"/>
            <a:gd name="connsiteX1420" fmla="*/ 2393853 w 12192000"/>
            <a:gd name="connsiteY1420" fmla="*/ 5154761 h 6858000"/>
            <a:gd name="connsiteX1421" fmla="*/ 2423683 w 12192000"/>
            <a:gd name="connsiteY1421" fmla="*/ 5183459 h 6858000"/>
            <a:gd name="connsiteX1422" fmla="*/ 2429106 w 12192000"/>
            <a:gd name="connsiteY1422" fmla="*/ 5211047 h 6858000"/>
            <a:gd name="connsiteX1423" fmla="*/ 2424225 w 12192000"/>
            <a:gd name="connsiteY1423" fmla="*/ 5238079 h 6858000"/>
            <a:gd name="connsiteX1424" fmla="*/ 2394214 w 12192000"/>
            <a:gd name="connsiteY1424" fmla="*/ 5266962 h 6858000"/>
            <a:gd name="connsiteX1425" fmla="*/ 2372904 w 12192000"/>
            <a:gd name="connsiteY1425" fmla="*/ 5271636 h 6858000"/>
            <a:gd name="connsiteX1426" fmla="*/ 2913550 w 12192000"/>
            <a:gd name="connsiteY1426" fmla="*/ 5271592 h 6858000"/>
            <a:gd name="connsiteX1427" fmla="*/ 2890409 w 12192000"/>
            <a:gd name="connsiteY1427" fmla="*/ 5268259 h 6858000"/>
            <a:gd name="connsiteX1428" fmla="*/ 2857506 w 12192000"/>
            <a:gd name="connsiteY1428" fmla="*/ 5236970 h 6858000"/>
            <a:gd name="connsiteX1429" fmla="*/ 2854614 w 12192000"/>
            <a:gd name="connsiteY1429" fmla="*/ 5193089 h 6858000"/>
            <a:gd name="connsiteX1430" fmla="*/ 2884985 w 12192000"/>
            <a:gd name="connsiteY1430" fmla="*/ 5156800 h 6858000"/>
            <a:gd name="connsiteX1431" fmla="*/ 2928916 w 12192000"/>
            <a:gd name="connsiteY1431" fmla="*/ 5152541 h 6858000"/>
            <a:gd name="connsiteX1432" fmla="*/ 2952600 w 12192000"/>
            <a:gd name="connsiteY1432" fmla="*/ 5169019 h 6858000"/>
            <a:gd name="connsiteX1433" fmla="*/ 2968688 w 12192000"/>
            <a:gd name="connsiteY1433" fmla="*/ 5193274 h 6858000"/>
            <a:gd name="connsiteX1434" fmla="*/ 2913550 w 12192000"/>
            <a:gd name="connsiteY1434" fmla="*/ 5271592 h 6858000"/>
            <a:gd name="connsiteX1435" fmla="*/ 2734412 w 12192000"/>
            <a:gd name="connsiteY1435" fmla="*/ 5271590 h 6858000"/>
            <a:gd name="connsiteX1436" fmla="*/ 2713622 w 12192000"/>
            <a:gd name="connsiteY1436" fmla="*/ 5269739 h 6858000"/>
            <a:gd name="connsiteX1437" fmla="*/ 2676380 w 12192000"/>
            <a:gd name="connsiteY1437" fmla="*/ 5233819 h 6858000"/>
            <a:gd name="connsiteX1438" fmla="*/ 2705667 w 12192000"/>
            <a:gd name="connsiteY1438" fmla="*/ 5155871 h 6858000"/>
            <a:gd name="connsiteX1439" fmla="*/ 2730977 w 12192000"/>
            <a:gd name="connsiteY1439" fmla="*/ 5150872 h 6858000"/>
            <a:gd name="connsiteX1440" fmla="*/ 2756468 w 12192000"/>
            <a:gd name="connsiteY1440" fmla="*/ 5155871 h 6858000"/>
            <a:gd name="connsiteX1441" fmla="*/ 2788106 w 12192000"/>
            <a:gd name="connsiteY1441" fmla="*/ 5191790 h 6858000"/>
            <a:gd name="connsiteX1442" fmla="*/ 2786297 w 12192000"/>
            <a:gd name="connsiteY1442" fmla="*/ 5235486 h 6858000"/>
            <a:gd name="connsiteX1443" fmla="*/ 2755202 w 12192000"/>
            <a:gd name="connsiteY1443" fmla="*/ 5266776 h 6858000"/>
            <a:gd name="connsiteX1444" fmla="*/ 2734412 w 12192000"/>
            <a:gd name="connsiteY1444" fmla="*/ 5271590 h 6858000"/>
            <a:gd name="connsiteX1445" fmla="*/ 2560428 w 12192000"/>
            <a:gd name="connsiteY1445" fmla="*/ 5271336 h 6858000"/>
            <a:gd name="connsiteX1446" fmla="*/ 2527615 w 12192000"/>
            <a:gd name="connsiteY1446" fmla="*/ 5266777 h 6858000"/>
            <a:gd name="connsiteX1447" fmla="*/ 2495437 w 12192000"/>
            <a:gd name="connsiteY1447" fmla="*/ 5233635 h 6858000"/>
            <a:gd name="connsiteX1448" fmla="*/ 2496521 w 12192000"/>
            <a:gd name="connsiteY1448" fmla="*/ 5186607 h 6858000"/>
            <a:gd name="connsiteX1449" fmla="*/ 2533401 w 12192000"/>
            <a:gd name="connsiteY1449" fmla="*/ 5152540 h 6858000"/>
            <a:gd name="connsiteX1450" fmla="*/ 2590891 w 12192000"/>
            <a:gd name="connsiteY1450" fmla="*/ 5166796 h 6858000"/>
            <a:gd name="connsiteX1451" fmla="*/ 2609511 w 12192000"/>
            <a:gd name="connsiteY1451" fmla="*/ 5208270 h 6858000"/>
            <a:gd name="connsiteX1452" fmla="*/ 2591614 w 12192000"/>
            <a:gd name="connsiteY1452" fmla="*/ 5254372 h 6858000"/>
            <a:gd name="connsiteX1453" fmla="*/ 2560428 w 12192000"/>
            <a:gd name="connsiteY1453" fmla="*/ 5271336 h 6858000"/>
            <a:gd name="connsiteX1454" fmla="*/ 2193379 w 12192000"/>
            <a:gd name="connsiteY1454" fmla="*/ 5271568 h 6858000"/>
            <a:gd name="connsiteX1455" fmla="*/ 2172227 w 12192000"/>
            <a:gd name="connsiteY1455" fmla="*/ 5269740 h 6858000"/>
            <a:gd name="connsiteX1456" fmla="*/ 2135889 w 12192000"/>
            <a:gd name="connsiteY1456" fmla="*/ 5236598 h 6858000"/>
            <a:gd name="connsiteX1457" fmla="*/ 2135709 w 12192000"/>
            <a:gd name="connsiteY1457" fmla="*/ 5186052 h 6858000"/>
            <a:gd name="connsiteX1458" fmla="*/ 2207480 w 12192000"/>
            <a:gd name="connsiteY1458" fmla="*/ 5152540 h 6858000"/>
            <a:gd name="connsiteX1459" fmla="*/ 2231343 w 12192000"/>
            <a:gd name="connsiteY1459" fmla="*/ 5169018 h 6858000"/>
            <a:gd name="connsiteX1460" fmla="*/ 2247433 w 12192000"/>
            <a:gd name="connsiteY1460" fmla="*/ 5193273 h 6858000"/>
            <a:gd name="connsiteX1461" fmla="*/ 2245083 w 12192000"/>
            <a:gd name="connsiteY1461" fmla="*/ 5235672 h 6858000"/>
            <a:gd name="connsiteX1462" fmla="*/ 2215073 w 12192000"/>
            <a:gd name="connsiteY1462" fmla="*/ 5266036 h 6858000"/>
            <a:gd name="connsiteX1463" fmla="*/ 2193379 w 12192000"/>
            <a:gd name="connsiteY1463" fmla="*/ 5271568 h 6858000"/>
            <a:gd name="connsiteX1464" fmla="*/ 2014152 w 12192000"/>
            <a:gd name="connsiteY1464" fmla="*/ 5271405 h 6858000"/>
            <a:gd name="connsiteX1465" fmla="*/ 1994356 w 12192000"/>
            <a:gd name="connsiteY1465" fmla="*/ 5270479 h 6858000"/>
            <a:gd name="connsiteX1466" fmla="*/ 1950787 w 12192000"/>
            <a:gd name="connsiteY1466" fmla="*/ 5202715 h 6858000"/>
            <a:gd name="connsiteX1467" fmla="*/ 1955668 w 12192000"/>
            <a:gd name="connsiteY1467" fmla="*/ 5185865 h 6858000"/>
            <a:gd name="connsiteX1468" fmla="*/ 1984233 w 12192000"/>
            <a:gd name="connsiteY1468" fmla="*/ 5155871 h 6858000"/>
            <a:gd name="connsiteX1469" fmla="*/ 2009723 w 12192000"/>
            <a:gd name="connsiteY1469" fmla="*/ 5150872 h 6858000"/>
            <a:gd name="connsiteX1470" fmla="*/ 2035033 w 12192000"/>
            <a:gd name="connsiteY1470" fmla="*/ 5155871 h 6858000"/>
            <a:gd name="connsiteX1471" fmla="*/ 2065044 w 12192000"/>
            <a:gd name="connsiteY1471" fmla="*/ 5187902 h 6858000"/>
            <a:gd name="connsiteX1472" fmla="*/ 2065044 w 12192000"/>
            <a:gd name="connsiteY1472" fmla="*/ 5234560 h 6858000"/>
            <a:gd name="connsiteX1473" fmla="*/ 2033949 w 12192000"/>
            <a:gd name="connsiteY1473" fmla="*/ 5266776 h 6858000"/>
            <a:gd name="connsiteX1474" fmla="*/ 2014152 w 12192000"/>
            <a:gd name="connsiteY1474" fmla="*/ 5271405 h 6858000"/>
            <a:gd name="connsiteX1475" fmla="*/ 1651674 w 12192000"/>
            <a:gd name="connsiteY1475" fmla="*/ 5271636 h 6858000"/>
            <a:gd name="connsiteX1476" fmla="*/ 1630658 w 12192000"/>
            <a:gd name="connsiteY1476" fmla="*/ 5269369 h 6858000"/>
            <a:gd name="connsiteX1477" fmla="*/ 1591970 w 12192000"/>
            <a:gd name="connsiteY1477" fmla="*/ 5228821 h 6858000"/>
            <a:gd name="connsiteX1478" fmla="*/ 1594501 w 12192000"/>
            <a:gd name="connsiteY1478" fmla="*/ 5186792 h 6858000"/>
            <a:gd name="connsiteX1479" fmla="*/ 1625234 w 12192000"/>
            <a:gd name="connsiteY1479" fmla="*/ 5154945 h 6858000"/>
            <a:gd name="connsiteX1480" fmla="*/ 1672600 w 12192000"/>
            <a:gd name="connsiteY1480" fmla="*/ 5154761 h 6858000"/>
            <a:gd name="connsiteX1481" fmla="*/ 1702430 w 12192000"/>
            <a:gd name="connsiteY1481" fmla="*/ 5183458 h 6858000"/>
            <a:gd name="connsiteX1482" fmla="*/ 1707853 w 12192000"/>
            <a:gd name="connsiteY1482" fmla="*/ 5211046 h 6858000"/>
            <a:gd name="connsiteX1483" fmla="*/ 1702430 w 12192000"/>
            <a:gd name="connsiteY1483" fmla="*/ 5238633 h 6858000"/>
            <a:gd name="connsiteX1484" fmla="*/ 1672961 w 12192000"/>
            <a:gd name="connsiteY1484" fmla="*/ 5266962 h 6858000"/>
            <a:gd name="connsiteX1485" fmla="*/ 1651674 w 12192000"/>
            <a:gd name="connsiteY1485" fmla="*/ 5271636 h 6858000"/>
            <a:gd name="connsiteX1486" fmla="*/ 1290277 w 12192000"/>
            <a:gd name="connsiteY1486" fmla="*/ 5271592 h 6858000"/>
            <a:gd name="connsiteX1487" fmla="*/ 1264967 w 12192000"/>
            <a:gd name="connsiteY1487" fmla="*/ 5266963 h 6858000"/>
            <a:gd name="connsiteX1488" fmla="*/ 1232968 w 12192000"/>
            <a:gd name="connsiteY1488" fmla="*/ 5234192 h 6858000"/>
            <a:gd name="connsiteX1489" fmla="*/ 1233329 w 12192000"/>
            <a:gd name="connsiteY1489" fmla="*/ 5187350 h 6858000"/>
            <a:gd name="connsiteX1490" fmla="*/ 1270752 w 12192000"/>
            <a:gd name="connsiteY1490" fmla="*/ 5152541 h 6858000"/>
            <a:gd name="connsiteX1491" fmla="*/ 1331315 w 12192000"/>
            <a:gd name="connsiteY1491" fmla="*/ 5169760 h 6858000"/>
            <a:gd name="connsiteX1492" fmla="*/ 1347767 w 12192000"/>
            <a:gd name="connsiteY1492" fmla="*/ 5210864 h 6858000"/>
            <a:gd name="connsiteX1493" fmla="*/ 1330230 w 12192000"/>
            <a:gd name="connsiteY1493" fmla="*/ 5253263 h 6858000"/>
            <a:gd name="connsiteX1494" fmla="*/ 1290277 w 12192000"/>
            <a:gd name="connsiteY1494" fmla="*/ 5271592 h 6858000"/>
            <a:gd name="connsiteX1495" fmla="*/ 1472036 w 12192000"/>
            <a:gd name="connsiteY1495" fmla="*/ 5271592 h 6858000"/>
            <a:gd name="connsiteX1496" fmla="*/ 1450974 w 12192000"/>
            <a:gd name="connsiteY1496" fmla="*/ 5269741 h 6858000"/>
            <a:gd name="connsiteX1497" fmla="*/ 1413733 w 12192000"/>
            <a:gd name="connsiteY1497" fmla="*/ 5233822 h 6858000"/>
            <a:gd name="connsiteX1498" fmla="*/ 1409937 w 12192000"/>
            <a:gd name="connsiteY1498" fmla="*/ 5208457 h 6858000"/>
            <a:gd name="connsiteX1499" fmla="*/ 1425484 w 12192000"/>
            <a:gd name="connsiteY1499" fmla="*/ 5170316 h 6858000"/>
            <a:gd name="connsiteX1500" fmla="*/ 1486047 w 12192000"/>
            <a:gd name="connsiteY1500" fmla="*/ 5152541 h 6858000"/>
            <a:gd name="connsiteX1501" fmla="*/ 1524735 w 12192000"/>
            <a:gd name="connsiteY1501" fmla="*/ 5188461 h 6858000"/>
            <a:gd name="connsiteX1502" fmla="*/ 1524012 w 12192000"/>
            <a:gd name="connsiteY1502" fmla="*/ 5235489 h 6858000"/>
            <a:gd name="connsiteX1503" fmla="*/ 1493640 w 12192000"/>
            <a:gd name="connsiteY1503" fmla="*/ 5266223 h 6858000"/>
            <a:gd name="connsiteX1504" fmla="*/ 1472036 w 12192000"/>
            <a:gd name="connsiteY1504" fmla="*/ 5271592 h 6858000"/>
            <a:gd name="connsiteX1505" fmla="*/ 7240774 w 12192000"/>
            <a:gd name="connsiteY1505" fmla="*/ 5087913 h 6858000"/>
            <a:gd name="connsiteX1506" fmla="*/ 7219928 w 12192000"/>
            <a:gd name="connsiteY1506" fmla="*/ 5084262 h 6858000"/>
            <a:gd name="connsiteX1507" fmla="*/ 7185578 w 12192000"/>
            <a:gd name="connsiteY1507" fmla="*/ 5051490 h 6858000"/>
            <a:gd name="connsiteX1508" fmla="*/ 7184855 w 12192000"/>
            <a:gd name="connsiteY1508" fmla="*/ 5002981 h 6858000"/>
            <a:gd name="connsiteX1509" fmla="*/ 7235837 w 12192000"/>
            <a:gd name="connsiteY1509" fmla="*/ 4966321 h 6858000"/>
            <a:gd name="connsiteX1510" fmla="*/ 7278140 w 12192000"/>
            <a:gd name="connsiteY1510" fmla="*/ 4981134 h 6858000"/>
            <a:gd name="connsiteX1511" fmla="*/ 7298569 w 12192000"/>
            <a:gd name="connsiteY1511" fmla="*/ 5024274 h 6858000"/>
            <a:gd name="connsiteX1512" fmla="*/ 7293146 w 12192000"/>
            <a:gd name="connsiteY1512" fmla="*/ 5052971 h 6858000"/>
            <a:gd name="connsiteX1513" fmla="*/ 7240774 w 12192000"/>
            <a:gd name="connsiteY1513" fmla="*/ 5087913 h 6858000"/>
            <a:gd name="connsiteX1514" fmla="*/ 9223875 w 12192000"/>
            <a:gd name="connsiteY1514" fmla="*/ 5087874 h 6858000"/>
            <a:gd name="connsiteX1515" fmla="*/ 9208711 w 12192000"/>
            <a:gd name="connsiteY1515" fmla="*/ 5086486 h 6858000"/>
            <a:gd name="connsiteX1516" fmla="*/ 9167131 w 12192000"/>
            <a:gd name="connsiteY1516" fmla="*/ 5047789 h 6858000"/>
            <a:gd name="connsiteX1517" fmla="*/ 9169843 w 12192000"/>
            <a:gd name="connsiteY1517" fmla="*/ 4999465 h 6858000"/>
            <a:gd name="connsiteX1518" fmla="*/ 9203469 w 12192000"/>
            <a:gd name="connsiteY1518" fmla="*/ 4968730 h 6858000"/>
            <a:gd name="connsiteX1519" fmla="*/ 9250653 w 12192000"/>
            <a:gd name="connsiteY1519" fmla="*/ 4972063 h 6858000"/>
            <a:gd name="connsiteX1520" fmla="*/ 9280302 w 12192000"/>
            <a:gd name="connsiteY1520" fmla="*/ 5007982 h 6858000"/>
            <a:gd name="connsiteX1521" fmla="*/ 9276326 w 12192000"/>
            <a:gd name="connsiteY1521" fmla="*/ 5054825 h 6858000"/>
            <a:gd name="connsiteX1522" fmla="*/ 9240530 w 12192000"/>
            <a:gd name="connsiteY1522" fmla="*/ 5085375 h 6858000"/>
            <a:gd name="connsiteX1523" fmla="*/ 9223875 w 12192000"/>
            <a:gd name="connsiteY1523" fmla="*/ 5087874 h 6858000"/>
            <a:gd name="connsiteX1524" fmla="*/ 9945127 w 12192000"/>
            <a:gd name="connsiteY1524" fmla="*/ 5087874 h 6858000"/>
            <a:gd name="connsiteX1525" fmla="*/ 9929964 w 12192000"/>
            <a:gd name="connsiteY1525" fmla="*/ 5086485 h 6858000"/>
            <a:gd name="connsiteX1526" fmla="*/ 9889468 w 12192000"/>
            <a:gd name="connsiteY1526" fmla="*/ 5051121 h 6858000"/>
            <a:gd name="connsiteX1527" fmla="*/ 9885671 w 12192000"/>
            <a:gd name="connsiteY1527" fmla="*/ 5026126 h 6858000"/>
            <a:gd name="connsiteX1528" fmla="*/ 9891095 w 12192000"/>
            <a:gd name="connsiteY1528" fmla="*/ 4999464 h 6858000"/>
            <a:gd name="connsiteX1529" fmla="*/ 9925082 w 12192000"/>
            <a:gd name="connsiteY1529" fmla="*/ 4968544 h 6858000"/>
            <a:gd name="connsiteX1530" fmla="*/ 9971906 w 12192000"/>
            <a:gd name="connsiteY1530" fmla="*/ 4972062 h 6858000"/>
            <a:gd name="connsiteX1531" fmla="*/ 10001373 w 12192000"/>
            <a:gd name="connsiteY1531" fmla="*/ 5006871 h 6858000"/>
            <a:gd name="connsiteX1532" fmla="*/ 9997396 w 12192000"/>
            <a:gd name="connsiteY1532" fmla="*/ 5055009 h 6858000"/>
            <a:gd name="connsiteX1533" fmla="*/ 9961781 w 12192000"/>
            <a:gd name="connsiteY1533" fmla="*/ 5085375 h 6858000"/>
            <a:gd name="connsiteX1534" fmla="*/ 9945127 w 12192000"/>
            <a:gd name="connsiteY1534" fmla="*/ 5087874 h 6858000"/>
            <a:gd name="connsiteX1535" fmla="*/ 10308557 w 12192000"/>
            <a:gd name="connsiteY1535" fmla="*/ 5087662 h 6858000"/>
            <a:gd name="connsiteX1536" fmla="*/ 10286614 w 12192000"/>
            <a:gd name="connsiteY1536" fmla="*/ 5084816 h 6858000"/>
            <a:gd name="connsiteX1537" fmla="*/ 10249010 w 12192000"/>
            <a:gd name="connsiteY1537" fmla="*/ 5048712 h 6858000"/>
            <a:gd name="connsiteX1538" fmla="*/ 10250095 w 12192000"/>
            <a:gd name="connsiteY1538" fmla="*/ 5002980 h 6858000"/>
            <a:gd name="connsiteX1539" fmla="*/ 10279744 w 12192000"/>
            <a:gd name="connsiteY1539" fmla="*/ 4970949 h 6858000"/>
            <a:gd name="connsiteX1540" fmla="*/ 10330002 w 12192000"/>
            <a:gd name="connsiteY1540" fmla="*/ 4970393 h 6858000"/>
            <a:gd name="connsiteX1541" fmla="*/ 10360736 w 12192000"/>
            <a:gd name="connsiteY1541" fmla="*/ 5002795 h 6858000"/>
            <a:gd name="connsiteX1542" fmla="*/ 10360374 w 12192000"/>
            <a:gd name="connsiteY1542" fmla="*/ 5050563 h 6858000"/>
            <a:gd name="connsiteX1543" fmla="*/ 10329279 w 12192000"/>
            <a:gd name="connsiteY1543" fmla="*/ 5082594 h 6858000"/>
            <a:gd name="connsiteX1544" fmla="*/ 10308557 w 12192000"/>
            <a:gd name="connsiteY1544" fmla="*/ 5087662 h 6858000"/>
            <a:gd name="connsiteX1545" fmla="*/ 10671789 w 12192000"/>
            <a:gd name="connsiteY1545" fmla="*/ 5087623 h 6858000"/>
            <a:gd name="connsiteX1546" fmla="*/ 10652126 w 12192000"/>
            <a:gd name="connsiteY1546" fmla="*/ 5086480 h 6858000"/>
            <a:gd name="connsiteX1547" fmla="*/ 10621934 w 12192000"/>
            <a:gd name="connsiteY1547" fmla="*/ 5066484 h 6858000"/>
            <a:gd name="connsiteX1548" fmla="*/ 10606567 w 12192000"/>
            <a:gd name="connsiteY1548" fmla="*/ 5021123 h 6858000"/>
            <a:gd name="connsiteX1549" fmla="*/ 10626273 w 12192000"/>
            <a:gd name="connsiteY1549" fmla="*/ 4981686 h 6858000"/>
            <a:gd name="connsiteX1550" fmla="*/ 10666588 w 12192000"/>
            <a:gd name="connsiteY1550" fmla="*/ 4966874 h 6858000"/>
            <a:gd name="connsiteX1551" fmla="*/ 10692802 w 12192000"/>
            <a:gd name="connsiteY1551" fmla="*/ 4971873 h 6858000"/>
            <a:gd name="connsiteX1552" fmla="*/ 10721004 w 12192000"/>
            <a:gd name="connsiteY1552" fmla="*/ 5001312 h 6858000"/>
            <a:gd name="connsiteX1553" fmla="*/ 10724982 w 12192000"/>
            <a:gd name="connsiteY1553" fmla="*/ 5024270 h 6858000"/>
            <a:gd name="connsiteX1554" fmla="*/ 10719558 w 12192000"/>
            <a:gd name="connsiteY1554" fmla="*/ 5052968 h 6858000"/>
            <a:gd name="connsiteX1555" fmla="*/ 10671789 w 12192000"/>
            <a:gd name="connsiteY1555" fmla="*/ 5087623 h 6858000"/>
            <a:gd name="connsiteX1556" fmla="*/ 10858763 w 12192000"/>
            <a:gd name="connsiteY1556" fmla="*/ 5086505 h 6858000"/>
            <a:gd name="connsiteX1557" fmla="*/ 10829815 w 12192000"/>
            <a:gd name="connsiteY1557" fmla="*/ 5085555 h 6858000"/>
            <a:gd name="connsiteX1558" fmla="*/ 10790947 w 12192000"/>
            <a:gd name="connsiteY1558" fmla="*/ 5050192 h 6858000"/>
            <a:gd name="connsiteX1559" fmla="*/ 10789499 w 12192000"/>
            <a:gd name="connsiteY1559" fmla="*/ 5005756 h 6858000"/>
            <a:gd name="connsiteX1560" fmla="*/ 10821138 w 12192000"/>
            <a:gd name="connsiteY1560" fmla="*/ 4970762 h 6858000"/>
            <a:gd name="connsiteX1561" fmla="*/ 10871938 w 12192000"/>
            <a:gd name="connsiteY1561" fmla="*/ 4970948 h 6858000"/>
            <a:gd name="connsiteX1562" fmla="*/ 10903395 w 12192000"/>
            <a:gd name="connsiteY1562" fmla="*/ 5007792 h 6858000"/>
            <a:gd name="connsiteX1563" fmla="*/ 10885678 w 12192000"/>
            <a:gd name="connsiteY1563" fmla="*/ 5071484 h 6858000"/>
            <a:gd name="connsiteX1564" fmla="*/ 10858763 w 12192000"/>
            <a:gd name="connsiteY1564" fmla="*/ 5086505 h 6858000"/>
            <a:gd name="connsiteX1565" fmla="*/ 10489144 w 12192000"/>
            <a:gd name="connsiteY1565" fmla="*/ 5087573 h 6858000"/>
            <a:gd name="connsiteX1566" fmla="*/ 10467382 w 12192000"/>
            <a:gd name="connsiteY1566" fmla="*/ 5085189 h 6858000"/>
            <a:gd name="connsiteX1567" fmla="*/ 10432852 w 12192000"/>
            <a:gd name="connsiteY1567" fmla="*/ 5055010 h 6858000"/>
            <a:gd name="connsiteX1568" fmla="*/ 10428875 w 12192000"/>
            <a:gd name="connsiteY1568" fmla="*/ 5006501 h 6858000"/>
            <a:gd name="connsiteX1569" fmla="*/ 10464852 w 12192000"/>
            <a:gd name="connsiteY1569" fmla="*/ 4969101 h 6858000"/>
            <a:gd name="connsiteX1570" fmla="*/ 10506432 w 12192000"/>
            <a:gd name="connsiteY1570" fmla="*/ 4968915 h 6858000"/>
            <a:gd name="connsiteX1571" fmla="*/ 10539155 w 12192000"/>
            <a:gd name="connsiteY1571" fmla="*/ 4999650 h 6858000"/>
            <a:gd name="connsiteX1572" fmla="*/ 10544578 w 12192000"/>
            <a:gd name="connsiteY1572" fmla="*/ 5026127 h 6858000"/>
            <a:gd name="connsiteX1573" fmla="*/ 10540782 w 12192000"/>
            <a:gd name="connsiteY1573" fmla="*/ 5051122 h 6858000"/>
            <a:gd name="connsiteX1574" fmla="*/ 10510228 w 12192000"/>
            <a:gd name="connsiteY1574" fmla="*/ 5082042 h 6858000"/>
            <a:gd name="connsiteX1575" fmla="*/ 10489144 w 12192000"/>
            <a:gd name="connsiteY1575" fmla="*/ 5087573 h 6858000"/>
            <a:gd name="connsiteX1576" fmla="*/ 10137511 w 12192000"/>
            <a:gd name="connsiteY1576" fmla="*/ 5086504 h 6858000"/>
            <a:gd name="connsiteX1577" fmla="*/ 10108562 w 12192000"/>
            <a:gd name="connsiteY1577" fmla="*/ 5085554 h 6858000"/>
            <a:gd name="connsiteX1578" fmla="*/ 10081445 w 12192000"/>
            <a:gd name="connsiteY1578" fmla="*/ 5067409 h 6858000"/>
            <a:gd name="connsiteX1579" fmla="*/ 10065716 w 12192000"/>
            <a:gd name="connsiteY1579" fmla="*/ 5026122 h 6858000"/>
            <a:gd name="connsiteX1580" fmla="*/ 10082891 w 12192000"/>
            <a:gd name="connsiteY1580" fmla="*/ 4984833 h 6858000"/>
            <a:gd name="connsiteX1581" fmla="*/ 10125195 w 12192000"/>
            <a:gd name="connsiteY1581" fmla="*/ 4966873 h 6858000"/>
            <a:gd name="connsiteX1582" fmla="*/ 10167137 w 12192000"/>
            <a:gd name="connsiteY1582" fmla="*/ 4984833 h 6858000"/>
            <a:gd name="connsiteX1583" fmla="*/ 10183949 w 12192000"/>
            <a:gd name="connsiteY1583" fmla="*/ 5027233 h 6858000"/>
            <a:gd name="connsiteX1584" fmla="*/ 10164425 w 12192000"/>
            <a:gd name="connsiteY1584" fmla="*/ 5071483 h 6858000"/>
            <a:gd name="connsiteX1585" fmla="*/ 10137511 w 12192000"/>
            <a:gd name="connsiteY1585" fmla="*/ 5086504 h 6858000"/>
            <a:gd name="connsiteX1586" fmla="*/ 9587303 w 12192000"/>
            <a:gd name="connsiteY1586" fmla="*/ 5087663 h 6858000"/>
            <a:gd name="connsiteX1587" fmla="*/ 9565360 w 12192000"/>
            <a:gd name="connsiteY1587" fmla="*/ 5084817 h 6858000"/>
            <a:gd name="connsiteX1588" fmla="*/ 9527757 w 12192000"/>
            <a:gd name="connsiteY1588" fmla="*/ 5048528 h 6858000"/>
            <a:gd name="connsiteX1589" fmla="*/ 9528661 w 12192000"/>
            <a:gd name="connsiteY1589" fmla="*/ 5003352 h 6858000"/>
            <a:gd name="connsiteX1590" fmla="*/ 9558490 w 12192000"/>
            <a:gd name="connsiteY1590" fmla="*/ 4970950 h 6858000"/>
            <a:gd name="connsiteX1591" fmla="*/ 9604229 w 12192000"/>
            <a:gd name="connsiteY1591" fmla="*/ 4968729 h 6858000"/>
            <a:gd name="connsiteX1592" fmla="*/ 9640205 w 12192000"/>
            <a:gd name="connsiteY1592" fmla="*/ 5004647 h 6858000"/>
            <a:gd name="connsiteX1593" fmla="*/ 9639121 w 12192000"/>
            <a:gd name="connsiteY1593" fmla="*/ 5050564 h 6858000"/>
            <a:gd name="connsiteX1594" fmla="*/ 9608025 w 12192000"/>
            <a:gd name="connsiteY1594" fmla="*/ 5082595 h 6858000"/>
            <a:gd name="connsiteX1595" fmla="*/ 9587303 w 12192000"/>
            <a:gd name="connsiteY1595" fmla="*/ 5087663 h 6858000"/>
            <a:gd name="connsiteX1596" fmla="*/ 9768136 w 12192000"/>
            <a:gd name="connsiteY1596" fmla="*/ 5087480 h 6858000"/>
            <a:gd name="connsiteX1597" fmla="*/ 9746488 w 12192000"/>
            <a:gd name="connsiteY1597" fmla="*/ 5085375 h 6858000"/>
            <a:gd name="connsiteX1598" fmla="*/ 9710873 w 12192000"/>
            <a:gd name="connsiteY1598" fmla="*/ 5053159 h 6858000"/>
            <a:gd name="connsiteX1599" fmla="*/ 9704907 w 12192000"/>
            <a:gd name="connsiteY1599" fmla="*/ 5028164 h 6858000"/>
            <a:gd name="connsiteX1600" fmla="*/ 9722804 w 12192000"/>
            <a:gd name="connsiteY1600" fmla="*/ 4984284 h 6858000"/>
            <a:gd name="connsiteX1601" fmla="*/ 9764565 w 12192000"/>
            <a:gd name="connsiteY1601" fmla="*/ 4965954 h 6858000"/>
            <a:gd name="connsiteX1602" fmla="*/ 9802711 w 12192000"/>
            <a:gd name="connsiteY1602" fmla="*/ 4980581 h 6858000"/>
            <a:gd name="connsiteX1603" fmla="*/ 9821694 w 12192000"/>
            <a:gd name="connsiteY1603" fmla="*/ 5044642 h 6858000"/>
            <a:gd name="connsiteX1604" fmla="*/ 9788971 w 12192000"/>
            <a:gd name="connsiteY1604" fmla="*/ 5082227 h 6858000"/>
            <a:gd name="connsiteX1605" fmla="*/ 9768136 w 12192000"/>
            <a:gd name="connsiteY1605" fmla="*/ 5087480 h 6858000"/>
            <a:gd name="connsiteX1606" fmla="*/ 9407058 w 12192000"/>
            <a:gd name="connsiteY1606" fmla="*/ 5087384 h 6858000"/>
            <a:gd name="connsiteX1607" fmla="*/ 9387307 w 12192000"/>
            <a:gd name="connsiteY1607" fmla="*/ 5085556 h 6858000"/>
            <a:gd name="connsiteX1608" fmla="*/ 9359105 w 12192000"/>
            <a:gd name="connsiteY1608" fmla="*/ 5066116 h 6858000"/>
            <a:gd name="connsiteX1609" fmla="*/ 9344461 w 12192000"/>
            <a:gd name="connsiteY1609" fmla="*/ 5027049 h 6858000"/>
            <a:gd name="connsiteX1610" fmla="*/ 9361274 w 12192000"/>
            <a:gd name="connsiteY1610" fmla="*/ 4984649 h 6858000"/>
            <a:gd name="connsiteX1611" fmla="*/ 9403940 w 12192000"/>
            <a:gd name="connsiteY1611" fmla="*/ 4966875 h 6858000"/>
            <a:gd name="connsiteX1612" fmla="*/ 9429250 w 12192000"/>
            <a:gd name="connsiteY1612" fmla="*/ 4970949 h 6858000"/>
            <a:gd name="connsiteX1613" fmla="*/ 9458898 w 12192000"/>
            <a:gd name="connsiteY1613" fmla="*/ 5002980 h 6858000"/>
            <a:gd name="connsiteX1614" fmla="*/ 9459622 w 12192000"/>
            <a:gd name="connsiteY1614" fmla="*/ 5048527 h 6858000"/>
            <a:gd name="connsiteX1615" fmla="*/ 9427081 w 12192000"/>
            <a:gd name="connsiteY1615" fmla="*/ 5082964 h 6858000"/>
            <a:gd name="connsiteX1616" fmla="*/ 9407058 w 12192000"/>
            <a:gd name="connsiteY1616" fmla="*/ 5087384 h 6858000"/>
            <a:gd name="connsiteX1617" fmla="*/ 7963105 w 12192000"/>
            <a:gd name="connsiteY1617" fmla="*/ 5087662 h 6858000"/>
            <a:gd name="connsiteX1618" fmla="*/ 7941185 w 12192000"/>
            <a:gd name="connsiteY1618" fmla="*/ 5084261 h 6858000"/>
            <a:gd name="connsiteX1619" fmla="*/ 7906835 w 12192000"/>
            <a:gd name="connsiteY1619" fmla="*/ 5051489 h 6858000"/>
            <a:gd name="connsiteX1620" fmla="*/ 7906113 w 12192000"/>
            <a:gd name="connsiteY1620" fmla="*/ 5002980 h 6858000"/>
            <a:gd name="connsiteX1621" fmla="*/ 7933773 w 12192000"/>
            <a:gd name="connsiteY1621" fmla="*/ 4972245 h 6858000"/>
            <a:gd name="connsiteX1622" fmla="*/ 7961433 w 12192000"/>
            <a:gd name="connsiteY1622" fmla="*/ 4966876 h 6858000"/>
            <a:gd name="connsiteX1623" fmla="*/ 7987646 w 12192000"/>
            <a:gd name="connsiteY1623" fmla="*/ 4971875 h 6858000"/>
            <a:gd name="connsiteX1624" fmla="*/ 8015849 w 12192000"/>
            <a:gd name="connsiteY1624" fmla="*/ 5001314 h 6858000"/>
            <a:gd name="connsiteX1625" fmla="*/ 8015668 w 12192000"/>
            <a:gd name="connsiteY1625" fmla="*/ 5052044 h 6858000"/>
            <a:gd name="connsiteX1626" fmla="*/ 7984754 w 12192000"/>
            <a:gd name="connsiteY1626" fmla="*/ 5082594 h 6858000"/>
            <a:gd name="connsiteX1627" fmla="*/ 7963105 w 12192000"/>
            <a:gd name="connsiteY1627" fmla="*/ 5087662 h 6858000"/>
            <a:gd name="connsiteX1628" fmla="*/ 9047015 w 12192000"/>
            <a:gd name="connsiteY1628" fmla="*/ 5087481 h 6858000"/>
            <a:gd name="connsiteX1629" fmla="*/ 9025592 w 12192000"/>
            <a:gd name="connsiteY1629" fmla="*/ 5085560 h 6858000"/>
            <a:gd name="connsiteX1630" fmla="*/ 8993051 w 12192000"/>
            <a:gd name="connsiteY1630" fmla="*/ 5060009 h 6858000"/>
            <a:gd name="connsiteX1631" fmla="*/ 8984012 w 12192000"/>
            <a:gd name="connsiteY1631" fmla="*/ 5022424 h 6858000"/>
            <a:gd name="connsiteX1632" fmla="*/ 9003175 w 12192000"/>
            <a:gd name="connsiteY1632" fmla="*/ 4982247 h 6858000"/>
            <a:gd name="connsiteX1633" fmla="*/ 9038971 w 12192000"/>
            <a:gd name="connsiteY1633" fmla="*/ 4966324 h 6858000"/>
            <a:gd name="connsiteX1634" fmla="*/ 9081817 w 12192000"/>
            <a:gd name="connsiteY1634" fmla="*/ 4980766 h 6858000"/>
            <a:gd name="connsiteX1635" fmla="*/ 9100438 w 12192000"/>
            <a:gd name="connsiteY1635" fmla="*/ 5044272 h 6858000"/>
            <a:gd name="connsiteX1636" fmla="*/ 9067896 w 12192000"/>
            <a:gd name="connsiteY1636" fmla="*/ 5082042 h 6858000"/>
            <a:gd name="connsiteX1637" fmla="*/ 9047015 w 12192000"/>
            <a:gd name="connsiteY1637" fmla="*/ 5087481 h 6858000"/>
            <a:gd name="connsiteX1638" fmla="*/ 8866817 w 12192000"/>
            <a:gd name="connsiteY1638" fmla="*/ 5087479 h 6858000"/>
            <a:gd name="connsiteX1639" fmla="*/ 8845914 w 12192000"/>
            <a:gd name="connsiteY1639" fmla="*/ 5085557 h 6858000"/>
            <a:gd name="connsiteX1640" fmla="*/ 8807045 w 12192000"/>
            <a:gd name="connsiteY1640" fmla="*/ 5049639 h 6858000"/>
            <a:gd name="connsiteX1641" fmla="*/ 8805599 w 12192000"/>
            <a:gd name="connsiteY1641" fmla="*/ 5007795 h 6858000"/>
            <a:gd name="connsiteX1642" fmla="*/ 8837055 w 12192000"/>
            <a:gd name="connsiteY1642" fmla="*/ 4970951 h 6858000"/>
            <a:gd name="connsiteX1643" fmla="*/ 8884602 w 12192000"/>
            <a:gd name="connsiteY1643" fmla="*/ 4969654 h 6858000"/>
            <a:gd name="connsiteX1644" fmla="*/ 8918952 w 12192000"/>
            <a:gd name="connsiteY1644" fmla="*/ 5004277 h 6858000"/>
            <a:gd name="connsiteX1645" fmla="*/ 8917867 w 12192000"/>
            <a:gd name="connsiteY1645" fmla="*/ 5050564 h 6858000"/>
            <a:gd name="connsiteX1646" fmla="*/ 8886772 w 12192000"/>
            <a:gd name="connsiteY1646" fmla="*/ 5082595 h 6858000"/>
            <a:gd name="connsiteX1647" fmla="*/ 8866817 w 12192000"/>
            <a:gd name="connsiteY1647" fmla="*/ 5087479 h 6858000"/>
            <a:gd name="connsiteX1648" fmla="*/ 8144365 w 12192000"/>
            <a:gd name="connsiteY1648" fmla="*/ 5087408 h 6858000"/>
            <a:gd name="connsiteX1649" fmla="*/ 8124840 w 12192000"/>
            <a:gd name="connsiteY1649" fmla="*/ 5085557 h 6858000"/>
            <a:gd name="connsiteX1650" fmla="*/ 8109293 w 12192000"/>
            <a:gd name="connsiteY1650" fmla="*/ 5077410 h 6858000"/>
            <a:gd name="connsiteX1651" fmla="*/ 8081813 w 12192000"/>
            <a:gd name="connsiteY1651" fmla="*/ 5026124 h 6858000"/>
            <a:gd name="connsiteX1652" fmla="*/ 8099169 w 12192000"/>
            <a:gd name="connsiteY1652" fmla="*/ 4985206 h 6858000"/>
            <a:gd name="connsiteX1653" fmla="*/ 8141291 w 12192000"/>
            <a:gd name="connsiteY1653" fmla="*/ 4966875 h 6858000"/>
            <a:gd name="connsiteX1654" fmla="*/ 8184861 w 12192000"/>
            <a:gd name="connsiteY1654" fmla="*/ 4986871 h 6858000"/>
            <a:gd name="connsiteX1655" fmla="*/ 8200770 w 12192000"/>
            <a:gd name="connsiteY1655" fmla="*/ 5028901 h 6858000"/>
            <a:gd name="connsiteX1656" fmla="*/ 8144365 w 12192000"/>
            <a:gd name="connsiteY1656" fmla="*/ 5087408 h 6858000"/>
            <a:gd name="connsiteX1657" fmla="*/ 8686278 w 12192000"/>
            <a:gd name="connsiteY1657" fmla="*/ 5087386 h 6858000"/>
            <a:gd name="connsiteX1658" fmla="*/ 8666053 w 12192000"/>
            <a:gd name="connsiteY1658" fmla="*/ 5085558 h 6858000"/>
            <a:gd name="connsiteX1659" fmla="*/ 8637670 w 12192000"/>
            <a:gd name="connsiteY1659" fmla="*/ 5065932 h 6858000"/>
            <a:gd name="connsiteX1660" fmla="*/ 8623207 w 12192000"/>
            <a:gd name="connsiteY1660" fmla="*/ 5027051 h 6858000"/>
            <a:gd name="connsiteX1661" fmla="*/ 8626822 w 12192000"/>
            <a:gd name="connsiteY1661" fmla="*/ 5002982 h 6858000"/>
            <a:gd name="connsiteX1662" fmla="*/ 8654844 w 12192000"/>
            <a:gd name="connsiteY1662" fmla="*/ 4972432 h 6858000"/>
            <a:gd name="connsiteX1663" fmla="*/ 8682685 w 12192000"/>
            <a:gd name="connsiteY1663" fmla="*/ 4966877 h 6858000"/>
            <a:gd name="connsiteX1664" fmla="*/ 8724446 w 12192000"/>
            <a:gd name="connsiteY1664" fmla="*/ 4984837 h 6858000"/>
            <a:gd name="connsiteX1665" fmla="*/ 8741079 w 12192000"/>
            <a:gd name="connsiteY1665" fmla="*/ 5022607 h 6858000"/>
            <a:gd name="connsiteX1666" fmla="*/ 8725350 w 12192000"/>
            <a:gd name="connsiteY1666" fmla="*/ 5067783 h 6858000"/>
            <a:gd name="connsiteX1667" fmla="*/ 8706368 w 12192000"/>
            <a:gd name="connsiteY1667" fmla="*/ 5082410 h 6858000"/>
            <a:gd name="connsiteX1668" fmla="*/ 8686278 w 12192000"/>
            <a:gd name="connsiteY1668" fmla="*/ 5087386 h 6858000"/>
            <a:gd name="connsiteX1669" fmla="*/ 8506259 w 12192000"/>
            <a:gd name="connsiteY1669" fmla="*/ 5087366 h 6858000"/>
            <a:gd name="connsiteX1670" fmla="*/ 8487457 w 12192000"/>
            <a:gd name="connsiteY1670" fmla="*/ 5086486 h 6858000"/>
            <a:gd name="connsiteX1671" fmla="*/ 8447503 w 12192000"/>
            <a:gd name="connsiteY1671" fmla="*/ 5052604 h 6858000"/>
            <a:gd name="connsiteX1672" fmla="*/ 8444972 w 12192000"/>
            <a:gd name="connsiteY1672" fmla="*/ 5007613 h 6858000"/>
            <a:gd name="connsiteX1673" fmla="*/ 8481853 w 12192000"/>
            <a:gd name="connsiteY1673" fmla="*/ 4968732 h 6858000"/>
            <a:gd name="connsiteX1674" fmla="*/ 8529399 w 12192000"/>
            <a:gd name="connsiteY1674" fmla="*/ 4972064 h 6858000"/>
            <a:gd name="connsiteX1675" fmla="*/ 8559048 w 12192000"/>
            <a:gd name="connsiteY1675" fmla="*/ 5007983 h 6858000"/>
            <a:gd name="connsiteX1676" fmla="*/ 8556336 w 12192000"/>
            <a:gd name="connsiteY1676" fmla="*/ 5052604 h 6858000"/>
            <a:gd name="connsiteX1677" fmla="*/ 8525603 w 12192000"/>
            <a:gd name="connsiteY1677" fmla="*/ 5082968 h 6858000"/>
            <a:gd name="connsiteX1678" fmla="*/ 8506259 w 12192000"/>
            <a:gd name="connsiteY1678" fmla="*/ 5087366 h 6858000"/>
            <a:gd name="connsiteX1679" fmla="*/ 8325333 w 12192000"/>
            <a:gd name="connsiteY1679" fmla="*/ 5087295 h 6858000"/>
            <a:gd name="connsiteX1680" fmla="*/ 8307593 w 12192000"/>
            <a:gd name="connsiteY1680" fmla="*/ 5086486 h 6858000"/>
            <a:gd name="connsiteX1681" fmla="*/ 8262760 w 12192000"/>
            <a:gd name="connsiteY1681" fmla="*/ 5028348 h 6858000"/>
            <a:gd name="connsiteX1682" fmla="*/ 8267641 w 12192000"/>
            <a:gd name="connsiteY1682" fmla="*/ 5002057 h 6858000"/>
            <a:gd name="connsiteX1683" fmla="*/ 8302351 w 12192000"/>
            <a:gd name="connsiteY1683" fmla="*/ 4968730 h 6858000"/>
            <a:gd name="connsiteX1684" fmla="*/ 8348993 w 12192000"/>
            <a:gd name="connsiteY1684" fmla="*/ 4972433 h 6858000"/>
            <a:gd name="connsiteX1685" fmla="*/ 8377016 w 12192000"/>
            <a:gd name="connsiteY1685" fmla="*/ 5002983 h 6858000"/>
            <a:gd name="connsiteX1686" fmla="*/ 8376654 w 12192000"/>
            <a:gd name="connsiteY1686" fmla="*/ 5051307 h 6858000"/>
            <a:gd name="connsiteX1687" fmla="*/ 8344293 w 12192000"/>
            <a:gd name="connsiteY1687" fmla="*/ 5082968 h 6858000"/>
            <a:gd name="connsiteX1688" fmla="*/ 8325333 w 12192000"/>
            <a:gd name="connsiteY1688" fmla="*/ 5087295 h 6858000"/>
            <a:gd name="connsiteX1689" fmla="*/ 7602610 w 12192000"/>
            <a:gd name="connsiteY1689" fmla="*/ 5087480 h 6858000"/>
            <a:gd name="connsiteX1690" fmla="*/ 7582724 w 12192000"/>
            <a:gd name="connsiteY1690" fmla="*/ 5085189 h 6858000"/>
            <a:gd name="connsiteX1691" fmla="*/ 7541143 w 12192000"/>
            <a:gd name="connsiteY1691" fmla="*/ 5026866 h 6858000"/>
            <a:gd name="connsiteX1692" fmla="*/ 7546746 w 12192000"/>
            <a:gd name="connsiteY1692" fmla="*/ 5001501 h 6858000"/>
            <a:gd name="connsiteX1693" fmla="*/ 7581096 w 12192000"/>
            <a:gd name="connsiteY1693" fmla="*/ 4968730 h 6858000"/>
            <a:gd name="connsiteX1694" fmla="*/ 7625750 w 12192000"/>
            <a:gd name="connsiteY1694" fmla="*/ 4971321 h 6858000"/>
            <a:gd name="connsiteX1695" fmla="*/ 7655580 w 12192000"/>
            <a:gd name="connsiteY1695" fmla="*/ 5002612 h 6858000"/>
            <a:gd name="connsiteX1696" fmla="*/ 7655218 w 12192000"/>
            <a:gd name="connsiteY1696" fmla="*/ 5051492 h 6858000"/>
            <a:gd name="connsiteX1697" fmla="*/ 7623038 w 12192000"/>
            <a:gd name="connsiteY1697" fmla="*/ 5082967 h 6858000"/>
            <a:gd name="connsiteX1698" fmla="*/ 7602610 w 12192000"/>
            <a:gd name="connsiteY1698" fmla="*/ 5087480 h 6858000"/>
            <a:gd name="connsiteX1699" fmla="*/ 7785366 w 12192000"/>
            <a:gd name="connsiteY1699" fmla="*/ 5087339 h 6858000"/>
            <a:gd name="connsiteX1700" fmla="*/ 7766203 w 12192000"/>
            <a:gd name="connsiteY1700" fmla="*/ 5086483 h 6858000"/>
            <a:gd name="connsiteX1701" fmla="*/ 7724441 w 12192000"/>
            <a:gd name="connsiteY1701" fmla="*/ 5006684 h 6858000"/>
            <a:gd name="connsiteX1702" fmla="*/ 7754632 w 12192000"/>
            <a:gd name="connsiteY1702" fmla="*/ 4971506 h 6858000"/>
            <a:gd name="connsiteX1703" fmla="*/ 7800913 w 12192000"/>
            <a:gd name="connsiteY1703" fmla="*/ 4968913 h 6858000"/>
            <a:gd name="connsiteX1704" fmla="*/ 7835805 w 12192000"/>
            <a:gd name="connsiteY1704" fmla="*/ 5002055 h 6858000"/>
            <a:gd name="connsiteX1705" fmla="*/ 7836709 w 12192000"/>
            <a:gd name="connsiteY1705" fmla="*/ 5047972 h 6858000"/>
            <a:gd name="connsiteX1706" fmla="*/ 7805072 w 12192000"/>
            <a:gd name="connsiteY1706" fmla="*/ 5082225 h 6858000"/>
            <a:gd name="connsiteX1707" fmla="*/ 7785366 w 12192000"/>
            <a:gd name="connsiteY1707" fmla="*/ 5087339 h 6858000"/>
            <a:gd name="connsiteX1708" fmla="*/ 7423020 w 12192000"/>
            <a:gd name="connsiteY1708" fmla="*/ 5087339 h 6858000"/>
            <a:gd name="connsiteX1709" fmla="*/ 7403405 w 12192000"/>
            <a:gd name="connsiteY1709" fmla="*/ 5085558 h 6858000"/>
            <a:gd name="connsiteX1710" fmla="*/ 7364717 w 12192000"/>
            <a:gd name="connsiteY1710" fmla="*/ 5049639 h 6858000"/>
            <a:gd name="connsiteX1711" fmla="*/ 7364535 w 12192000"/>
            <a:gd name="connsiteY1711" fmla="*/ 5004276 h 6858000"/>
            <a:gd name="connsiteX1712" fmla="*/ 7394727 w 12192000"/>
            <a:gd name="connsiteY1712" fmla="*/ 4970764 h 6858000"/>
            <a:gd name="connsiteX1713" fmla="*/ 7445346 w 12192000"/>
            <a:gd name="connsiteY1713" fmla="*/ 4970950 h 6858000"/>
            <a:gd name="connsiteX1714" fmla="*/ 7475176 w 12192000"/>
            <a:gd name="connsiteY1714" fmla="*/ 5003536 h 6858000"/>
            <a:gd name="connsiteX1715" fmla="*/ 7474453 w 12192000"/>
            <a:gd name="connsiteY1715" fmla="*/ 5051860 h 6858000"/>
            <a:gd name="connsiteX1716" fmla="*/ 7442635 w 12192000"/>
            <a:gd name="connsiteY1716" fmla="*/ 5083151 h 6858000"/>
            <a:gd name="connsiteX1717" fmla="*/ 7423020 w 12192000"/>
            <a:gd name="connsiteY1717" fmla="*/ 5087339 h 6858000"/>
            <a:gd name="connsiteX1718" fmla="*/ 4536692 w 12192000"/>
            <a:gd name="connsiteY1718" fmla="*/ 5087662 h 6858000"/>
            <a:gd name="connsiteX1719" fmla="*/ 4514773 w 12192000"/>
            <a:gd name="connsiteY1719" fmla="*/ 5084261 h 6858000"/>
            <a:gd name="connsiteX1720" fmla="*/ 4480423 w 12192000"/>
            <a:gd name="connsiteY1720" fmla="*/ 5051489 h 6858000"/>
            <a:gd name="connsiteX1721" fmla="*/ 4479700 w 12192000"/>
            <a:gd name="connsiteY1721" fmla="*/ 5002980 h 6858000"/>
            <a:gd name="connsiteX1722" fmla="*/ 4507360 w 12192000"/>
            <a:gd name="connsiteY1722" fmla="*/ 4972245 h 6858000"/>
            <a:gd name="connsiteX1723" fmla="*/ 4535020 w 12192000"/>
            <a:gd name="connsiteY1723" fmla="*/ 4966876 h 6858000"/>
            <a:gd name="connsiteX1724" fmla="*/ 4561234 w 12192000"/>
            <a:gd name="connsiteY1724" fmla="*/ 4971875 h 6858000"/>
            <a:gd name="connsiteX1725" fmla="*/ 4589436 w 12192000"/>
            <a:gd name="connsiteY1725" fmla="*/ 5001314 h 6858000"/>
            <a:gd name="connsiteX1726" fmla="*/ 4589256 w 12192000"/>
            <a:gd name="connsiteY1726" fmla="*/ 5052044 h 6858000"/>
            <a:gd name="connsiteX1727" fmla="*/ 4558341 w 12192000"/>
            <a:gd name="connsiteY1727" fmla="*/ 5082594 h 6858000"/>
            <a:gd name="connsiteX1728" fmla="*/ 4536692 w 12192000"/>
            <a:gd name="connsiteY1728" fmla="*/ 5087662 h 6858000"/>
            <a:gd name="connsiteX1729" fmla="*/ 6330672 w 12192000"/>
            <a:gd name="connsiteY1729" fmla="*/ 5087434 h 6858000"/>
            <a:gd name="connsiteX1730" fmla="*/ 6323689 w 12192000"/>
            <a:gd name="connsiteY1730" fmla="*/ 5086484 h 6858000"/>
            <a:gd name="connsiteX1731" fmla="*/ 6283555 w 12192000"/>
            <a:gd name="connsiteY1731" fmla="*/ 5051677 h 6858000"/>
            <a:gd name="connsiteX1732" fmla="*/ 6279396 w 12192000"/>
            <a:gd name="connsiteY1732" fmla="*/ 5026126 h 6858000"/>
            <a:gd name="connsiteX1733" fmla="*/ 6284820 w 12192000"/>
            <a:gd name="connsiteY1733" fmla="*/ 4999649 h 6858000"/>
            <a:gd name="connsiteX1734" fmla="*/ 6318446 w 12192000"/>
            <a:gd name="connsiteY1734" fmla="*/ 4968730 h 6858000"/>
            <a:gd name="connsiteX1735" fmla="*/ 6362196 w 12192000"/>
            <a:gd name="connsiteY1735" fmla="*/ 4970396 h 6858000"/>
            <a:gd name="connsiteX1736" fmla="*/ 6397268 w 12192000"/>
            <a:gd name="connsiteY1736" fmla="*/ 5021127 h 6858000"/>
            <a:gd name="connsiteX1737" fmla="*/ 6381902 w 12192000"/>
            <a:gd name="connsiteY1737" fmla="*/ 5066488 h 6858000"/>
            <a:gd name="connsiteX1738" fmla="*/ 6341045 w 12192000"/>
            <a:gd name="connsiteY1738" fmla="*/ 5087411 h 6858000"/>
            <a:gd name="connsiteX1739" fmla="*/ 6330672 w 12192000"/>
            <a:gd name="connsiteY1739" fmla="*/ 5087434 h 6858000"/>
            <a:gd name="connsiteX1740" fmla="*/ 7051908 w 12192000"/>
            <a:gd name="connsiteY1740" fmla="*/ 5087434 h 6858000"/>
            <a:gd name="connsiteX1741" fmla="*/ 7044947 w 12192000"/>
            <a:gd name="connsiteY1741" fmla="*/ 5086485 h 6858000"/>
            <a:gd name="connsiteX1742" fmla="*/ 7004813 w 12192000"/>
            <a:gd name="connsiteY1742" fmla="*/ 5051677 h 6858000"/>
            <a:gd name="connsiteX1743" fmla="*/ 7004994 w 12192000"/>
            <a:gd name="connsiteY1743" fmla="*/ 5001131 h 6858000"/>
            <a:gd name="connsiteX1744" fmla="*/ 7038439 w 12192000"/>
            <a:gd name="connsiteY1744" fmla="*/ 4969100 h 6858000"/>
            <a:gd name="connsiteX1745" fmla="*/ 7079659 w 12192000"/>
            <a:gd name="connsiteY1745" fmla="*/ 4968730 h 6858000"/>
            <a:gd name="connsiteX1746" fmla="*/ 7112742 w 12192000"/>
            <a:gd name="connsiteY1746" fmla="*/ 4999465 h 6858000"/>
            <a:gd name="connsiteX1747" fmla="*/ 7118166 w 12192000"/>
            <a:gd name="connsiteY1747" fmla="*/ 5026126 h 6858000"/>
            <a:gd name="connsiteX1748" fmla="*/ 7101714 w 12192000"/>
            <a:gd name="connsiteY1748" fmla="*/ 5068341 h 6858000"/>
            <a:gd name="connsiteX1749" fmla="*/ 7062122 w 12192000"/>
            <a:gd name="connsiteY1749" fmla="*/ 5087411 h 6858000"/>
            <a:gd name="connsiteX1750" fmla="*/ 7051908 w 12192000"/>
            <a:gd name="connsiteY1750" fmla="*/ 5087434 h 6858000"/>
            <a:gd name="connsiteX1751" fmla="*/ 6881784 w 12192000"/>
            <a:gd name="connsiteY1751" fmla="*/ 5087387 h 6858000"/>
            <a:gd name="connsiteX1752" fmla="*/ 6862191 w 12192000"/>
            <a:gd name="connsiteY1752" fmla="*/ 5085559 h 6858000"/>
            <a:gd name="connsiteX1753" fmla="*/ 6823322 w 12192000"/>
            <a:gd name="connsiteY1753" fmla="*/ 5048344 h 6858000"/>
            <a:gd name="connsiteX1754" fmla="*/ 6824407 w 12192000"/>
            <a:gd name="connsiteY1754" fmla="*/ 5002056 h 6858000"/>
            <a:gd name="connsiteX1755" fmla="*/ 6859480 w 12192000"/>
            <a:gd name="connsiteY1755" fmla="*/ 4968730 h 6858000"/>
            <a:gd name="connsiteX1756" fmla="*/ 6904313 w 12192000"/>
            <a:gd name="connsiteY1756" fmla="*/ 4971137 h 6858000"/>
            <a:gd name="connsiteX1757" fmla="*/ 6934324 w 12192000"/>
            <a:gd name="connsiteY1757" fmla="*/ 5002982 h 6858000"/>
            <a:gd name="connsiteX1758" fmla="*/ 6933963 w 12192000"/>
            <a:gd name="connsiteY1758" fmla="*/ 5050565 h 6858000"/>
            <a:gd name="connsiteX1759" fmla="*/ 6901783 w 12192000"/>
            <a:gd name="connsiteY1759" fmla="*/ 5082966 h 6858000"/>
            <a:gd name="connsiteX1760" fmla="*/ 6881784 w 12192000"/>
            <a:gd name="connsiteY1760" fmla="*/ 5087387 h 6858000"/>
            <a:gd name="connsiteX1761" fmla="*/ 6701766 w 12192000"/>
            <a:gd name="connsiteY1761" fmla="*/ 5087339 h 6858000"/>
            <a:gd name="connsiteX1762" fmla="*/ 6682151 w 12192000"/>
            <a:gd name="connsiteY1762" fmla="*/ 5085558 h 6858000"/>
            <a:gd name="connsiteX1763" fmla="*/ 6643463 w 12192000"/>
            <a:gd name="connsiteY1763" fmla="*/ 5049639 h 6858000"/>
            <a:gd name="connsiteX1764" fmla="*/ 6643101 w 12192000"/>
            <a:gd name="connsiteY1764" fmla="*/ 5004276 h 6858000"/>
            <a:gd name="connsiteX1765" fmla="*/ 6673473 w 12192000"/>
            <a:gd name="connsiteY1765" fmla="*/ 4970764 h 6858000"/>
            <a:gd name="connsiteX1766" fmla="*/ 6724093 w 12192000"/>
            <a:gd name="connsiteY1766" fmla="*/ 4970950 h 6858000"/>
            <a:gd name="connsiteX1767" fmla="*/ 6753742 w 12192000"/>
            <a:gd name="connsiteY1767" fmla="*/ 5002981 h 6858000"/>
            <a:gd name="connsiteX1768" fmla="*/ 6752838 w 12192000"/>
            <a:gd name="connsiteY1768" fmla="*/ 5052601 h 6858000"/>
            <a:gd name="connsiteX1769" fmla="*/ 6721381 w 12192000"/>
            <a:gd name="connsiteY1769" fmla="*/ 5083151 h 6858000"/>
            <a:gd name="connsiteX1770" fmla="*/ 6701766 w 12192000"/>
            <a:gd name="connsiteY1770" fmla="*/ 5087339 h 6858000"/>
            <a:gd name="connsiteX1771" fmla="*/ 6527577 w 12192000"/>
            <a:gd name="connsiteY1771" fmla="*/ 5087201 h 6858000"/>
            <a:gd name="connsiteX1772" fmla="*/ 6498131 w 12192000"/>
            <a:gd name="connsiteY1772" fmla="*/ 5084077 h 6858000"/>
            <a:gd name="connsiteX1773" fmla="*/ 6462337 w 12192000"/>
            <a:gd name="connsiteY1773" fmla="*/ 5046861 h 6858000"/>
            <a:gd name="connsiteX1774" fmla="*/ 6472279 w 12192000"/>
            <a:gd name="connsiteY1774" fmla="*/ 4989279 h 6858000"/>
            <a:gd name="connsiteX1775" fmla="*/ 6514403 w 12192000"/>
            <a:gd name="connsiteY1775" fmla="*/ 4966321 h 6858000"/>
            <a:gd name="connsiteX1776" fmla="*/ 6559779 w 12192000"/>
            <a:gd name="connsiteY1776" fmla="*/ 4984280 h 6858000"/>
            <a:gd name="connsiteX1777" fmla="*/ 6577315 w 12192000"/>
            <a:gd name="connsiteY1777" fmla="*/ 5030753 h 6858000"/>
            <a:gd name="connsiteX1778" fmla="*/ 6555260 w 12192000"/>
            <a:gd name="connsiteY1778" fmla="*/ 5073523 h 6858000"/>
            <a:gd name="connsiteX1779" fmla="*/ 6527577 w 12192000"/>
            <a:gd name="connsiteY1779" fmla="*/ 5087201 h 6858000"/>
            <a:gd name="connsiteX1780" fmla="*/ 6160530 w 12192000"/>
            <a:gd name="connsiteY1780" fmla="*/ 5087388 h 6858000"/>
            <a:gd name="connsiteX1781" fmla="*/ 6140937 w 12192000"/>
            <a:gd name="connsiteY1781" fmla="*/ 5085560 h 6858000"/>
            <a:gd name="connsiteX1782" fmla="*/ 6102972 w 12192000"/>
            <a:gd name="connsiteY1782" fmla="*/ 5050195 h 6858000"/>
            <a:gd name="connsiteX1783" fmla="*/ 6101707 w 12192000"/>
            <a:gd name="connsiteY1783" fmla="*/ 5005575 h 6858000"/>
            <a:gd name="connsiteX1784" fmla="*/ 6138225 w 12192000"/>
            <a:gd name="connsiteY1784" fmla="*/ 4968729 h 6858000"/>
            <a:gd name="connsiteX1785" fmla="*/ 6182698 w 12192000"/>
            <a:gd name="connsiteY1785" fmla="*/ 4970952 h 6858000"/>
            <a:gd name="connsiteX1786" fmla="*/ 6214335 w 12192000"/>
            <a:gd name="connsiteY1786" fmla="*/ 5005759 h 6858000"/>
            <a:gd name="connsiteX1787" fmla="*/ 6212709 w 12192000"/>
            <a:gd name="connsiteY1787" fmla="*/ 5050566 h 6858000"/>
            <a:gd name="connsiteX1788" fmla="*/ 6180529 w 12192000"/>
            <a:gd name="connsiteY1788" fmla="*/ 5082967 h 6858000"/>
            <a:gd name="connsiteX1789" fmla="*/ 6160530 w 12192000"/>
            <a:gd name="connsiteY1789" fmla="*/ 5087388 h 6858000"/>
            <a:gd name="connsiteX1790" fmla="*/ 3092084 w 12192000"/>
            <a:gd name="connsiteY1790" fmla="*/ 5087651 h 6858000"/>
            <a:gd name="connsiteX1791" fmla="*/ 3071720 w 12192000"/>
            <a:gd name="connsiteY1791" fmla="*/ 5084075 h 6858000"/>
            <a:gd name="connsiteX1792" fmla="*/ 3031947 w 12192000"/>
            <a:gd name="connsiteY1792" fmla="*/ 5027235 h 6858000"/>
            <a:gd name="connsiteX1793" fmla="*/ 3064489 w 12192000"/>
            <a:gd name="connsiteY1793" fmla="*/ 4972616 h 6858000"/>
            <a:gd name="connsiteX1794" fmla="*/ 3091607 w 12192000"/>
            <a:gd name="connsiteY1794" fmla="*/ 4966876 h 6858000"/>
            <a:gd name="connsiteX1795" fmla="*/ 3117640 w 12192000"/>
            <a:gd name="connsiteY1795" fmla="*/ 4971504 h 6858000"/>
            <a:gd name="connsiteX1796" fmla="*/ 3148555 w 12192000"/>
            <a:gd name="connsiteY1796" fmla="*/ 5006869 h 6858000"/>
            <a:gd name="connsiteX1797" fmla="*/ 3144938 w 12192000"/>
            <a:gd name="connsiteY1797" fmla="*/ 5054636 h 6858000"/>
            <a:gd name="connsiteX1798" fmla="*/ 3092084 w 12192000"/>
            <a:gd name="connsiteY1798" fmla="*/ 5087651 h 6858000"/>
            <a:gd name="connsiteX1799" fmla="*/ 3275557 w 12192000"/>
            <a:gd name="connsiteY1799" fmla="*/ 5087540 h 6858000"/>
            <a:gd name="connsiteX1800" fmla="*/ 3255739 w 12192000"/>
            <a:gd name="connsiteY1800" fmla="*/ 5085558 h 6858000"/>
            <a:gd name="connsiteX1801" fmla="*/ 3217050 w 12192000"/>
            <a:gd name="connsiteY1801" fmla="*/ 5049640 h 6858000"/>
            <a:gd name="connsiteX1802" fmla="*/ 3216689 w 12192000"/>
            <a:gd name="connsiteY1802" fmla="*/ 5004277 h 6858000"/>
            <a:gd name="connsiteX1803" fmla="*/ 3247061 w 12192000"/>
            <a:gd name="connsiteY1803" fmla="*/ 4970951 h 6858000"/>
            <a:gd name="connsiteX1804" fmla="*/ 3291172 w 12192000"/>
            <a:gd name="connsiteY1804" fmla="*/ 4968728 h 6858000"/>
            <a:gd name="connsiteX1805" fmla="*/ 3326787 w 12192000"/>
            <a:gd name="connsiteY1805" fmla="*/ 5002056 h 6858000"/>
            <a:gd name="connsiteX1806" fmla="*/ 3326606 w 12192000"/>
            <a:gd name="connsiteY1806" fmla="*/ 5052416 h 6858000"/>
            <a:gd name="connsiteX1807" fmla="*/ 3275557 w 12192000"/>
            <a:gd name="connsiteY1807" fmla="*/ 5087540 h 6858000"/>
            <a:gd name="connsiteX1808" fmla="*/ 4346751 w 12192000"/>
            <a:gd name="connsiteY1808" fmla="*/ 5087433 h 6858000"/>
            <a:gd name="connsiteX1809" fmla="*/ 4339791 w 12192000"/>
            <a:gd name="connsiteY1809" fmla="*/ 5086484 h 6858000"/>
            <a:gd name="connsiteX1810" fmla="*/ 4294595 w 12192000"/>
            <a:gd name="connsiteY1810" fmla="*/ 5027607 h 6858000"/>
            <a:gd name="connsiteX1811" fmla="*/ 4310685 w 12192000"/>
            <a:gd name="connsiteY1811" fmla="*/ 4986319 h 6858000"/>
            <a:gd name="connsiteX1812" fmla="*/ 4351000 w 12192000"/>
            <a:gd name="connsiteY1812" fmla="*/ 4966323 h 6858000"/>
            <a:gd name="connsiteX1813" fmla="*/ 4392761 w 12192000"/>
            <a:gd name="connsiteY1813" fmla="*/ 4980764 h 6858000"/>
            <a:gd name="connsiteX1814" fmla="*/ 4413551 w 12192000"/>
            <a:gd name="connsiteY1814" fmla="*/ 5023349 h 6858000"/>
            <a:gd name="connsiteX1815" fmla="*/ 4397100 w 12192000"/>
            <a:gd name="connsiteY1815" fmla="*/ 5067969 h 6858000"/>
            <a:gd name="connsiteX1816" fmla="*/ 4356966 w 12192000"/>
            <a:gd name="connsiteY1816" fmla="*/ 5087410 h 6858000"/>
            <a:gd name="connsiteX1817" fmla="*/ 4346751 w 12192000"/>
            <a:gd name="connsiteY1817" fmla="*/ 5087433 h 6858000"/>
            <a:gd name="connsiteX1818" fmla="*/ 3635166 w 12192000"/>
            <a:gd name="connsiteY1818" fmla="*/ 5087410 h 6858000"/>
            <a:gd name="connsiteX1819" fmla="*/ 3618534 w 12192000"/>
            <a:gd name="connsiteY1819" fmla="*/ 5086484 h 6858000"/>
            <a:gd name="connsiteX1820" fmla="*/ 3578399 w 12192000"/>
            <a:gd name="connsiteY1820" fmla="*/ 5051676 h 6858000"/>
            <a:gd name="connsiteX1821" fmla="*/ 3574242 w 12192000"/>
            <a:gd name="connsiteY1821" fmla="*/ 5026126 h 6858000"/>
            <a:gd name="connsiteX1822" fmla="*/ 3593043 w 12192000"/>
            <a:gd name="connsiteY1822" fmla="*/ 4982615 h 6858000"/>
            <a:gd name="connsiteX1823" fmla="*/ 3636432 w 12192000"/>
            <a:gd name="connsiteY1823" fmla="*/ 4966322 h 6858000"/>
            <a:gd name="connsiteX1824" fmla="*/ 3686509 w 12192000"/>
            <a:gd name="connsiteY1824" fmla="*/ 4999649 h 6858000"/>
            <a:gd name="connsiteX1825" fmla="*/ 3691753 w 12192000"/>
            <a:gd name="connsiteY1825" fmla="*/ 5026126 h 6858000"/>
            <a:gd name="connsiteX1826" fmla="*/ 3675300 w 12192000"/>
            <a:gd name="connsiteY1826" fmla="*/ 5068339 h 6858000"/>
            <a:gd name="connsiteX1827" fmla="*/ 3635166 w 12192000"/>
            <a:gd name="connsiteY1827" fmla="*/ 5087410 h 6858000"/>
            <a:gd name="connsiteX1828" fmla="*/ 3455372 w 12192000"/>
            <a:gd name="connsiteY1828" fmla="*/ 5087387 h 6858000"/>
            <a:gd name="connsiteX1829" fmla="*/ 3435779 w 12192000"/>
            <a:gd name="connsiteY1829" fmla="*/ 5085559 h 6858000"/>
            <a:gd name="connsiteX1830" fmla="*/ 3396911 w 12192000"/>
            <a:gd name="connsiteY1830" fmla="*/ 5048344 h 6858000"/>
            <a:gd name="connsiteX1831" fmla="*/ 3397996 w 12192000"/>
            <a:gd name="connsiteY1831" fmla="*/ 5002056 h 6858000"/>
            <a:gd name="connsiteX1832" fmla="*/ 3433068 w 12192000"/>
            <a:gd name="connsiteY1832" fmla="*/ 4968729 h 6858000"/>
            <a:gd name="connsiteX1833" fmla="*/ 3476999 w 12192000"/>
            <a:gd name="connsiteY1833" fmla="*/ 4970766 h 6858000"/>
            <a:gd name="connsiteX1834" fmla="*/ 3507913 w 12192000"/>
            <a:gd name="connsiteY1834" fmla="*/ 5002982 h 6858000"/>
            <a:gd name="connsiteX1835" fmla="*/ 3507552 w 12192000"/>
            <a:gd name="connsiteY1835" fmla="*/ 5050565 h 6858000"/>
            <a:gd name="connsiteX1836" fmla="*/ 3475372 w 12192000"/>
            <a:gd name="connsiteY1836" fmla="*/ 5082966 h 6858000"/>
            <a:gd name="connsiteX1837" fmla="*/ 3455372 w 12192000"/>
            <a:gd name="connsiteY1837" fmla="*/ 5087387 h 6858000"/>
            <a:gd name="connsiteX1838" fmla="*/ 1291947 w 12192000"/>
            <a:gd name="connsiteY1838" fmla="*/ 5087432 h 6858000"/>
            <a:gd name="connsiteX1839" fmla="*/ 1271835 w 12192000"/>
            <a:gd name="connsiteY1839" fmla="*/ 5085557 h 6858000"/>
            <a:gd name="connsiteX1840" fmla="*/ 1228989 w 12192000"/>
            <a:gd name="connsiteY1840" fmla="*/ 5027976 h 6858000"/>
            <a:gd name="connsiteX1841" fmla="*/ 1244536 w 12192000"/>
            <a:gd name="connsiteY1841" fmla="*/ 4987057 h 6858000"/>
            <a:gd name="connsiteX1842" fmla="*/ 1288467 w 12192000"/>
            <a:gd name="connsiteY1842" fmla="*/ 4966876 h 6858000"/>
            <a:gd name="connsiteX1843" fmla="*/ 1332036 w 12192000"/>
            <a:gd name="connsiteY1843" fmla="*/ 4986873 h 6858000"/>
            <a:gd name="connsiteX1844" fmla="*/ 1347764 w 12192000"/>
            <a:gd name="connsiteY1844" fmla="*/ 5029271 h 6858000"/>
            <a:gd name="connsiteX1845" fmla="*/ 1311788 w 12192000"/>
            <a:gd name="connsiteY1845" fmla="*/ 5082780 h 6858000"/>
            <a:gd name="connsiteX1846" fmla="*/ 1291947 w 12192000"/>
            <a:gd name="connsiteY1846" fmla="*/ 5087432 h 6858000"/>
            <a:gd name="connsiteX1847" fmla="*/ 2554009 w 12192000"/>
            <a:gd name="connsiteY1847" fmla="*/ 5087411 h 6858000"/>
            <a:gd name="connsiteX1848" fmla="*/ 2534484 w 12192000"/>
            <a:gd name="connsiteY1848" fmla="*/ 5085559 h 6858000"/>
            <a:gd name="connsiteX1849" fmla="*/ 2495434 w 12192000"/>
            <a:gd name="connsiteY1849" fmla="*/ 5049640 h 6858000"/>
            <a:gd name="connsiteX1850" fmla="*/ 2496338 w 12192000"/>
            <a:gd name="connsiteY1850" fmla="*/ 5002982 h 6858000"/>
            <a:gd name="connsiteX1851" fmla="*/ 2525445 w 12192000"/>
            <a:gd name="connsiteY1851" fmla="*/ 4971137 h 6858000"/>
            <a:gd name="connsiteX1852" fmla="*/ 2569918 w 12192000"/>
            <a:gd name="connsiteY1852" fmla="*/ 4968730 h 6858000"/>
            <a:gd name="connsiteX1853" fmla="*/ 2605533 w 12192000"/>
            <a:gd name="connsiteY1853" fmla="*/ 5002056 h 6858000"/>
            <a:gd name="connsiteX1854" fmla="*/ 2606979 w 12192000"/>
            <a:gd name="connsiteY1854" fmla="*/ 5047974 h 6858000"/>
            <a:gd name="connsiteX1855" fmla="*/ 2554009 w 12192000"/>
            <a:gd name="connsiteY1855" fmla="*/ 5087411 h 6858000"/>
            <a:gd name="connsiteX1856" fmla="*/ 2734118 w 12192000"/>
            <a:gd name="connsiteY1856" fmla="*/ 5087388 h 6858000"/>
            <a:gd name="connsiteX1857" fmla="*/ 2714526 w 12192000"/>
            <a:gd name="connsiteY1857" fmla="*/ 5085560 h 6858000"/>
            <a:gd name="connsiteX1858" fmla="*/ 2671861 w 12192000"/>
            <a:gd name="connsiteY1858" fmla="*/ 5028162 h 6858000"/>
            <a:gd name="connsiteX1859" fmla="*/ 2690120 w 12192000"/>
            <a:gd name="connsiteY1859" fmla="*/ 4984282 h 6858000"/>
            <a:gd name="connsiteX1860" fmla="*/ 2731158 w 12192000"/>
            <a:gd name="connsiteY1860" fmla="*/ 4965952 h 6858000"/>
            <a:gd name="connsiteX1861" fmla="*/ 2773823 w 12192000"/>
            <a:gd name="connsiteY1861" fmla="*/ 4985949 h 6858000"/>
            <a:gd name="connsiteX1862" fmla="*/ 2790455 w 12192000"/>
            <a:gd name="connsiteY1862" fmla="*/ 5027052 h 6858000"/>
            <a:gd name="connsiteX1863" fmla="*/ 2786297 w 12192000"/>
            <a:gd name="connsiteY1863" fmla="*/ 5050566 h 6858000"/>
            <a:gd name="connsiteX1864" fmla="*/ 2754118 w 12192000"/>
            <a:gd name="connsiteY1864" fmla="*/ 5082967 h 6858000"/>
            <a:gd name="connsiteX1865" fmla="*/ 2734118 w 12192000"/>
            <a:gd name="connsiteY1865" fmla="*/ 5087388 h 6858000"/>
            <a:gd name="connsiteX1866" fmla="*/ 2915921 w 12192000"/>
            <a:gd name="connsiteY1866" fmla="*/ 5087225 h 6858000"/>
            <a:gd name="connsiteX1867" fmla="*/ 2897277 w 12192000"/>
            <a:gd name="connsiteY1867" fmla="*/ 5086484 h 6858000"/>
            <a:gd name="connsiteX1868" fmla="*/ 2857143 w 12192000"/>
            <a:gd name="connsiteY1868" fmla="*/ 5051676 h 6858000"/>
            <a:gd name="connsiteX1869" fmla="*/ 2852984 w 12192000"/>
            <a:gd name="connsiteY1869" fmla="*/ 5026125 h 6858000"/>
            <a:gd name="connsiteX1870" fmla="*/ 2858408 w 12192000"/>
            <a:gd name="connsiteY1870" fmla="*/ 4999649 h 6858000"/>
            <a:gd name="connsiteX1871" fmla="*/ 2892034 w 12192000"/>
            <a:gd name="connsiteY1871" fmla="*/ 4968729 h 6858000"/>
            <a:gd name="connsiteX1872" fmla="*/ 2936688 w 12192000"/>
            <a:gd name="connsiteY1872" fmla="*/ 4971321 h 6858000"/>
            <a:gd name="connsiteX1873" fmla="*/ 2968868 w 12192000"/>
            <a:gd name="connsiteY1873" fmla="*/ 5044640 h 6858000"/>
            <a:gd name="connsiteX1874" fmla="*/ 2935785 w 12192000"/>
            <a:gd name="connsiteY1874" fmla="*/ 5081855 h 6858000"/>
            <a:gd name="connsiteX1875" fmla="*/ 2915921 w 12192000"/>
            <a:gd name="connsiteY1875" fmla="*/ 5087225 h 6858000"/>
            <a:gd name="connsiteX1876" fmla="*/ 2013226 w 12192000"/>
            <a:gd name="connsiteY1876" fmla="*/ 5087410 h 6858000"/>
            <a:gd name="connsiteX1877" fmla="*/ 1993271 w 12192000"/>
            <a:gd name="connsiteY1877" fmla="*/ 5085559 h 6858000"/>
            <a:gd name="connsiteX1878" fmla="*/ 1951149 w 12192000"/>
            <a:gd name="connsiteY1878" fmla="*/ 5017238 h 6858000"/>
            <a:gd name="connsiteX1879" fmla="*/ 1967961 w 12192000"/>
            <a:gd name="connsiteY1879" fmla="*/ 4984837 h 6858000"/>
            <a:gd name="connsiteX1880" fmla="*/ 2006107 w 12192000"/>
            <a:gd name="connsiteY1880" fmla="*/ 4966322 h 6858000"/>
            <a:gd name="connsiteX1881" fmla="*/ 2052931 w 12192000"/>
            <a:gd name="connsiteY1881" fmla="*/ 4986318 h 6858000"/>
            <a:gd name="connsiteX1882" fmla="*/ 2069021 w 12192000"/>
            <a:gd name="connsiteY1882" fmla="*/ 5027977 h 6858000"/>
            <a:gd name="connsiteX1883" fmla="*/ 2051122 w 12192000"/>
            <a:gd name="connsiteY1883" fmla="*/ 5069450 h 6858000"/>
            <a:gd name="connsiteX1884" fmla="*/ 2033045 w 12192000"/>
            <a:gd name="connsiteY1884" fmla="*/ 5082596 h 6858000"/>
            <a:gd name="connsiteX1885" fmla="*/ 2013226 w 12192000"/>
            <a:gd name="connsiteY1885" fmla="*/ 5087410 h 6858000"/>
            <a:gd name="connsiteX1886" fmla="*/ 2373651 w 12192000"/>
            <a:gd name="connsiteY1886" fmla="*/ 5087294 h 6858000"/>
            <a:gd name="connsiteX1887" fmla="*/ 2355888 w 12192000"/>
            <a:gd name="connsiteY1887" fmla="*/ 5086485 h 6858000"/>
            <a:gd name="connsiteX1888" fmla="*/ 2316658 w 12192000"/>
            <a:gd name="connsiteY1888" fmla="*/ 5052046 h 6858000"/>
            <a:gd name="connsiteX1889" fmla="*/ 2345041 w 12192000"/>
            <a:gd name="connsiteY1889" fmla="*/ 4971877 h 6858000"/>
            <a:gd name="connsiteX1890" fmla="*/ 2372159 w 12192000"/>
            <a:gd name="connsiteY1890" fmla="*/ 4966322 h 6858000"/>
            <a:gd name="connsiteX1891" fmla="*/ 2415186 w 12192000"/>
            <a:gd name="connsiteY1891" fmla="*/ 4987244 h 6858000"/>
            <a:gd name="connsiteX1892" fmla="*/ 2429649 w 12192000"/>
            <a:gd name="connsiteY1892" fmla="*/ 5031680 h 6858000"/>
            <a:gd name="connsiteX1893" fmla="*/ 2392768 w 12192000"/>
            <a:gd name="connsiteY1893" fmla="*/ 5082967 h 6858000"/>
            <a:gd name="connsiteX1894" fmla="*/ 2373651 w 12192000"/>
            <a:gd name="connsiteY1894" fmla="*/ 5087294 h 6858000"/>
            <a:gd name="connsiteX1895" fmla="*/ 2194687 w 12192000"/>
            <a:gd name="connsiteY1895" fmla="*/ 5087225 h 6858000"/>
            <a:gd name="connsiteX1896" fmla="*/ 2176021 w 12192000"/>
            <a:gd name="connsiteY1896" fmla="*/ 5086484 h 6858000"/>
            <a:gd name="connsiteX1897" fmla="*/ 2136067 w 12192000"/>
            <a:gd name="connsiteY1897" fmla="*/ 5052046 h 6858000"/>
            <a:gd name="connsiteX1898" fmla="*/ 2131728 w 12192000"/>
            <a:gd name="connsiteY1898" fmla="*/ 5026125 h 6858000"/>
            <a:gd name="connsiteX1899" fmla="*/ 2137152 w 12192000"/>
            <a:gd name="connsiteY1899" fmla="*/ 4999649 h 6858000"/>
            <a:gd name="connsiteX1900" fmla="*/ 2170778 w 12192000"/>
            <a:gd name="connsiteY1900" fmla="*/ 4968729 h 6858000"/>
            <a:gd name="connsiteX1901" fmla="*/ 2215431 w 12192000"/>
            <a:gd name="connsiteY1901" fmla="*/ 4971321 h 6858000"/>
            <a:gd name="connsiteX1902" fmla="*/ 2247611 w 12192000"/>
            <a:gd name="connsiteY1902" fmla="*/ 5044270 h 6858000"/>
            <a:gd name="connsiteX1903" fmla="*/ 2214709 w 12192000"/>
            <a:gd name="connsiteY1903" fmla="*/ 5081855 h 6858000"/>
            <a:gd name="connsiteX1904" fmla="*/ 2194687 w 12192000"/>
            <a:gd name="connsiteY1904" fmla="*/ 5087225 h 6858000"/>
            <a:gd name="connsiteX1905" fmla="*/ 1472510 w 12192000"/>
            <a:gd name="connsiteY1905" fmla="*/ 5087295 h 6858000"/>
            <a:gd name="connsiteX1906" fmla="*/ 1454771 w 12192000"/>
            <a:gd name="connsiteY1906" fmla="*/ 5086485 h 6858000"/>
            <a:gd name="connsiteX1907" fmla="*/ 1416986 w 12192000"/>
            <a:gd name="connsiteY1907" fmla="*/ 5055749 h 6858000"/>
            <a:gd name="connsiteX1908" fmla="*/ 1409936 w 12192000"/>
            <a:gd name="connsiteY1908" fmla="*/ 5029644 h 6858000"/>
            <a:gd name="connsiteX1909" fmla="*/ 1414817 w 12192000"/>
            <a:gd name="connsiteY1909" fmla="*/ 5002241 h 6858000"/>
            <a:gd name="connsiteX1910" fmla="*/ 1449528 w 12192000"/>
            <a:gd name="connsiteY1910" fmla="*/ 4968729 h 6858000"/>
            <a:gd name="connsiteX1911" fmla="*/ 1494363 w 12192000"/>
            <a:gd name="connsiteY1911" fmla="*/ 4971321 h 6858000"/>
            <a:gd name="connsiteX1912" fmla="*/ 1524011 w 12192000"/>
            <a:gd name="connsiteY1912" fmla="*/ 5002612 h 6858000"/>
            <a:gd name="connsiteX1913" fmla="*/ 1523830 w 12192000"/>
            <a:gd name="connsiteY1913" fmla="*/ 5051306 h 6858000"/>
            <a:gd name="connsiteX1914" fmla="*/ 1491469 w 12192000"/>
            <a:gd name="connsiteY1914" fmla="*/ 5082967 h 6858000"/>
            <a:gd name="connsiteX1915" fmla="*/ 1472510 w 12192000"/>
            <a:gd name="connsiteY1915" fmla="*/ 5087295 h 6858000"/>
            <a:gd name="connsiteX1916" fmla="*/ 1652890 w 12192000"/>
            <a:gd name="connsiteY1916" fmla="*/ 5087269 h 6858000"/>
            <a:gd name="connsiteX1917" fmla="*/ 1634631 w 12192000"/>
            <a:gd name="connsiteY1917" fmla="*/ 5086482 h 6858000"/>
            <a:gd name="connsiteX1918" fmla="*/ 1594677 w 12192000"/>
            <a:gd name="connsiteY1918" fmla="*/ 5051119 h 6858000"/>
            <a:gd name="connsiteX1919" fmla="*/ 1590338 w 12192000"/>
            <a:gd name="connsiteY1919" fmla="*/ 5027049 h 6858000"/>
            <a:gd name="connsiteX1920" fmla="*/ 1608417 w 12192000"/>
            <a:gd name="connsiteY1920" fmla="*/ 4983539 h 6858000"/>
            <a:gd name="connsiteX1921" fmla="*/ 1649094 w 12192000"/>
            <a:gd name="connsiteY1921" fmla="*/ 4966875 h 6858000"/>
            <a:gd name="connsiteX1922" fmla="*/ 1675850 w 12192000"/>
            <a:gd name="connsiteY1922" fmla="*/ 4972430 h 6858000"/>
            <a:gd name="connsiteX1923" fmla="*/ 1706222 w 12192000"/>
            <a:gd name="connsiteY1923" fmla="*/ 5007979 h 6858000"/>
            <a:gd name="connsiteX1924" fmla="*/ 1703510 w 12192000"/>
            <a:gd name="connsiteY1924" fmla="*/ 5052600 h 6858000"/>
            <a:gd name="connsiteX1925" fmla="*/ 1672777 w 12192000"/>
            <a:gd name="connsiteY1925" fmla="*/ 5082224 h 6858000"/>
            <a:gd name="connsiteX1926" fmla="*/ 1652890 w 12192000"/>
            <a:gd name="connsiteY1926" fmla="*/ 5087269 h 6858000"/>
            <a:gd name="connsiteX1927" fmla="*/ 1842178 w 12192000"/>
            <a:gd name="connsiteY1927" fmla="*/ 5086067 h 6858000"/>
            <a:gd name="connsiteX1928" fmla="*/ 1809614 w 12192000"/>
            <a:gd name="connsiteY1928" fmla="*/ 5084262 h 6858000"/>
            <a:gd name="connsiteX1929" fmla="*/ 1775265 w 12192000"/>
            <a:gd name="connsiteY1929" fmla="*/ 5051490 h 6858000"/>
            <a:gd name="connsiteX1930" fmla="*/ 1770203 w 12192000"/>
            <a:gd name="connsiteY1930" fmla="*/ 5027050 h 6858000"/>
            <a:gd name="connsiteX1931" fmla="*/ 1787920 w 12192000"/>
            <a:gd name="connsiteY1931" fmla="*/ 4984096 h 6858000"/>
            <a:gd name="connsiteX1932" fmla="*/ 1824619 w 12192000"/>
            <a:gd name="connsiteY1932" fmla="*/ 4966321 h 6858000"/>
            <a:gd name="connsiteX1933" fmla="*/ 1868731 w 12192000"/>
            <a:gd name="connsiteY1933" fmla="*/ 4982059 h 6858000"/>
            <a:gd name="connsiteX1934" fmla="*/ 1888256 w 12192000"/>
            <a:gd name="connsiteY1934" fmla="*/ 5022607 h 6858000"/>
            <a:gd name="connsiteX1935" fmla="*/ 1873251 w 12192000"/>
            <a:gd name="connsiteY1935" fmla="*/ 5067043 h 6858000"/>
            <a:gd name="connsiteX1936" fmla="*/ 1842178 w 12192000"/>
            <a:gd name="connsiteY1936" fmla="*/ 5086067 h 6858000"/>
            <a:gd name="connsiteX1937" fmla="*/ 1111322 w 12192000"/>
            <a:gd name="connsiteY1937" fmla="*/ 5087410 h 6858000"/>
            <a:gd name="connsiteX1938" fmla="*/ 1093786 w 12192000"/>
            <a:gd name="connsiteY1938" fmla="*/ 5086484 h 6858000"/>
            <a:gd name="connsiteX1939" fmla="*/ 1050578 w 12192000"/>
            <a:gd name="connsiteY1939" fmla="*/ 5044086 h 6858000"/>
            <a:gd name="connsiteX1940" fmla="*/ 1083661 w 12192000"/>
            <a:gd name="connsiteY1940" fmla="*/ 4970581 h 6858000"/>
            <a:gd name="connsiteX1941" fmla="*/ 1127411 w 12192000"/>
            <a:gd name="connsiteY1941" fmla="*/ 4968729 h 6858000"/>
            <a:gd name="connsiteX1942" fmla="*/ 1161580 w 12192000"/>
            <a:gd name="connsiteY1942" fmla="*/ 4999094 h 6858000"/>
            <a:gd name="connsiteX1943" fmla="*/ 1166461 w 12192000"/>
            <a:gd name="connsiteY1943" fmla="*/ 5026125 h 6858000"/>
            <a:gd name="connsiteX1944" fmla="*/ 1150914 w 12192000"/>
            <a:gd name="connsiteY1944" fmla="*/ 5068154 h 6858000"/>
            <a:gd name="connsiteX1945" fmla="*/ 1111322 w 12192000"/>
            <a:gd name="connsiteY1945" fmla="*/ 5087410 h 6858000"/>
            <a:gd name="connsiteX1946" fmla="*/ 6155536 w 12192000"/>
            <a:gd name="connsiteY1946" fmla="*/ 4903923 h 6858000"/>
            <a:gd name="connsiteX1947" fmla="*/ 6140757 w 12192000"/>
            <a:gd name="connsiteY1947" fmla="*/ 4900637 h 6858000"/>
            <a:gd name="connsiteX1948" fmla="*/ 6110385 w 12192000"/>
            <a:gd name="connsiteY1948" fmla="*/ 4878234 h 6858000"/>
            <a:gd name="connsiteX1949" fmla="*/ 6098633 w 12192000"/>
            <a:gd name="connsiteY1949" fmla="*/ 4841575 h 6858000"/>
            <a:gd name="connsiteX1950" fmla="*/ 6103153 w 12192000"/>
            <a:gd name="connsiteY1950" fmla="*/ 4817875 h 6858000"/>
            <a:gd name="connsiteX1951" fmla="*/ 6134248 w 12192000"/>
            <a:gd name="connsiteY1951" fmla="*/ 4786216 h 6858000"/>
            <a:gd name="connsiteX1952" fmla="*/ 6160824 w 12192000"/>
            <a:gd name="connsiteY1952" fmla="*/ 4782327 h 6858000"/>
            <a:gd name="connsiteX1953" fmla="*/ 6185592 w 12192000"/>
            <a:gd name="connsiteY1953" fmla="*/ 4787881 h 6858000"/>
            <a:gd name="connsiteX1954" fmla="*/ 6213071 w 12192000"/>
            <a:gd name="connsiteY1954" fmla="*/ 4818616 h 6858000"/>
            <a:gd name="connsiteX1955" fmla="*/ 6213252 w 12192000"/>
            <a:gd name="connsiteY1955" fmla="*/ 4865459 h 6858000"/>
            <a:gd name="connsiteX1956" fmla="*/ 6171671 w 12192000"/>
            <a:gd name="connsiteY1956" fmla="*/ 4901377 h 6858000"/>
            <a:gd name="connsiteX1957" fmla="*/ 6155536 w 12192000"/>
            <a:gd name="connsiteY1957" fmla="*/ 4903923 h 6858000"/>
            <a:gd name="connsiteX1958" fmla="*/ 9227220 w 12192000"/>
            <a:gd name="connsiteY1958" fmla="*/ 4903277 h 6858000"/>
            <a:gd name="connsiteX1959" fmla="*/ 9208712 w 12192000"/>
            <a:gd name="connsiteY1959" fmla="*/ 4901750 h 6858000"/>
            <a:gd name="connsiteX1960" fmla="*/ 9178160 w 12192000"/>
            <a:gd name="connsiteY1960" fmla="*/ 4880828 h 6858000"/>
            <a:gd name="connsiteX1961" fmla="*/ 9166228 w 12192000"/>
            <a:gd name="connsiteY1961" fmla="*/ 4823063 h 6858000"/>
            <a:gd name="connsiteX1962" fmla="*/ 9198770 w 12192000"/>
            <a:gd name="connsiteY1962" fmla="*/ 4786403 h 6858000"/>
            <a:gd name="connsiteX1963" fmla="*/ 9247581 w 12192000"/>
            <a:gd name="connsiteY1963" fmla="*/ 4786403 h 6858000"/>
            <a:gd name="connsiteX1964" fmla="*/ 9280122 w 12192000"/>
            <a:gd name="connsiteY1964" fmla="*/ 4822507 h 6858000"/>
            <a:gd name="connsiteX1965" fmla="*/ 9277953 w 12192000"/>
            <a:gd name="connsiteY1965" fmla="*/ 4868053 h 6858000"/>
            <a:gd name="connsiteX1966" fmla="*/ 9245592 w 12192000"/>
            <a:gd name="connsiteY1966" fmla="*/ 4898973 h 6858000"/>
            <a:gd name="connsiteX1967" fmla="*/ 9227220 w 12192000"/>
            <a:gd name="connsiteY1967" fmla="*/ 4903277 h 6858000"/>
            <a:gd name="connsiteX1968" fmla="*/ 9948477 w 12192000"/>
            <a:gd name="connsiteY1968" fmla="*/ 4903276 h 6858000"/>
            <a:gd name="connsiteX1969" fmla="*/ 9929969 w 12192000"/>
            <a:gd name="connsiteY1969" fmla="*/ 4901749 h 6858000"/>
            <a:gd name="connsiteX1970" fmla="*/ 9899417 w 12192000"/>
            <a:gd name="connsiteY1970" fmla="*/ 4880826 h 6858000"/>
            <a:gd name="connsiteX1971" fmla="*/ 9887485 w 12192000"/>
            <a:gd name="connsiteY1971" fmla="*/ 4823060 h 6858000"/>
            <a:gd name="connsiteX1972" fmla="*/ 9919484 w 12192000"/>
            <a:gd name="connsiteY1972" fmla="*/ 4786770 h 6858000"/>
            <a:gd name="connsiteX1973" fmla="*/ 9943167 w 12192000"/>
            <a:gd name="connsiteY1973" fmla="*/ 4781956 h 6858000"/>
            <a:gd name="connsiteX1974" fmla="*/ 9983843 w 12192000"/>
            <a:gd name="connsiteY1974" fmla="*/ 4797509 h 6858000"/>
            <a:gd name="connsiteX1975" fmla="*/ 10003188 w 12192000"/>
            <a:gd name="connsiteY1975" fmla="*/ 4842131 h 6858000"/>
            <a:gd name="connsiteX1976" fmla="*/ 9999390 w 12192000"/>
            <a:gd name="connsiteY1976" fmla="*/ 4868051 h 6858000"/>
            <a:gd name="connsiteX1977" fmla="*/ 9966849 w 12192000"/>
            <a:gd name="connsiteY1977" fmla="*/ 4898971 h 6858000"/>
            <a:gd name="connsiteX1978" fmla="*/ 9948477 w 12192000"/>
            <a:gd name="connsiteY1978" fmla="*/ 4903276 h 6858000"/>
            <a:gd name="connsiteX1979" fmla="*/ 10311108 w 12192000"/>
            <a:gd name="connsiteY1979" fmla="*/ 4902930 h 6858000"/>
            <a:gd name="connsiteX1980" fmla="*/ 10292758 w 12192000"/>
            <a:gd name="connsiteY1980" fmla="*/ 4902305 h 6858000"/>
            <a:gd name="connsiteX1981" fmla="*/ 10263110 w 12192000"/>
            <a:gd name="connsiteY1981" fmla="*/ 4884345 h 6858000"/>
            <a:gd name="connsiteX1982" fmla="*/ 10247200 w 12192000"/>
            <a:gd name="connsiteY1982" fmla="*/ 4842131 h 6858000"/>
            <a:gd name="connsiteX1983" fmla="*/ 10263832 w 12192000"/>
            <a:gd name="connsiteY1983" fmla="*/ 4799917 h 6858000"/>
            <a:gd name="connsiteX1984" fmla="*/ 10303786 w 12192000"/>
            <a:gd name="connsiteY1984" fmla="*/ 4782328 h 6858000"/>
            <a:gd name="connsiteX1985" fmla="*/ 10330180 w 12192000"/>
            <a:gd name="connsiteY1985" fmla="*/ 4786401 h 6858000"/>
            <a:gd name="connsiteX1986" fmla="*/ 10360733 w 12192000"/>
            <a:gd name="connsiteY1986" fmla="*/ 4818617 h 6858000"/>
            <a:gd name="connsiteX1987" fmla="*/ 10359648 w 12192000"/>
            <a:gd name="connsiteY1987" fmla="*/ 4867496 h 6858000"/>
            <a:gd name="connsiteX1988" fmla="*/ 10328915 w 12192000"/>
            <a:gd name="connsiteY1988" fmla="*/ 4898416 h 6858000"/>
            <a:gd name="connsiteX1989" fmla="*/ 10311108 w 12192000"/>
            <a:gd name="connsiteY1989" fmla="*/ 4902930 h 6858000"/>
            <a:gd name="connsiteX1990" fmla="*/ 10491536 w 12192000"/>
            <a:gd name="connsiteY1990" fmla="*/ 4902906 h 6858000"/>
            <a:gd name="connsiteX1991" fmla="*/ 10472621 w 12192000"/>
            <a:gd name="connsiteY1991" fmla="*/ 4902305 h 6858000"/>
            <a:gd name="connsiteX1992" fmla="*/ 10444600 w 12192000"/>
            <a:gd name="connsiteY1992" fmla="*/ 4884900 h 6858000"/>
            <a:gd name="connsiteX1993" fmla="*/ 10427063 w 12192000"/>
            <a:gd name="connsiteY1993" fmla="*/ 4842131 h 6858000"/>
            <a:gd name="connsiteX1994" fmla="*/ 10444600 w 12192000"/>
            <a:gd name="connsiteY1994" fmla="*/ 4799177 h 6858000"/>
            <a:gd name="connsiteX1995" fmla="*/ 10485818 w 12192000"/>
            <a:gd name="connsiteY1995" fmla="*/ 4781958 h 6858000"/>
            <a:gd name="connsiteX1996" fmla="*/ 10529568 w 12192000"/>
            <a:gd name="connsiteY1996" fmla="*/ 4802139 h 6858000"/>
            <a:gd name="connsiteX1997" fmla="*/ 10545478 w 12192000"/>
            <a:gd name="connsiteY1997" fmla="*/ 4842131 h 6858000"/>
            <a:gd name="connsiteX1998" fmla="*/ 10529930 w 12192000"/>
            <a:gd name="connsiteY1998" fmla="*/ 4881753 h 6858000"/>
            <a:gd name="connsiteX1999" fmla="*/ 10510586 w 12192000"/>
            <a:gd name="connsiteY1999" fmla="*/ 4897676 h 6858000"/>
            <a:gd name="connsiteX2000" fmla="*/ 10491536 w 12192000"/>
            <a:gd name="connsiteY2000" fmla="*/ 4902906 h 6858000"/>
            <a:gd name="connsiteX2001" fmla="*/ 10855525 w 12192000"/>
            <a:gd name="connsiteY2001" fmla="*/ 4902511 h 6858000"/>
            <a:gd name="connsiteX2002" fmla="*/ 10831444 w 12192000"/>
            <a:gd name="connsiteY2002" fmla="*/ 4901380 h 6858000"/>
            <a:gd name="connsiteX2003" fmla="*/ 10790586 w 12192000"/>
            <a:gd name="connsiteY2003" fmla="*/ 4865461 h 6858000"/>
            <a:gd name="connsiteX2004" fmla="*/ 10790767 w 12192000"/>
            <a:gd name="connsiteY2004" fmla="*/ 4818619 h 6858000"/>
            <a:gd name="connsiteX2005" fmla="*/ 10818247 w 12192000"/>
            <a:gd name="connsiteY2005" fmla="*/ 4787884 h 6858000"/>
            <a:gd name="connsiteX2006" fmla="*/ 10868324 w 12192000"/>
            <a:gd name="connsiteY2006" fmla="*/ 4784737 h 6858000"/>
            <a:gd name="connsiteX2007" fmla="*/ 10900323 w 12192000"/>
            <a:gd name="connsiteY2007" fmla="*/ 4814731 h 6858000"/>
            <a:gd name="connsiteX2008" fmla="*/ 10905023 w 12192000"/>
            <a:gd name="connsiteY2008" fmla="*/ 4853798 h 6858000"/>
            <a:gd name="connsiteX2009" fmla="*/ 10855525 w 12192000"/>
            <a:gd name="connsiteY2009" fmla="*/ 4902511 h 6858000"/>
            <a:gd name="connsiteX2010" fmla="*/ 10651222 w 12192000"/>
            <a:gd name="connsiteY2010" fmla="*/ 4901748 h 6858000"/>
            <a:gd name="connsiteX2011" fmla="*/ 10620851 w 12192000"/>
            <a:gd name="connsiteY2011" fmla="*/ 4881196 h 6858000"/>
            <a:gd name="connsiteX2012" fmla="*/ 10606569 w 12192000"/>
            <a:gd name="connsiteY2012" fmla="*/ 4837502 h 6858000"/>
            <a:gd name="connsiteX2013" fmla="*/ 10625190 w 12192000"/>
            <a:gd name="connsiteY2013" fmla="*/ 4798619 h 6858000"/>
            <a:gd name="connsiteX2014" fmla="*/ 10664601 w 12192000"/>
            <a:gd name="connsiteY2014" fmla="*/ 4781956 h 6858000"/>
            <a:gd name="connsiteX2015" fmla="*/ 10705097 w 12192000"/>
            <a:gd name="connsiteY2015" fmla="*/ 4797509 h 6858000"/>
            <a:gd name="connsiteX2016" fmla="*/ 10724441 w 12192000"/>
            <a:gd name="connsiteY2016" fmla="*/ 4842129 h 6858000"/>
            <a:gd name="connsiteX2017" fmla="*/ 10707628 w 12192000"/>
            <a:gd name="connsiteY2017" fmla="*/ 4884900 h 6858000"/>
            <a:gd name="connsiteX2018" fmla="*/ 10651222 w 12192000"/>
            <a:gd name="connsiteY2018" fmla="*/ 4901748 h 6858000"/>
            <a:gd name="connsiteX2019" fmla="*/ 10113445 w 12192000"/>
            <a:gd name="connsiteY2019" fmla="*/ 4902488 h 6858000"/>
            <a:gd name="connsiteX2020" fmla="*/ 10070599 w 12192000"/>
            <a:gd name="connsiteY2020" fmla="*/ 4867495 h 6858000"/>
            <a:gd name="connsiteX2021" fmla="*/ 10065536 w 12192000"/>
            <a:gd name="connsiteY2021" fmla="*/ 4842129 h 6858000"/>
            <a:gd name="connsiteX2022" fmla="*/ 10081084 w 12192000"/>
            <a:gd name="connsiteY2022" fmla="*/ 4801396 h 6858000"/>
            <a:gd name="connsiteX2023" fmla="*/ 10121941 w 12192000"/>
            <a:gd name="connsiteY2023" fmla="*/ 4782325 h 6858000"/>
            <a:gd name="connsiteX2024" fmla="*/ 10165511 w 12192000"/>
            <a:gd name="connsiteY2024" fmla="*/ 4798804 h 6858000"/>
            <a:gd name="connsiteX2025" fmla="*/ 10183589 w 12192000"/>
            <a:gd name="connsiteY2025" fmla="*/ 4838796 h 6858000"/>
            <a:gd name="connsiteX2026" fmla="*/ 10168764 w 12192000"/>
            <a:gd name="connsiteY2026" fmla="*/ 4882677 h 6858000"/>
            <a:gd name="connsiteX2027" fmla="*/ 10113445 w 12192000"/>
            <a:gd name="connsiteY2027" fmla="*/ 4902488 h 6858000"/>
            <a:gd name="connsiteX2028" fmla="*/ 9589858 w 12192000"/>
            <a:gd name="connsiteY2028" fmla="*/ 4902930 h 6858000"/>
            <a:gd name="connsiteX2029" fmla="*/ 9571507 w 12192000"/>
            <a:gd name="connsiteY2029" fmla="*/ 4902306 h 6858000"/>
            <a:gd name="connsiteX2030" fmla="*/ 9540412 w 12192000"/>
            <a:gd name="connsiteY2030" fmla="*/ 4883050 h 6858000"/>
            <a:gd name="connsiteX2031" fmla="*/ 9524685 w 12192000"/>
            <a:gd name="connsiteY2031" fmla="*/ 4841946 h 6858000"/>
            <a:gd name="connsiteX2032" fmla="*/ 9542221 w 12192000"/>
            <a:gd name="connsiteY2032" fmla="*/ 4799547 h 6858000"/>
            <a:gd name="connsiteX2033" fmla="*/ 9585608 w 12192000"/>
            <a:gd name="connsiteY2033" fmla="*/ 4781957 h 6858000"/>
            <a:gd name="connsiteX2034" fmla="*/ 9627189 w 12192000"/>
            <a:gd name="connsiteY2034" fmla="*/ 4800658 h 6858000"/>
            <a:gd name="connsiteX2035" fmla="*/ 9643279 w 12192000"/>
            <a:gd name="connsiteY2035" fmla="*/ 4842132 h 6858000"/>
            <a:gd name="connsiteX2036" fmla="*/ 9638398 w 12192000"/>
            <a:gd name="connsiteY2036" fmla="*/ 4867497 h 6858000"/>
            <a:gd name="connsiteX2037" fmla="*/ 9607665 w 12192000"/>
            <a:gd name="connsiteY2037" fmla="*/ 4898417 h 6858000"/>
            <a:gd name="connsiteX2038" fmla="*/ 9589858 w 12192000"/>
            <a:gd name="connsiteY2038" fmla="*/ 4902930 h 6858000"/>
            <a:gd name="connsiteX2039" fmla="*/ 9749739 w 12192000"/>
            <a:gd name="connsiteY2039" fmla="*/ 4901749 h 6858000"/>
            <a:gd name="connsiteX2040" fmla="*/ 9709786 w 12192000"/>
            <a:gd name="connsiteY2040" fmla="*/ 4868052 h 6858000"/>
            <a:gd name="connsiteX2041" fmla="*/ 9705808 w 12192000"/>
            <a:gd name="connsiteY2041" fmla="*/ 4842131 h 6858000"/>
            <a:gd name="connsiteX2042" fmla="*/ 9723344 w 12192000"/>
            <a:gd name="connsiteY2042" fmla="*/ 4799177 h 6858000"/>
            <a:gd name="connsiteX2043" fmla="*/ 9764745 w 12192000"/>
            <a:gd name="connsiteY2043" fmla="*/ 4781958 h 6858000"/>
            <a:gd name="connsiteX2044" fmla="*/ 9808675 w 12192000"/>
            <a:gd name="connsiteY2044" fmla="*/ 4802509 h 6858000"/>
            <a:gd name="connsiteX2045" fmla="*/ 9824223 w 12192000"/>
            <a:gd name="connsiteY2045" fmla="*/ 4842131 h 6858000"/>
            <a:gd name="connsiteX2046" fmla="*/ 9808675 w 12192000"/>
            <a:gd name="connsiteY2046" fmla="*/ 4881753 h 6858000"/>
            <a:gd name="connsiteX2047" fmla="*/ 9789331 w 12192000"/>
            <a:gd name="connsiteY2047" fmla="*/ 4897676 h 6858000"/>
            <a:gd name="connsiteX2048" fmla="*/ 9749739 w 12192000"/>
            <a:gd name="connsiteY2048" fmla="*/ 4901749 h 6858000"/>
            <a:gd name="connsiteX2049" fmla="*/ 9392189 w 12192000"/>
            <a:gd name="connsiteY2049" fmla="*/ 4902488 h 6858000"/>
            <a:gd name="connsiteX2050" fmla="*/ 9349343 w 12192000"/>
            <a:gd name="connsiteY2050" fmla="*/ 4867495 h 6858000"/>
            <a:gd name="connsiteX2051" fmla="*/ 9344281 w 12192000"/>
            <a:gd name="connsiteY2051" fmla="*/ 4842129 h 6858000"/>
            <a:gd name="connsiteX2052" fmla="*/ 9360552 w 12192000"/>
            <a:gd name="connsiteY2052" fmla="*/ 4800656 h 6858000"/>
            <a:gd name="connsiteX2053" fmla="*/ 9401952 w 12192000"/>
            <a:gd name="connsiteY2053" fmla="*/ 4781956 h 6858000"/>
            <a:gd name="connsiteX2054" fmla="*/ 9444798 w 12192000"/>
            <a:gd name="connsiteY2054" fmla="*/ 4800286 h 6858000"/>
            <a:gd name="connsiteX2055" fmla="*/ 9462334 w 12192000"/>
            <a:gd name="connsiteY2055" fmla="*/ 4846203 h 6858000"/>
            <a:gd name="connsiteX2056" fmla="*/ 9445882 w 12192000"/>
            <a:gd name="connsiteY2056" fmla="*/ 4884344 h 6858000"/>
            <a:gd name="connsiteX2057" fmla="*/ 9392189 w 12192000"/>
            <a:gd name="connsiteY2057" fmla="*/ 4902488 h 6858000"/>
            <a:gd name="connsiteX2058" fmla="*/ 8144506 w 12192000"/>
            <a:gd name="connsiteY2058" fmla="*/ 4903218 h 6858000"/>
            <a:gd name="connsiteX2059" fmla="*/ 8124659 w 12192000"/>
            <a:gd name="connsiteY2059" fmla="*/ 4900820 h 6858000"/>
            <a:gd name="connsiteX2060" fmla="*/ 8081813 w 12192000"/>
            <a:gd name="connsiteY2060" fmla="*/ 4841941 h 6858000"/>
            <a:gd name="connsiteX2061" fmla="*/ 8099892 w 12192000"/>
            <a:gd name="connsiteY2061" fmla="*/ 4799542 h 6858000"/>
            <a:gd name="connsiteX2062" fmla="*/ 8142195 w 12192000"/>
            <a:gd name="connsiteY2062" fmla="*/ 4782878 h 6858000"/>
            <a:gd name="connsiteX2063" fmla="*/ 8183234 w 12192000"/>
            <a:gd name="connsiteY2063" fmla="*/ 4799728 h 6858000"/>
            <a:gd name="connsiteX2064" fmla="*/ 8200770 w 12192000"/>
            <a:gd name="connsiteY2064" fmla="*/ 4842312 h 6858000"/>
            <a:gd name="connsiteX2065" fmla="*/ 8195709 w 12192000"/>
            <a:gd name="connsiteY2065" fmla="*/ 4867678 h 6858000"/>
            <a:gd name="connsiteX2066" fmla="*/ 8144506 w 12192000"/>
            <a:gd name="connsiteY2066" fmla="*/ 4903218 h 6858000"/>
            <a:gd name="connsiteX2067" fmla="*/ 8686843 w 12192000"/>
            <a:gd name="connsiteY2067" fmla="*/ 4903160 h 6858000"/>
            <a:gd name="connsiteX2068" fmla="*/ 8670030 w 12192000"/>
            <a:gd name="connsiteY2068" fmla="*/ 4902489 h 6858000"/>
            <a:gd name="connsiteX2069" fmla="*/ 8627907 w 12192000"/>
            <a:gd name="connsiteY2069" fmla="*/ 4868236 h 6858000"/>
            <a:gd name="connsiteX2070" fmla="*/ 8623207 w 12192000"/>
            <a:gd name="connsiteY2070" fmla="*/ 4843056 h 6858000"/>
            <a:gd name="connsiteX2071" fmla="*/ 8639297 w 12192000"/>
            <a:gd name="connsiteY2071" fmla="*/ 4800656 h 6858000"/>
            <a:gd name="connsiteX2072" fmla="*/ 8680516 w 12192000"/>
            <a:gd name="connsiteY2072" fmla="*/ 4781956 h 6858000"/>
            <a:gd name="connsiteX2073" fmla="*/ 8721373 w 12192000"/>
            <a:gd name="connsiteY2073" fmla="*/ 4797694 h 6858000"/>
            <a:gd name="connsiteX2074" fmla="*/ 8741441 w 12192000"/>
            <a:gd name="connsiteY2074" fmla="*/ 4842315 h 6858000"/>
            <a:gd name="connsiteX2075" fmla="*/ 8736017 w 12192000"/>
            <a:gd name="connsiteY2075" fmla="*/ 4868421 h 6858000"/>
            <a:gd name="connsiteX2076" fmla="*/ 8704198 w 12192000"/>
            <a:gd name="connsiteY2076" fmla="*/ 4898971 h 6858000"/>
            <a:gd name="connsiteX2077" fmla="*/ 8686843 w 12192000"/>
            <a:gd name="connsiteY2077" fmla="*/ 4903160 h 6858000"/>
            <a:gd name="connsiteX2078" fmla="*/ 9048103 w 12192000"/>
            <a:gd name="connsiteY2078" fmla="*/ 4903046 h 6858000"/>
            <a:gd name="connsiteX2079" fmla="*/ 9030116 w 12192000"/>
            <a:gd name="connsiteY2079" fmla="*/ 4902306 h 6858000"/>
            <a:gd name="connsiteX2080" fmla="*/ 8987811 w 12192000"/>
            <a:gd name="connsiteY2080" fmla="*/ 4865646 h 6858000"/>
            <a:gd name="connsiteX2081" fmla="*/ 8984015 w 12192000"/>
            <a:gd name="connsiteY2081" fmla="*/ 4839725 h 6858000"/>
            <a:gd name="connsiteX2082" fmla="*/ 9002093 w 12192000"/>
            <a:gd name="connsiteY2082" fmla="*/ 4799177 h 6858000"/>
            <a:gd name="connsiteX2083" fmla="*/ 9043312 w 12192000"/>
            <a:gd name="connsiteY2083" fmla="*/ 4781957 h 6858000"/>
            <a:gd name="connsiteX2084" fmla="*/ 9066272 w 12192000"/>
            <a:gd name="connsiteY2084" fmla="*/ 4785661 h 6858000"/>
            <a:gd name="connsiteX2085" fmla="*/ 9097187 w 12192000"/>
            <a:gd name="connsiteY2085" fmla="*/ 4816211 h 6858000"/>
            <a:gd name="connsiteX2086" fmla="*/ 9101887 w 12192000"/>
            <a:gd name="connsiteY2086" fmla="*/ 4842132 h 6858000"/>
            <a:gd name="connsiteX2087" fmla="*/ 9097187 w 12192000"/>
            <a:gd name="connsiteY2087" fmla="*/ 4868052 h 6858000"/>
            <a:gd name="connsiteX2088" fmla="*/ 9066092 w 12192000"/>
            <a:gd name="connsiteY2088" fmla="*/ 4898788 h 6858000"/>
            <a:gd name="connsiteX2089" fmla="*/ 9048103 w 12192000"/>
            <a:gd name="connsiteY2089" fmla="*/ 4903046 h 6858000"/>
            <a:gd name="connsiteX2090" fmla="*/ 8868151 w 12192000"/>
            <a:gd name="connsiteY2090" fmla="*/ 4903022 h 6858000"/>
            <a:gd name="connsiteX2091" fmla="*/ 8850253 w 12192000"/>
            <a:gd name="connsiteY2091" fmla="*/ 4902305 h 6858000"/>
            <a:gd name="connsiteX2092" fmla="*/ 8808131 w 12192000"/>
            <a:gd name="connsiteY2092" fmla="*/ 4867867 h 6858000"/>
            <a:gd name="connsiteX2093" fmla="*/ 8807046 w 12192000"/>
            <a:gd name="connsiteY2093" fmla="*/ 4818433 h 6858000"/>
            <a:gd name="connsiteX2094" fmla="*/ 8841033 w 12192000"/>
            <a:gd name="connsiteY2094" fmla="*/ 4784921 h 6858000"/>
            <a:gd name="connsiteX2095" fmla="*/ 8886591 w 12192000"/>
            <a:gd name="connsiteY2095" fmla="*/ 4785661 h 6858000"/>
            <a:gd name="connsiteX2096" fmla="*/ 8918048 w 12192000"/>
            <a:gd name="connsiteY2096" fmla="*/ 4818433 h 6858000"/>
            <a:gd name="connsiteX2097" fmla="*/ 8916963 w 12192000"/>
            <a:gd name="connsiteY2097" fmla="*/ 4867682 h 6858000"/>
            <a:gd name="connsiteX2098" fmla="*/ 8885507 w 12192000"/>
            <a:gd name="connsiteY2098" fmla="*/ 4898601 h 6858000"/>
            <a:gd name="connsiteX2099" fmla="*/ 8868151 w 12192000"/>
            <a:gd name="connsiteY2099" fmla="*/ 4903022 h 6858000"/>
            <a:gd name="connsiteX2100" fmla="*/ 8326578 w 12192000"/>
            <a:gd name="connsiteY2100" fmla="*/ 4903136 h 6858000"/>
            <a:gd name="connsiteX2101" fmla="*/ 8307596 w 12192000"/>
            <a:gd name="connsiteY2101" fmla="*/ 4901749 h 6858000"/>
            <a:gd name="connsiteX2102" fmla="*/ 8277224 w 12192000"/>
            <a:gd name="connsiteY2102" fmla="*/ 4881011 h 6858000"/>
            <a:gd name="connsiteX2103" fmla="*/ 8262400 w 12192000"/>
            <a:gd name="connsiteY2103" fmla="*/ 4842130 h 6858000"/>
            <a:gd name="connsiteX2104" fmla="*/ 8278490 w 12192000"/>
            <a:gd name="connsiteY2104" fmla="*/ 4801953 h 6858000"/>
            <a:gd name="connsiteX2105" fmla="*/ 8322239 w 12192000"/>
            <a:gd name="connsiteY2105" fmla="*/ 4781957 h 6858000"/>
            <a:gd name="connsiteX2106" fmla="*/ 8364182 w 12192000"/>
            <a:gd name="connsiteY2106" fmla="*/ 4800287 h 6858000"/>
            <a:gd name="connsiteX2107" fmla="*/ 8380633 w 12192000"/>
            <a:gd name="connsiteY2107" fmla="*/ 4842130 h 6858000"/>
            <a:gd name="connsiteX2108" fmla="*/ 8375932 w 12192000"/>
            <a:gd name="connsiteY2108" fmla="*/ 4868237 h 6858000"/>
            <a:gd name="connsiteX2109" fmla="*/ 8345018 w 12192000"/>
            <a:gd name="connsiteY2109" fmla="*/ 4898415 h 6858000"/>
            <a:gd name="connsiteX2110" fmla="*/ 8326578 w 12192000"/>
            <a:gd name="connsiteY2110" fmla="*/ 4903136 h 6858000"/>
            <a:gd name="connsiteX2111" fmla="*/ 8506077 w 12192000"/>
            <a:gd name="connsiteY2111" fmla="*/ 4903092 h 6858000"/>
            <a:gd name="connsiteX2112" fmla="*/ 8487456 w 12192000"/>
            <a:gd name="connsiteY2112" fmla="*/ 4901750 h 6858000"/>
            <a:gd name="connsiteX2113" fmla="*/ 8457085 w 12192000"/>
            <a:gd name="connsiteY2113" fmla="*/ 4881013 h 6858000"/>
            <a:gd name="connsiteX2114" fmla="*/ 8442260 w 12192000"/>
            <a:gd name="connsiteY2114" fmla="*/ 4843057 h 6858000"/>
            <a:gd name="connsiteX2115" fmla="*/ 8458169 w 12192000"/>
            <a:gd name="connsiteY2115" fmla="*/ 4802139 h 6858000"/>
            <a:gd name="connsiteX2116" fmla="*/ 8501919 w 12192000"/>
            <a:gd name="connsiteY2116" fmla="*/ 4781958 h 6858000"/>
            <a:gd name="connsiteX2117" fmla="*/ 8545670 w 12192000"/>
            <a:gd name="connsiteY2117" fmla="*/ 4802139 h 6858000"/>
            <a:gd name="connsiteX2118" fmla="*/ 8561578 w 12192000"/>
            <a:gd name="connsiteY2118" fmla="*/ 4843243 h 6858000"/>
            <a:gd name="connsiteX2119" fmla="*/ 8543500 w 12192000"/>
            <a:gd name="connsiteY2119" fmla="*/ 4884531 h 6858000"/>
            <a:gd name="connsiteX2120" fmla="*/ 8524698 w 12192000"/>
            <a:gd name="connsiteY2120" fmla="*/ 4898602 h 6858000"/>
            <a:gd name="connsiteX2121" fmla="*/ 8506077 w 12192000"/>
            <a:gd name="connsiteY2121" fmla="*/ 4903092 h 6858000"/>
            <a:gd name="connsiteX2122" fmla="*/ 6702626 w 12192000"/>
            <a:gd name="connsiteY2122" fmla="*/ 4903090 h 6858000"/>
            <a:gd name="connsiteX2123" fmla="*/ 6683960 w 12192000"/>
            <a:gd name="connsiteY2123" fmla="*/ 4901563 h 6858000"/>
            <a:gd name="connsiteX2124" fmla="*/ 6644188 w 12192000"/>
            <a:gd name="connsiteY2124" fmla="*/ 4818430 h 6858000"/>
            <a:gd name="connsiteX2125" fmla="*/ 6677994 w 12192000"/>
            <a:gd name="connsiteY2125" fmla="*/ 4784733 h 6858000"/>
            <a:gd name="connsiteX2126" fmla="*/ 6723732 w 12192000"/>
            <a:gd name="connsiteY2126" fmla="*/ 4786399 h 6858000"/>
            <a:gd name="connsiteX2127" fmla="*/ 6753201 w 12192000"/>
            <a:gd name="connsiteY2127" fmla="*/ 4816579 h 6858000"/>
            <a:gd name="connsiteX2128" fmla="*/ 6754828 w 12192000"/>
            <a:gd name="connsiteY2128" fmla="*/ 4863422 h 6858000"/>
            <a:gd name="connsiteX2129" fmla="*/ 6722648 w 12192000"/>
            <a:gd name="connsiteY2129" fmla="*/ 4897675 h 6858000"/>
            <a:gd name="connsiteX2130" fmla="*/ 6702626 w 12192000"/>
            <a:gd name="connsiteY2130" fmla="*/ 4903090 h 6858000"/>
            <a:gd name="connsiteX2131" fmla="*/ 6882982 w 12192000"/>
            <a:gd name="connsiteY2131" fmla="*/ 4903046 h 6858000"/>
            <a:gd name="connsiteX2132" fmla="*/ 6864180 w 12192000"/>
            <a:gd name="connsiteY2132" fmla="*/ 4901750 h 6858000"/>
            <a:gd name="connsiteX2133" fmla="*/ 6837424 w 12192000"/>
            <a:gd name="connsiteY2133" fmla="*/ 4884901 h 6858000"/>
            <a:gd name="connsiteX2134" fmla="*/ 6820249 w 12192000"/>
            <a:gd name="connsiteY2134" fmla="*/ 4845464 h 6858000"/>
            <a:gd name="connsiteX2135" fmla="*/ 6836339 w 12192000"/>
            <a:gd name="connsiteY2135" fmla="*/ 4801398 h 6858000"/>
            <a:gd name="connsiteX2136" fmla="*/ 6882259 w 12192000"/>
            <a:gd name="connsiteY2136" fmla="*/ 4782328 h 6858000"/>
            <a:gd name="connsiteX2137" fmla="*/ 6922755 w 12192000"/>
            <a:gd name="connsiteY2137" fmla="*/ 4801398 h 6858000"/>
            <a:gd name="connsiteX2138" fmla="*/ 6938303 w 12192000"/>
            <a:gd name="connsiteY2138" fmla="*/ 4842131 h 6858000"/>
            <a:gd name="connsiteX2139" fmla="*/ 6933240 w 12192000"/>
            <a:gd name="connsiteY2139" fmla="*/ 4867497 h 6858000"/>
            <a:gd name="connsiteX2140" fmla="*/ 6902326 w 12192000"/>
            <a:gd name="connsiteY2140" fmla="*/ 4898232 h 6858000"/>
            <a:gd name="connsiteX2141" fmla="*/ 6882982 w 12192000"/>
            <a:gd name="connsiteY2141" fmla="*/ 4903046 h 6858000"/>
            <a:gd name="connsiteX2142" fmla="*/ 7064492 w 12192000"/>
            <a:gd name="connsiteY2142" fmla="*/ 4903045 h 6858000"/>
            <a:gd name="connsiteX2143" fmla="*/ 7044945 w 12192000"/>
            <a:gd name="connsiteY2143" fmla="*/ 4901749 h 6858000"/>
            <a:gd name="connsiteX2144" fmla="*/ 7016380 w 12192000"/>
            <a:gd name="connsiteY2144" fmla="*/ 4883049 h 6858000"/>
            <a:gd name="connsiteX2145" fmla="*/ 7000652 w 12192000"/>
            <a:gd name="connsiteY2145" fmla="*/ 4842131 h 6858000"/>
            <a:gd name="connsiteX2146" fmla="*/ 7017465 w 12192000"/>
            <a:gd name="connsiteY2146" fmla="*/ 4799916 h 6858000"/>
            <a:gd name="connsiteX2147" fmla="*/ 7059407 w 12192000"/>
            <a:gd name="connsiteY2147" fmla="*/ 4781956 h 6858000"/>
            <a:gd name="connsiteX2148" fmla="*/ 7103157 w 12192000"/>
            <a:gd name="connsiteY2148" fmla="*/ 4802138 h 6858000"/>
            <a:gd name="connsiteX2149" fmla="*/ 7119067 w 12192000"/>
            <a:gd name="connsiteY2149" fmla="*/ 4842131 h 6858000"/>
            <a:gd name="connsiteX2150" fmla="*/ 7103519 w 12192000"/>
            <a:gd name="connsiteY2150" fmla="*/ 4881753 h 6858000"/>
            <a:gd name="connsiteX2151" fmla="*/ 7084175 w 12192000"/>
            <a:gd name="connsiteY2151" fmla="*/ 4897676 h 6858000"/>
            <a:gd name="connsiteX2152" fmla="*/ 7064492 w 12192000"/>
            <a:gd name="connsiteY2152" fmla="*/ 4903045 h 6858000"/>
            <a:gd name="connsiteX2153" fmla="*/ 7785747 w 12192000"/>
            <a:gd name="connsiteY2153" fmla="*/ 4903045 h 6858000"/>
            <a:gd name="connsiteX2154" fmla="*/ 7766200 w 12192000"/>
            <a:gd name="connsiteY2154" fmla="*/ 4901749 h 6858000"/>
            <a:gd name="connsiteX2155" fmla="*/ 7737635 w 12192000"/>
            <a:gd name="connsiteY2155" fmla="*/ 4883049 h 6858000"/>
            <a:gd name="connsiteX2156" fmla="*/ 7721907 w 12192000"/>
            <a:gd name="connsiteY2156" fmla="*/ 4842131 h 6858000"/>
            <a:gd name="connsiteX2157" fmla="*/ 7738720 w 12192000"/>
            <a:gd name="connsiteY2157" fmla="*/ 4799916 h 6858000"/>
            <a:gd name="connsiteX2158" fmla="*/ 7780662 w 12192000"/>
            <a:gd name="connsiteY2158" fmla="*/ 4781956 h 6858000"/>
            <a:gd name="connsiteX2159" fmla="*/ 7824412 w 12192000"/>
            <a:gd name="connsiteY2159" fmla="*/ 4802138 h 6858000"/>
            <a:gd name="connsiteX2160" fmla="*/ 7840322 w 12192000"/>
            <a:gd name="connsiteY2160" fmla="*/ 4842131 h 6858000"/>
            <a:gd name="connsiteX2161" fmla="*/ 7824774 w 12192000"/>
            <a:gd name="connsiteY2161" fmla="*/ 4881753 h 6858000"/>
            <a:gd name="connsiteX2162" fmla="*/ 7805430 w 12192000"/>
            <a:gd name="connsiteY2162" fmla="*/ 4897676 h 6858000"/>
            <a:gd name="connsiteX2163" fmla="*/ 7785747 w 12192000"/>
            <a:gd name="connsiteY2163" fmla="*/ 4903045 h 6858000"/>
            <a:gd name="connsiteX2164" fmla="*/ 7966334 w 12192000"/>
            <a:gd name="connsiteY2164" fmla="*/ 4902883 h 6858000"/>
            <a:gd name="connsiteX2165" fmla="*/ 7948594 w 12192000"/>
            <a:gd name="connsiteY2165" fmla="*/ 4902489 h 6858000"/>
            <a:gd name="connsiteX2166" fmla="*/ 7916956 w 12192000"/>
            <a:gd name="connsiteY2166" fmla="*/ 4882308 h 6858000"/>
            <a:gd name="connsiteX2167" fmla="*/ 7901770 w 12192000"/>
            <a:gd name="connsiteY2167" fmla="*/ 4842131 h 6858000"/>
            <a:gd name="connsiteX2168" fmla="*/ 7917317 w 12192000"/>
            <a:gd name="connsiteY2168" fmla="*/ 4801583 h 6858000"/>
            <a:gd name="connsiteX2169" fmla="*/ 7956367 w 12192000"/>
            <a:gd name="connsiteY2169" fmla="*/ 4782327 h 6858000"/>
            <a:gd name="connsiteX2170" fmla="*/ 7999756 w 12192000"/>
            <a:gd name="connsiteY2170" fmla="*/ 4797510 h 6858000"/>
            <a:gd name="connsiteX2171" fmla="*/ 8019823 w 12192000"/>
            <a:gd name="connsiteY2171" fmla="*/ 4839724 h 6858000"/>
            <a:gd name="connsiteX2172" fmla="*/ 8016026 w 12192000"/>
            <a:gd name="connsiteY2172" fmla="*/ 4865645 h 6858000"/>
            <a:gd name="connsiteX2173" fmla="*/ 7984751 w 12192000"/>
            <a:gd name="connsiteY2173" fmla="*/ 4897860 h 6858000"/>
            <a:gd name="connsiteX2174" fmla="*/ 7966334 w 12192000"/>
            <a:gd name="connsiteY2174" fmla="*/ 4902883 h 6858000"/>
            <a:gd name="connsiteX2175" fmla="*/ 7426795 w 12192000"/>
            <a:gd name="connsiteY2175" fmla="*/ 4903004 h 6858000"/>
            <a:gd name="connsiteX2176" fmla="*/ 7403406 w 12192000"/>
            <a:gd name="connsiteY2176" fmla="*/ 4900823 h 6858000"/>
            <a:gd name="connsiteX2177" fmla="*/ 7365080 w 12192000"/>
            <a:gd name="connsiteY2177" fmla="*/ 4818987 h 6858000"/>
            <a:gd name="connsiteX2178" fmla="*/ 7394729 w 12192000"/>
            <a:gd name="connsiteY2178" fmla="*/ 4786585 h 6858000"/>
            <a:gd name="connsiteX2179" fmla="*/ 7440829 w 12192000"/>
            <a:gd name="connsiteY2179" fmla="*/ 4784734 h 6858000"/>
            <a:gd name="connsiteX2180" fmla="*/ 7474094 w 12192000"/>
            <a:gd name="connsiteY2180" fmla="*/ 4814728 h 6858000"/>
            <a:gd name="connsiteX2181" fmla="*/ 7478251 w 12192000"/>
            <a:gd name="connsiteY2181" fmla="*/ 4855461 h 6858000"/>
            <a:gd name="connsiteX2182" fmla="*/ 7426795 w 12192000"/>
            <a:gd name="connsiteY2182" fmla="*/ 4903004 h 6858000"/>
            <a:gd name="connsiteX2183" fmla="*/ 7604983 w 12192000"/>
            <a:gd name="connsiteY2183" fmla="*/ 4902953 h 6858000"/>
            <a:gd name="connsiteX2184" fmla="*/ 7585796 w 12192000"/>
            <a:gd name="connsiteY2184" fmla="*/ 4901566 h 6858000"/>
            <a:gd name="connsiteX2185" fmla="*/ 7543855 w 12192000"/>
            <a:gd name="connsiteY2185" fmla="*/ 4861573 h 6858000"/>
            <a:gd name="connsiteX2186" fmla="*/ 7544035 w 12192000"/>
            <a:gd name="connsiteY2186" fmla="*/ 4821951 h 6858000"/>
            <a:gd name="connsiteX2187" fmla="*/ 7576396 w 12192000"/>
            <a:gd name="connsiteY2187" fmla="*/ 4786402 h 6858000"/>
            <a:gd name="connsiteX2188" fmla="*/ 7625570 w 12192000"/>
            <a:gd name="connsiteY2188" fmla="*/ 4786588 h 6858000"/>
            <a:gd name="connsiteX2189" fmla="*/ 7655580 w 12192000"/>
            <a:gd name="connsiteY2189" fmla="*/ 4818619 h 6858000"/>
            <a:gd name="connsiteX2190" fmla="*/ 7655218 w 12192000"/>
            <a:gd name="connsiteY2190" fmla="*/ 4866757 h 6858000"/>
            <a:gd name="connsiteX2191" fmla="*/ 7623761 w 12192000"/>
            <a:gd name="connsiteY2191" fmla="*/ 4898232 h 6858000"/>
            <a:gd name="connsiteX2192" fmla="*/ 7604983 w 12192000"/>
            <a:gd name="connsiteY2192" fmla="*/ 4902953 h 6858000"/>
            <a:gd name="connsiteX2193" fmla="*/ 7245330 w 12192000"/>
            <a:gd name="connsiteY2193" fmla="*/ 4902860 h 6858000"/>
            <a:gd name="connsiteX2194" fmla="*/ 7227522 w 12192000"/>
            <a:gd name="connsiteY2194" fmla="*/ 4902490 h 6858000"/>
            <a:gd name="connsiteX2195" fmla="*/ 7185580 w 12192000"/>
            <a:gd name="connsiteY2195" fmla="*/ 4867497 h 6858000"/>
            <a:gd name="connsiteX2196" fmla="*/ 7180518 w 12192000"/>
            <a:gd name="connsiteY2196" fmla="*/ 4842131 h 6858000"/>
            <a:gd name="connsiteX2197" fmla="*/ 7196969 w 12192000"/>
            <a:gd name="connsiteY2197" fmla="*/ 4800658 h 6858000"/>
            <a:gd name="connsiteX2198" fmla="*/ 7239093 w 12192000"/>
            <a:gd name="connsiteY2198" fmla="*/ 4781958 h 6858000"/>
            <a:gd name="connsiteX2199" fmla="*/ 7280493 w 12192000"/>
            <a:gd name="connsiteY2199" fmla="*/ 4799177 h 6858000"/>
            <a:gd name="connsiteX2200" fmla="*/ 7298029 w 12192000"/>
            <a:gd name="connsiteY2200" fmla="*/ 4842131 h 6858000"/>
            <a:gd name="connsiteX2201" fmla="*/ 7293870 w 12192000"/>
            <a:gd name="connsiteY2201" fmla="*/ 4868422 h 6858000"/>
            <a:gd name="connsiteX2202" fmla="*/ 7263679 w 12192000"/>
            <a:gd name="connsiteY2202" fmla="*/ 4897676 h 6858000"/>
            <a:gd name="connsiteX2203" fmla="*/ 7245330 w 12192000"/>
            <a:gd name="connsiteY2203" fmla="*/ 4902860 h 6858000"/>
            <a:gd name="connsiteX2204" fmla="*/ 6343240 w 12192000"/>
            <a:gd name="connsiteY2204" fmla="*/ 4903045 h 6858000"/>
            <a:gd name="connsiteX2205" fmla="*/ 6323692 w 12192000"/>
            <a:gd name="connsiteY2205" fmla="*/ 4901749 h 6858000"/>
            <a:gd name="connsiteX2206" fmla="*/ 6282835 w 12192000"/>
            <a:gd name="connsiteY2206" fmla="*/ 4864533 h 6858000"/>
            <a:gd name="connsiteX2207" fmla="*/ 6278857 w 12192000"/>
            <a:gd name="connsiteY2207" fmla="*/ 4839538 h 6858000"/>
            <a:gd name="connsiteX2208" fmla="*/ 6296213 w 12192000"/>
            <a:gd name="connsiteY2208" fmla="*/ 4799916 h 6858000"/>
            <a:gd name="connsiteX2209" fmla="*/ 6338336 w 12192000"/>
            <a:gd name="connsiteY2209" fmla="*/ 4781956 h 6858000"/>
            <a:gd name="connsiteX2210" fmla="*/ 6382267 w 12192000"/>
            <a:gd name="connsiteY2210" fmla="*/ 4802508 h 6858000"/>
            <a:gd name="connsiteX2211" fmla="*/ 6397814 w 12192000"/>
            <a:gd name="connsiteY2211" fmla="*/ 4842131 h 6858000"/>
            <a:gd name="connsiteX2212" fmla="*/ 6382267 w 12192000"/>
            <a:gd name="connsiteY2212" fmla="*/ 4881753 h 6858000"/>
            <a:gd name="connsiteX2213" fmla="*/ 6362923 w 12192000"/>
            <a:gd name="connsiteY2213" fmla="*/ 4897676 h 6858000"/>
            <a:gd name="connsiteX2214" fmla="*/ 6343240 w 12192000"/>
            <a:gd name="connsiteY2214" fmla="*/ 4903045 h 6858000"/>
            <a:gd name="connsiteX2215" fmla="*/ 1648055 w 12192000"/>
            <a:gd name="connsiteY2215" fmla="*/ 4903900 h 6858000"/>
            <a:gd name="connsiteX2216" fmla="*/ 1634632 w 12192000"/>
            <a:gd name="connsiteY2216" fmla="*/ 4901562 h 6858000"/>
            <a:gd name="connsiteX2217" fmla="*/ 1594678 w 12192000"/>
            <a:gd name="connsiteY2217" fmla="*/ 4866754 h 6858000"/>
            <a:gd name="connsiteX2218" fmla="*/ 1593051 w 12192000"/>
            <a:gd name="connsiteY2218" fmla="*/ 4822319 h 6858000"/>
            <a:gd name="connsiteX2219" fmla="*/ 1624869 w 12192000"/>
            <a:gd name="connsiteY2219" fmla="*/ 4786399 h 6858000"/>
            <a:gd name="connsiteX2220" fmla="*/ 1651444 w 12192000"/>
            <a:gd name="connsiteY2220" fmla="*/ 4782326 h 6858000"/>
            <a:gd name="connsiteX2221" fmla="*/ 1693929 w 12192000"/>
            <a:gd name="connsiteY2221" fmla="*/ 4803248 h 6858000"/>
            <a:gd name="connsiteX2222" fmla="*/ 1694652 w 12192000"/>
            <a:gd name="connsiteY2222" fmla="*/ 4880270 h 6858000"/>
            <a:gd name="connsiteX2223" fmla="*/ 1662292 w 12192000"/>
            <a:gd name="connsiteY2223" fmla="*/ 4901377 h 6858000"/>
            <a:gd name="connsiteX2224" fmla="*/ 1648055 w 12192000"/>
            <a:gd name="connsiteY2224" fmla="*/ 4903900 h 6858000"/>
            <a:gd name="connsiteX2225" fmla="*/ 3631978 w 12192000"/>
            <a:gd name="connsiteY2225" fmla="*/ 4903899 h 6858000"/>
            <a:gd name="connsiteX2226" fmla="*/ 3618531 w 12192000"/>
            <a:gd name="connsiteY2226" fmla="*/ 4901562 h 6858000"/>
            <a:gd name="connsiteX2227" fmla="*/ 3589967 w 12192000"/>
            <a:gd name="connsiteY2227" fmla="*/ 4883047 h 6858000"/>
            <a:gd name="connsiteX2228" fmla="*/ 3574238 w 12192000"/>
            <a:gd name="connsiteY2228" fmla="*/ 4842129 h 6858000"/>
            <a:gd name="connsiteX2229" fmla="*/ 3591775 w 12192000"/>
            <a:gd name="connsiteY2229" fmla="*/ 4799359 h 6858000"/>
            <a:gd name="connsiteX2230" fmla="*/ 3635706 w 12192000"/>
            <a:gd name="connsiteY2230" fmla="*/ 4782325 h 6858000"/>
            <a:gd name="connsiteX2231" fmla="*/ 3677830 w 12192000"/>
            <a:gd name="connsiteY2231" fmla="*/ 4803247 h 6858000"/>
            <a:gd name="connsiteX2232" fmla="*/ 3689942 w 12192000"/>
            <a:gd name="connsiteY2232" fmla="*/ 4861014 h 6858000"/>
            <a:gd name="connsiteX2233" fmla="*/ 3646372 w 12192000"/>
            <a:gd name="connsiteY2233" fmla="*/ 4901376 h 6858000"/>
            <a:gd name="connsiteX2234" fmla="*/ 3631978 w 12192000"/>
            <a:gd name="connsiteY2234" fmla="*/ 4903899 h 6858000"/>
            <a:gd name="connsiteX2235" fmla="*/ 5260084 w 12192000"/>
            <a:gd name="connsiteY2235" fmla="*/ 4903310 h 6858000"/>
            <a:gd name="connsiteX2236" fmla="*/ 5240729 w 12192000"/>
            <a:gd name="connsiteY2236" fmla="*/ 4901377 h 6858000"/>
            <a:gd name="connsiteX2237" fmla="*/ 5196436 w 12192000"/>
            <a:gd name="connsiteY2237" fmla="*/ 4837315 h 6858000"/>
            <a:gd name="connsiteX2238" fmla="*/ 5212165 w 12192000"/>
            <a:gd name="connsiteY2238" fmla="*/ 4801767 h 6858000"/>
            <a:gd name="connsiteX2239" fmla="*/ 5251215 w 12192000"/>
            <a:gd name="connsiteY2239" fmla="*/ 4782326 h 6858000"/>
            <a:gd name="connsiteX2240" fmla="*/ 5294783 w 12192000"/>
            <a:gd name="connsiteY2240" fmla="*/ 4797509 h 6858000"/>
            <a:gd name="connsiteX2241" fmla="*/ 5315032 w 12192000"/>
            <a:gd name="connsiteY2241" fmla="*/ 4842314 h 6858000"/>
            <a:gd name="connsiteX2242" fmla="*/ 5309608 w 12192000"/>
            <a:gd name="connsiteY2242" fmla="*/ 4868421 h 6858000"/>
            <a:gd name="connsiteX2243" fmla="*/ 5260084 w 12192000"/>
            <a:gd name="connsiteY2243" fmla="*/ 4903310 h 6858000"/>
            <a:gd name="connsiteX2244" fmla="*/ 5439349 w 12192000"/>
            <a:gd name="connsiteY2244" fmla="*/ 4903218 h 6858000"/>
            <a:gd name="connsiteX2245" fmla="*/ 5419502 w 12192000"/>
            <a:gd name="connsiteY2245" fmla="*/ 4900820 h 6858000"/>
            <a:gd name="connsiteX2246" fmla="*/ 5376837 w 12192000"/>
            <a:gd name="connsiteY2246" fmla="*/ 4841571 h 6858000"/>
            <a:gd name="connsiteX2247" fmla="*/ 5394915 w 12192000"/>
            <a:gd name="connsiteY2247" fmla="*/ 4799542 h 6858000"/>
            <a:gd name="connsiteX2248" fmla="*/ 5437039 w 12192000"/>
            <a:gd name="connsiteY2248" fmla="*/ 4782878 h 6858000"/>
            <a:gd name="connsiteX2249" fmla="*/ 5478077 w 12192000"/>
            <a:gd name="connsiteY2249" fmla="*/ 4799728 h 6858000"/>
            <a:gd name="connsiteX2250" fmla="*/ 5495613 w 12192000"/>
            <a:gd name="connsiteY2250" fmla="*/ 4842312 h 6858000"/>
            <a:gd name="connsiteX2251" fmla="*/ 5490551 w 12192000"/>
            <a:gd name="connsiteY2251" fmla="*/ 4867678 h 6858000"/>
            <a:gd name="connsiteX2252" fmla="*/ 5439349 w 12192000"/>
            <a:gd name="connsiteY2252" fmla="*/ 4903218 h 6858000"/>
            <a:gd name="connsiteX2253" fmla="*/ 5962703 w 12192000"/>
            <a:gd name="connsiteY2253" fmla="*/ 4901563 h 6858000"/>
            <a:gd name="connsiteX2254" fmla="*/ 5922931 w 12192000"/>
            <a:gd name="connsiteY2254" fmla="*/ 4866570 h 6858000"/>
            <a:gd name="connsiteX2255" fmla="*/ 5918050 w 12192000"/>
            <a:gd name="connsiteY2255" fmla="*/ 4843056 h 6858000"/>
            <a:gd name="connsiteX2256" fmla="*/ 5937212 w 12192000"/>
            <a:gd name="connsiteY2256" fmla="*/ 4798065 h 6858000"/>
            <a:gd name="connsiteX2257" fmla="*/ 5977166 w 12192000"/>
            <a:gd name="connsiteY2257" fmla="*/ 4781958 h 6858000"/>
            <a:gd name="connsiteX2258" fmla="*/ 6018386 w 12192000"/>
            <a:gd name="connsiteY2258" fmla="*/ 4800287 h 6858000"/>
            <a:gd name="connsiteX2259" fmla="*/ 6035922 w 12192000"/>
            <a:gd name="connsiteY2259" fmla="*/ 4846204 h 6858000"/>
            <a:gd name="connsiteX2260" fmla="*/ 6019289 w 12192000"/>
            <a:gd name="connsiteY2260" fmla="*/ 4884529 h 6858000"/>
            <a:gd name="connsiteX2261" fmla="*/ 5962703 w 12192000"/>
            <a:gd name="connsiteY2261" fmla="*/ 4901563 h 6858000"/>
            <a:gd name="connsiteX2262" fmla="*/ 4359335 w 12192000"/>
            <a:gd name="connsiteY2262" fmla="*/ 4903045 h 6858000"/>
            <a:gd name="connsiteX2263" fmla="*/ 4339787 w 12192000"/>
            <a:gd name="connsiteY2263" fmla="*/ 4901749 h 6858000"/>
            <a:gd name="connsiteX2264" fmla="*/ 4311222 w 12192000"/>
            <a:gd name="connsiteY2264" fmla="*/ 4883049 h 6858000"/>
            <a:gd name="connsiteX2265" fmla="*/ 4295495 w 12192000"/>
            <a:gd name="connsiteY2265" fmla="*/ 4842131 h 6858000"/>
            <a:gd name="connsiteX2266" fmla="*/ 4312307 w 12192000"/>
            <a:gd name="connsiteY2266" fmla="*/ 4799916 h 6858000"/>
            <a:gd name="connsiteX2267" fmla="*/ 4354250 w 12192000"/>
            <a:gd name="connsiteY2267" fmla="*/ 4781956 h 6858000"/>
            <a:gd name="connsiteX2268" fmla="*/ 4398000 w 12192000"/>
            <a:gd name="connsiteY2268" fmla="*/ 4802138 h 6858000"/>
            <a:gd name="connsiteX2269" fmla="*/ 4413910 w 12192000"/>
            <a:gd name="connsiteY2269" fmla="*/ 4842131 h 6858000"/>
            <a:gd name="connsiteX2270" fmla="*/ 4398361 w 12192000"/>
            <a:gd name="connsiteY2270" fmla="*/ 4881753 h 6858000"/>
            <a:gd name="connsiteX2271" fmla="*/ 4379017 w 12192000"/>
            <a:gd name="connsiteY2271" fmla="*/ 4897676 h 6858000"/>
            <a:gd name="connsiteX2272" fmla="*/ 4359335 w 12192000"/>
            <a:gd name="connsiteY2272" fmla="*/ 4903045 h 6858000"/>
            <a:gd name="connsiteX2273" fmla="*/ 3818918 w 12192000"/>
            <a:gd name="connsiteY2273" fmla="*/ 4902860 h 6858000"/>
            <a:gd name="connsiteX2274" fmla="*/ 3801110 w 12192000"/>
            <a:gd name="connsiteY2274" fmla="*/ 4902490 h 6858000"/>
            <a:gd name="connsiteX2275" fmla="*/ 3759169 w 12192000"/>
            <a:gd name="connsiteY2275" fmla="*/ 4867497 h 6858000"/>
            <a:gd name="connsiteX2276" fmla="*/ 3754106 w 12192000"/>
            <a:gd name="connsiteY2276" fmla="*/ 4842131 h 6858000"/>
            <a:gd name="connsiteX2277" fmla="*/ 3770558 w 12192000"/>
            <a:gd name="connsiteY2277" fmla="*/ 4800658 h 6858000"/>
            <a:gd name="connsiteX2278" fmla="*/ 3812681 w 12192000"/>
            <a:gd name="connsiteY2278" fmla="*/ 4781958 h 6858000"/>
            <a:gd name="connsiteX2279" fmla="*/ 3854081 w 12192000"/>
            <a:gd name="connsiteY2279" fmla="*/ 4799177 h 6858000"/>
            <a:gd name="connsiteX2280" fmla="*/ 3871617 w 12192000"/>
            <a:gd name="connsiteY2280" fmla="*/ 4842131 h 6858000"/>
            <a:gd name="connsiteX2281" fmla="*/ 3867459 w 12192000"/>
            <a:gd name="connsiteY2281" fmla="*/ 4868422 h 6858000"/>
            <a:gd name="connsiteX2282" fmla="*/ 3837268 w 12192000"/>
            <a:gd name="connsiteY2282" fmla="*/ 4897676 h 6858000"/>
            <a:gd name="connsiteX2283" fmla="*/ 3818918 w 12192000"/>
            <a:gd name="connsiteY2283" fmla="*/ 4902860 h 6858000"/>
            <a:gd name="connsiteX2284" fmla="*/ 3456746 w 12192000"/>
            <a:gd name="connsiteY2284" fmla="*/ 4903371 h 6858000"/>
            <a:gd name="connsiteX2285" fmla="*/ 3437769 w 12192000"/>
            <a:gd name="connsiteY2285" fmla="*/ 4901748 h 6858000"/>
            <a:gd name="connsiteX2286" fmla="*/ 3397815 w 12192000"/>
            <a:gd name="connsiteY2286" fmla="*/ 4866199 h 6858000"/>
            <a:gd name="connsiteX2287" fmla="*/ 3393838 w 12192000"/>
            <a:gd name="connsiteY2287" fmla="*/ 4839722 h 6858000"/>
            <a:gd name="connsiteX2288" fmla="*/ 3413724 w 12192000"/>
            <a:gd name="connsiteY2288" fmla="*/ 4797508 h 6858000"/>
            <a:gd name="connsiteX2289" fmla="*/ 3455305 w 12192000"/>
            <a:gd name="connsiteY2289" fmla="*/ 4782326 h 6858000"/>
            <a:gd name="connsiteX2290" fmla="*/ 3492908 w 12192000"/>
            <a:gd name="connsiteY2290" fmla="*/ 4798063 h 6858000"/>
            <a:gd name="connsiteX2291" fmla="*/ 3511891 w 12192000"/>
            <a:gd name="connsiteY2291" fmla="*/ 4842129 h 6858000"/>
            <a:gd name="connsiteX2292" fmla="*/ 3506828 w 12192000"/>
            <a:gd name="connsiteY2292" fmla="*/ 4867310 h 6858000"/>
            <a:gd name="connsiteX2293" fmla="*/ 3456746 w 12192000"/>
            <a:gd name="connsiteY2293" fmla="*/ 4903371 h 6858000"/>
            <a:gd name="connsiteX2294" fmla="*/ 2012937 w 12192000"/>
            <a:gd name="connsiteY2294" fmla="*/ 4903221 h 6858000"/>
            <a:gd name="connsiteX2295" fmla="*/ 1993090 w 12192000"/>
            <a:gd name="connsiteY2295" fmla="*/ 4900822 h 6858000"/>
            <a:gd name="connsiteX2296" fmla="*/ 1950425 w 12192000"/>
            <a:gd name="connsiteY2296" fmla="*/ 4841576 h 6858000"/>
            <a:gd name="connsiteX2297" fmla="*/ 1968503 w 12192000"/>
            <a:gd name="connsiteY2297" fmla="*/ 4799547 h 6858000"/>
            <a:gd name="connsiteX2298" fmla="*/ 2007553 w 12192000"/>
            <a:gd name="connsiteY2298" fmla="*/ 4782328 h 6858000"/>
            <a:gd name="connsiteX2299" fmla="*/ 2035032 w 12192000"/>
            <a:gd name="connsiteY2299" fmla="*/ 4787327 h 6858000"/>
            <a:gd name="connsiteX2300" fmla="*/ 2065405 w 12192000"/>
            <a:gd name="connsiteY2300" fmla="*/ 4818988 h 6858000"/>
            <a:gd name="connsiteX2301" fmla="*/ 2064139 w 12192000"/>
            <a:gd name="connsiteY2301" fmla="*/ 4867682 h 6858000"/>
            <a:gd name="connsiteX2302" fmla="*/ 2012937 w 12192000"/>
            <a:gd name="connsiteY2302" fmla="*/ 4903221 h 6858000"/>
            <a:gd name="connsiteX2303" fmla="*/ 2734195 w 12192000"/>
            <a:gd name="connsiteY2303" fmla="*/ 4903219 h 6858000"/>
            <a:gd name="connsiteX2304" fmla="*/ 2714346 w 12192000"/>
            <a:gd name="connsiteY2304" fmla="*/ 4900823 h 6858000"/>
            <a:gd name="connsiteX2305" fmla="*/ 2674753 w 12192000"/>
            <a:gd name="connsiteY2305" fmla="*/ 4862312 h 6858000"/>
            <a:gd name="connsiteX2306" fmla="*/ 2676562 w 12192000"/>
            <a:gd name="connsiteY2306" fmla="*/ 4818247 h 6858000"/>
            <a:gd name="connsiteX2307" fmla="*/ 2707837 w 12192000"/>
            <a:gd name="connsiteY2307" fmla="*/ 4786216 h 6858000"/>
            <a:gd name="connsiteX2308" fmla="*/ 2733328 w 12192000"/>
            <a:gd name="connsiteY2308" fmla="*/ 4782328 h 6858000"/>
            <a:gd name="connsiteX2309" fmla="*/ 2771654 w 12192000"/>
            <a:gd name="connsiteY2309" fmla="*/ 4798066 h 6858000"/>
            <a:gd name="connsiteX2310" fmla="*/ 2790456 w 12192000"/>
            <a:gd name="connsiteY2310" fmla="*/ 4841946 h 6858000"/>
            <a:gd name="connsiteX2311" fmla="*/ 2785575 w 12192000"/>
            <a:gd name="connsiteY2311" fmla="*/ 4867497 h 6858000"/>
            <a:gd name="connsiteX2312" fmla="*/ 2734195 w 12192000"/>
            <a:gd name="connsiteY2312" fmla="*/ 4903219 h 6858000"/>
            <a:gd name="connsiteX2313" fmla="*/ 3096398 w 12192000"/>
            <a:gd name="connsiteY2313" fmla="*/ 4902975 h 6858000"/>
            <a:gd name="connsiteX2314" fmla="*/ 3079856 w 12192000"/>
            <a:gd name="connsiteY2314" fmla="*/ 4902490 h 6858000"/>
            <a:gd name="connsiteX2315" fmla="*/ 3037914 w 12192000"/>
            <a:gd name="connsiteY2315" fmla="*/ 4867497 h 6858000"/>
            <a:gd name="connsiteX2316" fmla="*/ 3036648 w 12192000"/>
            <a:gd name="connsiteY2316" fmla="*/ 4818987 h 6858000"/>
            <a:gd name="connsiteX2317" fmla="*/ 3067382 w 12192000"/>
            <a:gd name="connsiteY2317" fmla="*/ 4786401 h 6858000"/>
            <a:gd name="connsiteX2318" fmla="*/ 3093957 w 12192000"/>
            <a:gd name="connsiteY2318" fmla="*/ 4782327 h 6858000"/>
            <a:gd name="connsiteX2319" fmla="*/ 3134272 w 12192000"/>
            <a:gd name="connsiteY2319" fmla="*/ 4800842 h 6858000"/>
            <a:gd name="connsiteX2320" fmla="*/ 3150362 w 12192000"/>
            <a:gd name="connsiteY2320" fmla="*/ 4842130 h 6858000"/>
            <a:gd name="connsiteX2321" fmla="*/ 3146566 w 12192000"/>
            <a:gd name="connsiteY2321" fmla="*/ 4868052 h 6858000"/>
            <a:gd name="connsiteX2322" fmla="*/ 3114025 w 12192000"/>
            <a:gd name="connsiteY2322" fmla="*/ 4898601 h 6858000"/>
            <a:gd name="connsiteX2323" fmla="*/ 3096398 w 12192000"/>
            <a:gd name="connsiteY2323" fmla="*/ 4902975 h 6858000"/>
            <a:gd name="connsiteX2324" fmla="*/ 2897281 w 12192000"/>
            <a:gd name="connsiteY2324" fmla="*/ 4901750 h 6858000"/>
            <a:gd name="connsiteX2325" fmla="*/ 2856423 w 12192000"/>
            <a:gd name="connsiteY2325" fmla="*/ 4864534 h 6858000"/>
            <a:gd name="connsiteX2326" fmla="*/ 2852446 w 12192000"/>
            <a:gd name="connsiteY2326" fmla="*/ 4839539 h 6858000"/>
            <a:gd name="connsiteX2327" fmla="*/ 2869801 w 12192000"/>
            <a:gd name="connsiteY2327" fmla="*/ 4799917 h 6858000"/>
            <a:gd name="connsiteX2328" fmla="*/ 2910116 w 12192000"/>
            <a:gd name="connsiteY2328" fmla="*/ 4781957 h 6858000"/>
            <a:gd name="connsiteX2329" fmla="*/ 2951515 w 12192000"/>
            <a:gd name="connsiteY2329" fmla="*/ 4798066 h 6858000"/>
            <a:gd name="connsiteX2330" fmla="*/ 2970860 w 12192000"/>
            <a:gd name="connsiteY2330" fmla="*/ 4836947 h 6858000"/>
            <a:gd name="connsiteX2331" fmla="*/ 2956759 w 12192000"/>
            <a:gd name="connsiteY2331" fmla="*/ 4880827 h 6858000"/>
            <a:gd name="connsiteX2332" fmla="*/ 2897281 w 12192000"/>
            <a:gd name="connsiteY2332" fmla="*/ 4901750 h 6858000"/>
            <a:gd name="connsiteX2333" fmla="*/ 2555252 w 12192000"/>
            <a:gd name="connsiteY2333" fmla="*/ 4903070 h 6858000"/>
            <a:gd name="connsiteX2334" fmla="*/ 2536292 w 12192000"/>
            <a:gd name="connsiteY2334" fmla="*/ 4901566 h 6858000"/>
            <a:gd name="connsiteX2335" fmla="*/ 2496519 w 12192000"/>
            <a:gd name="connsiteY2335" fmla="*/ 4866573 h 6858000"/>
            <a:gd name="connsiteX2336" fmla="*/ 2491638 w 12192000"/>
            <a:gd name="connsiteY2336" fmla="*/ 4842133 h 6858000"/>
            <a:gd name="connsiteX2337" fmla="*/ 2496699 w 12192000"/>
            <a:gd name="connsiteY2337" fmla="*/ 4817324 h 6858000"/>
            <a:gd name="connsiteX2338" fmla="*/ 2529242 w 12192000"/>
            <a:gd name="connsiteY2338" fmla="*/ 4785107 h 6858000"/>
            <a:gd name="connsiteX2339" fmla="*/ 2574618 w 12192000"/>
            <a:gd name="connsiteY2339" fmla="*/ 4786404 h 6858000"/>
            <a:gd name="connsiteX2340" fmla="*/ 2607882 w 12192000"/>
            <a:gd name="connsiteY2340" fmla="*/ 4823248 h 6858000"/>
            <a:gd name="connsiteX2341" fmla="*/ 2605351 w 12192000"/>
            <a:gd name="connsiteY2341" fmla="*/ 4868054 h 6858000"/>
            <a:gd name="connsiteX2342" fmla="*/ 2575160 w 12192000"/>
            <a:gd name="connsiteY2342" fmla="*/ 4897492 h 6858000"/>
            <a:gd name="connsiteX2343" fmla="*/ 2555252 w 12192000"/>
            <a:gd name="connsiteY2343" fmla="*/ 4903070 h 6858000"/>
            <a:gd name="connsiteX2344" fmla="*/ 2195042 w 12192000"/>
            <a:gd name="connsiteY2344" fmla="*/ 4902994 h 6858000"/>
            <a:gd name="connsiteX2345" fmla="*/ 2176026 w 12192000"/>
            <a:gd name="connsiteY2345" fmla="*/ 4901750 h 6858000"/>
            <a:gd name="connsiteX2346" fmla="*/ 2135169 w 12192000"/>
            <a:gd name="connsiteY2346" fmla="*/ 4864720 h 6858000"/>
            <a:gd name="connsiteX2347" fmla="*/ 2131191 w 12192000"/>
            <a:gd name="connsiteY2347" fmla="*/ 4839725 h 6858000"/>
            <a:gd name="connsiteX2348" fmla="*/ 2148546 w 12192000"/>
            <a:gd name="connsiteY2348" fmla="*/ 4799733 h 6858000"/>
            <a:gd name="connsiteX2349" fmla="*/ 2188861 w 12192000"/>
            <a:gd name="connsiteY2349" fmla="*/ 4781958 h 6858000"/>
            <a:gd name="connsiteX2350" fmla="*/ 2211099 w 12192000"/>
            <a:gd name="connsiteY2350" fmla="*/ 4784920 h 6858000"/>
            <a:gd name="connsiteX2351" fmla="*/ 2244362 w 12192000"/>
            <a:gd name="connsiteY2351" fmla="*/ 4816025 h 6858000"/>
            <a:gd name="connsiteX2352" fmla="*/ 2249064 w 12192000"/>
            <a:gd name="connsiteY2352" fmla="*/ 4842131 h 6858000"/>
            <a:gd name="connsiteX2353" fmla="*/ 2244362 w 12192000"/>
            <a:gd name="connsiteY2353" fmla="*/ 4868052 h 6858000"/>
            <a:gd name="connsiteX2354" fmla="*/ 2195042 w 12192000"/>
            <a:gd name="connsiteY2354" fmla="*/ 4902994 h 6858000"/>
            <a:gd name="connsiteX2355" fmla="*/ 2358420 w 12192000"/>
            <a:gd name="connsiteY2355" fmla="*/ 4902489 h 6858000"/>
            <a:gd name="connsiteX2356" fmla="*/ 2314308 w 12192000"/>
            <a:gd name="connsiteY2356" fmla="*/ 4861941 h 6858000"/>
            <a:gd name="connsiteX2357" fmla="*/ 2315755 w 12192000"/>
            <a:gd name="connsiteY2357" fmla="*/ 4818615 h 6858000"/>
            <a:gd name="connsiteX2358" fmla="*/ 2346126 w 12192000"/>
            <a:gd name="connsiteY2358" fmla="*/ 4786400 h 6858000"/>
            <a:gd name="connsiteX2359" fmla="*/ 2372702 w 12192000"/>
            <a:gd name="connsiteY2359" fmla="*/ 4782326 h 6858000"/>
            <a:gd name="connsiteX2360" fmla="*/ 2412293 w 12192000"/>
            <a:gd name="connsiteY2360" fmla="*/ 4800100 h 6858000"/>
            <a:gd name="connsiteX2361" fmla="*/ 2430010 w 12192000"/>
            <a:gd name="connsiteY2361" fmla="*/ 4842129 h 6858000"/>
            <a:gd name="connsiteX2362" fmla="*/ 2411028 w 12192000"/>
            <a:gd name="connsiteY2362" fmla="*/ 4885455 h 6858000"/>
            <a:gd name="connsiteX2363" fmla="*/ 2358420 w 12192000"/>
            <a:gd name="connsiteY2363" fmla="*/ 4902489 h 6858000"/>
            <a:gd name="connsiteX2364" fmla="*/ 1832757 w 12192000"/>
            <a:gd name="connsiteY2364" fmla="*/ 4903137 h 6858000"/>
            <a:gd name="connsiteX2365" fmla="*/ 1814316 w 12192000"/>
            <a:gd name="connsiteY2365" fmla="*/ 4901379 h 6858000"/>
            <a:gd name="connsiteX2366" fmla="*/ 1770023 w 12192000"/>
            <a:gd name="connsiteY2366" fmla="*/ 4837318 h 6858000"/>
            <a:gd name="connsiteX2367" fmla="*/ 1785752 w 12192000"/>
            <a:gd name="connsiteY2367" fmla="*/ 4801769 h 6858000"/>
            <a:gd name="connsiteX2368" fmla="*/ 1825706 w 12192000"/>
            <a:gd name="connsiteY2368" fmla="*/ 4782329 h 6858000"/>
            <a:gd name="connsiteX2369" fmla="*/ 1869455 w 12192000"/>
            <a:gd name="connsiteY2369" fmla="*/ 4798436 h 6858000"/>
            <a:gd name="connsiteX2370" fmla="*/ 1888619 w 12192000"/>
            <a:gd name="connsiteY2370" fmla="*/ 4842317 h 6858000"/>
            <a:gd name="connsiteX2371" fmla="*/ 1883014 w 12192000"/>
            <a:gd name="connsiteY2371" fmla="*/ 4868607 h 6858000"/>
            <a:gd name="connsiteX2372" fmla="*/ 1851197 w 12192000"/>
            <a:gd name="connsiteY2372" fmla="*/ 4898787 h 6858000"/>
            <a:gd name="connsiteX2373" fmla="*/ 1832757 w 12192000"/>
            <a:gd name="connsiteY2373" fmla="*/ 4903137 h 6858000"/>
            <a:gd name="connsiteX2374" fmla="*/ 1473635 w 12192000"/>
            <a:gd name="connsiteY2374" fmla="*/ 4903020 h 6858000"/>
            <a:gd name="connsiteX2375" fmla="*/ 1454409 w 12192000"/>
            <a:gd name="connsiteY2375" fmla="*/ 4901750 h 6858000"/>
            <a:gd name="connsiteX2376" fmla="*/ 1414456 w 12192000"/>
            <a:gd name="connsiteY2376" fmla="*/ 4867127 h 6858000"/>
            <a:gd name="connsiteX2377" fmla="*/ 1412287 w 12192000"/>
            <a:gd name="connsiteY2377" fmla="*/ 4822691 h 6858000"/>
            <a:gd name="connsiteX2378" fmla="*/ 1444828 w 12192000"/>
            <a:gd name="connsiteY2378" fmla="*/ 4786402 h 6858000"/>
            <a:gd name="connsiteX2379" fmla="*/ 1489844 w 12192000"/>
            <a:gd name="connsiteY2379" fmla="*/ 4784921 h 6858000"/>
            <a:gd name="connsiteX2380" fmla="*/ 1522566 w 12192000"/>
            <a:gd name="connsiteY2380" fmla="*/ 4815655 h 6858000"/>
            <a:gd name="connsiteX2381" fmla="*/ 1527989 w 12192000"/>
            <a:gd name="connsiteY2381" fmla="*/ 4842132 h 6858000"/>
            <a:gd name="connsiteX2382" fmla="*/ 1523108 w 12192000"/>
            <a:gd name="connsiteY2382" fmla="*/ 4868052 h 6858000"/>
            <a:gd name="connsiteX2383" fmla="*/ 1473635 w 12192000"/>
            <a:gd name="connsiteY2383" fmla="*/ 4903020 h 6858000"/>
            <a:gd name="connsiteX2384" fmla="*/ 1295090 w 12192000"/>
            <a:gd name="connsiteY2384" fmla="*/ 4902936 h 6858000"/>
            <a:gd name="connsiteX2385" fmla="*/ 1276175 w 12192000"/>
            <a:gd name="connsiteY2385" fmla="*/ 4902302 h 6858000"/>
            <a:gd name="connsiteX2386" fmla="*/ 1234053 w 12192000"/>
            <a:gd name="connsiteY2386" fmla="*/ 4867678 h 6858000"/>
            <a:gd name="connsiteX2387" fmla="*/ 1232968 w 12192000"/>
            <a:gd name="connsiteY2387" fmla="*/ 4818429 h 6858000"/>
            <a:gd name="connsiteX2388" fmla="*/ 1262435 w 12192000"/>
            <a:gd name="connsiteY2388" fmla="*/ 4786398 h 6858000"/>
            <a:gd name="connsiteX2389" fmla="*/ 1313779 w 12192000"/>
            <a:gd name="connsiteY2389" fmla="*/ 4786583 h 6858000"/>
            <a:gd name="connsiteX2390" fmla="*/ 1343970 w 12192000"/>
            <a:gd name="connsiteY2390" fmla="*/ 4818614 h 6858000"/>
            <a:gd name="connsiteX2391" fmla="*/ 1342885 w 12192000"/>
            <a:gd name="connsiteY2391" fmla="*/ 4867864 h 6858000"/>
            <a:gd name="connsiteX2392" fmla="*/ 1295090 w 12192000"/>
            <a:gd name="connsiteY2392" fmla="*/ 4902936 h 6858000"/>
            <a:gd name="connsiteX2393" fmla="*/ 7058641 w 12192000"/>
            <a:gd name="connsiteY2393" fmla="*/ 4718660 h 6858000"/>
            <a:gd name="connsiteX2394" fmla="*/ 7034642 w 12192000"/>
            <a:gd name="connsiteY2394" fmla="*/ 4712758 h 6858000"/>
            <a:gd name="connsiteX2395" fmla="*/ 7002281 w 12192000"/>
            <a:gd name="connsiteY2395" fmla="*/ 4639994 h 6858000"/>
            <a:gd name="connsiteX2396" fmla="*/ 7016202 w 12192000"/>
            <a:gd name="connsiteY2396" fmla="*/ 4617591 h 6858000"/>
            <a:gd name="connsiteX2397" fmla="*/ 7059409 w 12192000"/>
            <a:gd name="connsiteY2397" fmla="*/ 4597040 h 6858000"/>
            <a:gd name="connsiteX2398" fmla="*/ 7102437 w 12192000"/>
            <a:gd name="connsiteY2398" fmla="*/ 4617221 h 6858000"/>
            <a:gd name="connsiteX2399" fmla="*/ 7116357 w 12192000"/>
            <a:gd name="connsiteY2399" fmla="*/ 4639624 h 6858000"/>
            <a:gd name="connsiteX2400" fmla="*/ 7082369 w 12192000"/>
            <a:gd name="connsiteY2400" fmla="*/ 4713870 h 6858000"/>
            <a:gd name="connsiteX2401" fmla="*/ 7058641 w 12192000"/>
            <a:gd name="connsiteY2401" fmla="*/ 4718660 h 6858000"/>
            <a:gd name="connsiteX2402" fmla="*/ 7779806 w 12192000"/>
            <a:gd name="connsiteY2402" fmla="*/ 4718638 h 6858000"/>
            <a:gd name="connsiteX2403" fmla="*/ 7755716 w 12192000"/>
            <a:gd name="connsiteY2403" fmla="*/ 4712574 h 6858000"/>
            <a:gd name="connsiteX2404" fmla="*/ 7721367 w 12192000"/>
            <a:gd name="connsiteY2404" fmla="*/ 4654437 h 6858000"/>
            <a:gd name="connsiteX2405" fmla="*/ 7741434 w 12192000"/>
            <a:gd name="connsiteY2405" fmla="*/ 4613333 h 6858000"/>
            <a:gd name="connsiteX2406" fmla="*/ 7780664 w 12192000"/>
            <a:gd name="connsiteY2406" fmla="*/ 4597226 h 6858000"/>
            <a:gd name="connsiteX2407" fmla="*/ 7823691 w 12192000"/>
            <a:gd name="connsiteY2407" fmla="*/ 4617222 h 6858000"/>
            <a:gd name="connsiteX2408" fmla="*/ 7837612 w 12192000"/>
            <a:gd name="connsiteY2408" fmla="*/ 4639625 h 6858000"/>
            <a:gd name="connsiteX2409" fmla="*/ 7803624 w 12192000"/>
            <a:gd name="connsiteY2409" fmla="*/ 4713869 h 6858000"/>
            <a:gd name="connsiteX2410" fmla="*/ 7779806 w 12192000"/>
            <a:gd name="connsiteY2410" fmla="*/ 4718638 h 6858000"/>
            <a:gd name="connsiteX2411" fmla="*/ 8321176 w 12192000"/>
            <a:gd name="connsiteY2411" fmla="*/ 4718592 h 6858000"/>
            <a:gd name="connsiteX2412" fmla="*/ 8297290 w 12192000"/>
            <a:gd name="connsiteY2412" fmla="*/ 4712760 h 6858000"/>
            <a:gd name="connsiteX2413" fmla="*/ 8266557 w 12192000"/>
            <a:gd name="connsiteY2413" fmla="*/ 4680173 h 6858000"/>
            <a:gd name="connsiteX2414" fmla="*/ 8262761 w 12192000"/>
            <a:gd name="connsiteY2414" fmla="*/ 4655734 h 6858000"/>
            <a:gd name="connsiteX2415" fmla="*/ 8280477 w 12192000"/>
            <a:gd name="connsiteY2415" fmla="*/ 4614816 h 6858000"/>
            <a:gd name="connsiteX2416" fmla="*/ 8322058 w 12192000"/>
            <a:gd name="connsiteY2416" fmla="*/ 4597227 h 6858000"/>
            <a:gd name="connsiteX2417" fmla="*/ 8364542 w 12192000"/>
            <a:gd name="connsiteY2417" fmla="*/ 4616482 h 6858000"/>
            <a:gd name="connsiteX2418" fmla="*/ 8380631 w 12192000"/>
            <a:gd name="connsiteY2418" fmla="*/ 4657215 h 6858000"/>
            <a:gd name="connsiteX2419" fmla="*/ 8375750 w 12192000"/>
            <a:gd name="connsiteY2419" fmla="*/ 4683506 h 6858000"/>
            <a:gd name="connsiteX2420" fmla="*/ 8344655 w 12192000"/>
            <a:gd name="connsiteY2420" fmla="*/ 4713871 h 6858000"/>
            <a:gd name="connsiteX2421" fmla="*/ 8321176 w 12192000"/>
            <a:gd name="connsiteY2421" fmla="*/ 4718592 h 6858000"/>
            <a:gd name="connsiteX2422" fmla="*/ 10124699 w 12192000"/>
            <a:gd name="connsiteY2422" fmla="*/ 4718407 h 6858000"/>
            <a:gd name="connsiteX2423" fmla="*/ 10101693 w 12192000"/>
            <a:gd name="connsiteY2423" fmla="*/ 4713871 h 6858000"/>
            <a:gd name="connsiteX2424" fmla="*/ 10069513 w 12192000"/>
            <a:gd name="connsiteY2424" fmla="*/ 4681840 h 6858000"/>
            <a:gd name="connsiteX2425" fmla="*/ 10069875 w 12192000"/>
            <a:gd name="connsiteY2425" fmla="*/ 4633887 h 6858000"/>
            <a:gd name="connsiteX2426" fmla="*/ 10101693 w 12192000"/>
            <a:gd name="connsiteY2426" fmla="*/ 4601300 h 6858000"/>
            <a:gd name="connsiteX2427" fmla="*/ 10148156 w 12192000"/>
            <a:gd name="connsiteY2427" fmla="*/ 4601116 h 6858000"/>
            <a:gd name="connsiteX2428" fmla="*/ 10178166 w 12192000"/>
            <a:gd name="connsiteY2428" fmla="*/ 4629258 h 6858000"/>
            <a:gd name="connsiteX2429" fmla="*/ 10183590 w 12192000"/>
            <a:gd name="connsiteY2429" fmla="*/ 4654438 h 6858000"/>
            <a:gd name="connsiteX2430" fmla="*/ 10180335 w 12192000"/>
            <a:gd name="connsiteY2430" fmla="*/ 4680730 h 6858000"/>
            <a:gd name="connsiteX2431" fmla="*/ 10147432 w 12192000"/>
            <a:gd name="connsiteY2431" fmla="*/ 4714612 h 6858000"/>
            <a:gd name="connsiteX2432" fmla="*/ 10124699 w 12192000"/>
            <a:gd name="connsiteY2432" fmla="*/ 4718407 h 6858000"/>
            <a:gd name="connsiteX2433" fmla="*/ 10485820 w 12192000"/>
            <a:gd name="connsiteY2433" fmla="*/ 4718131 h 6858000"/>
            <a:gd name="connsiteX2434" fmla="*/ 10466838 w 12192000"/>
            <a:gd name="connsiteY2434" fmla="*/ 4716094 h 6858000"/>
            <a:gd name="connsiteX2435" fmla="*/ 10428692 w 12192000"/>
            <a:gd name="connsiteY2435" fmla="*/ 4677212 h 6858000"/>
            <a:gd name="connsiteX2436" fmla="*/ 10431223 w 12192000"/>
            <a:gd name="connsiteY2436" fmla="*/ 4632036 h 6858000"/>
            <a:gd name="connsiteX2437" fmla="*/ 10462319 w 12192000"/>
            <a:gd name="connsiteY2437" fmla="*/ 4601116 h 6858000"/>
            <a:gd name="connsiteX2438" fmla="*/ 10485820 w 12192000"/>
            <a:gd name="connsiteY2438" fmla="*/ 4597043 h 6858000"/>
            <a:gd name="connsiteX2439" fmla="*/ 10528847 w 12192000"/>
            <a:gd name="connsiteY2439" fmla="*/ 4617224 h 6858000"/>
            <a:gd name="connsiteX2440" fmla="*/ 10542767 w 12192000"/>
            <a:gd name="connsiteY2440" fmla="*/ 4639627 h 6858000"/>
            <a:gd name="connsiteX2441" fmla="*/ 10526497 w 12192000"/>
            <a:gd name="connsiteY2441" fmla="*/ 4701467 h 6858000"/>
            <a:gd name="connsiteX2442" fmla="*/ 10485820 w 12192000"/>
            <a:gd name="connsiteY2442" fmla="*/ 4718131 h 6858000"/>
            <a:gd name="connsiteX2443" fmla="*/ 8682187 w 12192000"/>
            <a:gd name="connsiteY2443" fmla="*/ 4718406 h 6858000"/>
            <a:gd name="connsiteX2444" fmla="*/ 8659182 w 12192000"/>
            <a:gd name="connsiteY2444" fmla="*/ 4713871 h 6858000"/>
            <a:gd name="connsiteX2445" fmla="*/ 8628087 w 12192000"/>
            <a:gd name="connsiteY2445" fmla="*/ 4683505 h 6858000"/>
            <a:gd name="connsiteX2446" fmla="*/ 8623205 w 12192000"/>
            <a:gd name="connsiteY2446" fmla="*/ 4657214 h 6858000"/>
            <a:gd name="connsiteX2447" fmla="*/ 8639295 w 12192000"/>
            <a:gd name="connsiteY2447" fmla="*/ 4616481 h 6858000"/>
            <a:gd name="connsiteX2448" fmla="*/ 8681780 w 12192000"/>
            <a:gd name="connsiteY2448" fmla="*/ 4597226 h 6858000"/>
            <a:gd name="connsiteX2449" fmla="*/ 8707452 w 12192000"/>
            <a:gd name="connsiteY2449" fmla="*/ 4602225 h 6858000"/>
            <a:gd name="connsiteX2450" fmla="*/ 8738728 w 12192000"/>
            <a:gd name="connsiteY2450" fmla="*/ 4636477 h 6858000"/>
            <a:gd name="connsiteX2451" fmla="*/ 8737100 w 12192000"/>
            <a:gd name="connsiteY2451" fmla="*/ 4682210 h 6858000"/>
            <a:gd name="connsiteX2452" fmla="*/ 8704921 w 12192000"/>
            <a:gd name="connsiteY2452" fmla="*/ 4714611 h 6858000"/>
            <a:gd name="connsiteX2453" fmla="*/ 8682187 w 12192000"/>
            <a:gd name="connsiteY2453" fmla="*/ 4718406 h 6858000"/>
            <a:gd name="connsiteX2454" fmla="*/ 9403443 w 12192000"/>
            <a:gd name="connsiteY2454" fmla="*/ 4718406 h 6858000"/>
            <a:gd name="connsiteX2455" fmla="*/ 9380438 w 12192000"/>
            <a:gd name="connsiteY2455" fmla="*/ 4713871 h 6858000"/>
            <a:gd name="connsiteX2456" fmla="*/ 9349343 w 12192000"/>
            <a:gd name="connsiteY2456" fmla="*/ 4683505 h 6858000"/>
            <a:gd name="connsiteX2457" fmla="*/ 9344461 w 12192000"/>
            <a:gd name="connsiteY2457" fmla="*/ 4657214 h 6858000"/>
            <a:gd name="connsiteX2458" fmla="*/ 9360190 w 12192000"/>
            <a:gd name="connsiteY2458" fmla="*/ 4617037 h 6858000"/>
            <a:gd name="connsiteX2459" fmla="*/ 9403036 w 12192000"/>
            <a:gd name="connsiteY2459" fmla="*/ 4597226 h 6858000"/>
            <a:gd name="connsiteX2460" fmla="*/ 9428708 w 12192000"/>
            <a:gd name="connsiteY2460" fmla="*/ 4602225 h 6858000"/>
            <a:gd name="connsiteX2461" fmla="*/ 9459984 w 12192000"/>
            <a:gd name="connsiteY2461" fmla="*/ 4636477 h 6858000"/>
            <a:gd name="connsiteX2462" fmla="*/ 9458356 w 12192000"/>
            <a:gd name="connsiteY2462" fmla="*/ 4682210 h 6858000"/>
            <a:gd name="connsiteX2463" fmla="*/ 9426177 w 12192000"/>
            <a:gd name="connsiteY2463" fmla="*/ 4714611 h 6858000"/>
            <a:gd name="connsiteX2464" fmla="*/ 9403443 w 12192000"/>
            <a:gd name="connsiteY2464" fmla="*/ 4718406 h 6858000"/>
            <a:gd name="connsiteX2465" fmla="*/ 9586129 w 12192000"/>
            <a:gd name="connsiteY2465" fmla="*/ 4718246 h 6858000"/>
            <a:gd name="connsiteX2466" fmla="*/ 9564276 w 12192000"/>
            <a:gd name="connsiteY2466" fmla="*/ 4715538 h 6858000"/>
            <a:gd name="connsiteX2467" fmla="*/ 9529023 w 12192000"/>
            <a:gd name="connsiteY2467" fmla="*/ 4681655 h 6858000"/>
            <a:gd name="connsiteX2468" fmla="*/ 9528480 w 12192000"/>
            <a:gd name="connsiteY2468" fmla="*/ 4634072 h 6858000"/>
            <a:gd name="connsiteX2469" fmla="*/ 9559214 w 12192000"/>
            <a:gd name="connsiteY2469" fmla="*/ 4602226 h 6858000"/>
            <a:gd name="connsiteX2470" fmla="*/ 9584705 w 12192000"/>
            <a:gd name="connsiteY2470" fmla="*/ 4597042 h 6858000"/>
            <a:gd name="connsiteX2471" fmla="*/ 9609111 w 12192000"/>
            <a:gd name="connsiteY2471" fmla="*/ 4602041 h 6858000"/>
            <a:gd name="connsiteX2472" fmla="*/ 9639302 w 12192000"/>
            <a:gd name="connsiteY2472" fmla="*/ 4634072 h 6858000"/>
            <a:gd name="connsiteX2473" fmla="*/ 9639483 w 12192000"/>
            <a:gd name="connsiteY2473" fmla="*/ 4681841 h 6858000"/>
            <a:gd name="connsiteX2474" fmla="*/ 9607303 w 12192000"/>
            <a:gd name="connsiteY2474" fmla="*/ 4713872 h 6858000"/>
            <a:gd name="connsiteX2475" fmla="*/ 9586129 w 12192000"/>
            <a:gd name="connsiteY2475" fmla="*/ 4718246 h 6858000"/>
            <a:gd name="connsiteX2476" fmla="*/ 9764563 w 12192000"/>
            <a:gd name="connsiteY2476" fmla="*/ 4718131 h 6858000"/>
            <a:gd name="connsiteX2477" fmla="*/ 9745581 w 12192000"/>
            <a:gd name="connsiteY2477" fmla="*/ 4716094 h 6858000"/>
            <a:gd name="connsiteX2478" fmla="*/ 9709062 w 12192000"/>
            <a:gd name="connsiteY2478" fmla="*/ 4682767 h 6858000"/>
            <a:gd name="connsiteX2479" fmla="*/ 9705809 w 12192000"/>
            <a:gd name="connsiteY2479" fmla="*/ 4658142 h 6858000"/>
            <a:gd name="connsiteX2480" fmla="*/ 9723164 w 12192000"/>
            <a:gd name="connsiteY2480" fmla="*/ 4614447 h 6858000"/>
            <a:gd name="connsiteX2481" fmla="*/ 9764563 w 12192000"/>
            <a:gd name="connsiteY2481" fmla="*/ 4597043 h 6858000"/>
            <a:gd name="connsiteX2482" fmla="*/ 9807772 w 12192000"/>
            <a:gd name="connsiteY2482" fmla="*/ 4617595 h 6858000"/>
            <a:gd name="connsiteX2483" fmla="*/ 9823861 w 12192000"/>
            <a:gd name="connsiteY2483" fmla="*/ 4662770 h 6858000"/>
            <a:gd name="connsiteX2484" fmla="*/ 9787162 w 12192000"/>
            <a:gd name="connsiteY2484" fmla="*/ 4713872 h 6858000"/>
            <a:gd name="connsiteX2485" fmla="*/ 9764563 w 12192000"/>
            <a:gd name="connsiteY2485" fmla="*/ 4718131 h 6858000"/>
            <a:gd name="connsiteX2486" fmla="*/ 9946238 w 12192000"/>
            <a:gd name="connsiteY2486" fmla="*/ 4717945 h 6858000"/>
            <a:gd name="connsiteX2487" fmla="*/ 9921470 w 12192000"/>
            <a:gd name="connsiteY2487" fmla="*/ 4713872 h 6858000"/>
            <a:gd name="connsiteX2488" fmla="*/ 9887482 w 12192000"/>
            <a:gd name="connsiteY2488" fmla="*/ 4639627 h 6858000"/>
            <a:gd name="connsiteX2489" fmla="*/ 9901404 w 12192000"/>
            <a:gd name="connsiteY2489" fmla="*/ 4617225 h 6858000"/>
            <a:gd name="connsiteX2490" fmla="*/ 9944430 w 12192000"/>
            <a:gd name="connsiteY2490" fmla="*/ 4597043 h 6858000"/>
            <a:gd name="connsiteX2491" fmla="*/ 9985650 w 12192000"/>
            <a:gd name="connsiteY2491" fmla="*/ 4614447 h 6858000"/>
            <a:gd name="connsiteX2492" fmla="*/ 10003727 w 12192000"/>
            <a:gd name="connsiteY2492" fmla="*/ 4653699 h 6858000"/>
            <a:gd name="connsiteX2493" fmla="*/ 9987096 w 12192000"/>
            <a:gd name="connsiteY2493" fmla="*/ 4698875 h 6858000"/>
            <a:gd name="connsiteX2494" fmla="*/ 9946238 w 12192000"/>
            <a:gd name="connsiteY2494" fmla="*/ 4717945 h 6858000"/>
            <a:gd name="connsiteX2495" fmla="*/ 8863632 w 12192000"/>
            <a:gd name="connsiteY2495" fmla="*/ 4718316 h 6858000"/>
            <a:gd name="connsiteX2496" fmla="*/ 8843023 w 12192000"/>
            <a:gd name="connsiteY2496" fmla="*/ 4715724 h 6858000"/>
            <a:gd name="connsiteX2497" fmla="*/ 8808493 w 12192000"/>
            <a:gd name="connsiteY2497" fmla="*/ 4684063 h 6858000"/>
            <a:gd name="connsiteX2498" fmla="*/ 8809939 w 12192000"/>
            <a:gd name="connsiteY2498" fmla="*/ 4628703 h 6858000"/>
            <a:gd name="connsiteX2499" fmla="*/ 8839588 w 12192000"/>
            <a:gd name="connsiteY2499" fmla="*/ 4601116 h 6858000"/>
            <a:gd name="connsiteX2500" fmla="*/ 8863452 w 12192000"/>
            <a:gd name="connsiteY2500" fmla="*/ 4597228 h 6858000"/>
            <a:gd name="connsiteX2501" fmla="*/ 8905574 w 12192000"/>
            <a:gd name="connsiteY2501" fmla="*/ 4616298 h 6858000"/>
            <a:gd name="connsiteX2502" fmla="*/ 8922026 w 12192000"/>
            <a:gd name="connsiteY2502" fmla="*/ 4658142 h 6858000"/>
            <a:gd name="connsiteX2503" fmla="*/ 8904309 w 12192000"/>
            <a:gd name="connsiteY2503" fmla="*/ 4700171 h 6858000"/>
            <a:gd name="connsiteX2504" fmla="*/ 8863632 w 12192000"/>
            <a:gd name="connsiteY2504" fmla="*/ 4718316 h 6858000"/>
            <a:gd name="connsiteX2505" fmla="*/ 9044554 w 12192000"/>
            <a:gd name="connsiteY2505" fmla="*/ 4718200 h 6858000"/>
            <a:gd name="connsiteX2506" fmla="*/ 9021979 w 12192000"/>
            <a:gd name="connsiteY2506" fmla="*/ 4715168 h 6858000"/>
            <a:gd name="connsiteX2507" fmla="*/ 8988533 w 12192000"/>
            <a:gd name="connsiteY2507" fmla="*/ 4684248 h 6858000"/>
            <a:gd name="connsiteX2508" fmla="*/ 8984555 w 12192000"/>
            <a:gd name="connsiteY2508" fmla="*/ 4658141 h 6858000"/>
            <a:gd name="connsiteX2509" fmla="*/ 9001369 w 12192000"/>
            <a:gd name="connsiteY2509" fmla="*/ 4615002 h 6858000"/>
            <a:gd name="connsiteX2510" fmla="*/ 9043311 w 12192000"/>
            <a:gd name="connsiteY2510" fmla="*/ 4597042 h 6858000"/>
            <a:gd name="connsiteX2511" fmla="*/ 9085615 w 12192000"/>
            <a:gd name="connsiteY2511" fmla="*/ 4616483 h 6858000"/>
            <a:gd name="connsiteX2512" fmla="*/ 9101885 w 12192000"/>
            <a:gd name="connsiteY2512" fmla="*/ 4657216 h 6858000"/>
            <a:gd name="connsiteX2513" fmla="*/ 9097004 w 12192000"/>
            <a:gd name="connsiteY2513" fmla="*/ 4683508 h 6858000"/>
            <a:gd name="connsiteX2514" fmla="*/ 9065909 w 12192000"/>
            <a:gd name="connsiteY2514" fmla="*/ 4713872 h 6858000"/>
            <a:gd name="connsiteX2515" fmla="*/ 9044554 w 12192000"/>
            <a:gd name="connsiteY2515" fmla="*/ 4718200 h 6858000"/>
            <a:gd name="connsiteX2516" fmla="*/ 9224984 w 12192000"/>
            <a:gd name="connsiteY2516" fmla="*/ 4717945 h 6858000"/>
            <a:gd name="connsiteX2517" fmla="*/ 9200216 w 12192000"/>
            <a:gd name="connsiteY2517" fmla="*/ 4713872 h 6858000"/>
            <a:gd name="connsiteX2518" fmla="*/ 9166228 w 12192000"/>
            <a:gd name="connsiteY2518" fmla="*/ 4639627 h 6858000"/>
            <a:gd name="connsiteX2519" fmla="*/ 9180149 w 12192000"/>
            <a:gd name="connsiteY2519" fmla="*/ 4617225 h 6858000"/>
            <a:gd name="connsiteX2520" fmla="*/ 9222272 w 12192000"/>
            <a:gd name="connsiteY2520" fmla="*/ 4597043 h 6858000"/>
            <a:gd name="connsiteX2521" fmla="*/ 9262768 w 12192000"/>
            <a:gd name="connsiteY2521" fmla="*/ 4613521 h 6858000"/>
            <a:gd name="connsiteX2522" fmla="*/ 9282473 w 12192000"/>
            <a:gd name="connsiteY2522" fmla="*/ 4653699 h 6858000"/>
            <a:gd name="connsiteX2523" fmla="*/ 9265842 w 12192000"/>
            <a:gd name="connsiteY2523" fmla="*/ 4698875 h 6858000"/>
            <a:gd name="connsiteX2524" fmla="*/ 9224984 w 12192000"/>
            <a:gd name="connsiteY2524" fmla="*/ 4717945 h 6858000"/>
            <a:gd name="connsiteX2525" fmla="*/ 8503727 w 12192000"/>
            <a:gd name="connsiteY2525" fmla="*/ 4717945 h 6858000"/>
            <a:gd name="connsiteX2526" fmla="*/ 8477151 w 12192000"/>
            <a:gd name="connsiteY2526" fmla="*/ 4712761 h 6858000"/>
            <a:gd name="connsiteX2527" fmla="*/ 8442622 w 12192000"/>
            <a:gd name="connsiteY2527" fmla="*/ 4652772 h 6858000"/>
            <a:gd name="connsiteX2528" fmla="*/ 8462328 w 12192000"/>
            <a:gd name="connsiteY2528" fmla="*/ 4613521 h 6858000"/>
            <a:gd name="connsiteX2529" fmla="*/ 8501920 w 12192000"/>
            <a:gd name="connsiteY2529" fmla="*/ 4597043 h 6858000"/>
            <a:gd name="connsiteX2530" fmla="*/ 8541511 w 12192000"/>
            <a:gd name="connsiteY2530" fmla="*/ 4613521 h 6858000"/>
            <a:gd name="connsiteX2531" fmla="*/ 8561217 w 12192000"/>
            <a:gd name="connsiteY2531" fmla="*/ 4652772 h 6858000"/>
            <a:gd name="connsiteX2532" fmla="*/ 8544766 w 12192000"/>
            <a:gd name="connsiteY2532" fmla="*/ 4698875 h 6858000"/>
            <a:gd name="connsiteX2533" fmla="*/ 8503727 w 12192000"/>
            <a:gd name="connsiteY2533" fmla="*/ 4717945 h 6858000"/>
            <a:gd name="connsiteX2534" fmla="*/ 7958675 w 12192000"/>
            <a:gd name="connsiteY2534" fmla="*/ 4718361 h 6858000"/>
            <a:gd name="connsiteX2535" fmla="*/ 7937568 w 12192000"/>
            <a:gd name="connsiteY2535" fmla="*/ 4713871 h 6858000"/>
            <a:gd name="connsiteX2536" fmla="*/ 7906836 w 12192000"/>
            <a:gd name="connsiteY2536" fmla="*/ 4682767 h 6858000"/>
            <a:gd name="connsiteX2537" fmla="*/ 7905751 w 12192000"/>
            <a:gd name="connsiteY2537" fmla="*/ 4634442 h 6858000"/>
            <a:gd name="connsiteX2538" fmla="*/ 7937568 w 12192000"/>
            <a:gd name="connsiteY2538" fmla="*/ 4601486 h 6858000"/>
            <a:gd name="connsiteX2539" fmla="*/ 7984573 w 12192000"/>
            <a:gd name="connsiteY2539" fmla="*/ 4601116 h 6858000"/>
            <a:gd name="connsiteX2540" fmla="*/ 8015668 w 12192000"/>
            <a:gd name="connsiteY2540" fmla="*/ 4632221 h 6858000"/>
            <a:gd name="connsiteX2541" fmla="*/ 8015307 w 12192000"/>
            <a:gd name="connsiteY2541" fmla="*/ 4684248 h 6858000"/>
            <a:gd name="connsiteX2542" fmla="*/ 7981138 w 12192000"/>
            <a:gd name="connsiteY2542" fmla="*/ 4715353 h 6858000"/>
            <a:gd name="connsiteX2543" fmla="*/ 7958675 w 12192000"/>
            <a:gd name="connsiteY2543" fmla="*/ 4718361 h 6858000"/>
            <a:gd name="connsiteX2544" fmla="*/ 8144185 w 12192000"/>
            <a:gd name="connsiteY2544" fmla="*/ 4717762 h 6858000"/>
            <a:gd name="connsiteX2545" fmla="*/ 8120864 w 12192000"/>
            <a:gd name="connsiteY2545" fmla="*/ 4715355 h 6858000"/>
            <a:gd name="connsiteX2546" fmla="*/ 8086695 w 12192000"/>
            <a:gd name="connsiteY2546" fmla="*/ 4681658 h 6858000"/>
            <a:gd name="connsiteX2547" fmla="*/ 8116525 w 12192000"/>
            <a:gd name="connsiteY2547" fmla="*/ 4602229 h 6858000"/>
            <a:gd name="connsiteX2548" fmla="*/ 8164252 w 12192000"/>
            <a:gd name="connsiteY2548" fmla="*/ 4601118 h 6858000"/>
            <a:gd name="connsiteX2549" fmla="*/ 8193901 w 12192000"/>
            <a:gd name="connsiteY2549" fmla="*/ 4628705 h 6858000"/>
            <a:gd name="connsiteX2550" fmla="*/ 8195347 w 12192000"/>
            <a:gd name="connsiteY2550" fmla="*/ 4684250 h 6858000"/>
            <a:gd name="connsiteX2551" fmla="*/ 8167687 w 12192000"/>
            <a:gd name="connsiteY2551" fmla="*/ 4712393 h 6858000"/>
            <a:gd name="connsiteX2552" fmla="*/ 8144185 w 12192000"/>
            <a:gd name="connsiteY2552" fmla="*/ 4717762 h 6858000"/>
            <a:gd name="connsiteX2553" fmla="*/ 7600237 w 12192000"/>
            <a:gd name="connsiteY2553" fmla="*/ 4718615 h 6858000"/>
            <a:gd name="connsiteX2554" fmla="*/ 7576396 w 12192000"/>
            <a:gd name="connsiteY2554" fmla="*/ 4712944 h 6858000"/>
            <a:gd name="connsiteX2555" fmla="*/ 7545482 w 12192000"/>
            <a:gd name="connsiteY2555" fmla="*/ 4680544 h 6858000"/>
            <a:gd name="connsiteX2556" fmla="*/ 7541505 w 12192000"/>
            <a:gd name="connsiteY2556" fmla="*/ 4654623 h 6858000"/>
            <a:gd name="connsiteX2557" fmla="*/ 7560487 w 12192000"/>
            <a:gd name="connsiteY2557" fmla="*/ 4613335 h 6858000"/>
            <a:gd name="connsiteX2558" fmla="*/ 7600802 w 12192000"/>
            <a:gd name="connsiteY2558" fmla="*/ 4597227 h 6858000"/>
            <a:gd name="connsiteX2559" fmla="*/ 7643648 w 12192000"/>
            <a:gd name="connsiteY2559" fmla="*/ 4617037 h 6858000"/>
            <a:gd name="connsiteX2560" fmla="*/ 7659377 w 12192000"/>
            <a:gd name="connsiteY2560" fmla="*/ 4657215 h 6858000"/>
            <a:gd name="connsiteX2561" fmla="*/ 7654496 w 12192000"/>
            <a:gd name="connsiteY2561" fmla="*/ 4683506 h 6858000"/>
            <a:gd name="connsiteX2562" fmla="*/ 7623401 w 12192000"/>
            <a:gd name="connsiteY2562" fmla="*/ 4713871 h 6858000"/>
            <a:gd name="connsiteX2563" fmla="*/ 7600237 w 12192000"/>
            <a:gd name="connsiteY2563" fmla="*/ 4718615 h 6858000"/>
            <a:gd name="connsiteX2564" fmla="*/ 7240629 w 12192000"/>
            <a:gd name="connsiteY2564" fmla="*/ 4718314 h 6858000"/>
            <a:gd name="connsiteX2565" fmla="*/ 7216675 w 12192000"/>
            <a:gd name="connsiteY2565" fmla="*/ 4714055 h 6858000"/>
            <a:gd name="connsiteX2566" fmla="*/ 7186664 w 12192000"/>
            <a:gd name="connsiteY2566" fmla="*/ 4684616 h 6858000"/>
            <a:gd name="connsiteX2567" fmla="*/ 7180518 w 12192000"/>
            <a:gd name="connsiteY2567" fmla="*/ 4658140 h 6858000"/>
            <a:gd name="connsiteX2568" fmla="*/ 7197693 w 12192000"/>
            <a:gd name="connsiteY2568" fmla="*/ 4615741 h 6858000"/>
            <a:gd name="connsiteX2569" fmla="*/ 7240177 w 12192000"/>
            <a:gd name="connsiteY2569" fmla="*/ 4597226 h 6858000"/>
            <a:gd name="connsiteX2570" fmla="*/ 7280673 w 12192000"/>
            <a:gd name="connsiteY2570" fmla="*/ 4614444 h 6858000"/>
            <a:gd name="connsiteX2571" fmla="*/ 7298029 w 12192000"/>
            <a:gd name="connsiteY2571" fmla="*/ 4658140 h 6858000"/>
            <a:gd name="connsiteX2572" fmla="*/ 7293148 w 12192000"/>
            <a:gd name="connsiteY2572" fmla="*/ 4684986 h 6858000"/>
            <a:gd name="connsiteX2573" fmla="*/ 7264583 w 12192000"/>
            <a:gd name="connsiteY2573" fmla="*/ 4713129 h 6858000"/>
            <a:gd name="connsiteX2574" fmla="*/ 7240629 w 12192000"/>
            <a:gd name="connsiteY2574" fmla="*/ 4718314 h 6858000"/>
            <a:gd name="connsiteX2575" fmla="*/ 7422931 w 12192000"/>
            <a:gd name="connsiteY2575" fmla="*/ 4717761 h 6858000"/>
            <a:gd name="connsiteX2576" fmla="*/ 7400514 w 12192000"/>
            <a:gd name="connsiteY2576" fmla="*/ 4715539 h 6858000"/>
            <a:gd name="connsiteX2577" fmla="*/ 7361103 w 12192000"/>
            <a:gd name="connsiteY2577" fmla="*/ 4648515 h 6858000"/>
            <a:gd name="connsiteX2578" fmla="*/ 7377011 w 12192000"/>
            <a:gd name="connsiteY2578" fmla="*/ 4616484 h 6858000"/>
            <a:gd name="connsiteX2579" fmla="*/ 7420039 w 12192000"/>
            <a:gd name="connsiteY2579" fmla="*/ 4597044 h 6858000"/>
            <a:gd name="connsiteX2580" fmla="*/ 7463246 w 12192000"/>
            <a:gd name="connsiteY2580" fmla="*/ 4616484 h 6858000"/>
            <a:gd name="connsiteX2581" fmla="*/ 7479155 w 12192000"/>
            <a:gd name="connsiteY2581" fmla="*/ 4657217 h 6858000"/>
            <a:gd name="connsiteX2582" fmla="*/ 7462342 w 12192000"/>
            <a:gd name="connsiteY2582" fmla="*/ 4699431 h 6858000"/>
            <a:gd name="connsiteX2583" fmla="*/ 7422931 w 12192000"/>
            <a:gd name="connsiteY2583" fmla="*/ 4717761 h 6858000"/>
            <a:gd name="connsiteX2584" fmla="*/ 2550373 w 12192000"/>
            <a:gd name="connsiteY2584" fmla="*/ 4718639 h 6858000"/>
            <a:gd name="connsiteX2585" fmla="*/ 2527074 w 12192000"/>
            <a:gd name="connsiteY2585" fmla="*/ 4713501 h 6858000"/>
            <a:gd name="connsiteX2586" fmla="*/ 2496341 w 12192000"/>
            <a:gd name="connsiteY2586" fmla="*/ 4681656 h 6858000"/>
            <a:gd name="connsiteX2587" fmla="*/ 2495256 w 12192000"/>
            <a:gd name="connsiteY2587" fmla="*/ 4634998 h 6858000"/>
            <a:gd name="connsiteX2588" fmla="*/ 2527074 w 12192000"/>
            <a:gd name="connsiteY2588" fmla="*/ 4601486 h 6858000"/>
            <a:gd name="connsiteX2589" fmla="*/ 2574259 w 12192000"/>
            <a:gd name="connsiteY2589" fmla="*/ 4601300 h 6858000"/>
            <a:gd name="connsiteX2590" fmla="*/ 2606981 w 12192000"/>
            <a:gd name="connsiteY2590" fmla="*/ 4636109 h 6858000"/>
            <a:gd name="connsiteX2591" fmla="*/ 2606077 w 12192000"/>
            <a:gd name="connsiteY2591" fmla="*/ 4681285 h 6858000"/>
            <a:gd name="connsiteX2592" fmla="*/ 2574621 w 12192000"/>
            <a:gd name="connsiteY2592" fmla="*/ 4712946 h 6858000"/>
            <a:gd name="connsiteX2593" fmla="*/ 2550373 w 12192000"/>
            <a:gd name="connsiteY2593" fmla="*/ 4718639 h 6858000"/>
            <a:gd name="connsiteX2594" fmla="*/ 3092441 w 12192000"/>
            <a:gd name="connsiteY2594" fmla="*/ 4718615 h 6858000"/>
            <a:gd name="connsiteX2595" fmla="*/ 3068464 w 12192000"/>
            <a:gd name="connsiteY2595" fmla="*/ 4713685 h 6858000"/>
            <a:gd name="connsiteX2596" fmla="*/ 3037369 w 12192000"/>
            <a:gd name="connsiteY2596" fmla="*/ 4682210 h 6858000"/>
            <a:gd name="connsiteX2597" fmla="*/ 3032849 w 12192000"/>
            <a:gd name="connsiteY2597" fmla="*/ 4658140 h 6858000"/>
            <a:gd name="connsiteX2598" fmla="*/ 3049482 w 12192000"/>
            <a:gd name="connsiteY2598" fmla="*/ 4616297 h 6858000"/>
            <a:gd name="connsiteX2599" fmla="*/ 3105886 w 12192000"/>
            <a:gd name="connsiteY2599" fmla="*/ 4598707 h 6858000"/>
            <a:gd name="connsiteX2600" fmla="*/ 3120891 w 12192000"/>
            <a:gd name="connsiteY2600" fmla="*/ 4604448 h 6858000"/>
            <a:gd name="connsiteX2601" fmla="*/ 3146201 w 12192000"/>
            <a:gd name="connsiteY2601" fmla="*/ 4632034 h 6858000"/>
            <a:gd name="connsiteX2602" fmla="*/ 3148552 w 12192000"/>
            <a:gd name="connsiteY2602" fmla="*/ 4677396 h 6858000"/>
            <a:gd name="connsiteX2603" fmla="*/ 3116553 w 12192000"/>
            <a:gd name="connsiteY2603" fmla="*/ 4712574 h 6858000"/>
            <a:gd name="connsiteX2604" fmla="*/ 3092441 w 12192000"/>
            <a:gd name="connsiteY2604" fmla="*/ 4718615 h 6858000"/>
            <a:gd name="connsiteX2605" fmla="*/ 6337273 w 12192000"/>
            <a:gd name="connsiteY2605" fmla="*/ 4718591 h 6858000"/>
            <a:gd name="connsiteX2606" fmla="*/ 6313385 w 12192000"/>
            <a:gd name="connsiteY2606" fmla="*/ 4712759 h 6858000"/>
            <a:gd name="connsiteX2607" fmla="*/ 6283556 w 12192000"/>
            <a:gd name="connsiteY2607" fmla="*/ 4682765 h 6858000"/>
            <a:gd name="connsiteX2608" fmla="*/ 6283375 w 12192000"/>
            <a:gd name="connsiteY2608" fmla="*/ 4633145 h 6858000"/>
            <a:gd name="connsiteX2609" fmla="*/ 6314290 w 12192000"/>
            <a:gd name="connsiteY2609" fmla="*/ 4601299 h 6858000"/>
            <a:gd name="connsiteX2610" fmla="*/ 6362018 w 12192000"/>
            <a:gd name="connsiteY2610" fmla="*/ 4601485 h 6858000"/>
            <a:gd name="connsiteX2611" fmla="*/ 6395282 w 12192000"/>
            <a:gd name="connsiteY2611" fmla="*/ 4639996 h 6858000"/>
            <a:gd name="connsiteX2612" fmla="*/ 6360752 w 12192000"/>
            <a:gd name="connsiteY2612" fmla="*/ 4713870 h 6858000"/>
            <a:gd name="connsiteX2613" fmla="*/ 6337273 w 12192000"/>
            <a:gd name="connsiteY2613" fmla="*/ 4718591 h 6858000"/>
            <a:gd name="connsiteX2614" fmla="*/ 6880813 w 12192000"/>
            <a:gd name="connsiteY2614" fmla="*/ 4718153 h 6858000"/>
            <a:gd name="connsiteX2615" fmla="*/ 6860564 w 12192000"/>
            <a:gd name="connsiteY2615" fmla="*/ 4715908 h 6858000"/>
            <a:gd name="connsiteX2616" fmla="*/ 6824949 w 12192000"/>
            <a:gd name="connsiteY2616" fmla="*/ 4683137 h 6858000"/>
            <a:gd name="connsiteX2617" fmla="*/ 6822599 w 12192000"/>
            <a:gd name="connsiteY2617" fmla="*/ 4637405 h 6858000"/>
            <a:gd name="connsiteX2618" fmla="*/ 6853694 w 12192000"/>
            <a:gd name="connsiteY2618" fmla="*/ 4602227 h 6858000"/>
            <a:gd name="connsiteX2619" fmla="*/ 6902146 w 12192000"/>
            <a:gd name="connsiteY2619" fmla="*/ 4601301 h 6858000"/>
            <a:gd name="connsiteX2620" fmla="*/ 6933964 w 12192000"/>
            <a:gd name="connsiteY2620" fmla="*/ 4633887 h 6858000"/>
            <a:gd name="connsiteX2621" fmla="*/ 6933241 w 12192000"/>
            <a:gd name="connsiteY2621" fmla="*/ 4683507 h 6858000"/>
            <a:gd name="connsiteX2622" fmla="*/ 6901061 w 12192000"/>
            <a:gd name="connsiteY2622" fmla="*/ 4714427 h 6858000"/>
            <a:gd name="connsiteX2623" fmla="*/ 6880813 w 12192000"/>
            <a:gd name="connsiteY2623" fmla="*/ 4718153 h 6858000"/>
            <a:gd name="connsiteX2624" fmla="*/ 6698650 w 12192000"/>
            <a:gd name="connsiteY2624" fmla="*/ 4718106 h 6858000"/>
            <a:gd name="connsiteX2625" fmla="*/ 6679622 w 12192000"/>
            <a:gd name="connsiteY2625" fmla="*/ 4715723 h 6858000"/>
            <a:gd name="connsiteX2626" fmla="*/ 6643103 w 12192000"/>
            <a:gd name="connsiteY2626" fmla="*/ 4679803 h 6858000"/>
            <a:gd name="connsiteX2627" fmla="*/ 6643646 w 12192000"/>
            <a:gd name="connsiteY2627" fmla="*/ 4634442 h 6858000"/>
            <a:gd name="connsiteX2628" fmla="*/ 6674017 w 12192000"/>
            <a:gd name="connsiteY2628" fmla="*/ 4602225 h 6858000"/>
            <a:gd name="connsiteX2629" fmla="*/ 6698785 w 12192000"/>
            <a:gd name="connsiteY2629" fmla="*/ 4597042 h 6858000"/>
            <a:gd name="connsiteX2630" fmla="*/ 6738558 w 12192000"/>
            <a:gd name="connsiteY2630" fmla="*/ 4612965 h 6858000"/>
            <a:gd name="connsiteX2631" fmla="*/ 6757178 w 12192000"/>
            <a:gd name="connsiteY2631" fmla="*/ 4654438 h 6858000"/>
            <a:gd name="connsiteX2632" fmla="*/ 6753924 w 12192000"/>
            <a:gd name="connsiteY2632" fmla="*/ 4680914 h 6858000"/>
            <a:gd name="connsiteX2633" fmla="*/ 6718491 w 12192000"/>
            <a:gd name="connsiteY2633" fmla="*/ 4715352 h 6858000"/>
            <a:gd name="connsiteX2634" fmla="*/ 6698650 w 12192000"/>
            <a:gd name="connsiteY2634" fmla="*/ 4718106 h 6858000"/>
            <a:gd name="connsiteX2635" fmla="*/ 5975721 w 12192000"/>
            <a:gd name="connsiteY2635" fmla="*/ 4718315 h 6858000"/>
            <a:gd name="connsiteX2636" fmla="*/ 5953485 w 12192000"/>
            <a:gd name="connsiteY2636" fmla="*/ 4713500 h 6858000"/>
            <a:gd name="connsiteX2637" fmla="*/ 5922751 w 12192000"/>
            <a:gd name="connsiteY2637" fmla="*/ 4681655 h 6858000"/>
            <a:gd name="connsiteX2638" fmla="*/ 5918051 w 12192000"/>
            <a:gd name="connsiteY2638" fmla="*/ 4657215 h 6858000"/>
            <a:gd name="connsiteX2639" fmla="*/ 5934684 w 12192000"/>
            <a:gd name="connsiteY2639" fmla="*/ 4616297 h 6858000"/>
            <a:gd name="connsiteX2640" fmla="*/ 5977530 w 12192000"/>
            <a:gd name="connsiteY2640" fmla="*/ 4597041 h 6858000"/>
            <a:gd name="connsiteX2641" fmla="*/ 6020919 w 12192000"/>
            <a:gd name="connsiteY2641" fmla="*/ 4616852 h 6858000"/>
            <a:gd name="connsiteX2642" fmla="*/ 6035924 w 12192000"/>
            <a:gd name="connsiteY2642" fmla="*/ 4654623 h 6858000"/>
            <a:gd name="connsiteX2643" fmla="*/ 6017302 w 12192000"/>
            <a:gd name="connsiteY2643" fmla="*/ 4701465 h 6858000"/>
            <a:gd name="connsiteX2644" fmla="*/ 5975721 w 12192000"/>
            <a:gd name="connsiteY2644" fmla="*/ 4718315 h 6858000"/>
            <a:gd name="connsiteX2645" fmla="*/ 6160982 w 12192000"/>
            <a:gd name="connsiteY2645" fmla="*/ 4717715 h 6858000"/>
            <a:gd name="connsiteX2646" fmla="*/ 6139310 w 12192000"/>
            <a:gd name="connsiteY2646" fmla="*/ 4715911 h 6858000"/>
            <a:gd name="connsiteX2647" fmla="*/ 6101526 w 12192000"/>
            <a:gd name="connsiteY2647" fmla="*/ 4678325 h 6858000"/>
            <a:gd name="connsiteX2648" fmla="*/ 6102973 w 12192000"/>
            <a:gd name="connsiteY2648" fmla="*/ 4634074 h 6858000"/>
            <a:gd name="connsiteX2649" fmla="*/ 6132621 w 12192000"/>
            <a:gd name="connsiteY2649" fmla="*/ 4602229 h 6858000"/>
            <a:gd name="connsiteX2650" fmla="*/ 6180891 w 12192000"/>
            <a:gd name="connsiteY2650" fmla="*/ 4601303 h 6858000"/>
            <a:gd name="connsiteX2651" fmla="*/ 6212710 w 12192000"/>
            <a:gd name="connsiteY2651" fmla="*/ 4633890 h 6858000"/>
            <a:gd name="connsiteX2652" fmla="*/ 6213071 w 12192000"/>
            <a:gd name="connsiteY2652" fmla="*/ 4681843 h 6858000"/>
            <a:gd name="connsiteX2653" fmla="*/ 6183060 w 12192000"/>
            <a:gd name="connsiteY2653" fmla="*/ 4713133 h 6858000"/>
            <a:gd name="connsiteX2654" fmla="*/ 6160982 w 12192000"/>
            <a:gd name="connsiteY2654" fmla="*/ 4717715 h 6858000"/>
            <a:gd name="connsiteX2655" fmla="*/ 3814219 w 12192000"/>
            <a:gd name="connsiteY2655" fmla="*/ 4718314 h 6858000"/>
            <a:gd name="connsiteX2656" fmla="*/ 3790265 w 12192000"/>
            <a:gd name="connsiteY2656" fmla="*/ 4714055 h 6858000"/>
            <a:gd name="connsiteX2657" fmla="*/ 3760254 w 12192000"/>
            <a:gd name="connsiteY2657" fmla="*/ 4684616 h 6858000"/>
            <a:gd name="connsiteX2658" fmla="*/ 3754107 w 12192000"/>
            <a:gd name="connsiteY2658" fmla="*/ 4658140 h 6858000"/>
            <a:gd name="connsiteX2659" fmla="*/ 3771282 w 12192000"/>
            <a:gd name="connsiteY2659" fmla="*/ 4615741 h 6858000"/>
            <a:gd name="connsiteX2660" fmla="*/ 3813766 w 12192000"/>
            <a:gd name="connsiteY2660" fmla="*/ 4597226 h 6858000"/>
            <a:gd name="connsiteX2661" fmla="*/ 3854262 w 12192000"/>
            <a:gd name="connsiteY2661" fmla="*/ 4614444 h 6858000"/>
            <a:gd name="connsiteX2662" fmla="*/ 3871618 w 12192000"/>
            <a:gd name="connsiteY2662" fmla="*/ 4658140 h 6858000"/>
            <a:gd name="connsiteX2663" fmla="*/ 3866737 w 12192000"/>
            <a:gd name="connsiteY2663" fmla="*/ 4684986 h 6858000"/>
            <a:gd name="connsiteX2664" fmla="*/ 3838172 w 12192000"/>
            <a:gd name="connsiteY2664" fmla="*/ 4713129 h 6858000"/>
            <a:gd name="connsiteX2665" fmla="*/ 3814219 w 12192000"/>
            <a:gd name="connsiteY2665" fmla="*/ 4718314 h 6858000"/>
            <a:gd name="connsiteX2666" fmla="*/ 3634803 w 12192000"/>
            <a:gd name="connsiteY2666" fmla="*/ 4717944 h 6858000"/>
            <a:gd name="connsiteX2667" fmla="*/ 3608408 w 12192000"/>
            <a:gd name="connsiteY2667" fmla="*/ 4712945 h 6858000"/>
            <a:gd name="connsiteX2668" fmla="*/ 3578397 w 12192000"/>
            <a:gd name="connsiteY2668" fmla="*/ 4682766 h 6858000"/>
            <a:gd name="connsiteX2669" fmla="*/ 3574240 w 12192000"/>
            <a:gd name="connsiteY2669" fmla="*/ 4658141 h 6858000"/>
            <a:gd name="connsiteX2670" fmla="*/ 3593583 w 12192000"/>
            <a:gd name="connsiteY2670" fmla="*/ 4613521 h 6858000"/>
            <a:gd name="connsiteX2671" fmla="*/ 3632091 w 12192000"/>
            <a:gd name="connsiteY2671" fmla="*/ 4597227 h 6858000"/>
            <a:gd name="connsiteX2672" fmla="*/ 3676203 w 12192000"/>
            <a:gd name="connsiteY2672" fmla="*/ 4617223 h 6858000"/>
            <a:gd name="connsiteX2673" fmla="*/ 3689941 w 12192000"/>
            <a:gd name="connsiteY2673" fmla="*/ 4639626 h 6858000"/>
            <a:gd name="connsiteX2674" fmla="*/ 3673309 w 12192000"/>
            <a:gd name="connsiteY2674" fmla="*/ 4701651 h 6858000"/>
            <a:gd name="connsiteX2675" fmla="*/ 3634803 w 12192000"/>
            <a:gd name="connsiteY2675" fmla="*/ 4717944 h 6858000"/>
            <a:gd name="connsiteX2676" fmla="*/ 3455260 w 12192000"/>
            <a:gd name="connsiteY2676" fmla="*/ 4717830 h 6858000"/>
            <a:gd name="connsiteX2677" fmla="*/ 3434154 w 12192000"/>
            <a:gd name="connsiteY2677" fmla="*/ 4715909 h 6858000"/>
            <a:gd name="connsiteX2678" fmla="*/ 3398539 w 12192000"/>
            <a:gd name="connsiteY2678" fmla="*/ 4683138 h 6858000"/>
            <a:gd name="connsiteX2679" fmla="*/ 3396189 w 12192000"/>
            <a:gd name="connsiteY2679" fmla="*/ 4637407 h 6858000"/>
            <a:gd name="connsiteX2680" fmla="*/ 3427284 w 12192000"/>
            <a:gd name="connsiteY2680" fmla="*/ 4602228 h 6858000"/>
            <a:gd name="connsiteX2681" fmla="*/ 3475372 w 12192000"/>
            <a:gd name="connsiteY2681" fmla="*/ 4601118 h 6858000"/>
            <a:gd name="connsiteX2682" fmla="*/ 3507552 w 12192000"/>
            <a:gd name="connsiteY2682" fmla="*/ 4633703 h 6858000"/>
            <a:gd name="connsiteX2683" fmla="*/ 3507913 w 12192000"/>
            <a:gd name="connsiteY2683" fmla="*/ 4681842 h 6858000"/>
            <a:gd name="connsiteX2684" fmla="*/ 3477180 w 12192000"/>
            <a:gd name="connsiteY2684" fmla="*/ 4712947 h 6858000"/>
            <a:gd name="connsiteX2685" fmla="*/ 3455260 w 12192000"/>
            <a:gd name="connsiteY2685" fmla="*/ 4717830 h 6858000"/>
            <a:gd name="connsiteX2686" fmla="*/ 2913549 w 12192000"/>
            <a:gd name="connsiteY2686" fmla="*/ 4717945 h 6858000"/>
            <a:gd name="connsiteX2687" fmla="*/ 2887154 w 12192000"/>
            <a:gd name="connsiteY2687" fmla="*/ 4712946 h 6858000"/>
            <a:gd name="connsiteX2688" fmla="*/ 2857144 w 12192000"/>
            <a:gd name="connsiteY2688" fmla="*/ 4682767 h 6858000"/>
            <a:gd name="connsiteX2689" fmla="*/ 2856963 w 12192000"/>
            <a:gd name="connsiteY2689" fmla="*/ 4633147 h 6858000"/>
            <a:gd name="connsiteX2690" fmla="*/ 2887877 w 12192000"/>
            <a:gd name="connsiteY2690" fmla="*/ 4601487 h 6858000"/>
            <a:gd name="connsiteX2691" fmla="*/ 2934881 w 12192000"/>
            <a:gd name="connsiteY2691" fmla="*/ 4601487 h 6858000"/>
            <a:gd name="connsiteX2692" fmla="*/ 2968869 w 12192000"/>
            <a:gd name="connsiteY2692" fmla="*/ 4639998 h 6858000"/>
            <a:gd name="connsiteX2693" fmla="*/ 2951514 w 12192000"/>
            <a:gd name="connsiteY2693" fmla="*/ 4702023 h 6858000"/>
            <a:gd name="connsiteX2694" fmla="*/ 2913549 w 12192000"/>
            <a:gd name="connsiteY2694" fmla="*/ 4717945 h 6858000"/>
            <a:gd name="connsiteX2695" fmla="*/ 2734006 w 12192000"/>
            <a:gd name="connsiteY2695" fmla="*/ 4717830 h 6858000"/>
            <a:gd name="connsiteX2696" fmla="*/ 2712899 w 12192000"/>
            <a:gd name="connsiteY2696" fmla="*/ 4715909 h 6858000"/>
            <a:gd name="connsiteX2697" fmla="*/ 2687046 w 12192000"/>
            <a:gd name="connsiteY2697" fmla="*/ 4697209 h 6858000"/>
            <a:gd name="connsiteX2698" fmla="*/ 2671860 w 12192000"/>
            <a:gd name="connsiteY2698" fmla="*/ 4655736 h 6858000"/>
            <a:gd name="connsiteX2699" fmla="*/ 2706210 w 12192000"/>
            <a:gd name="connsiteY2699" fmla="*/ 4602228 h 6858000"/>
            <a:gd name="connsiteX2700" fmla="*/ 2754118 w 12192000"/>
            <a:gd name="connsiteY2700" fmla="*/ 4601118 h 6858000"/>
            <a:gd name="connsiteX2701" fmla="*/ 2786297 w 12192000"/>
            <a:gd name="connsiteY2701" fmla="*/ 4633703 h 6858000"/>
            <a:gd name="connsiteX2702" fmla="*/ 2786660 w 12192000"/>
            <a:gd name="connsiteY2702" fmla="*/ 4681842 h 6858000"/>
            <a:gd name="connsiteX2703" fmla="*/ 2755926 w 12192000"/>
            <a:gd name="connsiteY2703" fmla="*/ 4712947 h 6858000"/>
            <a:gd name="connsiteX2704" fmla="*/ 2734006 w 12192000"/>
            <a:gd name="connsiteY2704" fmla="*/ 4717830 h 6858000"/>
            <a:gd name="connsiteX2705" fmla="*/ 1828552 w 12192000"/>
            <a:gd name="connsiteY2705" fmla="*/ 4718568 h 6858000"/>
            <a:gd name="connsiteX2706" fmla="*/ 1805457 w 12192000"/>
            <a:gd name="connsiteY2706" fmla="*/ 4713315 h 6858000"/>
            <a:gd name="connsiteX2707" fmla="*/ 1775446 w 12192000"/>
            <a:gd name="connsiteY2707" fmla="*/ 4682766 h 6858000"/>
            <a:gd name="connsiteX2708" fmla="*/ 1774181 w 12192000"/>
            <a:gd name="connsiteY2708" fmla="*/ 4634441 h 6858000"/>
            <a:gd name="connsiteX2709" fmla="*/ 1806000 w 12192000"/>
            <a:gd name="connsiteY2709" fmla="*/ 4601485 h 6858000"/>
            <a:gd name="connsiteX2710" fmla="*/ 1853003 w 12192000"/>
            <a:gd name="connsiteY2710" fmla="*/ 4601300 h 6858000"/>
            <a:gd name="connsiteX2711" fmla="*/ 1885725 w 12192000"/>
            <a:gd name="connsiteY2711" fmla="*/ 4636108 h 6858000"/>
            <a:gd name="connsiteX2712" fmla="*/ 1884279 w 12192000"/>
            <a:gd name="connsiteY2712" fmla="*/ 4682210 h 6858000"/>
            <a:gd name="connsiteX2713" fmla="*/ 1851918 w 12192000"/>
            <a:gd name="connsiteY2713" fmla="*/ 4713685 h 6858000"/>
            <a:gd name="connsiteX2714" fmla="*/ 1828552 w 12192000"/>
            <a:gd name="connsiteY2714" fmla="*/ 4718568 h 6858000"/>
            <a:gd name="connsiteX2715" fmla="*/ 2370352 w 12192000"/>
            <a:gd name="connsiteY2715" fmla="*/ 4718314 h 6858000"/>
            <a:gd name="connsiteX2716" fmla="*/ 2345403 w 12192000"/>
            <a:gd name="connsiteY2716" fmla="*/ 4712575 h 6858000"/>
            <a:gd name="connsiteX2717" fmla="*/ 2315755 w 12192000"/>
            <a:gd name="connsiteY2717" fmla="*/ 4681655 h 6858000"/>
            <a:gd name="connsiteX2718" fmla="*/ 2315935 w 12192000"/>
            <a:gd name="connsiteY2718" fmla="*/ 4633330 h 6858000"/>
            <a:gd name="connsiteX2719" fmla="*/ 2346488 w 12192000"/>
            <a:gd name="connsiteY2719" fmla="*/ 4601485 h 6858000"/>
            <a:gd name="connsiteX2720" fmla="*/ 2389153 w 12192000"/>
            <a:gd name="connsiteY2720" fmla="*/ 4599634 h 6858000"/>
            <a:gd name="connsiteX2721" fmla="*/ 2424948 w 12192000"/>
            <a:gd name="connsiteY2721" fmla="*/ 4632035 h 6858000"/>
            <a:gd name="connsiteX2722" fmla="*/ 2427299 w 12192000"/>
            <a:gd name="connsiteY2722" fmla="*/ 4677396 h 6858000"/>
            <a:gd name="connsiteX2723" fmla="*/ 2395299 w 12192000"/>
            <a:gd name="connsiteY2723" fmla="*/ 4712575 h 6858000"/>
            <a:gd name="connsiteX2724" fmla="*/ 2370352 w 12192000"/>
            <a:gd name="connsiteY2724" fmla="*/ 4718314 h 6858000"/>
            <a:gd name="connsiteX2725" fmla="*/ 2191392 w 12192000"/>
            <a:gd name="connsiteY2725" fmla="*/ 4717944 h 6858000"/>
            <a:gd name="connsiteX2726" fmla="*/ 2165901 w 12192000"/>
            <a:gd name="connsiteY2726" fmla="*/ 4712760 h 6858000"/>
            <a:gd name="connsiteX2727" fmla="*/ 2134988 w 12192000"/>
            <a:gd name="connsiteY2727" fmla="*/ 4680173 h 6858000"/>
            <a:gd name="connsiteX2728" fmla="*/ 2131191 w 12192000"/>
            <a:gd name="connsiteY2728" fmla="*/ 4655734 h 6858000"/>
            <a:gd name="connsiteX2729" fmla="*/ 2148908 w 12192000"/>
            <a:gd name="connsiteY2729" fmla="*/ 4615002 h 6858000"/>
            <a:gd name="connsiteX2730" fmla="*/ 2189585 w 12192000"/>
            <a:gd name="connsiteY2730" fmla="*/ 4597227 h 6858000"/>
            <a:gd name="connsiteX2731" fmla="*/ 2232973 w 12192000"/>
            <a:gd name="connsiteY2731" fmla="*/ 4616667 h 6858000"/>
            <a:gd name="connsiteX2732" fmla="*/ 2249062 w 12192000"/>
            <a:gd name="connsiteY2732" fmla="*/ 4657215 h 6858000"/>
            <a:gd name="connsiteX2733" fmla="*/ 2244181 w 12192000"/>
            <a:gd name="connsiteY2733" fmla="*/ 4683507 h 6858000"/>
            <a:gd name="connsiteX2734" fmla="*/ 2214352 w 12192000"/>
            <a:gd name="connsiteY2734" fmla="*/ 4713130 h 6858000"/>
            <a:gd name="connsiteX2735" fmla="*/ 2191392 w 12192000"/>
            <a:gd name="connsiteY2735" fmla="*/ 4717944 h 6858000"/>
            <a:gd name="connsiteX2736" fmla="*/ 2012051 w 12192000"/>
            <a:gd name="connsiteY2736" fmla="*/ 4717876 h 6858000"/>
            <a:gd name="connsiteX2737" fmla="*/ 1989295 w 12192000"/>
            <a:gd name="connsiteY2737" fmla="*/ 4715354 h 6858000"/>
            <a:gd name="connsiteX2738" fmla="*/ 1955307 w 12192000"/>
            <a:gd name="connsiteY2738" fmla="*/ 4681842 h 6858000"/>
            <a:gd name="connsiteX2739" fmla="*/ 1954945 w 12192000"/>
            <a:gd name="connsiteY2739" fmla="*/ 4634998 h 6858000"/>
            <a:gd name="connsiteX2740" fmla="*/ 1984956 w 12192000"/>
            <a:gd name="connsiteY2740" fmla="*/ 4602227 h 6858000"/>
            <a:gd name="connsiteX2741" fmla="*/ 2009723 w 12192000"/>
            <a:gd name="connsiteY2741" fmla="*/ 4597043 h 6858000"/>
            <a:gd name="connsiteX2742" fmla="*/ 2034310 w 12192000"/>
            <a:gd name="connsiteY2742" fmla="*/ 4602227 h 6858000"/>
            <a:gd name="connsiteX2743" fmla="*/ 2065405 w 12192000"/>
            <a:gd name="connsiteY2743" fmla="*/ 4634628 h 6858000"/>
            <a:gd name="connsiteX2744" fmla="*/ 2064682 w 12192000"/>
            <a:gd name="connsiteY2744" fmla="*/ 4682212 h 6858000"/>
            <a:gd name="connsiteX2745" fmla="*/ 2034130 w 12192000"/>
            <a:gd name="connsiteY2745" fmla="*/ 4713317 h 6858000"/>
            <a:gd name="connsiteX2746" fmla="*/ 2012051 w 12192000"/>
            <a:gd name="connsiteY2746" fmla="*/ 4717876 h 6858000"/>
            <a:gd name="connsiteX2747" fmla="*/ 1288084 w 12192000"/>
            <a:gd name="connsiteY2747" fmla="*/ 4718129 h 6858000"/>
            <a:gd name="connsiteX2748" fmla="*/ 1268944 w 12192000"/>
            <a:gd name="connsiteY2748" fmla="*/ 4715722 h 6858000"/>
            <a:gd name="connsiteX2749" fmla="*/ 1233329 w 12192000"/>
            <a:gd name="connsiteY2749" fmla="*/ 4682025 h 6858000"/>
            <a:gd name="connsiteX2750" fmla="*/ 1232786 w 12192000"/>
            <a:gd name="connsiteY2750" fmla="*/ 4634627 h 6858000"/>
            <a:gd name="connsiteX2751" fmla="*/ 1263881 w 12192000"/>
            <a:gd name="connsiteY2751" fmla="*/ 4602225 h 6858000"/>
            <a:gd name="connsiteX2752" fmla="*/ 1288468 w 12192000"/>
            <a:gd name="connsiteY2752" fmla="*/ 4597042 h 6858000"/>
            <a:gd name="connsiteX2753" fmla="*/ 1313055 w 12192000"/>
            <a:gd name="connsiteY2753" fmla="*/ 4602225 h 6858000"/>
            <a:gd name="connsiteX2754" fmla="*/ 1343970 w 12192000"/>
            <a:gd name="connsiteY2754" fmla="*/ 4634442 h 6858000"/>
            <a:gd name="connsiteX2755" fmla="*/ 1345596 w 12192000"/>
            <a:gd name="connsiteY2755" fmla="*/ 4676656 h 6858000"/>
            <a:gd name="connsiteX2756" fmla="*/ 1307631 w 12192000"/>
            <a:gd name="connsiteY2756" fmla="*/ 4715538 h 6858000"/>
            <a:gd name="connsiteX2757" fmla="*/ 1288084 w 12192000"/>
            <a:gd name="connsiteY2757" fmla="*/ 4718129 h 6858000"/>
            <a:gd name="connsiteX2758" fmla="*/ 1470139 w 12192000"/>
            <a:gd name="connsiteY2758" fmla="*/ 4717944 h 6858000"/>
            <a:gd name="connsiteX2759" fmla="*/ 1444648 w 12192000"/>
            <a:gd name="connsiteY2759" fmla="*/ 4712760 h 6858000"/>
            <a:gd name="connsiteX2760" fmla="*/ 1413733 w 12192000"/>
            <a:gd name="connsiteY2760" fmla="*/ 4679989 h 6858000"/>
            <a:gd name="connsiteX2761" fmla="*/ 1409937 w 12192000"/>
            <a:gd name="connsiteY2761" fmla="*/ 4654623 h 6858000"/>
            <a:gd name="connsiteX2762" fmla="*/ 1428558 w 12192000"/>
            <a:gd name="connsiteY2762" fmla="*/ 4613891 h 6858000"/>
            <a:gd name="connsiteX2763" fmla="*/ 1468330 w 12192000"/>
            <a:gd name="connsiteY2763" fmla="*/ 4597227 h 6858000"/>
            <a:gd name="connsiteX2764" fmla="*/ 1511719 w 12192000"/>
            <a:gd name="connsiteY2764" fmla="*/ 4616667 h 6858000"/>
            <a:gd name="connsiteX2765" fmla="*/ 1527809 w 12192000"/>
            <a:gd name="connsiteY2765" fmla="*/ 4657215 h 6858000"/>
            <a:gd name="connsiteX2766" fmla="*/ 1522928 w 12192000"/>
            <a:gd name="connsiteY2766" fmla="*/ 4683507 h 6858000"/>
            <a:gd name="connsiteX2767" fmla="*/ 1493098 w 12192000"/>
            <a:gd name="connsiteY2767" fmla="*/ 4713130 h 6858000"/>
            <a:gd name="connsiteX2768" fmla="*/ 1470139 w 12192000"/>
            <a:gd name="connsiteY2768" fmla="*/ 4717944 h 6858000"/>
            <a:gd name="connsiteX2769" fmla="*/ 1650905 w 12192000"/>
            <a:gd name="connsiteY2769" fmla="*/ 4717944 h 6858000"/>
            <a:gd name="connsiteX2770" fmla="*/ 1624330 w 12192000"/>
            <a:gd name="connsiteY2770" fmla="*/ 4712761 h 6858000"/>
            <a:gd name="connsiteX2771" fmla="*/ 1595224 w 12192000"/>
            <a:gd name="connsiteY2771" fmla="*/ 4632221 h 6858000"/>
            <a:gd name="connsiteX2772" fmla="*/ 1626680 w 12192000"/>
            <a:gd name="connsiteY2772" fmla="*/ 4600560 h 6858000"/>
            <a:gd name="connsiteX2773" fmla="*/ 1671696 w 12192000"/>
            <a:gd name="connsiteY2773" fmla="*/ 4601300 h 6858000"/>
            <a:gd name="connsiteX2774" fmla="*/ 1703695 w 12192000"/>
            <a:gd name="connsiteY2774" fmla="*/ 4632221 h 6858000"/>
            <a:gd name="connsiteX2775" fmla="*/ 1706226 w 12192000"/>
            <a:gd name="connsiteY2775" fmla="*/ 4676285 h 6858000"/>
            <a:gd name="connsiteX2776" fmla="*/ 1675854 w 12192000"/>
            <a:gd name="connsiteY2776" fmla="*/ 4711834 h 6858000"/>
            <a:gd name="connsiteX2777" fmla="*/ 1650905 w 12192000"/>
            <a:gd name="connsiteY2777" fmla="*/ 4717944 h 6858000"/>
            <a:gd name="connsiteX2778" fmla="*/ 6516616 w 12192000"/>
            <a:gd name="connsiteY2778" fmla="*/ 4534341 h 6858000"/>
            <a:gd name="connsiteX2779" fmla="*/ 6495057 w 12192000"/>
            <a:gd name="connsiteY2779" fmla="*/ 4528948 h 6858000"/>
            <a:gd name="connsiteX2780" fmla="*/ 6464143 w 12192000"/>
            <a:gd name="connsiteY2780" fmla="*/ 4498214 h 6858000"/>
            <a:gd name="connsiteX2781" fmla="*/ 6459262 w 12192000"/>
            <a:gd name="connsiteY2781" fmla="*/ 4473219 h 6858000"/>
            <a:gd name="connsiteX2782" fmla="*/ 6464143 w 12192000"/>
            <a:gd name="connsiteY2782" fmla="*/ 4448224 h 6858000"/>
            <a:gd name="connsiteX2783" fmla="*/ 6494334 w 12192000"/>
            <a:gd name="connsiteY2783" fmla="*/ 4416933 h 6858000"/>
            <a:gd name="connsiteX2784" fmla="*/ 6518921 w 12192000"/>
            <a:gd name="connsiteY2784" fmla="*/ 4413045 h 6858000"/>
            <a:gd name="connsiteX2785" fmla="*/ 6544954 w 12192000"/>
            <a:gd name="connsiteY2785" fmla="*/ 4418599 h 6858000"/>
            <a:gd name="connsiteX2786" fmla="*/ 6574964 w 12192000"/>
            <a:gd name="connsiteY2786" fmla="*/ 4453593 h 6858000"/>
            <a:gd name="connsiteX2787" fmla="*/ 6574603 w 12192000"/>
            <a:gd name="connsiteY2787" fmla="*/ 4494696 h 6858000"/>
            <a:gd name="connsiteX2788" fmla="*/ 6538988 w 12192000"/>
            <a:gd name="connsiteY2788" fmla="*/ 4530429 h 6858000"/>
            <a:gd name="connsiteX2789" fmla="*/ 6516616 w 12192000"/>
            <a:gd name="connsiteY2789" fmla="*/ 4534341 h 6858000"/>
            <a:gd name="connsiteX2790" fmla="*/ 8863450 w 12192000"/>
            <a:gd name="connsiteY2790" fmla="*/ 4534322 h 6858000"/>
            <a:gd name="connsiteX2791" fmla="*/ 8845191 w 12192000"/>
            <a:gd name="connsiteY2791" fmla="*/ 4531730 h 6858000"/>
            <a:gd name="connsiteX2792" fmla="*/ 8807226 w 12192000"/>
            <a:gd name="connsiteY2792" fmla="*/ 4496367 h 6858000"/>
            <a:gd name="connsiteX2793" fmla="*/ 8803249 w 12192000"/>
            <a:gd name="connsiteY2793" fmla="*/ 4473223 h 6858000"/>
            <a:gd name="connsiteX2794" fmla="*/ 8822955 w 12192000"/>
            <a:gd name="connsiteY2794" fmla="*/ 4428787 h 6858000"/>
            <a:gd name="connsiteX2795" fmla="*/ 8862546 w 12192000"/>
            <a:gd name="connsiteY2795" fmla="*/ 4412123 h 6858000"/>
            <a:gd name="connsiteX2796" fmla="*/ 8902138 w 12192000"/>
            <a:gd name="connsiteY2796" fmla="*/ 4428787 h 6858000"/>
            <a:gd name="connsiteX2797" fmla="*/ 8922025 w 12192000"/>
            <a:gd name="connsiteY2797" fmla="*/ 4473223 h 6858000"/>
            <a:gd name="connsiteX2798" fmla="*/ 8905392 w 12192000"/>
            <a:gd name="connsiteY2798" fmla="*/ 4514696 h 6858000"/>
            <a:gd name="connsiteX2799" fmla="*/ 8863450 w 12192000"/>
            <a:gd name="connsiteY2799" fmla="*/ 4534322 h 6858000"/>
            <a:gd name="connsiteX2800" fmla="*/ 10484579 w 12192000"/>
            <a:gd name="connsiteY2800" fmla="*/ 4534064 h 6858000"/>
            <a:gd name="connsiteX2801" fmla="*/ 10465032 w 12192000"/>
            <a:gd name="connsiteY2801" fmla="*/ 4530616 h 6858000"/>
            <a:gd name="connsiteX2802" fmla="*/ 10431586 w 12192000"/>
            <a:gd name="connsiteY2802" fmla="*/ 4499881 h 6858000"/>
            <a:gd name="connsiteX2803" fmla="*/ 10428694 w 12192000"/>
            <a:gd name="connsiteY2803" fmla="*/ 4454519 h 6858000"/>
            <a:gd name="connsiteX2804" fmla="*/ 10458885 w 12192000"/>
            <a:gd name="connsiteY2804" fmla="*/ 4418600 h 6858000"/>
            <a:gd name="connsiteX2805" fmla="*/ 10485822 w 12192000"/>
            <a:gd name="connsiteY2805" fmla="*/ 4413046 h 6858000"/>
            <a:gd name="connsiteX2806" fmla="*/ 10527403 w 12192000"/>
            <a:gd name="connsiteY2806" fmla="*/ 4430635 h 6858000"/>
            <a:gd name="connsiteX2807" fmla="*/ 10544577 w 12192000"/>
            <a:gd name="connsiteY2807" fmla="*/ 4473220 h 6858000"/>
            <a:gd name="connsiteX2808" fmla="*/ 10538973 w 12192000"/>
            <a:gd name="connsiteY2808" fmla="*/ 4500992 h 6858000"/>
            <a:gd name="connsiteX2809" fmla="*/ 10504262 w 12192000"/>
            <a:gd name="connsiteY2809" fmla="*/ 4531542 h 6858000"/>
            <a:gd name="connsiteX2810" fmla="*/ 10484579 w 12192000"/>
            <a:gd name="connsiteY2810" fmla="*/ 4534064 h 6858000"/>
            <a:gd name="connsiteX2811" fmla="*/ 10306886 w 12192000"/>
            <a:gd name="connsiteY2811" fmla="*/ 4534022 h 6858000"/>
            <a:gd name="connsiteX2812" fmla="*/ 10289689 w 12192000"/>
            <a:gd name="connsiteY2812" fmla="*/ 4532656 h 6858000"/>
            <a:gd name="connsiteX2813" fmla="*/ 10250640 w 12192000"/>
            <a:gd name="connsiteY2813" fmla="*/ 4498218 h 6858000"/>
            <a:gd name="connsiteX2814" fmla="*/ 10246301 w 12192000"/>
            <a:gd name="connsiteY2814" fmla="*/ 4473223 h 6858000"/>
            <a:gd name="connsiteX2815" fmla="*/ 10266006 w 12192000"/>
            <a:gd name="connsiteY2815" fmla="*/ 4428416 h 6858000"/>
            <a:gd name="connsiteX2816" fmla="*/ 10310298 w 12192000"/>
            <a:gd name="connsiteY2816" fmla="*/ 4412494 h 6858000"/>
            <a:gd name="connsiteX2817" fmla="*/ 10348083 w 12192000"/>
            <a:gd name="connsiteY2817" fmla="*/ 4432305 h 6858000"/>
            <a:gd name="connsiteX2818" fmla="*/ 10364534 w 12192000"/>
            <a:gd name="connsiteY2818" fmla="*/ 4473223 h 6858000"/>
            <a:gd name="connsiteX2819" fmla="*/ 10360557 w 12192000"/>
            <a:gd name="connsiteY2819" fmla="*/ 4497663 h 6858000"/>
            <a:gd name="connsiteX2820" fmla="*/ 10324761 w 12192000"/>
            <a:gd name="connsiteY2820" fmla="*/ 4531360 h 6858000"/>
            <a:gd name="connsiteX2821" fmla="*/ 10306886 w 12192000"/>
            <a:gd name="connsiteY2821" fmla="*/ 4534022 h 6858000"/>
            <a:gd name="connsiteX2822" fmla="*/ 9766126 w 12192000"/>
            <a:gd name="connsiteY2822" fmla="*/ 4533949 h 6858000"/>
            <a:gd name="connsiteX2823" fmla="*/ 9743053 w 12192000"/>
            <a:gd name="connsiteY2823" fmla="*/ 4530432 h 6858000"/>
            <a:gd name="connsiteX2824" fmla="*/ 9707981 w 12192000"/>
            <a:gd name="connsiteY2824" fmla="*/ 4494697 h 6858000"/>
            <a:gd name="connsiteX2825" fmla="*/ 9707801 w 12192000"/>
            <a:gd name="connsiteY2825" fmla="*/ 4452113 h 6858000"/>
            <a:gd name="connsiteX2826" fmla="*/ 9737811 w 12192000"/>
            <a:gd name="connsiteY2826" fmla="*/ 4418600 h 6858000"/>
            <a:gd name="connsiteX2827" fmla="*/ 9764567 w 12192000"/>
            <a:gd name="connsiteY2827" fmla="*/ 4413046 h 6858000"/>
            <a:gd name="connsiteX2828" fmla="*/ 9789335 w 12192000"/>
            <a:gd name="connsiteY2828" fmla="*/ 4417119 h 6858000"/>
            <a:gd name="connsiteX2829" fmla="*/ 9819526 w 12192000"/>
            <a:gd name="connsiteY2829" fmla="*/ 4448965 h 6858000"/>
            <a:gd name="connsiteX2830" fmla="*/ 9819346 w 12192000"/>
            <a:gd name="connsiteY2830" fmla="*/ 4497845 h 6858000"/>
            <a:gd name="connsiteX2831" fmla="*/ 9788250 w 12192000"/>
            <a:gd name="connsiteY2831" fmla="*/ 4529135 h 6858000"/>
            <a:gd name="connsiteX2832" fmla="*/ 9766126 w 12192000"/>
            <a:gd name="connsiteY2832" fmla="*/ 4533949 h 6858000"/>
            <a:gd name="connsiteX2833" fmla="*/ 9587530 w 12192000"/>
            <a:gd name="connsiteY2833" fmla="*/ 4533882 h 6858000"/>
            <a:gd name="connsiteX2834" fmla="*/ 9566446 w 12192000"/>
            <a:gd name="connsiteY2834" fmla="*/ 4531915 h 6858000"/>
            <a:gd name="connsiteX2835" fmla="*/ 9528661 w 12192000"/>
            <a:gd name="connsiteY2835" fmla="*/ 4496736 h 6858000"/>
            <a:gd name="connsiteX2836" fmla="*/ 9528842 w 12192000"/>
            <a:gd name="connsiteY2836" fmla="*/ 4449153 h 6858000"/>
            <a:gd name="connsiteX2837" fmla="*/ 9565180 w 12192000"/>
            <a:gd name="connsiteY2837" fmla="*/ 4414899 h 6858000"/>
            <a:gd name="connsiteX2838" fmla="*/ 9605315 w 12192000"/>
            <a:gd name="connsiteY2838" fmla="*/ 4415826 h 6858000"/>
            <a:gd name="connsiteX2839" fmla="*/ 9640930 w 12192000"/>
            <a:gd name="connsiteY2839" fmla="*/ 4453966 h 6858000"/>
            <a:gd name="connsiteX2840" fmla="*/ 9640930 w 12192000"/>
            <a:gd name="connsiteY2840" fmla="*/ 4492477 h 6858000"/>
            <a:gd name="connsiteX2841" fmla="*/ 9608750 w 12192000"/>
            <a:gd name="connsiteY2841" fmla="*/ 4528767 h 6858000"/>
            <a:gd name="connsiteX2842" fmla="*/ 9587530 w 12192000"/>
            <a:gd name="connsiteY2842" fmla="*/ 4533882 h 6858000"/>
            <a:gd name="connsiteX2843" fmla="*/ 9045932 w 12192000"/>
            <a:gd name="connsiteY2843" fmla="*/ 4533880 h 6858000"/>
            <a:gd name="connsiteX2844" fmla="*/ 9025052 w 12192000"/>
            <a:gd name="connsiteY2844" fmla="*/ 4531912 h 6858000"/>
            <a:gd name="connsiteX2845" fmla="*/ 8986544 w 12192000"/>
            <a:gd name="connsiteY2845" fmla="*/ 4494142 h 6858000"/>
            <a:gd name="connsiteX2846" fmla="*/ 8986544 w 12192000"/>
            <a:gd name="connsiteY2846" fmla="*/ 4452114 h 6858000"/>
            <a:gd name="connsiteX2847" fmla="*/ 9016916 w 12192000"/>
            <a:gd name="connsiteY2847" fmla="*/ 4418046 h 6858000"/>
            <a:gd name="connsiteX2848" fmla="*/ 9043311 w 12192000"/>
            <a:gd name="connsiteY2848" fmla="*/ 4413047 h 6858000"/>
            <a:gd name="connsiteX2849" fmla="*/ 9086157 w 12192000"/>
            <a:gd name="connsiteY2849" fmla="*/ 4432858 h 6858000"/>
            <a:gd name="connsiteX2850" fmla="*/ 9100258 w 12192000"/>
            <a:gd name="connsiteY2850" fmla="*/ 4455631 h 6858000"/>
            <a:gd name="connsiteX2851" fmla="*/ 9097908 w 12192000"/>
            <a:gd name="connsiteY2851" fmla="*/ 4497846 h 6858000"/>
            <a:gd name="connsiteX2852" fmla="*/ 9066813 w 12192000"/>
            <a:gd name="connsiteY2852" fmla="*/ 4529321 h 6858000"/>
            <a:gd name="connsiteX2853" fmla="*/ 9045932 w 12192000"/>
            <a:gd name="connsiteY2853" fmla="*/ 4533880 h 6858000"/>
            <a:gd name="connsiteX2854" fmla="*/ 9226270 w 12192000"/>
            <a:gd name="connsiteY2854" fmla="*/ 4533765 h 6858000"/>
            <a:gd name="connsiteX2855" fmla="*/ 9204012 w 12192000"/>
            <a:gd name="connsiteY2855" fmla="*/ 4531543 h 6858000"/>
            <a:gd name="connsiteX2856" fmla="*/ 9170023 w 12192000"/>
            <a:gd name="connsiteY2856" fmla="*/ 4500994 h 6858000"/>
            <a:gd name="connsiteX2857" fmla="*/ 9164419 w 12192000"/>
            <a:gd name="connsiteY2857" fmla="*/ 4473221 h 6858000"/>
            <a:gd name="connsiteX2858" fmla="*/ 9181594 w 12192000"/>
            <a:gd name="connsiteY2858" fmla="*/ 4430636 h 6858000"/>
            <a:gd name="connsiteX2859" fmla="*/ 9223174 w 12192000"/>
            <a:gd name="connsiteY2859" fmla="*/ 4413048 h 6858000"/>
            <a:gd name="connsiteX2860" fmla="*/ 9249930 w 12192000"/>
            <a:gd name="connsiteY2860" fmla="*/ 4418602 h 6858000"/>
            <a:gd name="connsiteX2861" fmla="*/ 9278495 w 12192000"/>
            <a:gd name="connsiteY2861" fmla="*/ 4448596 h 6858000"/>
            <a:gd name="connsiteX2862" fmla="*/ 9281930 w 12192000"/>
            <a:gd name="connsiteY2862" fmla="*/ 4473221 h 6858000"/>
            <a:gd name="connsiteX2863" fmla="*/ 9276506 w 12192000"/>
            <a:gd name="connsiteY2863" fmla="*/ 4500808 h 6858000"/>
            <a:gd name="connsiteX2864" fmla="*/ 9247580 w 12192000"/>
            <a:gd name="connsiteY2864" fmla="*/ 4529321 h 6858000"/>
            <a:gd name="connsiteX2865" fmla="*/ 9226270 w 12192000"/>
            <a:gd name="connsiteY2865" fmla="*/ 4533765 h 6858000"/>
            <a:gd name="connsiteX2866" fmla="*/ 9408053 w 12192000"/>
            <a:gd name="connsiteY2866" fmla="*/ 4533536 h 6858000"/>
            <a:gd name="connsiteX2867" fmla="*/ 9387128 w 12192000"/>
            <a:gd name="connsiteY2867" fmla="*/ 4532287 h 6858000"/>
            <a:gd name="connsiteX2868" fmla="*/ 9348440 w 12192000"/>
            <a:gd name="connsiteY2868" fmla="*/ 4497664 h 6858000"/>
            <a:gd name="connsiteX2869" fmla="*/ 9348440 w 12192000"/>
            <a:gd name="connsiteY2869" fmla="*/ 4448969 h 6858000"/>
            <a:gd name="connsiteX2870" fmla="*/ 9384958 w 12192000"/>
            <a:gd name="connsiteY2870" fmla="*/ 4415087 h 6858000"/>
            <a:gd name="connsiteX2871" fmla="*/ 9441905 w 12192000"/>
            <a:gd name="connsiteY2871" fmla="*/ 4427306 h 6858000"/>
            <a:gd name="connsiteX2872" fmla="*/ 9462334 w 12192000"/>
            <a:gd name="connsiteY2872" fmla="*/ 4470817 h 6858000"/>
            <a:gd name="connsiteX2873" fmla="*/ 9458356 w 12192000"/>
            <a:gd name="connsiteY2873" fmla="*/ 4498034 h 6858000"/>
            <a:gd name="connsiteX2874" fmla="*/ 9428165 w 12192000"/>
            <a:gd name="connsiteY2874" fmla="*/ 4528954 h 6858000"/>
            <a:gd name="connsiteX2875" fmla="*/ 9408053 w 12192000"/>
            <a:gd name="connsiteY2875" fmla="*/ 4533536 h 6858000"/>
            <a:gd name="connsiteX2876" fmla="*/ 7059072 w 12192000"/>
            <a:gd name="connsiteY2876" fmla="*/ 4534041 h 6858000"/>
            <a:gd name="connsiteX2877" fmla="*/ 7040971 w 12192000"/>
            <a:gd name="connsiteY2877" fmla="*/ 4531542 h 6858000"/>
            <a:gd name="connsiteX2878" fmla="*/ 7002464 w 12192000"/>
            <a:gd name="connsiteY2878" fmla="*/ 4491919 h 6858000"/>
            <a:gd name="connsiteX2879" fmla="*/ 7002464 w 12192000"/>
            <a:gd name="connsiteY2879" fmla="*/ 4454335 h 6858000"/>
            <a:gd name="connsiteX2880" fmla="*/ 7032293 w 12192000"/>
            <a:gd name="connsiteY2880" fmla="*/ 4418786 h 6858000"/>
            <a:gd name="connsiteX2881" fmla="*/ 7059411 w 12192000"/>
            <a:gd name="connsiteY2881" fmla="*/ 4413046 h 6858000"/>
            <a:gd name="connsiteX2882" fmla="*/ 7100991 w 12192000"/>
            <a:gd name="connsiteY2882" fmla="*/ 4430635 h 6858000"/>
            <a:gd name="connsiteX2883" fmla="*/ 7118165 w 12192000"/>
            <a:gd name="connsiteY2883" fmla="*/ 4473220 h 6858000"/>
            <a:gd name="connsiteX2884" fmla="*/ 7112562 w 12192000"/>
            <a:gd name="connsiteY2884" fmla="*/ 4500992 h 6858000"/>
            <a:gd name="connsiteX2885" fmla="*/ 7077851 w 12192000"/>
            <a:gd name="connsiteY2885" fmla="*/ 4531542 h 6858000"/>
            <a:gd name="connsiteX2886" fmla="*/ 7059072 w 12192000"/>
            <a:gd name="connsiteY2886" fmla="*/ 4534041 h 6858000"/>
            <a:gd name="connsiteX2887" fmla="*/ 7780328 w 12192000"/>
            <a:gd name="connsiteY2887" fmla="*/ 4534041 h 6858000"/>
            <a:gd name="connsiteX2888" fmla="*/ 7762227 w 12192000"/>
            <a:gd name="connsiteY2888" fmla="*/ 4531542 h 6858000"/>
            <a:gd name="connsiteX2889" fmla="*/ 7723720 w 12192000"/>
            <a:gd name="connsiteY2889" fmla="*/ 4491919 h 6858000"/>
            <a:gd name="connsiteX2890" fmla="*/ 7723720 w 12192000"/>
            <a:gd name="connsiteY2890" fmla="*/ 4455445 h 6858000"/>
            <a:gd name="connsiteX2891" fmla="*/ 7753549 w 12192000"/>
            <a:gd name="connsiteY2891" fmla="*/ 4418786 h 6858000"/>
            <a:gd name="connsiteX2892" fmla="*/ 7780667 w 12192000"/>
            <a:gd name="connsiteY2892" fmla="*/ 4413046 h 6858000"/>
            <a:gd name="connsiteX2893" fmla="*/ 7805615 w 12192000"/>
            <a:gd name="connsiteY2893" fmla="*/ 4417489 h 6858000"/>
            <a:gd name="connsiteX2894" fmla="*/ 7834179 w 12192000"/>
            <a:gd name="connsiteY2894" fmla="*/ 4445818 h 6858000"/>
            <a:gd name="connsiteX2895" fmla="*/ 7839422 w 12192000"/>
            <a:gd name="connsiteY2895" fmla="*/ 4473220 h 6858000"/>
            <a:gd name="connsiteX2896" fmla="*/ 7833818 w 12192000"/>
            <a:gd name="connsiteY2896" fmla="*/ 4500992 h 6858000"/>
            <a:gd name="connsiteX2897" fmla="*/ 7799107 w 12192000"/>
            <a:gd name="connsiteY2897" fmla="*/ 4531542 h 6858000"/>
            <a:gd name="connsiteX2898" fmla="*/ 7780328 w 12192000"/>
            <a:gd name="connsiteY2898" fmla="*/ 4534041 h 6858000"/>
            <a:gd name="connsiteX2899" fmla="*/ 7963238 w 12192000"/>
            <a:gd name="connsiteY2899" fmla="*/ 4533952 h 6858000"/>
            <a:gd name="connsiteX2900" fmla="*/ 7937928 w 12192000"/>
            <a:gd name="connsiteY2900" fmla="*/ 4529138 h 6858000"/>
            <a:gd name="connsiteX2901" fmla="*/ 7905748 w 12192000"/>
            <a:gd name="connsiteY2901" fmla="*/ 4495811 h 6858000"/>
            <a:gd name="connsiteX2902" fmla="*/ 7906652 w 12192000"/>
            <a:gd name="connsiteY2902" fmla="*/ 4448969 h 6858000"/>
            <a:gd name="connsiteX2903" fmla="*/ 7942447 w 12192000"/>
            <a:gd name="connsiteY2903" fmla="*/ 4415086 h 6858000"/>
            <a:gd name="connsiteX2904" fmla="*/ 7980412 w 12192000"/>
            <a:gd name="connsiteY2904" fmla="*/ 4415086 h 6858000"/>
            <a:gd name="connsiteX2905" fmla="*/ 8002107 w 12192000"/>
            <a:gd name="connsiteY2905" fmla="*/ 4430269 h 6858000"/>
            <a:gd name="connsiteX2906" fmla="*/ 8020186 w 12192000"/>
            <a:gd name="connsiteY2906" fmla="*/ 4473223 h 6858000"/>
            <a:gd name="connsiteX2907" fmla="*/ 8005722 w 12192000"/>
            <a:gd name="connsiteY2907" fmla="*/ 4512659 h 6858000"/>
            <a:gd name="connsiteX2908" fmla="*/ 7963238 w 12192000"/>
            <a:gd name="connsiteY2908" fmla="*/ 4533952 h 6858000"/>
            <a:gd name="connsiteX2909" fmla="*/ 8144727 w 12192000"/>
            <a:gd name="connsiteY2909" fmla="*/ 4533768 h 6858000"/>
            <a:gd name="connsiteX2910" fmla="*/ 8123937 w 12192000"/>
            <a:gd name="connsiteY2910" fmla="*/ 4531916 h 6858000"/>
            <a:gd name="connsiteX2911" fmla="*/ 8087418 w 12192000"/>
            <a:gd name="connsiteY2911" fmla="*/ 4498220 h 6858000"/>
            <a:gd name="connsiteX2912" fmla="*/ 8105316 w 12192000"/>
            <a:gd name="connsiteY2912" fmla="*/ 4425270 h 6858000"/>
            <a:gd name="connsiteX2913" fmla="*/ 8159913 w 12192000"/>
            <a:gd name="connsiteY2913" fmla="*/ 4414902 h 6858000"/>
            <a:gd name="connsiteX2914" fmla="*/ 8196432 w 12192000"/>
            <a:gd name="connsiteY2914" fmla="*/ 4449525 h 6858000"/>
            <a:gd name="connsiteX2915" fmla="*/ 8196613 w 12192000"/>
            <a:gd name="connsiteY2915" fmla="*/ 4496738 h 6858000"/>
            <a:gd name="connsiteX2916" fmla="*/ 8165518 w 12192000"/>
            <a:gd name="connsiteY2916" fmla="*/ 4528954 h 6858000"/>
            <a:gd name="connsiteX2917" fmla="*/ 8144727 w 12192000"/>
            <a:gd name="connsiteY2917" fmla="*/ 4533768 h 6858000"/>
            <a:gd name="connsiteX2918" fmla="*/ 8324047 w 12192000"/>
            <a:gd name="connsiteY2918" fmla="*/ 4533766 h 6858000"/>
            <a:gd name="connsiteX2919" fmla="*/ 8301267 w 12192000"/>
            <a:gd name="connsiteY2919" fmla="*/ 4530620 h 6858000"/>
            <a:gd name="connsiteX2920" fmla="*/ 8267642 w 12192000"/>
            <a:gd name="connsiteY2920" fmla="*/ 4498218 h 6858000"/>
            <a:gd name="connsiteX2921" fmla="*/ 8262760 w 12192000"/>
            <a:gd name="connsiteY2921" fmla="*/ 4471001 h 6858000"/>
            <a:gd name="connsiteX2922" fmla="*/ 8278308 w 12192000"/>
            <a:gd name="connsiteY2922" fmla="*/ 4432490 h 6858000"/>
            <a:gd name="connsiteX2923" fmla="*/ 8339232 w 12192000"/>
            <a:gd name="connsiteY2923" fmla="*/ 4414901 h 6858000"/>
            <a:gd name="connsiteX2924" fmla="*/ 8362012 w 12192000"/>
            <a:gd name="connsiteY2924" fmla="*/ 4430083 h 6858000"/>
            <a:gd name="connsiteX2925" fmla="*/ 8380813 w 12192000"/>
            <a:gd name="connsiteY2925" fmla="*/ 4474148 h 6858000"/>
            <a:gd name="connsiteX2926" fmla="*/ 8363277 w 12192000"/>
            <a:gd name="connsiteY2926" fmla="*/ 4515807 h 6858000"/>
            <a:gd name="connsiteX2927" fmla="*/ 8324047 w 12192000"/>
            <a:gd name="connsiteY2927" fmla="*/ 4533766 h 6858000"/>
            <a:gd name="connsiteX2928" fmla="*/ 8505041 w 12192000"/>
            <a:gd name="connsiteY2928" fmla="*/ 4533765 h 6858000"/>
            <a:gd name="connsiteX2929" fmla="*/ 8482940 w 12192000"/>
            <a:gd name="connsiteY2929" fmla="*/ 4531543 h 6858000"/>
            <a:gd name="connsiteX2930" fmla="*/ 8443890 w 12192000"/>
            <a:gd name="connsiteY2930" fmla="*/ 4489329 h 6858000"/>
            <a:gd name="connsiteX2931" fmla="*/ 8448590 w 12192000"/>
            <a:gd name="connsiteY2931" fmla="*/ 4445633 h 6858000"/>
            <a:gd name="connsiteX2932" fmla="*/ 8476973 w 12192000"/>
            <a:gd name="connsiteY2932" fmla="*/ 4417491 h 6858000"/>
            <a:gd name="connsiteX2933" fmla="*/ 8501922 w 12192000"/>
            <a:gd name="connsiteY2933" fmla="*/ 4413048 h 6858000"/>
            <a:gd name="connsiteX2934" fmla="*/ 8526870 w 12192000"/>
            <a:gd name="connsiteY2934" fmla="*/ 4417306 h 6858000"/>
            <a:gd name="connsiteX2935" fmla="*/ 8555435 w 12192000"/>
            <a:gd name="connsiteY2935" fmla="*/ 4445819 h 6858000"/>
            <a:gd name="connsiteX2936" fmla="*/ 8560677 w 12192000"/>
            <a:gd name="connsiteY2936" fmla="*/ 4473221 h 6858000"/>
            <a:gd name="connsiteX2937" fmla="*/ 8555253 w 12192000"/>
            <a:gd name="connsiteY2937" fmla="*/ 4500808 h 6858000"/>
            <a:gd name="connsiteX2938" fmla="*/ 8526328 w 12192000"/>
            <a:gd name="connsiteY2938" fmla="*/ 4529321 h 6858000"/>
            <a:gd name="connsiteX2939" fmla="*/ 8505041 w 12192000"/>
            <a:gd name="connsiteY2939" fmla="*/ 4533765 h 6858000"/>
            <a:gd name="connsiteX2940" fmla="*/ 8685898 w 12192000"/>
            <a:gd name="connsiteY2940" fmla="*/ 4533652 h 6858000"/>
            <a:gd name="connsiteX2941" fmla="*/ 8663707 w 12192000"/>
            <a:gd name="connsiteY2941" fmla="*/ 4531546 h 6858000"/>
            <a:gd name="connsiteX2942" fmla="*/ 8632069 w 12192000"/>
            <a:gd name="connsiteY2942" fmla="*/ 4506551 h 6858000"/>
            <a:gd name="connsiteX2943" fmla="*/ 8627188 w 12192000"/>
            <a:gd name="connsiteY2943" fmla="*/ 4448599 h 6858000"/>
            <a:gd name="connsiteX2944" fmla="*/ 8663707 w 12192000"/>
            <a:gd name="connsiteY2944" fmla="*/ 4415087 h 6858000"/>
            <a:gd name="connsiteX2945" fmla="*/ 8701309 w 12192000"/>
            <a:gd name="connsiteY2945" fmla="*/ 4414901 h 6858000"/>
            <a:gd name="connsiteX2946" fmla="*/ 8735659 w 12192000"/>
            <a:gd name="connsiteY2946" fmla="*/ 4445267 h 6858000"/>
            <a:gd name="connsiteX2947" fmla="*/ 8740540 w 12192000"/>
            <a:gd name="connsiteY2947" fmla="*/ 4473224 h 6858000"/>
            <a:gd name="connsiteX2948" fmla="*/ 8735659 w 12192000"/>
            <a:gd name="connsiteY2948" fmla="*/ 4501182 h 6858000"/>
            <a:gd name="connsiteX2949" fmla="*/ 8706733 w 12192000"/>
            <a:gd name="connsiteY2949" fmla="*/ 4528954 h 6858000"/>
            <a:gd name="connsiteX2950" fmla="*/ 8685898 w 12192000"/>
            <a:gd name="connsiteY2950" fmla="*/ 4533652 h 6858000"/>
            <a:gd name="connsiteX2951" fmla="*/ 7602340 w 12192000"/>
            <a:gd name="connsiteY2951" fmla="*/ 4533906 h 6858000"/>
            <a:gd name="connsiteX2952" fmla="*/ 7579652 w 12192000"/>
            <a:gd name="connsiteY2952" fmla="*/ 4530620 h 6858000"/>
            <a:gd name="connsiteX2953" fmla="*/ 7546749 w 12192000"/>
            <a:gd name="connsiteY2953" fmla="*/ 4498775 h 6858000"/>
            <a:gd name="connsiteX2954" fmla="*/ 7545483 w 12192000"/>
            <a:gd name="connsiteY2954" fmla="*/ 4450080 h 6858000"/>
            <a:gd name="connsiteX2955" fmla="*/ 7617979 w 12192000"/>
            <a:gd name="connsiteY2955" fmla="*/ 4414902 h 6858000"/>
            <a:gd name="connsiteX2956" fmla="*/ 7639854 w 12192000"/>
            <a:gd name="connsiteY2956" fmla="*/ 4429159 h 6858000"/>
            <a:gd name="connsiteX2957" fmla="*/ 7659559 w 12192000"/>
            <a:gd name="connsiteY2957" fmla="*/ 4473224 h 6858000"/>
            <a:gd name="connsiteX2958" fmla="*/ 7655401 w 12192000"/>
            <a:gd name="connsiteY2958" fmla="*/ 4497478 h 6858000"/>
            <a:gd name="connsiteX2959" fmla="*/ 7624486 w 12192000"/>
            <a:gd name="connsiteY2959" fmla="*/ 4529139 h 6858000"/>
            <a:gd name="connsiteX2960" fmla="*/ 7602340 w 12192000"/>
            <a:gd name="connsiteY2960" fmla="*/ 4533906 h 6858000"/>
            <a:gd name="connsiteX2961" fmla="*/ 7423473 w 12192000"/>
            <a:gd name="connsiteY2961" fmla="*/ 4533768 h 6858000"/>
            <a:gd name="connsiteX2962" fmla="*/ 7402683 w 12192000"/>
            <a:gd name="connsiteY2962" fmla="*/ 4531917 h 6858000"/>
            <a:gd name="connsiteX2963" fmla="*/ 7364357 w 12192000"/>
            <a:gd name="connsiteY2963" fmla="*/ 4495812 h 6858000"/>
            <a:gd name="connsiteX2964" fmla="*/ 7365622 w 12192000"/>
            <a:gd name="connsiteY2964" fmla="*/ 4448599 h 6858000"/>
            <a:gd name="connsiteX2965" fmla="*/ 7401417 w 12192000"/>
            <a:gd name="connsiteY2965" fmla="*/ 4414903 h 6858000"/>
            <a:gd name="connsiteX2966" fmla="*/ 7438659 w 12192000"/>
            <a:gd name="connsiteY2966" fmla="*/ 4414903 h 6858000"/>
            <a:gd name="connsiteX2967" fmla="*/ 7475178 w 12192000"/>
            <a:gd name="connsiteY2967" fmla="*/ 4449340 h 6858000"/>
            <a:gd name="connsiteX2968" fmla="*/ 7475178 w 12192000"/>
            <a:gd name="connsiteY2968" fmla="*/ 4496738 h 6858000"/>
            <a:gd name="connsiteX2969" fmla="*/ 7444263 w 12192000"/>
            <a:gd name="connsiteY2969" fmla="*/ 4528954 h 6858000"/>
            <a:gd name="connsiteX2970" fmla="*/ 7423473 w 12192000"/>
            <a:gd name="connsiteY2970" fmla="*/ 4533768 h 6858000"/>
            <a:gd name="connsiteX2971" fmla="*/ 7250073 w 12192000"/>
            <a:gd name="connsiteY2971" fmla="*/ 4533534 h 6858000"/>
            <a:gd name="connsiteX2972" fmla="*/ 7216673 w 12192000"/>
            <a:gd name="connsiteY2972" fmla="*/ 4528952 h 6858000"/>
            <a:gd name="connsiteX2973" fmla="*/ 7185397 w 12192000"/>
            <a:gd name="connsiteY2973" fmla="*/ 4498217 h 6858000"/>
            <a:gd name="connsiteX2974" fmla="*/ 7180697 w 12192000"/>
            <a:gd name="connsiteY2974" fmla="*/ 4473222 h 6858000"/>
            <a:gd name="connsiteX2975" fmla="*/ 7200764 w 12192000"/>
            <a:gd name="connsiteY2975" fmla="*/ 4428416 h 6858000"/>
            <a:gd name="connsiteX2976" fmla="*/ 7244694 w 12192000"/>
            <a:gd name="connsiteY2976" fmla="*/ 4412493 h 6858000"/>
            <a:gd name="connsiteX2977" fmla="*/ 7284468 w 12192000"/>
            <a:gd name="connsiteY2977" fmla="*/ 4433785 h 6858000"/>
            <a:gd name="connsiteX2978" fmla="*/ 7298930 w 12192000"/>
            <a:gd name="connsiteY2978" fmla="*/ 4473222 h 6858000"/>
            <a:gd name="connsiteX2979" fmla="*/ 7281575 w 12192000"/>
            <a:gd name="connsiteY2979" fmla="*/ 4515065 h 6858000"/>
            <a:gd name="connsiteX2980" fmla="*/ 7250073 w 12192000"/>
            <a:gd name="connsiteY2980" fmla="*/ 4533534 h 6858000"/>
            <a:gd name="connsiteX2981" fmla="*/ 6881356 w 12192000"/>
            <a:gd name="connsiteY2981" fmla="*/ 4533770 h 6858000"/>
            <a:gd name="connsiteX2982" fmla="*/ 6861289 w 12192000"/>
            <a:gd name="connsiteY2982" fmla="*/ 4531918 h 6858000"/>
            <a:gd name="connsiteX2983" fmla="*/ 6824228 w 12192000"/>
            <a:gd name="connsiteY2983" fmla="*/ 4496555 h 6858000"/>
            <a:gd name="connsiteX2984" fmla="*/ 6824228 w 12192000"/>
            <a:gd name="connsiteY2984" fmla="*/ 4449712 h 6858000"/>
            <a:gd name="connsiteX2985" fmla="*/ 6896723 w 12192000"/>
            <a:gd name="connsiteY2985" fmla="*/ 4414904 h 6858000"/>
            <a:gd name="connsiteX2986" fmla="*/ 6918598 w 12192000"/>
            <a:gd name="connsiteY2986" fmla="*/ 4429161 h 6858000"/>
            <a:gd name="connsiteX2987" fmla="*/ 6938123 w 12192000"/>
            <a:gd name="connsiteY2987" fmla="*/ 4473226 h 6858000"/>
            <a:gd name="connsiteX2988" fmla="*/ 6922575 w 12192000"/>
            <a:gd name="connsiteY2988" fmla="*/ 4513218 h 6858000"/>
            <a:gd name="connsiteX2989" fmla="*/ 6881356 w 12192000"/>
            <a:gd name="connsiteY2989" fmla="*/ 4533770 h 6858000"/>
            <a:gd name="connsiteX2990" fmla="*/ 6702152 w 12192000"/>
            <a:gd name="connsiteY2990" fmla="*/ 4533769 h 6858000"/>
            <a:gd name="connsiteX2991" fmla="*/ 6681430 w 12192000"/>
            <a:gd name="connsiteY2991" fmla="*/ 4531917 h 6858000"/>
            <a:gd name="connsiteX2992" fmla="*/ 6643103 w 12192000"/>
            <a:gd name="connsiteY2992" fmla="*/ 4495814 h 6858000"/>
            <a:gd name="connsiteX2993" fmla="*/ 6644188 w 12192000"/>
            <a:gd name="connsiteY2993" fmla="*/ 4448786 h 6858000"/>
            <a:gd name="connsiteX2994" fmla="*/ 6680164 w 12192000"/>
            <a:gd name="connsiteY2994" fmla="*/ 4414903 h 6858000"/>
            <a:gd name="connsiteX2995" fmla="*/ 6737835 w 12192000"/>
            <a:gd name="connsiteY2995" fmla="*/ 4428419 h 6858000"/>
            <a:gd name="connsiteX2996" fmla="*/ 6757541 w 12192000"/>
            <a:gd name="connsiteY2996" fmla="*/ 4473226 h 6858000"/>
            <a:gd name="connsiteX2997" fmla="*/ 6753202 w 12192000"/>
            <a:gd name="connsiteY2997" fmla="*/ 4498221 h 6858000"/>
            <a:gd name="connsiteX2998" fmla="*/ 6723011 w 12192000"/>
            <a:gd name="connsiteY2998" fmla="*/ 4528955 h 6858000"/>
            <a:gd name="connsiteX2999" fmla="*/ 6702152 w 12192000"/>
            <a:gd name="connsiteY2999" fmla="*/ 4533769 h 6858000"/>
            <a:gd name="connsiteX3000" fmla="*/ 2731749 w 12192000"/>
            <a:gd name="connsiteY3000" fmla="*/ 4534113 h 6858000"/>
            <a:gd name="connsiteX3001" fmla="*/ 2713625 w 12192000"/>
            <a:gd name="connsiteY3001" fmla="*/ 4531729 h 6858000"/>
            <a:gd name="connsiteX3002" fmla="*/ 2676383 w 12192000"/>
            <a:gd name="connsiteY3002" fmla="*/ 4495996 h 6858000"/>
            <a:gd name="connsiteX3003" fmla="*/ 2726642 w 12192000"/>
            <a:gd name="connsiteY3003" fmla="*/ 4412493 h 6858000"/>
            <a:gd name="connsiteX3004" fmla="*/ 2772561 w 12192000"/>
            <a:gd name="connsiteY3004" fmla="*/ 4431193 h 6858000"/>
            <a:gd name="connsiteX3005" fmla="*/ 2788109 w 12192000"/>
            <a:gd name="connsiteY3005" fmla="*/ 4453781 h 6858000"/>
            <a:gd name="connsiteX3006" fmla="*/ 2788109 w 12192000"/>
            <a:gd name="connsiteY3006" fmla="*/ 4492663 h 6858000"/>
            <a:gd name="connsiteX3007" fmla="*/ 2751228 w 12192000"/>
            <a:gd name="connsiteY3007" fmla="*/ 4530248 h 6858000"/>
            <a:gd name="connsiteX3008" fmla="*/ 2731749 w 12192000"/>
            <a:gd name="connsiteY3008" fmla="*/ 4534113 h 6858000"/>
            <a:gd name="connsiteX3009" fmla="*/ 5797239 w 12192000"/>
            <a:gd name="connsiteY3009" fmla="*/ 4534064 h 6858000"/>
            <a:gd name="connsiteX3010" fmla="*/ 5778144 w 12192000"/>
            <a:gd name="connsiteY3010" fmla="*/ 4531542 h 6858000"/>
            <a:gd name="connsiteX3011" fmla="*/ 5750483 w 12192000"/>
            <a:gd name="connsiteY3011" fmla="*/ 4510805 h 6858000"/>
            <a:gd name="connsiteX3012" fmla="*/ 5738009 w 12192000"/>
            <a:gd name="connsiteY3012" fmla="*/ 4473220 h 6858000"/>
            <a:gd name="connsiteX3013" fmla="*/ 5756088 w 12192000"/>
            <a:gd name="connsiteY3013" fmla="*/ 4430080 h 6858000"/>
            <a:gd name="connsiteX3014" fmla="*/ 5797668 w 12192000"/>
            <a:gd name="connsiteY3014" fmla="*/ 4413046 h 6858000"/>
            <a:gd name="connsiteX3015" fmla="*/ 5823520 w 12192000"/>
            <a:gd name="connsiteY3015" fmla="*/ 4418600 h 6858000"/>
            <a:gd name="connsiteX3016" fmla="*/ 5852085 w 12192000"/>
            <a:gd name="connsiteY3016" fmla="*/ 4448595 h 6858000"/>
            <a:gd name="connsiteX3017" fmla="*/ 5855520 w 12192000"/>
            <a:gd name="connsiteY3017" fmla="*/ 4473220 h 6858000"/>
            <a:gd name="connsiteX3018" fmla="*/ 5850096 w 12192000"/>
            <a:gd name="connsiteY3018" fmla="*/ 4500806 h 6858000"/>
            <a:gd name="connsiteX3019" fmla="*/ 5817012 w 12192000"/>
            <a:gd name="connsiteY3019" fmla="*/ 4530616 h 6858000"/>
            <a:gd name="connsiteX3020" fmla="*/ 5797239 w 12192000"/>
            <a:gd name="connsiteY3020" fmla="*/ 4534064 h 6858000"/>
            <a:gd name="connsiteX3021" fmla="*/ 6160100 w 12192000"/>
            <a:gd name="connsiteY3021" fmla="*/ 4533770 h 6858000"/>
            <a:gd name="connsiteX3022" fmla="*/ 6140034 w 12192000"/>
            <a:gd name="connsiteY3022" fmla="*/ 4531918 h 6858000"/>
            <a:gd name="connsiteX3023" fmla="*/ 6102973 w 12192000"/>
            <a:gd name="connsiteY3023" fmla="*/ 4496555 h 6858000"/>
            <a:gd name="connsiteX3024" fmla="*/ 6102973 w 12192000"/>
            <a:gd name="connsiteY3024" fmla="*/ 4449712 h 6858000"/>
            <a:gd name="connsiteX3025" fmla="*/ 6175649 w 12192000"/>
            <a:gd name="connsiteY3025" fmla="*/ 4414904 h 6858000"/>
            <a:gd name="connsiteX3026" fmla="*/ 6199150 w 12192000"/>
            <a:gd name="connsiteY3026" fmla="*/ 4431197 h 6858000"/>
            <a:gd name="connsiteX3027" fmla="*/ 6217047 w 12192000"/>
            <a:gd name="connsiteY3027" fmla="*/ 4473226 h 6858000"/>
            <a:gd name="connsiteX3028" fmla="*/ 6202043 w 12192000"/>
            <a:gd name="connsiteY3028" fmla="*/ 4512477 h 6858000"/>
            <a:gd name="connsiteX3029" fmla="*/ 6160100 w 12192000"/>
            <a:gd name="connsiteY3029" fmla="*/ 4533770 h 6858000"/>
            <a:gd name="connsiteX3030" fmla="*/ 5618412 w 12192000"/>
            <a:gd name="connsiteY3030" fmla="*/ 4533952 h 6858000"/>
            <a:gd name="connsiteX3031" fmla="*/ 5595565 w 12192000"/>
            <a:gd name="connsiteY3031" fmla="*/ 4530435 h 6858000"/>
            <a:gd name="connsiteX3032" fmla="*/ 5562481 w 12192000"/>
            <a:gd name="connsiteY3032" fmla="*/ 4499144 h 6858000"/>
            <a:gd name="connsiteX3033" fmla="*/ 5558142 w 12192000"/>
            <a:gd name="connsiteY3033" fmla="*/ 4473223 h 6858000"/>
            <a:gd name="connsiteX3034" fmla="*/ 5573147 w 12192000"/>
            <a:gd name="connsiteY3034" fmla="*/ 4432490 h 6858000"/>
            <a:gd name="connsiteX3035" fmla="*/ 5634252 w 12192000"/>
            <a:gd name="connsiteY3035" fmla="*/ 4414902 h 6858000"/>
            <a:gd name="connsiteX3036" fmla="*/ 5657936 w 12192000"/>
            <a:gd name="connsiteY3036" fmla="*/ 4431195 h 6858000"/>
            <a:gd name="connsiteX3037" fmla="*/ 5673845 w 12192000"/>
            <a:gd name="connsiteY3037" fmla="*/ 4455450 h 6858000"/>
            <a:gd name="connsiteX3038" fmla="*/ 5671495 w 12192000"/>
            <a:gd name="connsiteY3038" fmla="*/ 4497849 h 6858000"/>
            <a:gd name="connsiteX3039" fmla="*/ 5640580 w 12192000"/>
            <a:gd name="connsiteY3039" fmla="*/ 4529138 h 6858000"/>
            <a:gd name="connsiteX3040" fmla="*/ 5618412 w 12192000"/>
            <a:gd name="connsiteY3040" fmla="*/ 4533952 h 6858000"/>
            <a:gd name="connsiteX3041" fmla="*/ 3455668 w 12192000"/>
            <a:gd name="connsiteY3041" fmla="*/ 4533769 h 6858000"/>
            <a:gd name="connsiteX3042" fmla="*/ 3434877 w 12192000"/>
            <a:gd name="connsiteY3042" fmla="*/ 4531917 h 6858000"/>
            <a:gd name="connsiteX3043" fmla="*/ 3397816 w 12192000"/>
            <a:gd name="connsiteY3043" fmla="*/ 4496554 h 6858000"/>
            <a:gd name="connsiteX3044" fmla="*/ 3397816 w 12192000"/>
            <a:gd name="connsiteY3044" fmla="*/ 4449712 h 6858000"/>
            <a:gd name="connsiteX3045" fmla="*/ 3469950 w 12192000"/>
            <a:gd name="connsiteY3045" fmla="*/ 4414719 h 6858000"/>
            <a:gd name="connsiteX3046" fmla="*/ 3507553 w 12192000"/>
            <a:gd name="connsiteY3046" fmla="*/ 4448785 h 6858000"/>
            <a:gd name="connsiteX3047" fmla="*/ 3507553 w 12192000"/>
            <a:gd name="connsiteY3047" fmla="*/ 4497665 h 6858000"/>
            <a:gd name="connsiteX3048" fmla="*/ 3476458 w 12192000"/>
            <a:gd name="connsiteY3048" fmla="*/ 4528955 h 6858000"/>
            <a:gd name="connsiteX3049" fmla="*/ 3455668 w 12192000"/>
            <a:gd name="connsiteY3049" fmla="*/ 4533769 h 6858000"/>
            <a:gd name="connsiteX3050" fmla="*/ 3997062 w 12192000"/>
            <a:gd name="connsiteY3050" fmla="*/ 4533769 h 6858000"/>
            <a:gd name="connsiteX3051" fmla="*/ 3976271 w 12192000"/>
            <a:gd name="connsiteY3051" fmla="*/ 4531918 h 6858000"/>
            <a:gd name="connsiteX3052" fmla="*/ 3937945 w 12192000"/>
            <a:gd name="connsiteY3052" fmla="*/ 4495813 h 6858000"/>
            <a:gd name="connsiteX3053" fmla="*/ 3939210 w 12192000"/>
            <a:gd name="connsiteY3053" fmla="*/ 4448600 h 6858000"/>
            <a:gd name="connsiteX3054" fmla="*/ 3975005 w 12192000"/>
            <a:gd name="connsiteY3054" fmla="*/ 4414904 h 6858000"/>
            <a:gd name="connsiteX3055" fmla="*/ 4012248 w 12192000"/>
            <a:gd name="connsiteY3055" fmla="*/ 4414904 h 6858000"/>
            <a:gd name="connsiteX3056" fmla="*/ 4048766 w 12192000"/>
            <a:gd name="connsiteY3056" fmla="*/ 4449341 h 6858000"/>
            <a:gd name="connsiteX3057" fmla="*/ 4048766 w 12192000"/>
            <a:gd name="connsiteY3057" fmla="*/ 4496739 h 6858000"/>
            <a:gd name="connsiteX3058" fmla="*/ 4017852 w 12192000"/>
            <a:gd name="connsiteY3058" fmla="*/ 4528955 h 6858000"/>
            <a:gd name="connsiteX3059" fmla="*/ 3997062 w 12192000"/>
            <a:gd name="connsiteY3059" fmla="*/ 4533769 h 6858000"/>
            <a:gd name="connsiteX3060" fmla="*/ 3635778 w 12192000"/>
            <a:gd name="connsiteY3060" fmla="*/ 4533720 h 6858000"/>
            <a:gd name="connsiteX3061" fmla="*/ 3614559 w 12192000"/>
            <a:gd name="connsiteY3061" fmla="*/ 4531544 h 6858000"/>
            <a:gd name="connsiteX3062" fmla="*/ 3576052 w 12192000"/>
            <a:gd name="connsiteY3062" fmla="*/ 4491923 h 6858000"/>
            <a:gd name="connsiteX3063" fmla="*/ 3576052 w 12192000"/>
            <a:gd name="connsiteY3063" fmla="*/ 4454338 h 6858000"/>
            <a:gd name="connsiteX3064" fmla="*/ 3605882 w 12192000"/>
            <a:gd name="connsiteY3064" fmla="*/ 4418789 h 6858000"/>
            <a:gd name="connsiteX3065" fmla="*/ 3632095 w 12192000"/>
            <a:gd name="connsiteY3065" fmla="*/ 4413049 h 6858000"/>
            <a:gd name="connsiteX3066" fmla="*/ 3674218 w 12192000"/>
            <a:gd name="connsiteY3066" fmla="*/ 4430454 h 6858000"/>
            <a:gd name="connsiteX3067" fmla="*/ 3691754 w 12192000"/>
            <a:gd name="connsiteY3067" fmla="*/ 4473223 h 6858000"/>
            <a:gd name="connsiteX3068" fmla="*/ 3686330 w 12192000"/>
            <a:gd name="connsiteY3068" fmla="*/ 4500810 h 6858000"/>
            <a:gd name="connsiteX3069" fmla="*/ 3657405 w 12192000"/>
            <a:gd name="connsiteY3069" fmla="*/ 4528397 h 6858000"/>
            <a:gd name="connsiteX3070" fmla="*/ 3635778 w 12192000"/>
            <a:gd name="connsiteY3070" fmla="*/ 4533720 h 6858000"/>
            <a:gd name="connsiteX3071" fmla="*/ 3823661 w 12192000"/>
            <a:gd name="connsiteY3071" fmla="*/ 4533535 h 6858000"/>
            <a:gd name="connsiteX3072" fmla="*/ 3790261 w 12192000"/>
            <a:gd name="connsiteY3072" fmla="*/ 4528953 h 6858000"/>
            <a:gd name="connsiteX3073" fmla="*/ 3758985 w 12192000"/>
            <a:gd name="connsiteY3073" fmla="*/ 4498218 h 6858000"/>
            <a:gd name="connsiteX3074" fmla="*/ 3754285 w 12192000"/>
            <a:gd name="connsiteY3074" fmla="*/ 4473223 h 6858000"/>
            <a:gd name="connsiteX3075" fmla="*/ 3774352 w 12192000"/>
            <a:gd name="connsiteY3075" fmla="*/ 4428417 h 6858000"/>
            <a:gd name="connsiteX3076" fmla="*/ 3818282 w 12192000"/>
            <a:gd name="connsiteY3076" fmla="*/ 4412494 h 6858000"/>
            <a:gd name="connsiteX3077" fmla="*/ 3858056 w 12192000"/>
            <a:gd name="connsiteY3077" fmla="*/ 4433786 h 6858000"/>
            <a:gd name="connsiteX3078" fmla="*/ 3872518 w 12192000"/>
            <a:gd name="connsiteY3078" fmla="*/ 4473223 h 6858000"/>
            <a:gd name="connsiteX3079" fmla="*/ 3855163 w 12192000"/>
            <a:gd name="connsiteY3079" fmla="*/ 4515066 h 6858000"/>
            <a:gd name="connsiteX3080" fmla="*/ 3823661 w 12192000"/>
            <a:gd name="connsiteY3080" fmla="*/ 4533535 h 6858000"/>
            <a:gd name="connsiteX3081" fmla="*/ 2913553 w 12192000"/>
            <a:gd name="connsiteY3081" fmla="*/ 4533767 h 6858000"/>
            <a:gd name="connsiteX3082" fmla="*/ 2893305 w 12192000"/>
            <a:gd name="connsiteY3082" fmla="*/ 4531546 h 6858000"/>
            <a:gd name="connsiteX3083" fmla="*/ 2884808 w 12192000"/>
            <a:gd name="connsiteY3083" fmla="*/ 4418605 h 6858000"/>
            <a:gd name="connsiteX3084" fmla="*/ 2910841 w 12192000"/>
            <a:gd name="connsiteY3084" fmla="*/ 4413050 h 6858000"/>
            <a:gd name="connsiteX3085" fmla="*/ 2953145 w 12192000"/>
            <a:gd name="connsiteY3085" fmla="*/ 4430638 h 6858000"/>
            <a:gd name="connsiteX3086" fmla="*/ 2970501 w 12192000"/>
            <a:gd name="connsiteY3086" fmla="*/ 4473223 h 6858000"/>
            <a:gd name="connsiteX3087" fmla="*/ 2954049 w 12192000"/>
            <a:gd name="connsiteY3087" fmla="*/ 4514882 h 6858000"/>
            <a:gd name="connsiteX3088" fmla="*/ 2913553 w 12192000"/>
            <a:gd name="connsiteY3088" fmla="*/ 4533767 h 6858000"/>
            <a:gd name="connsiteX3089" fmla="*/ 2011442 w 12192000"/>
            <a:gd name="connsiteY3089" fmla="*/ 4534044 h 6858000"/>
            <a:gd name="connsiteX3090" fmla="*/ 1994357 w 12192000"/>
            <a:gd name="connsiteY3090" fmla="*/ 4532655 h 6858000"/>
            <a:gd name="connsiteX3091" fmla="*/ 1950788 w 12192000"/>
            <a:gd name="connsiteY3091" fmla="*/ 4464891 h 6858000"/>
            <a:gd name="connsiteX3092" fmla="*/ 1969952 w 12192000"/>
            <a:gd name="connsiteY3092" fmla="*/ 4429342 h 6858000"/>
            <a:gd name="connsiteX3093" fmla="*/ 1990742 w 12192000"/>
            <a:gd name="connsiteY3093" fmla="*/ 4415085 h 6858000"/>
            <a:gd name="connsiteX3094" fmla="*/ 2028887 w 12192000"/>
            <a:gd name="connsiteY3094" fmla="*/ 4415271 h 6858000"/>
            <a:gd name="connsiteX3095" fmla="*/ 2064864 w 12192000"/>
            <a:gd name="connsiteY3095" fmla="*/ 4449523 h 6858000"/>
            <a:gd name="connsiteX3096" fmla="*/ 2065044 w 12192000"/>
            <a:gd name="connsiteY3096" fmla="*/ 4496922 h 6858000"/>
            <a:gd name="connsiteX3097" fmla="*/ 2029610 w 12192000"/>
            <a:gd name="connsiteY3097" fmla="*/ 4530434 h 6858000"/>
            <a:gd name="connsiteX3098" fmla="*/ 2011442 w 12192000"/>
            <a:gd name="connsiteY3098" fmla="*/ 4534044 h 6858000"/>
            <a:gd name="connsiteX3099" fmla="*/ 2552836 w 12192000"/>
            <a:gd name="connsiteY3099" fmla="*/ 4534043 h 6858000"/>
            <a:gd name="connsiteX3100" fmla="*/ 2535751 w 12192000"/>
            <a:gd name="connsiteY3100" fmla="*/ 4532655 h 6858000"/>
            <a:gd name="connsiteX3101" fmla="*/ 2495437 w 12192000"/>
            <a:gd name="connsiteY3101" fmla="*/ 4495809 h 6858000"/>
            <a:gd name="connsiteX3102" fmla="*/ 2496522 w 12192000"/>
            <a:gd name="connsiteY3102" fmla="*/ 4448781 h 6858000"/>
            <a:gd name="connsiteX3103" fmla="*/ 2533401 w 12192000"/>
            <a:gd name="connsiteY3103" fmla="*/ 4414715 h 6858000"/>
            <a:gd name="connsiteX3104" fmla="*/ 2593965 w 12192000"/>
            <a:gd name="connsiteY3104" fmla="*/ 4431933 h 6858000"/>
            <a:gd name="connsiteX3105" fmla="*/ 2609512 w 12192000"/>
            <a:gd name="connsiteY3105" fmla="*/ 4470814 h 6858000"/>
            <a:gd name="connsiteX3106" fmla="*/ 2605535 w 12192000"/>
            <a:gd name="connsiteY3106" fmla="*/ 4498032 h 6858000"/>
            <a:gd name="connsiteX3107" fmla="*/ 2571005 w 12192000"/>
            <a:gd name="connsiteY3107" fmla="*/ 4530433 h 6858000"/>
            <a:gd name="connsiteX3108" fmla="*/ 2552836 w 12192000"/>
            <a:gd name="connsiteY3108" fmla="*/ 4534043 h 6858000"/>
            <a:gd name="connsiteX3109" fmla="*/ 2192296 w 12192000"/>
            <a:gd name="connsiteY3109" fmla="*/ 4533998 h 6858000"/>
            <a:gd name="connsiteX3110" fmla="*/ 2169155 w 12192000"/>
            <a:gd name="connsiteY3110" fmla="*/ 4530434 h 6858000"/>
            <a:gd name="connsiteX3111" fmla="*/ 2136071 w 12192000"/>
            <a:gd name="connsiteY3111" fmla="*/ 4499144 h 6858000"/>
            <a:gd name="connsiteX3112" fmla="*/ 2131732 w 12192000"/>
            <a:gd name="connsiteY3112" fmla="*/ 4473223 h 6858000"/>
            <a:gd name="connsiteX3113" fmla="*/ 2146737 w 12192000"/>
            <a:gd name="connsiteY3113" fmla="*/ 4432490 h 6858000"/>
            <a:gd name="connsiteX3114" fmla="*/ 2207843 w 12192000"/>
            <a:gd name="connsiteY3114" fmla="*/ 4414901 h 6858000"/>
            <a:gd name="connsiteX3115" fmla="*/ 2231526 w 12192000"/>
            <a:gd name="connsiteY3115" fmla="*/ 4431195 h 6858000"/>
            <a:gd name="connsiteX3116" fmla="*/ 2247435 w 12192000"/>
            <a:gd name="connsiteY3116" fmla="*/ 4455449 h 6858000"/>
            <a:gd name="connsiteX3117" fmla="*/ 2245085 w 12192000"/>
            <a:gd name="connsiteY3117" fmla="*/ 4497663 h 6858000"/>
            <a:gd name="connsiteX3118" fmla="*/ 2214894 w 12192000"/>
            <a:gd name="connsiteY3118" fmla="*/ 4528397 h 6858000"/>
            <a:gd name="connsiteX3119" fmla="*/ 2192296 w 12192000"/>
            <a:gd name="connsiteY3119" fmla="*/ 4533998 h 6858000"/>
            <a:gd name="connsiteX3120" fmla="*/ 2372702 w 12192000"/>
            <a:gd name="connsiteY3120" fmla="*/ 4533719 h 6858000"/>
            <a:gd name="connsiteX3121" fmla="*/ 2351731 w 12192000"/>
            <a:gd name="connsiteY3121" fmla="*/ 4531544 h 6858000"/>
            <a:gd name="connsiteX3122" fmla="*/ 2324070 w 12192000"/>
            <a:gd name="connsiteY3122" fmla="*/ 4510807 h 6858000"/>
            <a:gd name="connsiteX3123" fmla="*/ 2311596 w 12192000"/>
            <a:gd name="connsiteY3123" fmla="*/ 4473222 h 6858000"/>
            <a:gd name="connsiteX3124" fmla="*/ 2329675 w 12192000"/>
            <a:gd name="connsiteY3124" fmla="*/ 4430082 h 6858000"/>
            <a:gd name="connsiteX3125" fmla="*/ 2370351 w 12192000"/>
            <a:gd name="connsiteY3125" fmla="*/ 4413049 h 6858000"/>
            <a:gd name="connsiteX3126" fmla="*/ 2396024 w 12192000"/>
            <a:gd name="connsiteY3126" fmla="*/ 4418233 h 6858000"/>
            <a:gd name="connsiteX3127" fmla="*/ 2425672 w 12192000"/>
            <a:gd name="connsiteY3127" fmla="*/ 4448597 h 6858000"/>
            <a:gd name="connsiteX3128" fmla="*/ 2429107 w 12192000"/>
            <a:gd name="connsiteY3128" fmla="*/ 4473222 h 6858000"/>
            <a:gd name="connsiteX3129" fmla="*/ 2423684 w 12192000"/>
            <a:gd name="connsiteY3129" fmla="*/ 4500809 h 6858000"/>
            <a:gd name="connsiteX3130" fmla="*/ 2394215 w 12192000"/>
            <a:gd name="connsiteY3130" fmla="*/ 4528952 h 6858000"/>
            <a:gd name="connsiteX3131" fmla="*/ 2372702 w 12192000"/>
            <a:gd name="connsiteY3131" fmla="*/ 4533719 h 6858000"/>
            <a:gd name="connsiteX3132" fmla="*/ 1831447 w 12192000"/>
            <a:gd name="connsiteY3132" fmla="*/ 4533999 h 6858000"/>
            <a:gd name="connsiteX3133" fmla="*/ 1814499 w 12192000"/>
            <a:gd name="connsiteY3133" fmla="*/ 4532656 h 6858000"/>
            <a:gd name="connsiteX3134" fmla="*/ 1774183 w 12192000"/>
            <a:gd name="connsiteY3134" fmla="*/ 4495812 h 6858000"/>
            <a:gd name="connsiteX3135" fmla="*/ 1775268 w 12192000"/>
            <a:gd name="connsiteY3135" fmla="*/ 4448784 h 6858000"/>
            <a:gd name="connsiteX3136" fmla="*/ 1812148 w 12192000"/>
            <a:gd name="connsiteY3136" fmla="*/ 4414716 h 6858000"/>
            <a:gd name="connsiteX3137" fmla="*/ 1854271 w 12192000"/>
            <a:gd name="connsiteY3137" fmla="*/ 4417678 h 6858000"/>
            <a:gd name="connsiteX3138" fmla="*/ 1882835 w 12192000"/>
            <a:gd name="connsiteY3138" fmla="*/ 4445266 h 6858000"/>
            <a:gd name="connsiteX3139" fmla="*/ 1887716 w 12192000"/>
            <a:gd name="connsiteY3139" fmla="*/ 4473223 h 6858000"/>
            <a:gd name="connsiteX3140" fmla="*/ 1882835 w 12192000"/>
            <a:gd name="connsiteY3140" fmla="*/ 4501366 h 6858000"/>
            <a:gd name="connsiteX3141" fmla="*/ 1849209 w 12192000"/>
            <a:gd name="connsiteY3141" fmla="*/ 4530620 h 6858000"/>
            <a:gd name="connsiteX3142" fmla="*/ 1831447 w 12192000"/>
            <a:gd name="connsiteY3142" fmla="*/ 4533999 h 6858000"/>
            <a:gd name="connsiteX3143" fmla="*/ 1280311 w 12192000"/>
            <a:gd name="connsiteY3143" fmla="*/ 4533606 h 6858000"/>
            <a:gd name="connsiteX3144" fmla="*/ 1273102 w 12192000"/>
            <a:gd name="connsiteY3144" fmla="*/ 4532657 h 6858000"/>
            <a:gd name="connsiteX3145" fmla="*/ 1232968 w 12192000"/>
            <a:gd name="connsiteY3145" fmla="*/ 4496367 h 6858000"/>
            <a:gd name="connsiteX3146" fmla="*/ 1228991 w 12192000"/>
            <a:gd name="connsiteY3146" fmla="*/ 4473225 h 6858000"/>
            <a:gd name="connsiteX3147" fmla="*/ 1248877 w 12192000"/>
            <a:gd name="connsiteY3147" fmla="*/ 4428788 h 6858000"/>
            <a:gd name="connsiteX3148" fmla="*/ 1288469 w 12192000"/>
            <a:gd name="connsiteY3148" fmla="*/ 4412125 h 6858000"/>
            <a:gd name="connsiteX3149" fmla="*/ 1328061 w 12192000"/>
            <a:gd name="connsiteY3149" fmla="*/ 4428788 h 6858000"/>
            <a:gd name="connsiteX3150" fmla="*/ 1347767 w 12192000"/>
            <a:gd name="connsiteY3150" fmla="*/ 4473225 h 6858000"/>
            <a:gd name="connsiteX3151" fmla="*/ 1330230 w 12192000"/>
            <a:gd name="connsiteY3151" fmla="*/ 4515438 h 6858000"/>
            <a:gd name="connsiteX3152" fmla="*/ 1291181 w 12192000"/>
            <a:gd name="connsiteY3152" fmla="*/ 4533583 h 6858000"/>
            <a:gd name="connsiteX3153" fmla="*/ 1280311 w 12192000"/>
            <a:gd name="connsiteY3153" fmla="*/ 4533606 h 6858000"/>
            <a:gd name="connsiteX3154" fmla="*/ 9047039 w 12192000"/>
            <a:gd name="connsiteY3154" fmla="*/ 4349840 h 6858000"/>
            <a:gd name="connsiteX3155" fmla="*/ 9025232 w 12192000"/>
            <a:gd name="connsiteY3155" fmla="*/ 4347364 h 6858000"/>
            <a:gd name="connsiteX3156" fmla="*/ 8985458 w 12192000"/>
            <a:gd name="connsiteY3156" fmla="*/ 4307000 h 6858000"/>
            <a:gd name="connsiteX3157" fmla="*/ 8987989 w 12192000"/>
            <a:gd name="connsiteY3157" fmla="*/ 4263306 h 6858000"/>
            <a:gd name="connsiteX3158" fmla="*/ 9017096 w 12192000"/>
            <a:gd name="connsiteY3158" fmla="*/ 4233126 h 6858000"/>
            <a:gd name="connsiteX3159" fmla="*/ 9062654 w 12192000"/>
            <a:gd name="connsiteY3159" fmla="*/ 4230719 h 6858000"/>
            <a:gd name="connsiteX3160" fmla="*/ 9096823 w 12192000"/>
            <a:gd name="connsiteY3160" fmla="*/ 4262380 h 6858000"/>
            <a:gd name="connsiteX3161" fmla="*/ 9100438 w 12192000"/>
            <a:gd name="connsiteY3161" fmla="*/ 4306445 h 6858000"/>
            <a:gd name="connsiteX3162" fmla="*/ 9068439 w 12192000"/>
            <a:gd name="connsiteY3162" fmla="*/ 4343846 h 6858000"/>
            <a:gd name="connsiteX3163" fmla="*/ 9047039 w 12192000"/>
            <a:gd name="connsiteY3163" fmla="*/ 4349840 h 6858000"/>
            <a:gd name="connsiteX3164" fmla="*/ 9586151 w 12192000"/>
            <a:gd name="connsiteY3164" fmla="*/ 4349747 h 6858000"/>
            <a:gd name="connsiteX3165" fmla="*/ 9565361 w 12192000"/>
            <a:gd name="connsiteY3165" fmla="*/ 4346993 h 6858000"/>
            <a:gd name="connsiteX3166" fmla="*/ 9527758 w 12192000"/>
            <a:gd name="connsiteY3166" fmla="*/ 4310704 h 6858000"/>
            <a:gd name="connsiteX3167" fmla="*/ 9527034 w 12192000"/>
            <a:gd name="connsiteY3167" fmla="*/ 4268861 h 6858000"/>
            <a:gd name="connsiteX3168" fmla="*/ 9558310 w 12192000"/>
            <a:gd name="connsiteY3168" fmla="*/ 4233127 h 6858000"/>
            <a:gd name="connsiteX3169" fmla="*/ 9608569 w 12192000"/>
            <a:gd name="connsiteY3169" fmla="*/ 4232386 h 6858000"/>
            <a:gd name="connsiteX3170" fmla="*/ 9639483 w 12192000"/>
            <a:gd name="connsiteY3170" fmla="*/ 4265158 h 6858000"/>
            <a:gd name="connsiteX3171" fmla="*/ 9639121 w 12192000"/>
            <a:gd name="connsiteY3171" fmla="*/ 4312741 h 6858000"/>
            <a:gd name="connsiteX3172" fmla="*/ 9606941 w 12192000"/>
            <a:gd name="connsiteY3172" fmla="*/ 4345142 h 6858000"/>
            <a:gd name="connsiteX3173" fmla="*/ 9586151 w 12192000"/>
            <a:gd name="connsiteY3173" fmla="*/ 4349747 h 6858000"/>
            <a:gd name="connsiteX3174" fmla="*/ 9770622 w 12192000"/>
            <a:gd name="connsiteY3174" fmla="*/ 4349424 h 6858000"/>
            <a:gd name="connsiteX3175" fmla="*/ 9751007 w 12192000"/>
            <a:gd name="connsiteY3175" fmla="*/ 4348660 h 6858000"/>
            <a:gd name="connsiteX3176" fmla="*/ 9710150 w 12192000"/>
            <a:gd name="connsiteY3176" fmla="*/ 4314222 h 6858000"/>
            <a:gd name="connsiteX3177" fmla="*/ 9705269 w 12192000"/>
            <a:gd name="connsiteY3177" fmla="*/ 4285895 h 6858000"/>
            <a:gd name="connsiteX3178" fmla="*/ 9724432 w 12192000"/>
            <a:gd name="connsiteY3178" fmla="*/ 4244420 h 6858000"/>
            <a:gd name="connsiteX3179" fmla="*/ 9760227 w 12192000"/>
            <a:gd name="connsiteY3179" fmla="*/ 4228498 h 6858000"/>
            <a:gd name="connsiteX3180" fmla="*/ 9803073 w 12192000"/>
            <a:gd name="connsiteY3180" fmla="*/ 4242939 h 6858000"/>
            <a:gd name="connsiteX3181" fmla="*/ 9821694 w 12192000"/>
            <a:gd name="connsiteY3181" fmla="*/ 4306445 h 6858000"/>
            <a:gd name="connsiteX3182" fmla="*/ 9789696 w 12192000"/>
            <a:gd name="connsiteY3182" fmla="*/ 4343661 h 6858000"/>
            <a:gd name="connsiteX3183" fmla="*/ 9770622 w 12192000"/>
            <a:gd name="connsiteY3183" fmla="*/ 4349424 h 6858000"/>
            <a:gd name="connsiteX3184" fmla="*/ 10317936 w 12192000"/>
            <a:gd name="connsiteY3184" fmla="*/ 4348585 h 6858000"/>
            <a:gd name="connsiteX3185" fmla="*/ 10287880 w 12192000"/>
            <a:gd name="connsiteY3185" fmla="*/ 4347544 h 6858000"/>
            <a:gd name="connsiteX3186" fmla="*/ 10248108 w 12192000"/>
            <a:gd name="connsiteY3186" fmla="*/ 4308106 h 6858000"/>
            <a:gd name="connsiteX3187" fmla="*/ 10250096 w 12192000"/>
            <a:gd name="connsiteY3187" fmla="*/ 4265151 h 6858000"/>
            <a:gd name="connsiteX3188" fmla="*/ 10279745 w 12192000"/>
            <a:gd name="connsiteY3188" fmla="*/ 4233120 h 6858000"/>
            <a:gd name="connsiteX3189" fmla="*/ 10305055 w 12192000"/>
            <a:gd name="connsiteY3189" fmla="*/ 4229047 h 6858000"/>
            <a:gd name="connsiteX3190" fmla="*/ 10347178 w 12192000"/>
            <a:gd name="connsiteY3190" fmla="*/ 4246266 h 6858000"/>
            <a:gd name="connsiteX3191" fmla="*/ 10364534 w 12192000"/>
            <a:gd name="connsiteY3191" fmla="*/ 4288295 h 6858000"/>
            <a:gd name="connsiteX3192" fmla="*/ 10345551 w 12192000"/>
            <a:gd name="connsiteY3192" fmla="*/ 4332547 h 6858000"/>
            <a:gd name="connsiteX3193" fmla="*/ 10317936 w 12192000"/>
            <a:gd name="connsiteY3193" fmla="*/ 4348585 h 6858000"/>
            <a:gd name="connsiteX3194" fmla="*/ 9407646 w 12192000"/>
            <a:gd name="connsiteY3194" fmla="*/ 4349586 h 6858000"/>
            <a:gd name="connsiteX3195" fmla="*/ 9387669 w 12192000"/>
            <a:gd name="connsiteY3195" fmla="*/ 4347919 h 6858000"/>
            <a:gd name="connsiteX3196" fmla="*/ 9362721 w 12192000"/>
            <a:gd name="connsiteY3196" fmla="*/ 4331996 h 6858000"/>
            <a:gd name="connsiteX3197" fmla="*/ 9344461 w 12192000"/>
            <a:gd name="connsiteY3197" fmla="*/ 4289227 h 6858000"/>
            <a:gd name="connsiteX3198" fmla="*/ 9361817 w 12192000"/>
            <a:gd name="connsiteY3198" fmla="*/ 4246087 h 6858000"/>
            <a:gd name="connsiteX3199" fmla="*/ 9400866 w 12192000"/>
            <a:gd name="connsiteY3199" fmla="*/ 4228498 h 6858000"/>
            <a:gd name="connsiteX3200" fmla="*/ 9443532 w 12192000"/>
            <a:gd name="connsiteY3200" fmla="*/ 4244606 h 6858000"/>
            <a:gd name="connsiteX3201" fmla="*/ 9462694 w 12192000"/>
            <a:gd name="connsiteY3201" fmla="*/ 4287561 h 6858000"/>
            <a:gd name="connsiteX3202" fmla="*/ 9446604 w 12192000"/>
            <a:gd name="connsiteY3202" fmla="*/ 4330145 h 6858000"/>
            <a:gd name="connsiteX3203" fmla="*/ 9427622 w 12192000"/>
            <a:gd name="connsiteY3203" fmla="*/ 4344587 h 6858000"/>
            <a:gd name="connsiteX3204" fmla="*/ 9407646 w 12192000"/>
            <a:gd name="connsiteY3204" fmla="*/ 4349586 h 6858000"/>
            <a:gd name="connsiteX3205" fmla="*/ 9228280 w 12192000"/>
            <a:gd name="connsiteY3205" fmla="*/ 4349447 h 6858000"/>
            <a:gd name="connsiteX3206" fmla="*/ 9209614 w 12192000"/>
            <a:gd name="connsiteY3206" fmla="*/ 4348661 h 6858000"/>
            <a:gd name="connsiteX3207" fmla="*/ 9166949 w 12192000"/>
            <a:gd name="connsiteY3207" fmla="*/ 4309778 h 6858000"/>
            <a:gd name="connsiteX3208" fmla="*/ 9169118 w 12192000"/>
            <a:gd name="connsiteY3208" fmla="*/ 4262566 h 6858000"/>
            <a:gd name="connsiteX3209" fmla="*/ 9203468 w 12192000"/>
            <a:gd name="connsiteY3209" fmla="*/ 4230905 h 6858000"/>
            <a:gd name="connsiteX3210" fmla="*/ 9250653 w 12192000"/>
            <a:gd name="connsiteY3210" fmla="*/ 4234237 h 6858000"/>
            <a:gd name="connsiteX3211" fmla="*/ 9280120 w 12192000"/>
            <a:gd name="connsiteY3211" fmla="*/ 4269046 h 6858000"/>
            <a:gd name="connsiteX3212" fmla="*/ 9277589 w 12192000"/>
            <a:gd name="connsiteY3212" fmla="*/ 4314777 h 6858000"/>
            <a:gd name="connsiteX3213" fmla="*/ 9246675 w 12192000"/>
            <a:gd name="connsiteY3213" fmla="*/ 4344957 h 6858000"/>
            <a:gd name="connsiteX3214" fmla="*/ 9228280 w 12192000"/>
            <a:gd name="connsiteY3214" fmla="*/ 4349447 h 6858000"/>
            <a:gd name="connsiteX3215" fmla="*/ 2733826 w 12192000"/>
            <a:gd name="connsiteY3215" fmla="*/ 4349678 h 6858000"/>
            <a:gd name="connsiteX3216" fmla="*/ 2713804 w 12192000"/>
            <a:gd name="connsiteY3216" fmla="*/ 4347363 h 6858000"/>
            <a:gd name="connsiteX3217" fmla="*/ 2674935 w 12192000"/>
            <a:gd name="connsiteY3217" fmla="*/ 4268860 h 6858000"/>
            <a:gd name="connsiteX3218" fmla="*/ 2705487 w 12192000"/>
            <a:gd name="connsiteY3218" fmla="*/ 4233126 h 6858000"/>
            <a:gd name="connsiteX3219" fmla="*/ 2755746 w 12192000"/>
            <a:gd name="connsiteY3219" fmla="*/ 4232756 h 6858000"/>
            <a:gd name="connsiteX3220" fmla="*/ 2786660 w 12192000"/>
            <a:gd name="connsiteY3220" fmla="*/ 4265157 h 6858000"/>
            <a:gd name="connsiteX3221" fmla="*/ 2786298 w 12192000"/>
            <a:gd name="connsiteY3221" fmla="*/ 4312926 h 6858000"/>
            <a:gd name="connsiteX3222" fmla="*/ 2754119 w 12192000"/>
            <a:gd name="connsiteY3222" fmla="*/ 4344771 h 6858000"/>
            <a:gd name="connsiteX3223" fmla="*/ 2733826 w 12192000"/>
            <a:gd name="connsiteY3223" fmla="*/ 4349678 h 6858000"/>
            <a:gd name="connsiteX3224" fmla="*/ 6160100 w 12192000"/>
            <a:gd name="connsiteY3224" fmla="*/ 4349656 h 6858000"/>
            <a:gd name="connsiteX3225" fmla="*/ 6140214 w 12192000"/>
            <a:gd name="connsiteY3225" fmla="*/ 4347365 h 6858000"/>
            <a:gd name="connsiteX3226" fmla="*/ 6098633 w 12192000"/>
            <a:gd name="connsiteY3226" fmla="*/ 4289968 h 6858000"/>
            <a:gd name="connsiteX3227" fmla="*/ 6114543 w 12192000"/>
            <a:gd name="connsiteY3227" fmla="*/ 4248310 h 6858000"/>
            <a:gd name="connsiteX3228" fmla="*/ 6155038 w 12192000"/>
            <a:gd name="connsiteY3228" fmla="*/ 4228498 h 6858000"/>
            <a:gd name="connsiteX3229" fmla="*/ 6180529 w 12192000"/>
            <a:gd name="connsiteY3229" fmla="*/ 4232386 h 6858000"/>
            <a:gd name="connsiteX3230" fmla="*/ 6213070 w 12192000"/>
            <a:gd name="connsiteY3230" fmla="*/ 4265158 h 6858000"/>
            <a:gd name="connsiteX3231" fmla="*/ 6212709 w 12192000"/>
            <a:gd name="connsiteY3231" fmla="*/ 4312742 h 6858000"/>
            <a:gd name="connsiteX3232" fmla="*/ 6180529 w 12192000"/>
            <a:gd name="connsiteY3232" fmla="*/ 4345143 h 6858000"/>
            <a:gd name="connsiteX3233" fmla="*/ 6160100 w 12192000"/>
            <a:gd name="connsiteY3233" fmla="*/ 4349656 h 6858000"/>
            <a:gd name="connsiteX3234" fmla="*/ 6702265 w 12192000"/>
            <a:gd name="connsiteY3234" fmla="*/ 4349607 h 6858000"/>
            <a:gd name="connsiteX3235" fmla="*/ 6682153 w 12192000"/>
            <a:gd name="connsiteY3235" fmla="*/ 4347733 h 6858000"/>
            <a:gd name="connsiteX3236" fmla="*/ 6643464 w 12192000"/>
            <a:gd name="connsiteY3236" fmla="*/ 4311813 h 6858000"/>
            <a:gd name="connsiteX3237" fmla="*/ 6644007 w 12192000"/>
            <a:gd name="connsiteY3237" fmla="*/ 4265156 h 6858000"/>
            <a:gd name="connsiteX3238" fmla="*/ 6673113 w 12192000"/>
            <a:gd name="connsiteY3238" fmla="*/ 4233310 h 6858000"/>
            <a:gd name="connsiteX3239" fmla="*/ 6698785 w 12192000"/>
            <a:gd name="connsiteY3239" fmla="*/ 4229052 h 6858000"/>
            <a:gd name="connsiteX3240" fmla="*/ 6740726 w 12192000"/>
            <a:gd name="connsiteY3240" fmla="*/ 4247011 h 6858000"/>
            <a:gd name="connsiteX3241" fmla="*/ 6757540 w 12192000"/>
            <a:gd name="connsiteY3241" fmla="*/ 4289410 h 6858000"/>
            <a:gd name="connsiteX3242" fmla="*/ 6752840 w 12192000"/>
            <a:gd name="connsiteY3242" fmla="*/ 4314776 h 6858000"/>
            <a:gd name="connsiteX3243" fmla="*/ 6722106 w 12192000"/>
            <a:gd name="connsiteY3243" fmla="*/ 4344955 h 6858000"/>
            <a:gd name="connsiteX3244" fmla="*/ 6702265 w 12192000"/>
            <a:gd name="connsiteY3244" fmla="*/ 4349607 h 6858000"/>
            <a:gd name="connsiteX3245" fmla="*/ 7964778 w 12192000"/>
            <a:gd name="connsiteY3245" fmla="*/ 4349587 h 6858000"/>
            <a:gd name="connsiteX3246" fmla="*/ 7944802 w 12192000"/>
            <a:gd name="connsiteY3246" fmla="*/ 4347735 h 6858000"/>
            <a:gd name="connsiteX3247" fmla="*/ 7905752 w 12192000"/>
            <a:gd name="connsiteY3247" fmla="*/ 4311817 h 6858000"/>
            <a:gd name="connsiteX3248" fmla="*/ 7906114 w 12192000"/>
            <a:gd name="connsiteY3248" fmla="*/ 4265158 h 6858000"/>
            <a:gd name="connsiteX3249" fmla="*/ 7936124 w 12192000"/>
            <a:gd name="connsiteY3249" fmla="*/ 4233497 h 6858000"/>
            <a:gd name="connsiteX3250" fmla="*/ 7963603 w 12192000"/>
            <a:gd name="connsiteY3250" fmla="*/ 4228498 h 6858000"/>
            <a:gd name="connsiteX3251" fmla="*/ 8003195 w 12192000"/>
            <a:gd name="connsiteY3251" fmla="*/ 4247013 h 6858000"/>
            <a:gd name="connsiteX3252" fmla="*/ 8019285 w 12192000"/>
            <a:gd name="connsiteY3252" fmla="*/ 4288302 h 6858000"/>
            <a:gd name="connsiteX3253" fmla="*/ 8015669 w 12192000"/>
            <a:gd name="connsiteY3253" fmla="*/ 4314223 h 6858000"/>
            <a:gd name="connsiteX3254" fmla="*/ 7984756 w 12192000"/>
            <a:gd name="connsiteY3254" fmla="*/ 4344773 h 6858000"/>
            <a:gd name="connsiteX3255" fmla="*/ 7964778 w 12192000"/>
            <a:gd name="connsiteY3255" fmla="*/ 4349587 h 6858000"/>
            <a:gd name="connsiteX3256" fmla="*/ 8686256 w 12192000"/>
            <a:gd name="connsiteY3256" fmla="*/ 4349586 h 6858000"/>
            <a:gd name="connsiteX3257" fmla="*/ 8666054 w 12192000"/>
            <a:gd name="connsiteY3257" fmla="*/ 4347735 h 6858000"/>
            <a:gd name="connsiteX3258" fmla="*/ 8637851 w 12192000"/>
            <a:gd name="connsiteY3258" fmla="*/ 4328294 h 6858000"/>
            <a:gd name="connsiteX3259" fmla="*/ 8623208 w 12192000"/>
            <a:gd name="connsiteY3259" fmla="*/ 4289228 h 6858000"/>
            <a:gd name="connsiteX3260" fmla="*/ 8628089 w 12192000"/>
            <a:gd name="connsiteY3260" fmla="*/ 4262937 h 6858000"/>
            <a:gd name="connsiteX3261" fmla="*/ 8657737 w 12192000"/>
            <a:gd name="connsiteY3261" fmla="*/ 4232572 h 6858000"/>
            <a:gd name="connsiteX3262" fmla="*/ 8703115 w 12192000"/>
            <a:gd name="connsiteY3262" fmla="*/ 4231091 h 6858000"/>
            <a:gd name="connsiteX3263" fmla="*/ 8736560 w 12192000"/>
            <a:gd name="connsiteY3263" fmla="*/ 4262381 h 6858000"/>
            <a:gd name="connsiteX3264" fmla="*/ 8738729 w 12192000"/>
            <a:gd name="connsiteY3264" fmla="*/ 4309779 h 6858000"/>
            <a:gd name="connsiteX3265" fmla="*/ 8706188 w 12192000"/>
            <a:gd name="connsiteY3265" fmla="*/ 4344772 h 6858000"/>
            <a:gd name="connsiteX3266" fmla="*/ 8686256 w 12192000"/>
            <a:gd name="connsiteY3266" fmla="*/ 4349586 h 6858000"/>
            <a:gd name="connsiteX3267" fmla="*/ 8876625 w 12192000"/>
            <a:gd name="connsiteY3267" fmla="*/ 4347987 h 6858000"/>
            <a:gd name="connsiteX3268" fmla="*/ 8844106 w 12192000"/>
            <a:gd name="connsiteY3268" fmla="*/ 4346991 h 6858000"/>
            <a:gd name="connsiteX3269" fmla="*/ 8826570 w 12192000"/>
            <a:gd name="connsiteY3269" fmla="*/ 4336623 h 6858000"/>
            <a:gd name="connsiteX3270" fmla="*/ 8803249 w 12192000"/>
            <a:gd name="connsiteY3270" fmla="*/ 4291077 h 6858000"/>
            <a:gd name="connsiteX3271" fmla="*/ 8818976 w 12192000"/>
            <a:gd name="connsiteY3271" fmla="*/ 4249048 h 6858000"/>
            <a:gd name="connsiteX3272" fmla="*/ 8860015 w 12192000"/>
            <a:gd name="connsiteY3272" fmla="*/ 4228496 h 6858000"/>
            <a:gd name="connsiteX3273" fmla="*/ 8905031 w 12192000"/>
            <a:gd name="connsiteY3273" fmla="*/ 4247567 h 6858000"/>
            <a:gd name="connsiteX3274" fmla="*/ 8922025 w 12192000"/>
            <a:gd name="connsiteY3274" fmla="*/ 4288300 h 6858000"/>
            <a:gd name="connsiteX3275" fmla="*/ 8905754 w 12192000"/>
            <a:gd name="connsiteY3275" fmla="*/ 4329958 h 6858000"/>
            <a:gd name="connsiteX3276" fmla="*/ 8876625 w 12192000"/>
            <a:gd name="connsiteY3276" fmla="*/ 4347987 h 6858000"/>
            <a:gd name="connsiteX3277" fmla="*/ 8144297 w 12192000"/>
            <a:gd name="connsiteY3277" fmla="*/ 4349516 h 6858000"/>
            <a:gd name="connsiteX3278" fmla="*/ 8124840 w 12192000"/>
            <a:gd name="connsiteY3278" fmla="*/ 4347734 h 6858000"/>
            <a:gd name="connsiteX3279" fmla="*/ 8086333 w 12192000"/>
            <a:gd name="connsiteY3279" fmla="*/ 4311445 h 6858000"/>
            <a:gd name="connsiteX3280" fmla="*/ 8085790 w 12192000"/>
            <a:gd name="connsiteY3280" fmla="*/ 4266453 h 6858000"/>
            <a:gd name="connsiteX3281" fmla="*/ 8115982 w 12192000"/>
            <a:gd name="connsiteY3281" fmla="*/ 4232941 h 6858000"/>
            <a:gd name="connsiteX3282" fmla="*/ 8166783 w 12192000"/>
            <a:gd name="connsiteY3282" fmla="*/ 4233127 h 6858000"/>
            <a:gd name="connsiteX3283" fmla="*/ 8198420 w 12192000"/>
            <a:gd name="connsiteY3283" fmla="*/ 4269971 h 6858000"/>
            <a:gd name="connsiteX3284" fmla="*/ 8195708 w 12192000"/>
            <a:gd name="connsiteY3284" fmla="*/ 4314037 h 6858000"/>
            <a:gd name="connsiteX3285" fmla="*/ 8163890 w 12192000"/>
            <a:gd name="connsiteY3285" fmla="*/ 4345328 h 6858000"/>
            <a:gd name="connsiteX3286" fmla="*/ 8144297 w 12192000"/>
            <a:gd name="connsiteY3286" fmla="*/ 4349516 h 6858000"/>
            <a:gd name="connsiteX3287" fmla="*/ 8325334 w 12192000"/>
            <a:gd name="connsiteY3287" fmla="*/ 4349471 h 6858000"/>
            <a:gd name="connsiteX3288" fmla="*/ 8307594 w 12192000"/>
            <a:gd name="connsiteY3288" fmla="*/ 4348661 h 6858000"/>
            <a:gd name="connsiteX3289" fmla="*/ 8262759 w 12192000"/>
            <a:gd name="connsiteY3289" fmla="*/ 4290524 h 6858000"/>
            <a:gd name="connsiteX3290" fmla="*/ 8267641 w 12192000"/>
            <a:gd name="connsiteY3290" fmla="*/ 4264233 h 6858000"/>
            <a:gd name="connsiteX3291" fmla="*/ 8302352 w 12192000"/>
            <a:gd name="connsiteY3291" fmla="*/ 4230907 h 6858000"/>
            <a:gd name="connsiteX3292" fmla="*/ 8346102 w 12192000"/>
            <a:gd name="connsiteY3292" fmla="*/ 4232572 h 6858000"/>
            <a:gd name="connsiteX3293" fmla="*/ 8375751 w 12192000"/>
            <a:gd name="connsiteY3293" fmla="*/ 4262936 h 6858000"/>
            <a:gd name="connsiteX3294" fmla="*/ 8380632 w 12192000"/>
            <a:gd name="connsiteY3294" fmla="*/ 4289228 h 6858000"/>
            <a:gd name="connsiteX3295" fmla="*/ 8376474 w 12192000"/>
            <a:gd name="connsiteY3295" fmla="*/ 4313667 h 6858000"/>
            <a:gd name="connsiteX3296" fmla="*/ 8344294 w 12192000"/>
            <a:gd name="connsiteY3296" fmla="*/ 4345143 h 6858000"/>
            <a:gd name="connsiteX3297" fmla="*/ 8325334 w 12192000"/>
            <a:gd name="connsiteY3297" fmla="*/ 4349471 h 6858000"/>
            <a:gd name="connsiteX3298" fmla="*/ 8507479 w 12192000"/>
            <a:gd name="connsiteY3298" fmla="*/ 4349425 h 6858000"/>
            <a:gd name="connsiteX3299" fmla="*/ 8488361 w 12192000"/>
            <a:gd name="connsiteY3299" fmla="*/ 4348661 h 6858000"/>
            <a:gd name="connsiteX3300" fmla="*/ 8447322 w 12192000"/>
            <a:gd name="connsiteY3300" fmla="*/ 4314593 h 6858000"/>
            <a:gd name="connsiteX3301" fmla="*/ 8444972 w 12192000"/>
            <a:gd name="connsiteY3301" fmla="*/ 4269787 h 6858000"/>
            <a:gd name="connsiteX3302" fmla="*/ 8481852 w 12192000"/>
            <a:gd name="connsiteY3302" fmla="*/ 4230906 h 6858000"/>
            <a:gd name="connsiteX3303" fmla="*/ 8529399 w 12192000"/>
            <a:gd name="connsiteY3303" fmla="*/ 4234239 h 6858000"/>
            <a:gd name="connsiteX3304" fmla="*/ 8559048 w 12192000"/>
            <a:gd name="connsiteY3304" fmla="*/ 4270157 h 6858000"/>
            <a:gd name="connsiteX3305" fmla="*/ 8556336 w 12192000"/>
            <a:gd name="connsiteY3305" fmla="*/ 4314779 h 6858000"/>
            <a:gd name="connsiteX3306" fmla="*/ 8526326 w 12192000"/>
            <a:gd name="connsiteY3306" fmla="*/ 4344217 h 6858000"/>
            <a:gd name="connsiteX3307" fmla="*/ 8507479 w 12192000"/>
            <a:gd name="connsiteY3307" fmla="*/ 4349425 h 6858000"/>
            <a:gd name="connsiteX3308" fmla="*/ 7783555 w 12192000"/>
            <a:gd name="connsiteY3308" fmla="*/ 4349585 h 6858000"/>
            <a:gd name="connsiteX3309" fmla="*/ 7760053 w 12192000"/>
            <a:gd name="connsiteY3309" fmla="*/ 4345882 h 6858000"/>
            <a:gd name="connsiteX3310" fmla="*/ 7724619 w 12192000"/>
            <a:gd name="connsiteY3310" fmla="*/ 4268119 h 6858000"/>
            <a:gd name="connsiteX3311" fmla="*/ 7759691 w 12192000"/>
            <a:gd name="connsiteY3311" fmla="*/ 4231274 h 6858000"/>
            <a:gd name="connsiteX3312" fmla="*/ 7801634 w 12192000"/>
            <a:gd name="connsiteY3312" fmla="*/ 4231274 h 6858000"/>
            <a:gd name="connsiteX3313" fmla="*/ 7837430 w 12192000"/>
            <a:gd name="connsiteY3313" fmla="*/ 4268859 h 6858000"/>
            <a:gd name="connsiteX3314" fmla="*/ 7823509 w 12192000"/>
            <a:gd name="connsiteY3314" fmla="*/ 4329774 h 6858000"/>
            <a:gd name="connsiteX3315" fmla="*/ 7783555 w 12192000"/>
            <a:gd name="connsiteY3315" fmla="*/ 4349585 h 6858000"/>
            <a:gd name="connsiteX3316" fmla="*/ 6881739 w 12192000"/>
            <a:gd name="connsiteY3316" fmla="*/ 4349584 h 6858000"/>
            <a:gd name="connsiteX3317" fmla="*/ 6862915 w 12192000"/>
            <a:gd name="connsiteY3317" fmla="*/ 4347918 h 6858000"/>
            <a:gd name="connsiteX3318" fmla="*/ 6822599 w 12192000"/>
            <a:gd name="connsiteY3318" fmla="*/ 4308851 h 6858000"/>
            <a:gd name="connsiteX3319" fmla="*/ 6824951 w 12192000"/>
            <a:gd name="connsiteY3319" fmla="*/ 4263304 h 6858000"/>
            <a:gd name="connsiteX3320" fmla="*/ 6853333 w 12192000"/>
            <a:gd name="connsiteY3320" fmla="*/ 4233126 h 6858000"/>
            <a:gd name="connsiteX3321" fmla="*/ 6903592 w 12192000"/>
            <a:gd name="connsiteY3321" fmla="*/ 4232570 h 6858000"/>
            <a:gd name="connsiteX3322" fmla="*/ 6934325 w 12192000"/>
            <a:gd name="connsiteY3322" fmla="*/ 4264786 h 6858000"/>
            <a:gd name="connsiteX3323" fmla="*/ 6933964 w 12192000"/>
            <a:gd name="connsiteY3323" fmla="*/ 4312740 h 6858000"/>
            <a:gd name="connsiteX3324" fmla="*/ 6901784 w 12192000"/>
            <a:gd name="connsiteY3324" fmla="*/ 4345141 h 6858000"/>
            <a:gd name="connsiteX3325" fmla="*/ 6881739 w 12192000"/>
            <a:gd name="connsiteY3325" fmla="*/ 4349584 h 6858000"/>
            <a:gd name="connsiteX3326" fmla="*/ 7422820 w 12192000"/>
            <a:gd name="connsiteY3326" fmla="*/ 4349561 h 6858000"/>
            <a:gd name="connsiteX3327" fmla="*/ 7402866 w 12192000"/>
            <a:gd name="connsiteY3327" fmla="*/ 4347547 h 6858000"/>
            <a:gd name="connsiteX3328" fmla="*/ 7360381 w 12192000"/>
            <a:gd name="connsiteY3328" fmla="*/ 4282930 h 6858000"/>
            <a:gd name="connsiteX3329" fmla="*/ 7377917 w 12192000"/>
            <a:gd name="connsiteY3329" fmla="*/ 4247383 h 6858000"/>
            <a:gd name="connsiteX3330" fmla="*/ 7420039 w 12192000"/>
            <a:gd name="connsiteY3330" fmla="*/ 4229052 h 6858000"/>
            <a:gd name="connsiteX3331" fmla="*/ 7463609 w 12192000"/>
            <a:gd name="connsiteY3331" fmla="*/ 4248864 h 6858000"/>
            <a:gd name="connsiteX3332" fmla="*/ 7479157 w 12192000"/>
            <a:gd name="connsiteY3332" fmla="*/ 4290522 h 6858000"/>
            <a:gd name="connsiteX3333" fmla="*/ 7474457 w 12192000"/>
            <a:gd name="connsiteY3333" fmla="*/ 4314221 h 6858000"/>
            <a:gd name="connsiteX3334" fmla="*/ 7442638 w 12192000"/>
            <a:gd name="connsiteY3334" fmla="*/ 4345326 h 6858000"/>
            <a:gd name="connsiteX3335" fmla="*/ 7422820 w 12192000"/>
            <a:gd name="connsiteY3335" fmla="*/ 4349561 h 6858000"/>
            <a:gd name="connsiteX3336" fmla="*/ 7604059 w 12192000"/>
            <a:gd name="connsiteY3336" fmla="*/ 4349468 h 6858000"/>
            <a:gd name="connsiteX3337" fmla="*/ 7586341 w 12192000"/>
            <a:gd name="connsiteY3337" fmla="*/ 4348658 h 6858000"/>
            <a:gd name="connsiteX3338" fmla="*/ 7546026 w 12192000"/>
            <a:gd name="connsiteY3338" fmla="*/ 4313294 h 6858000"/>
            <a:gd name="connsiteX3339" fmla="*/ 7545484 w 12192000"/>
            <a:gd name="connsiteY3339" fmla="*/ 4265711 h 6858000"/>
            <a:gd name="connsiteX3340" fmla="*/ 7573506 w 12192000"/>
            <a:gd name="connsiteY3340" fmla="*/ 4234051 h 6858000"/>
            <a:gd name="connsiteX3341" fmla="*/ 7599900 w 12192000"/>
            <a:gd name="connsiteY3341" fmla="*/ 4229052 h 6858000"/>
            <a:gd name="connsiteX3342" fmla="*/ 7642023 w 12192000"/>
            <a:gd name="connsiteY3342" fmla="*/ 4246086 h 6858000"/>
            <a:gd name="connsiteX3343" fmla="*/ 7659378 w 12192000"/>
            <a:gd name="connsiteY3343" fmla="*/ 4289225 h 6858000"/>
            <a:gd name="connsiteX3344" fmla="*/ 7654678 w 12192000"/>
            <a:gd name="connsiteY3344" fmla="*/ 4314220 h 6858000"/>
            <a:gd name="connsiteX3345" fmla="*/ 7622859 w 12192000"/>
            <a:gd name="connsiteY3345" fmla="*/ 4345141 h 6858000"/>
            <a:gd name="connsiteX3346" fmla="*/ 7604059 w 12192000"/>
            <a:gd name="connsiteY3346" fmla="*/ 4349468 h 6858000"/>
            <a:gd name="connsiteX3347" fmla="*/ 7243386 w 12192000"/>
            <a:gd name="connsiteY3347" fmla="*/ 4349449 h 6858000"/>
            <a:gd name="connsiteX3348" fmla="*/ 7223544 w 12192000"/>
            <a:gd name="connsiteY3348" fmla="*/ 4347737 h 6858000"/>
            <a:gd name="connsiteX3349" fmla="*/ 7182325 w 12192000"/>
            <a:gd name="connsiteY3349" fmla="*/ 4272010 h 6858000"/>
            <a:gd name="connsiteX3350" fmla="*/ 7213963 w 12192000"/>
            <a:gd name="connsiteY3350" fmla="*/ 4234055 h 6858000"/>
            <a:gd name="connsiteX3351" fmla="*/ 7241985 w 12192000"/>
            <a:gd name="connsiteY3351" fmla="*/ 4228500 h 6858000"/>
            <a:gd name="connsiteX3352" fmla="*/ 7283023 w 12192000"/>
            <a:gd name="connsiteY3352" fmla="*/ 4248126 h 6858000"/>
            <a:gd name="connsiteX3353" fmla="*/ 7298570 w 12192000"/>
            <a:gd name="connsiteY3353" fmla="*/ 4285896 h 6858000"/>
            <a:gd name="connsiteX3354" fmla="*/ 7294593 w 12192000"/>
            <a:gd name="connsiteY3354" fmla="*/ 4312744 h 6858000"/>
            <a:gd name="connsiteX3355" fmla="*/ 7263498 w 12192000"/>
            <a:gd name="connsiteY3355" fmla="*/ 4344773 h 6858000"/>
            <a:gd name="connsiteX3356" fmla="*/ 7243386 w 12192000"/>
            <a:gd name="connsiteY3356" fmla="*/ 4349449 h 6858000"/>
            <a:gd name="connsiteX3357" fmla="*/ 7062777 w 12192000"/>
            <a:gd name="connsiteY3357" fmla="*/ 4349377 h 6858000"/>
            <a:gd name="connsiteX3358" fmla="*/ 7044948 w 12192000"/>
            <a:gd name="connsiteY3358" fmla="*/ 4348660 h 6858000"/>
            <a:gd name="connsiteX3359" fmla="*/ 7004633 w 12192000"/>
            <a:gd name="connsiteY3359" fmla="*/ 4311815 h 6858000"/>
            <a:gd name="connsiteX3360" fmla="*/ 7000113 w 12192000"/>
            <a:gd name="connsiteY3360" fmla="*/ 4285709 h 6858000"/>
            <a:gd name="connsiteX3361" fmla="*/ 7020903 w 12192000"/>
            <a:gd name="connsiteY3361" fmla="*/ 4242940 h 6858000"/>
            <a:gd name="connsiteX3362" fmla="*/ 7059410 w 12192000"/>
            <a:gd name="connsiteY3362" fmla="*/ 4228128 h 6858000"/>
            <a:gd name="connsiteX3363" fmla="*/ 7097918 w 12192000"/>
            <a:gd name="connsiteY3363" fmla="*/ 4242940 h 6858000"/>
            <a:gd name="connsiteX3364" fmla="*/ 7116358 w 12192000"/>
            <a:gd name="connsiteY3364" fmla="*/ 4306816 h 6858000"/>
            <a:gd name="connsiteX3365" fmla="*/ 7082370 w 12192000"/>
            <a:gd name="connsiteY3365" fmla="*/ 4344957 h 6858000"/>
            <a:gd name="connsiteX3366" fmla="*/ 7062777 w 12192000"/>
            <a:gd name="connsiteY3366" fmla="*/ 4349377 h 6858000"/>
            <a:gd name="connsiteX3367" fmla="*/ 6522287 w 12192000"/>
            <a:gd name="connsiteY3367" fmla="*/ 4349423 h 6858000"/>
            <a:gd name="connsiteX3368" fmla="*/ 6502288 w 12192000"/>
            <a:gd name="connsiteY3368" fmla="*/ 4347733 h 6858000"/>
            <a:gd name="connsiteX3369" fmla="*/ 6473905 w 12192000"/>
            <a:gd name="connsiteY3369" fmla="*/ 4327922 h 6858000"/>
            <a:gd name="connsiteX3370" fmla="*/ 6458900 w 12192000"/>
            <a:gd name="connsiteY3370" fmla="*/ 4285338 h 6858000"/>
            <a:gd name="connsiteX3371" fmla="*/ 6477159 w 12192000"/>
            <a:gd name="connsiteY3371" fmla="*/ 4245901 h 6858000"/>
            <a:gd name="connsiteX3372" fmla="*/ 6518920 w 12192000"/>
            <a:gd name="connsiteY3372" fmla="*/ 4229052 h 6858000"/>
            <a:gd name="connsiteX3373" fmla="*/ 6545315 w 12192000"/>
            <a:gd name="connsiteY3373" fmla="*/ 4234051 h 6858000"/>
            <a:gd name="connsiteX3374" fmla="*/ 6574963 w 12192000"/>
            <a:gd name="connsiteY3374" fmla="*/ 4269044 h 6858000"/>
            <a:gd name="connsiteX3375" fmla="*/ 6571347 w 12192000"/>
            <a:gd name="connsiteY3375" fmla="*/ 4316813 h 6858000"/>
            <a:gd name="connsiteX3376" fmla="*/ 6541880 w 12192000"/>
            <a:gd name="connsiteY3376" fmla="*/ 4344585 h 6858000"/>
            <a:gd name="connsiteX3377" fmla="*/ 6522287 w 12192000"/>
            <a:gd name="connsiteY3377" fmla="*/ 4349423 h 6858000"/>
            <a:gd name="connsiteX3378" fmla="*/ 6342356 w 12192000"/>
            <a:gd name="connsiteY3378" fmla="*/ 4349399 h 6858000"/>
            <a:gd name="connsiteX3379" fmla="*/ 6323690 w 12192000"/>
            <a:gd name="connsiteY3379" fmla="*/ 4348659 h 6858000"/>
            <a:gd name="connsiteX3380" fmla="*/ 6283556 w 12192000"/>
            <a:gd name="connsiteY3380" fmla="*/ 4313850 h 6858000"/>
            <a:gd name="connsiteX3381" fmla="*/ 6279397 w 12192000"/>
            <a:gd name="connsiteY3381" fmla="*/ 4288300 h 6858000"/>
            <a:gd name="connsiteX3382" fmla="*/ 6284821 w 12192000"/>
            <a:gd name="connsiteY3382" fmla="*/ 4261823 h 6858000"/>
            <a:gd name="connsiteX3383" fmla="*/ 6317543 w 12192000"/>
            <a:gd name="connsiteY3383" fmla="*/ 4231088 h 6858000"/>
            <a:gd name="connsiteX3384" fmla="*/ 6358762 w 12192000"/>
            <a:gd name="connsiteY3384" fmla="*/ 4231088 h 6858000"/>
            <a:gd name="connsiteX3385" fmla="*/ 6391123 w 12192000"/>
            <a:gd name="connsiteY3385" fmla="*/ 4261268 h 6858000"/>
            <a:gd name="connsiteX3386" fmla="*/ 6395281 w 12192000"/>
            <a:gd name="connsiteY3386" fmla="*/ 4306444 h 6858000"/>
            <a:gd name="connsiteX3387" fmla="*/ 6362378 w 12192000"/>
            <a:gd name="connsiteY3387" fmla="*/ 4344030 h 6858000"/>
            <a:gd name="connsiteX3388" fmla="*/ 6342356 w 12192000"/>
            <a:gd name="connsiteY3388" fmla="*/ 4349399 h 6858000"/>
            <a:gd name="connsiteX3389" fmla="*/ 5981122 w 12192000"/>
            <a:gd name="connsiteY3389" fmla="*/ 4349563 h 6858000"/>
            <a:gd name="connsiteX3390" fmla="*/ 5960897 w 12192000"/>
            <a:gd name="connsiteY3390" fmla="*/ 4347735 h 6858000"/>
            <a:gd name="connsiteX3391" fmla="*/ 5923113 w 12192000"/>
            <a:gd name="connsiteY3391" fmla="*/ 4313297 h 6858000"/>
            <a:gd name="connsiteX3392" fmla="*/ 5922752 w 12192000"/>
            <a:gd name="connsiteY3392" fmla="*/ 4265158 h 6858000"/>
            <a:gd name="connsiteX3393" fmla="*/ 5954389 w 12192000"/>
            <a:gd name="connsiteY3393" fmla="*/ 4232386 h 6858000"/>
            <a:gd name="connsiteX3394" fmla="*/ 5979879 w 12192000"/>
            <a:gd name="connsiteY3394" fmla="*/ 4228498 h 6858000"/>
            <a:gd name="connsiteX3395" fmla="*/ 6019471 w 12192000"/>
            <a:gd name="connsiteY3395" fmla="*/ 4247013 h 6858000"/>
            <a:gd name="connsiteX3396" fmla="*/ 6036284 w 12192000"/>
            <a:gd name="connsiteY3396" fmla="*/ 4287561 h 6858000"/>
            <a:gd name="connsiteX3397" fmla="*/ 6020194 w 12192000"/>
            <a:gd name="connsiteY3397" fmla="*/ 4330146 h 6858000"/>
            <a:gd name="connsiteX3398" fmla="*/ 6001211 w 12192000"/>
            <a:gd name="connsiteY3398" fmla="*/ 4344587 h 6858000"/>
            <a:gd name="connsiteX3399" fmla="*/ 5981122 w 12192000"/>
            <a:gd name="connsiteY3399" fmla="*/ 4349563 h 6858000"/>
            <a:gd name="connsiteX3400" fmla="*/ 3094748 w 12192000"/>
            <a:gd name="connsiteY3400" fmla="*/ 4349471 h 6858000"/>
            <a:gd name="connsiteX3401" fmla="*/ 3075878 w 12192000"/>
            <a:gd name="connsiteY3401" fmla="*/ 4347735 h 6858000"/>
            <a:gd name="connsiteX3402" fmla="*/ 3035563 w 12192000"/>
            <a:gd name="connsiteY3402" fmla="*/ 4308112 h 6858000"/>
            <a:gd name="connsiteX3403" fmla="*/ 3037371 w 12192000"/>
            <a:gd name="connsiteY3403" fmla="*/ 4264232 h 6858000"/>
            <a:gd name="connsiteX3404" fmla="*/ 3067201 w 12192000"/>
            <a:gd name="connsiteY3404" fmla="*/ 4232757 h 6858000"/>
            <a:gd name="connsiteX3405" fmla="*/ 3111855 w 12192000"/>
            <a:gd name="connsiteY3405" fmla="*/ 4231090 h 6858000"/>
            <a:gd name="connsiteX3406" fmla="*/ 3148554 w 12192000"/>
            <a:gd name="connsiteY3406" fmla="*/ 4268676 h 6858000"/>
            <a:gd name="connsiteX3407" fmla="*/ 3144938 w 12192000"/>
            <a:gd name="connsiteY3407" fmla="*/ 4316815 h 6858000"/>
            <a:gd name="connsiteX3408" fmla="*/ 3114024 w 12192000"/>
            <a:gd name="connsiteY3408" fmla="*/ 4344958 h 6858000"/>
            <a:gd name="connsiteX3409" fmla="*/ 3094748 w 12192000"/>
            <a:gd name="connsiteY3409" fmla="*/ 4349471 h 6858000"/>
            <a:gd name="connsiteX3410" fmla="*/ 3816974 w 12192000"/>
            <a:gd name="connsiteY3410" fmla="*/ 4349449 h 6858000"/>
            <a:gd name="connsiteX3411" fmla="*/ 3797133 w 12192000"/>
            <a:gd name="connsiteY3411" fmla="*/ 4347737 h 6858000"/>
            <a:gd name="connsiteX3412" fmla="*/ 3755914 w 12192000"/>
            <a:gd name="connsiteY3412" fmla="*/ 4272010 h 6858000"/>
            <a:gd name="connsiteX3413" fmla="*/ 3787551 w 12192000"/>
            <a:gd name="connsiteY3413" fmla="*/ 4234055 h 6858000"/>
            <a:gd name="connsiteX3414" fmla="*/ 3815574 w 12192000"/>
            <a:gd name="connsiteY3414" fmla="*/ 4228500 h 6858000"/>
            <a:gd name="connsiteX3415" fmla="*/ 3856611 w 12192000"/>
            <a:gd name="connsiteY3415" fmla="*/ 4248126 h 6858000"/>
            <a:gd name="connsiteX3416" fmla="*/ 3872159 w 12192000"/>
            <a:gd name="connsiteY3416" fmla="*/ 4285896 h 6858000"/>
            <a:gd name="connsiteX3417" fmla="*/ 3868181 w 12192000"/>
            <a:gd name="connsiteY3417" fmla="*/ 4312744 h 6858000"/>
            <a:gd name="connsiteX3418" fmla="*/ 3837086 w 12192000"/>
            <a:gd name="connsiteY3418" fmla="*/ 4344773 h 6858000"/>
            <a:gd name="connsiteX3419" fmla="*/ 3816974 w 12192000"/>
            <a:gd name="connsiteY3419" fmla="*/ 4349449 h 6858000"/>
            <a:gd name="connsiteX3420" fmla="*/ 5801350 w 12192000"/>
            <a:gd name="connsiteY3420" fmla="*/ 4349444 h 6858000"/>
            <a:gd name="connsiteX3421" fmla="*/ 5781034 w 12192000"/>
            <a:gd name="connsiteY3421" fmla="*/ 4347732 h 6858000"/>
            <a:gd name="connsiteX3422" fmla="*/ 5753736 w 12192000"/>
            <a:gd name="connsiteY3422" fmla="*/ 4329217 h 6858000"/>
            <a:gd name="connsiteX3423" fmla="*/ 5738007 w 12192000"/>
            <a:gd name="connsiteY3423" fmla="*/ 4289225 h 6858000"/>
            <a:gd name="connsiteX3424" fmla="*/ 5756086 w 12192000"/>
            <a:gd name="connsiteY3424" fmla="*/ 4245715 h 6858000"/>
            <a:gd name="connsiteX3425" fmla="*/ 5797667 w 12192000"/>
            <a:gd name="connsiteY3425" fmla="*/ 4229051 h 6858000"/>
            <a:gd name="connsiteX3426" fmla="*/ 5824061 w 12192000"/>
            <a:gd name="connsiteY3426" fmla="*/ 4234050 h 6858000"/>
            <a:gd name="connsiteX3427" fmla="*/ 5853890 w 12192000"/>
            <a:gd name="connsiteY3427" fmla="*/ 4270154 h 6858000"/>
            <a:gd name="connsiteX3428" fmla="*/ 5851179 w 12192000"/>
            <a:gd name="connsiteY3428" fmla="*/ 4314776 h 6858000"/>
            <a:gd name="connsiteX3429" fmla="*/ 5821530 w 12192000"/>
            <a:gd name="connsiteY3429" fmla="*/ 4344214 h 6858000"/>
            <a:gd name="connsiteX3430" fmla="*/ 5801350 w 12192000"/>
            <a:gd name="connsiteY3430" fmla="*/ 4349444 h 6858000"/>
            <a:gd name="connsiteX3431" fmla="*/ 5621101 w 12192000"/>
            <a:gd name="connsiteY3431" fmla="*/ 4349400 h 6858000"/>
            <a:gd name="connsiteX3432" fmla="*/ 5602435 w 12192000"/>
            <a:gd name="connsiteY3432" fmla="*/ 4348659 h 6858000"/>
            <a:gd name="connsiteX3433" fmla="*/ 5562300 w 12192000"/>
            <a:gd name="connsiteY3433" fmla="*/ 4313851 h 6858000"/>
            <a:gd name="connsiteX3434" fmla="*/ 5558142 w 12192000"/>
            <a:gd name="connsiteY3434" fmla="*/ 4288301 h 6858000"/>
            <a:gd name="connsiteX3435" fmla="*/ 5563565 w 12192000"/>
            <a:gd name="connsiteY3435" fmla="*/ 4261825 h 6858000"/>
            <a:gd name="connsiteX3436" fmla="*/ 5596287 w 12192000"/>
            <a:gd name="connsiteY3436" fmla="*/ 4231089 h 6858000"/>
            <a:gd name="connsiteX3437" fmla="*/ 5637145 w 12192000"/>
            <a:gd name="connsiteY3437" fmla="*/ 4230905 h 6858000"/>
            <a:gd name="connsiteX3438" fmla="*/ 5670410 w 12192000"/>
            <a:gd name="connsiteY3438" fmla="*/ 4262380 h 6858000"/>
            <a:gd name="connsiteX3439" fmla="*/ 5674025 w 12192000"/>
            <a:gd name="connsiteY3439" fmla="*/ 4306446 h 6858000"/>
            <a:gd name="connsiteX3440" fmla="*/ 5641122 w 12192000"/>
            <a:gd name="connsiteY3440" fmla="*/ 4344030 h 6858000"/>
            <a:gd name="connsiteX3441" fmla="*/ 5621101 w 12192000"/>
            <a:gd name="connsiteY3441" fmla="*/ 4349400 h 6858000"/>
            <a:gd name="connsiteX3442" fmla="*/ 3637179 w 12192000"/>
            <a:gd name="connsiteY3442" fmla="*/ 4349398 h 6858000"/>
            <a:gd name="connsiteX3443" fmla="*/ 3618535 w 12192000"/>
            <a:gd name="connsiteY3443" fmla="*/ 4348658 h 6858000"/>
            <a:gd name="connsiteX3444" fmla="*/ 3578220 w 12192000"/>
            <a:gd name="connsiteY3444" fmla="*/ 4311813 h 6858000"/>
            <a:gd name="connsiteX3445" fmla="*/ 3573700 w 12192000"/>
            <a:gd name="connsiteY3445" fmla="*/ 4285893 h 6858000"/>
            <a:gd name="connsiteX3446" fmla="*/ 3593044 w 12192000"/>
            <a:gd name="connsiteY3446" fmla="*/ 4244789 h 6858000"/>
            <a:gd name="connsiteX3447" fmla="*/ 3636433 w 12192000"/>
            <a:gd name="connsiteY3447" fmla="*/ 4228496 h 6858000"/>
            <a:gd name="connsiteX3448" fmla="*/ 3690126 w 12192000"/>
            <a:gd name="connsiteY3448" fmla="*/ 4306814 h 6858000"/>
            <a:gd name="connsiteX3449" fmla="*/ 3657043 w 12192000"/>
            <a:gd name="connsiteY3449" fmla="*/ 4344030 h 6858000"/>
            <a:gd name="connsiteX3450" fmla="*/ 3637179 w 12192000"/>
            <a:gd name="connsiteY3450" fmla="*/ 4349398 h 6858000"/>
            <a:gd name="connsiteX3451" fmla="*/ 3436504 w 12192000"/>
            <a:gd name="connsiteY3451" fmla="*/ 4347916 h 6858000"/>
            <a:gd name="connsiteX3452" fmla="*/ 3396189 w 12192000"/>
            <a:gd name="connsiteY3452" fmla="*/ 4308849 h 6858000"/>
            <a:gd name="connsiteX3453" fmla="*/ 3398539 w 12192000"/>
            <a:gd name="connsiteY3453" fmla="*/ 4263302 h 6858000"/>
            <a:gd name="connsiteX3454" fmla="*/ 3426922 w 12192000"/>
            <a:gd name="connsiteY3454" fmla="*/ 4233122 h 6858000"/>
            <a:gd name="connsiteX3455" fmla="*/ 3452232 w 12192000"/>
            <a:gd name="connsiteY3455" fmla="*/ 4229049 h 6858000"/>
            <a:gd name="connsiteX3456" fmla="*/ 3494897 w 12192000"/>
            <a:gd name="connsiteY3456" fmla="*/ 4246824 h 6858000"/>
            <a:gd name="connsiteX3457" fmla="*/ 3511711 w 12192000"/>
            <a:gd name="connsiteY3457" fmla="*/ 4288297 h 6858000"/>
            <a:gd name="connsiteX3458" fmla="*/ 3495078 w 12192000"/>
            <a:gd name="connsiteY3458" fmla="*/ 4330512 h 6858000"/>
            <a:gd name="connsiteX3459" fmla="*/ 3436504 w 12192000"/>
            <a:gd name="connsiteY3459" fmla="*/ 4347916 h 6858000"/>
            <a:gd name="connsiteX3460" fmla="*/ 2915944 w 12192000"/>
            <a:gd name="connsiteY3460" fmla="*/ 4349400 h 6858000"/>
            <a:gd name="connsiteX3461" fmla="*/ 2897278 w 12192000"/>
            <a:gd name="connsiteY3461" fmla="*/ 4348659 h 6858000"/>
            <a:gd name="connsiteX3462" fmla="*/ 2857144 w 12192000"/>
            <a:gd name="connsiteY3462" fmla="*/ 4313850 h 6858000"/>
            <a:gd name="connsiteX3463" fmla="*/ 2852986 w 12192000"/>
            <a:gd name="connsiteY3463" fmla="*/ 4288300 h 6858000"/>
            <a:gd name="connsiteX3464" fmla="*/ 2858409 w 12192000"/>
            <a:gd name="connsiteY3464" fmla="*/ 4261823 h 6858000"/>
            <a:gd name="connsiteX3465" fmla="*/ 2892035 w 12192000"/>
            <a:gd name="connsiteY3465" fmla="*/ 4230904 h 6858000"/>
            <a:gd name="connsiteX3466" fmla="*/ 2936689 w 12192000"/>
            <a:gd name="connsiteY3466" fmla="*/ 4233496 h 6858000"/>
            <a:gd name="connsiteX3467" fmla="*/ 2968869 w 12192000"/>
            <a:gd name="connsiteY3467" fmla="*/ 4306445 h 6858000"/>
            <a:gd name="connsiteX3468" fmla="*/ 2935966 w 12192000"/>
            <a:gd name="connsiteY3468" fmla="*/ 4344030 h 6858000"/>
            <a:gd name="connsiteX3469" fmla="*/ 2915944 w 12192000"/>
            <a:gd name="connsiteY3469" fmla="*/ 4349400 h 6858000"/>
            <a:gd name="connsiteX3470" fmla="*/ 2553920 w 12192000"/>
            <a:gd name="connsiteY3470" fmla="*/ 4349518 h 6858000"/>
            <a:gd name="connsiteX3471" fmla="*/ 2534486 w 12192000"/>
            <a:gd name="connsiteY3471" fmla="*/ 4347736 h 6858000"/>
            <a:gd name="connsiteX3472" fmla="*/ 2495979 w 12192000"/>
            <a:gd name="connsiteY3472" fmla="*/ 4312373 h 6858000"/>
            <a:gd name="connsiteX3473" fmla="*/ 2496159 w 12192000"/>
            <a:gd name="connsiteY3473" fmla="*/ 4265159 h 6858000"/>
            <a:gd name="connsiteX3474" fmla="*/ 2527254 w 12192000"/>
            <a:gd name="connsiteY3474" fmla="*/ 4232573 h 6858000"/>
            <a:gd name="connsiteX3475" fmla="*/ 2570823 w 12192000"/>
            <a:gd name="connsiteY3475" fmla="*/ 4231092 h 6858000"/>
            <a:gd name="connsiteX3476" fmla="*/ 2605535 w 12192000"/>
            <a:gd name="connsiteY3476" fmla="*/ 4264234 h 6858000"/>
            <a:gd name="connsiteX3477" fmla="*/ 2606800 w 12192000"/>
            <a:gd name="connsiteY3477" fmla="*/ 4310706 h 6858000"/>
            <a:gd name="connsiteX3478" fmla="*/ 2574439 w 12192000"/>
            <a:gd name="connsiteY3478" fmla="*/ 4344218 h 6858000"/>
            <a:gd name="connsiteX3479" fmla="*/ 2553920 w 12192000"/>
            <a:gd name="connsiteY3479" fmla="*/ 4349518 h 6858000"/>
            <a:gd name="connsiteX3480" fmla="*/ 2013024 w 12192000"/>
            <a:gd name="connsiteY3480" fmla="*/ 4349423 h 6858000"/>
            <a:gd name="connsiteX3481" fmla="*/ 1993273 w 12192000"/>
            <a:gd name="connsiteY3481" fmla="*/ 4347733 h 6858000"/>
            <a:gd name="connsiteX3482" fmla="*/ 1977725 w 12192000"/>
            <a:gd name="connsiteY3482" fmla="*/ 4339586 h 6858000"/>
            <a:gd name="connsiteX3483" fmla="*/ 1950427 w 12192000"/>
            <a:gd name="connsiteY3483" fmla="*/ 4288300 h 6858000"/>
            <a:gd name="connsiteX3484" fmla="*/ 1967602 w 12192000"/>
            <a:gd name="connsiteY3484" fmla="*/ 4247383 h 6858000"/>
            <a:gd name="connsiteX3485" fmla="*/ 2009725 w 12192000"/>
            <a:gd name="connsiteY3485" fmla="*/ 4229052 h 6858000"/>
            <a:gd name="connsiteX3486" fmla="*/ 2052751 w 12192000"/>
            <a:gd name="connsiteY3486" fmla="*/ 4248308 h 6858000"/>
            <a:gd name="connsiteX3487" fmla="*/ 2069022 w 12192000"/>
            <a:gd name="connsiteY3487" fmla="*/ 4288485 h 6858000"/>
            <a:gd name="connsiteX3488" fmla="*/ 2064321 w 12192000"/>
            <a:gd name="connsiteY3488" fmla="*/ 4313851 h 6858000"/>
            <a:gd name="connsiteX3489" fmla="*/ 2033046 w 12192000"/>
            <a:gd name="connsiteY3489" fmla="*/ 4344585 h 6858000"/>
            <a:gd name="connsiteX3490" fmla="*/ 2013024 w 12192000"/>
            <a:gd name="connsiteY3490" fmla="*/ 4349423 h 6858000"/>
            <a:gd name="connsiteX3491" fmla="*/ 2194690 w 12192000"/>
            <a:gd name="connsiteY3491" fmla="*/ 4349400 h 6858000"/>
            <a:gd name="connsiteX3492" fmla="*/ 2176024 w 12192000"/>
            <a:gd name="connsiteY3492" fmla="*/ 4348659 h 6858000"/>
            <a:gd name="connsiteX3493" fmla="*/ 2135890 w 12192000"/>
            <a:gd name="connsiteY3493" fmla="*/ 4313850 h 6858000"/>
            <a:gd name="connsiteX3494" fmla="*/ 2131731 w 12192000"/>
            <a:gd name="connsiteY3494" fmla="*/ 4288300 h 6858000"/>
            <a:gd name="connsiteX3495" fmla="*/ 2137155 w 12192000"/>
            <a:gd name="connsiteY3495" fmla="*/ 4261823 h 6858000"/>
            <a:gd name="connsiteX3496" fmla="*/ 2170781 w 12192000"/>
            <a:gd name="connsiteY3496" fmla="*/ 4230904 h 6858000"/>
            <a:gd name="connsiteX3497" fmla="*/ 2215434 w 12192000"/>
            <a:gd name="connsiteY3497" fmla="*/ 4233496 h 6858000"/>
            <a:gd name="connsiteX3498" fmla="*/ 2247614 w 12192000"/>
            <a:gd name="connsiteY3498" fmla="*/ 4306445 h 6858000"/>
            <a:gd name="connsiteX3499" fmla="*/ 2214712 w 12192000"/>
            <a:gd name="connsiteY3499" fmla="*/ 4344030 h 6858000"/>
            <a:gd name="connsiteX3500" fmla="*/ 2194690 w 12192000"/>
            <a:gd name="connsiteY3500" fmla="*/ 4349400 h 6858000"/>
            <a:gd name="connsiteX3501" fmla="*/ 2354621 w 12192000"/>
            <a:gd name="connsiteY3501" fmla="*/ 4347734 h 6858000"/>
            <a:gd name="connsiteX3502" fmla="*/ 2327323 w 12192000"/>
            <a:gd name="connsiteY3502" fmla="*/ 4329219 h 6858000"/>
            <a:gd name="connsiteX3503" fmla="*/ 2311594 w 12192000"/>
            <a:gd name="connsiteY3503" fmla="*/ 4289227 h 6858000"/>
            <a:gd name="connsiteX3504" fmla="*/ 2329673 w 12192000"/>
            <a:gd name="connsiteY3504" fmla="*/ 4245717 h 6858000"/>
            <a:gd name="connsiteX3505" fmla="*/ 2367095 w 12192000"/>
            <a:gd name="connsiteY3505" fmla="*/ 4228497 h 6858000"/>
            <a:gd name="connsiteX3506" fmla="*/ 2412291 w 12192000"/>
            <a:gd name="connsiteY3506" fmla="*/ 4246642 h 6858000"/>
            <a:gd name="connsiteX3507" fmla="*/ 2429647 w 12192000"/>
            <a:gd name="connsiteY3507" fmla="*/ 4293670 h 6858000"/>
            <a:gd name="connsiteX3508" fmla="*/ 2412291 w 12192000"/>
            <a:gd name="connsiteY3508" fmla="*/ 4331070 h 6858000"/>
            <a:gd name="connsiteX3509" fmla="*/ 2354621 w 12192000"/>
            <a:gd name="connsiteY3509" fmla="*/ 4347734 h 6858000"/>
            <a:gd name="connsiteX3510" fmla="*/ 3091382 w 12192000"/>
            <a:gd name="connsiteY3510" fmla="*/ 4166076 h 6858000"/>
            <a:gd name="connsiteX3511" fmla="*/ 3078771 w 12192000"/>
            <a:gd name="connsiteY3511" fmla="*/ 4163738 h 6858000"/>
            <a:gd name="connsiteX3512" fmla="*/ 3036829 w 12192000"/>
            <a:gd name="connsiteY3512" fmla="*/ 4127634 h 6858000"/>
            <a:gd name="connsiteX3513" fmla="*/ 3036829 w 12192000"/>
            <a:gd name="connsiteY3513" fmla="*/ 4080791 h 6858000"/>
            <a:gd name="connsiteX3514" fmla="*/ 3067382 w 12192000"/>
            <a:gd name="connsiteY3514" fmla="*/ 4048575 h 6858000"/>
            <a:gd name="connsiteX3515" fmla="*/ 3091426 w 12192000"/>
            <a:gd name="connsiteY3515" fmla="*/ 4043761 h 6858000"/>
            <a:gd name="connsiteX3516" fmla="*/ 3132826 w 12192000"/>
            <a:gd name="connsiteY3516" fmla="*/ 4061351 h 6858000"/>
            <a:gd name="connsiteX3517" fmla="*/ 3150362 w 12192000"/>
            <a:gd name="connsiteY3517" fmla="*/ 4104305 h 6858000"/>
            <a:gd name="connsiteX3518" fmla="*/ 3133730 w 12192000"/>
            <a:gd name="connsiteY3518" fmla="*/ 4146148 h 6858000"/>
            <a:gd name="connsiteX3519" fmla="*/ 3104805 w 12192000"/>
            <a:gd name="connsiteY3519" fmla="*/ 4163552 h 6858000"/>
            <a:gd name="connsiteX3520" fmla="*/ 3091382 w 12192000"/>
            <a:gd name="connsiteY3520" fmla="*/ 4166076 h 6858000"/>
            <a:gd name="connsiteX3521" fmla="*/ 8321040 w 12192000"/>
            <a:gd name="connsiteY3521" fmla="*/ 4166076 h 6858000"/>
            <a:gd name="connsiteX3522" fmla="*/ 8307594 w 12192000"/>
            <a:gd name="connsiteY3522" fmla="*/ 4163738 h 6858000"/>
            <a:gd name="connsiteX3523" fmla="*/ 8267460 w 12192000"/>
            <a:gd name="connsiteY3523" fmla="*/ 4129300 h 6858000"/>
            <a:gd name="connsiteX3524" fmla="*/ 8265110 w 12192000"/>
            <a:gd name="connsiteY3524" fmla="*/ 4084864 h 6858000"/>
            <a:gd name="connsiteX3525" fmla="*/ 8298916 w 12192000"/>
            <a:gd name="connsiteY3525" fmla="*/ 4047834 h 6858000"/>
            <a:gd name="connsiteX3526" fmla="*/ 8344475 w 12192000"/>
            <a:gd name="connsiteY3526" fmla="*/ 4047463 h 6858000"/>
            <a:gd name="connsiteX3527" fmla="*/ 8375931 w 12192000"/>
            <a:gd name="connsiteY3527" fmla="*/ 4078383 h 6858000"/>
            <a:gd name="connsiteX3528" fmla="*/ 8376654 w 12192000"/>
            <a:gd name="connsiteY3528" fmla="*/ 4128374 h 6858000"/>
            <a:gd name="connsiteX3529" fmla="*/ 8335435 w 12192000"/>
            <a:gd name="connsiteY3529" fmla="*/ 4163552 h 6858000"/>
            <a:gd name="connsiteX3530" fmla="*/ 8321040 w 12192000"/>
            <a:gd name="connsiteY3530" fmla="*/ 4166076 h 6858000"/>
            <a:gd name="connsiteX3531" fmla="*/ 9409429 w 12192000"/>
            <a:gd name="connsiteY3531" fmla="*/ 4165217 h 6858000"/>
            <a:gd name="connsiteX3532" fmla="*/ 9390201 w 12192000"/>
            <a:gd name="connsiteY3532" fmla="*/ 4163924 h 6858000"/>
            <a:gd name="connsiteX3533" fmla="*/ 9348078 w 12192000"/>
            <a:gd name="connsiteY3533" fmla="*/ 4127635 h 6858000"/>
            <a:gd name="connsiteX3534" fmla="*/ 9348259 w 12192000"/>
            <a:gd name="connsiteY3534" fmla="*/ 4080792 h 6858000"/>
            <a:gd name="connsiteX3535" fmla="*/ 9378812 w 12192000"/>
            <a:gd name="connsiteY3535" fmla="*/ 4048576 h 6858000"/>
            <a:gd name="connsiteX3536" fmla="*/ 9403579 w 12192000"/>
            <a:gd name="connsiteY3536" fmla="*/ 4043762 h 6858000"/>
            <a:gd name="connsiteX3537" fmla="*/ 9444798 w 12192000"/>
            <a:gd name="connsiteY3537" fmla="*/ 4061351 h 6858000"/>
            <a:gd name="connsiteX3538" fmla="*/ 9462334 w 12192000"/>
            <a:gd name="connsiteY3538" fmla="*/ 4102084 h 6858000"/>
            <a:gd name="connsiteX3539" fmla="*/ 9457452 w 12192000"/>
            <a:gd name="connsiteY3539" fmla="*/ 4130042 h 6858000"/>
            <a:gd name="connsiteX3540" fmla="*/ 9409429 w 12192000"/>
            <a:gd name="connsiteY3540" fmla="*/ 4165217 h 6858000"/>
            <a:gd name="connsiteX3541" fmla="*/ 9770259 w 12192000"/>
            <a:gd name="connsiteY3541" fmla="*/ 4165059 h 6858000"/>
            <a:gd name="connsiteX3542" fmla="*/ 9752451 w 12192000"/>
            <a:gd name="connsiteY3542" fmla="*/ 4164480 h 6858000"/>
            <a:gd name="connsiteX3543" fmla="*/ 9723344 w 12192000"/>
            <a:gd name="connsiteY3543" fmla="*/ 4147076 h 6858000"/>
            <a:gd name="connsiteX3544" fmla="*/ 9705808 w 12192000"/>
            <a:gd name="connsiteY3544" fmla="*/ 4104307 h 6858000"/>
            <a:gd name="connsiteX3545" fmla="*/ 9725152 w 12192000"/>
            <a:gd name="connsiteY3545" fmla="*/ 4059686 h 6858000"/>
            <a:gd name="connsiteX3546" fmla="*/ 9765467 w 12192000"/>
            <a:gd name="connsiteY3546" fmla="*/ 4043763 h 6858000"/>
            <a:gd name="connsiteX3547" fmla="*/ 9807952 w 12192000"/>
            <a:gd name="connsiteY3547" fmla="*/ 4063759 h 6858000"/>
            <a:gd name="connsiteX3548" fmla="*/ 9824223 w 12192000"/>
            <a:gd name="connsiteY3548" fmla="*/ 4104492 h 6858000"/>
            <a:gd name="connsiteX3549" fmla="*/ 9806867 w 12192000"/>
            <a:gd name="connsiteY3549" fmla="*/ 4145595 h 6858000"/>
            <a:gd name="connsiteX3550" fmla="*/ 9787523 w 12192000"/>
            <a:gd name="connsiteY3550" fmla="*/ 4160778 h 6858000"/>
            <a:gd name="connsiteX3551" fmla="*/ 9770259 w 12192000"/>
            <a:gd name="connsiteY3551" fmla="*/ 4165059 h 6858000"/>
            <a:gd name="connsiteX3552" fmla="*/ 9589519 w 12192000"/>
            <a:gd name="connsiteY3552" fmla="*/ 4165038 h 6858000"/>
            <a:gd name="connsiteX3553" fmla="*/ 9571509 w 12192000"/>
            <a:gd name="connsiteY3553" fmla="*/ 4164482 h 6858000"/>
            <a:gd name="connsiteX3554" fmla="*/ 9541498 w 12192000"/>
            <a:gd name="connsiteY3554" fmla="*/ 4146153 h 6858000"/>
            <a:gd name="connsiteX3555" fmla="*/ 9525228 w 12192000"/>
            <a:gd name="connsiteY3555" fmla="*/ 4094126 h 6858000"/>
            <a:gd name="connsiteX3556" fmla="*/ 9542221 w 12192000"/>
            <a:gd name="connsiteY3556" fmla="*/ 4061724 h 6858000"/>
            <a:gd name="connsiteX3557" fmla="*/ 9573678 w 12192000"/>
            <a:gd name="connsiteY3557" fmla="*/ 4044321 h 6858000"/>
            <a:gd name="connsiteX3558" fmla="*/ 9627914 w 12192000"/>
            <a:gd name="connsiteY3558" fmla="*/ 4063577 h 6858000"/>
            <a:gd name="connsiteX3559" fmla="*/ 9643280 w 12192000"/>
            <a:gd name="connsiteY3559" fmla="*/ 4104309 h 6858000"/>
            <a:gd name="connsiteX3560" fmla="*/ 9638399 w 12192000"/>
            <a:gd name="connsiteY3560" fmla="*/ 4129675 h 6858000"/>
            <a:gd name="connsiteX3561" fmla="*/ 9607123 w 12192000"/>
            <a:gd name="connsiteY3561" fmla="*/ 4160595 h 6858000"/>
            <a:gd name="connsiteX3562" fmla="*/ 9589519 w 12192000"/>
            <a:gd name="connsiteY3562" fmla="*/ 4165038 h 6858000"/>
            <a:gd name="connsiteX3563" fmla="*/ 9228826 w 12192000"/>
            <a:gd name="connsiteY3563" fmla="*/ 4165128 h 6858000"/>
            <a:gd name="connsiteX3564" fmla="*/ 9210702 w 12192000"/>
            <a:gd name="connsiteY3564" fmla="*/ 4164480 h 6858000"/>
            <a:gd name="connsiteX3565" fmla="*/ 9178342 w 12192000"/>
            <a:gd name="connsiteY3565" fmla="*/ 4143188 h 6858000"/>
            <a:gd name="connsiteX3566" fmla="*/ 9166229 w 12192000"/>
            <a:gd name="connsiteY3566" fmla="*/ 4085236 h 6858000"/>
            <a:gd name="connsiteX3567" fmla="*/ 9199854 w 12192000"/>
            <a:gd name="connsiteY3567" fmla="*/ 4048022 h 6858000"/>
            <a:gd name="connsiteX3568" fmla="*/ 9242882 w 12192000"/>
            <a:gd name="connsiteY3568" fmla="*/ 4046169 h 6858000"/>
            <a:gd name="connsiteX3569" fmla="*/ 9277773 w 12192000"/>
            <a:gd name="connsiteY3569" fmla="*/ 4078200 h 6858000"/>
            <a:gd name="connsiteX3570" fmla="*/ 9279401 w 12192000"/>
            <a:gd name="connsiteY3570" fmla="*/ 4125784 h 6858000"/>
            <a:gd name="connsiteX3571" fmla="*/ 9246136 w 12192000"/>
            <a:gd name="connsiteY3571" fmla="*/ 4160777 h 6858000"/>
            <a:gd name="connsiteX3572" fmla="*/ 9228826 w 12192000"/>
            <a:gd name="connsiteY3572" fmla="*/ 4165128 h 6858000"/>
            <a:gd name="connsiteX3573" fmla="*/ 9049345 w 12192000"/>
            <a:gd name="connsiteY3573" fmla="*/ 4165037 h 6858000"/>
            <a:gd name="connsiteX3574" fmla="*/ 9031199 w 12192000"/>
            <a:gd name="connsiteY3574" fmla="*/ 4164481 h 6858000"/>
            <a:gd name="connsiteX3575" fmla="*/ 9002092 w 12192000"/>
            <a:gd name="connsiteY3575" fmla="*/ 4147077 h 6858000"/>
            <a:gd name="connsiteX3576" fmla="*/ 8984555 w 12192000"/>
            <a:gd name="connsiteY3576" fmla="*/ 4104308 h 6858000"/>
            <a:gd name="connsiteX3577" fmla="*/ 9004080 w 12192000"/>
            <a:gd name="connsiteY3577" fmla="*/ 4059687 h 6858000"/>
            <a:gd name="connsiteX3578" fmla="*/ 9045300 w 12192000"/>
            <a:gd name="connsiteY3578" fmla="*/ 4043578 h 6858000"/>
            <a:gd name="connsiteX3579" fmla="*/ 9085615 w 12192000"/>
            <a:gd name="connsiteY3579" fmla="*/ 4062464 h 6858000"/>
            <a:gd name="connsiteX3580" fmla="*/ 9101885 w 12192000"/>
            <a:gd name="connsiteY3580" fmla="*/ 4104308 h 6858000"/>
            <a:gd name="connsiteX3581" fmla="*/ 9097185 w 12192000"/>
            <a:gd name="connsiteY3581" fmla="*/ 4130413 h 6858000"/>
            <a:gd name="connsiteX3582" fmla="*/ 9066271 w 12192000"/>
            <a:gd name="connsiteY3582" fmla="*/ 4160593 h 6858000"/>
            <a:gd name="connsiteX3583" fmla="*/ 9049345 w 12192000"/>
            <a:gd name="connsiteY3583" fmla="*/ 4165037 h 6858000"/>
            <a:gd name="connsiteX3584" fmla="*/ 8687807 w 12192000"/>
            <a:gd name="connsiteY3584" fmla="*/ 4164986 h 6858000"/>
            <a:gd name="connsiteX3585" fmla="*/ 8667680 w 12192000"/>
            <a:gd name="connsiteY3585" fmla="*/ 4163554 h 6858000"/>
            <a:gd name="connsiteX3586" fmla="*/ 8627184 w 12192000"/>
            <a:gd name="connsiteY3586" fmla="*/ 4128376 h 6858000"/>
            <a:gd name="connsiteX3587" fmla="*/ 8627908 w 12192000"/>
            <a:gd name="connsiteY3587" fmla="*/ 4078384 h 6858000"/>
            <a:gd name="connsiteX3588" fmla="*/ 8659545 w 12192000"/>
            <a:gd name="connsiteY3588" fmla="*/ 4047465 h 6858000"/>
            <a:gd name="connsiteX3589" fmla="*/ 8704380 w 12192000"/>
            <a:gd name="connsiteY3589" fmla="*/ 4046725 h 6858000"/>
            <a:gd name="connsiteX3590" fmla="*/ 8737102 w 12192000"/>
            <a:gd name="connsiteY3590" fmla="*/ 4080237 h 6858000"/>
            <a:gd name="connsiteX3591" fmla="*/ 8737102 w 12192000"/>
            <a:gd name="connsiteY3591" fmla="*/ 4128560 h 6858000"/>
            <a:gd name="connsiteX3592" fmla="*/ 8687807 w 12192000"/>
            <a:gd name="connsiteY3592" fmla="*/ 4164986 h 6858000"/>
            <a:gd name="connsiteX3593" fmla="*/ 8868717 w 12192000"/>
            <a:gd name="connsiteY3593" fmla="*/ 4164943 h 6858000"/>
            <a:gd name="connsiteX3594" fmla="*/ 8850254 w 12192000"/>
            <a:gd name="connsiteY3594" fmla="*/ 4164480 h 6858000"/>
            <a:gd name="connsiteX3595" fmla="*/ 8808131 w 12192000"/>
            <a:gd name="connsiteY3595" fmla="*/ 4130042 h 6858000"/>
            <a:gd name="connsiteX3596" fmla="*/ 8807046 w 12192000"/>
            <a:gd name="connsiteY3596" fmla="*/ 4080607 h 6858000"/>
            <a:gd name="connsiteX3597" fmla="*/ 8835791 w 12192000"/>
            <a:gd name="connsiteY3597" fmla="*/ 4049131 h 6858000"/>
            <a:gd name="connsiteX3598" fmla="*/ 8891293 w 12192000"/>
            <a:gd name="connsiteY3598" fmla="*/ 4050428 h 6858000"/>
            <a:gd name="connsiteX3599" fmla="*/ 8918229 w 12192000"/>
            <a:gd name="connsiteY3599" fmla="*/ 4080792 h 6858000"/>
            <a:gd name="connsiteX3600" fmla="*/ 8916964 w 12192000"/>
            <a:gd name="connsiteY3600" fmla="*/ 4129857 h 6858000"/>
            <a:gd name="connsiteX3601" fmla="*/ 8886773 w 12192000"/>
            <a:gd name="connsiteY3601" fmla="*/ 4159851 h 6858000"/>
            <a:gd name="connsiteX3602" fmla="*/ 8868717 w 12192000"/>
            <a:gd name="connsiteY3602" fmla="*/ 4164943 h 6858000"/>
            <a:gd name="connsiteX3603" fmla="*/ 8489444 w 12192000"/>
            <a:gd name="connsiteY3603" fmla="*/ 4164480 h 6858000"/>
            <a:gd name="connsiteX3604" fmla="*/ 8457084 w 12192000"/>
            <a:gd name="connsiteY3604" fmla="*/ 4143372 h 6858000"/>
            <a:gd name="connsiteX3605" fmla="*/ 8444971 w 12192000"/>
            <a:gd name="connsiteY3605" fmla="*/ 4085235 h 6858000"/>
            <a:gd name="connsiteX3606" fmla="*/ 8478596 w 12192000"/>
            <a:gd name="connsiteY3606" fmla="*/ 4047835 h 6858000"/>
            <a:gd name="connsiteX3607" fmla="*/ 8525059 w 12192000"/>
            <a:gd name="connsiteY3607" fmla="*/ 4047835 h 6858000"/>
            <a:gd name="connsiteX3608" fmla="*/ 8558866 w 12192000"/>
            <a:gd name="connsiteY3608" fmla="*/ 4085235 h 6858000"/>
            <a:gd name="connsiteX3609" fmla="*/ 8545849 w 12192000"/>
            <a:gd name="connsiteY3609" fmla="*/ 4144113 h 6858000"/>
            <a:gd name="connsiteX3610" fmla="*/ 8489444 w 12192000"/>
            <a:gd name="connsiteY3610" fmla="*/ 4164480 h 6858000"/>
            <a:gd name="connsiteX3611" fmla="*/ 5800605 w 12192000"/>
            <a:gd name="connsiteY3611" fmla="*/ 4165268 h 6858000"/>
            <a:gd name="connsiteX3612" fmla="*/ 5781577 w 12192000"/>
            <a:gd name="connsiteY3612" fmla="*/ 4163370 h 6858000"/>
            <a:gd name="connsiteX3613" fmla="*/ 5737647 w 12192000"/>
            <a:gd name="connsiteY3613" fmla="*/ 4101531 h 6858000"/>
            <a:gd name="connsiteX3614" fmla="*/ 5754459 w 12192000"/>
            <a:gd name="connsiteY3614" fmla="*/ 4062649 h 6858000"/>
            <a:gd name="connsiteX3615" fmla="*/ 5796583 w 12192000"/>
            <a:gd name="connsiteY3615" fmla="*/ 4043764 h 6858000"/>
            <a:gd name="connsiteX3616" fmla="*/ 5837983 w 12192000"/>
            <a:gd name="connsiteY3616" fmla="*/ 4061353 h 6858000"/>
            <a:gd name="connsiteX3617" fmla="*/ 5856060 w 12192000"/>
            <a:gd name="connsiteY3617" fmla="*/ 4100605 h 6858000"/>
            <a:gd name="connsiteX3618" fmla="*/ 5838344 w 12192000"/>
            <a:gd name="connsiteY3618" fmla="*/ 4146706 h 6858000"/>
            <a:gd name="connsiteX3619" fmla="*/ 5819904 w 12192000"/>
            <a:gd name="connsiteY3619" fmla="*/ 4160778 h 6858000"/>
            <a:gd name="connsiteX3620" fmla="*/ 5800605 w 12192000"/>
            <a:gd name="connsiteY3620" fmla="*/ 4165268 h 6858000"/>
            <a:gd name="connsiteX3621" fmla="*/ 5983018 w 12192000"/>
            <a:gd name="connsiteY3621" fmla="*/ 4165218 h 6858000"/>
            <a:gd name="connsiteX3622" fmla="*/ 5963790 w 12192000"/>
            <a:gd name="connsiteY3622" fmla="*/ 4163925 h 6858000"/>
            <a:gd name="connsiteX3623" fmla="*/ 5922932 w 12192000"/>
            <a:gd name="connsiteY3623" fmla="*/ 4128746 h 6858000"/>
            <a:gd name="connsiteX3624" fmla="*/ 5918051 w 12192000"/>
            <a:gd name="connsiteY3624" fmla="*/ 4104307 h 6858000"/>
            <a:gd name="connsiteX3625" fmla="*/ 5934141 w 12192000"/>
            <a:gd name="connsiteY3625" fmla="*/ 4063203 h 6858000"/>
            <a:gd name="connsiteX3626" fmla="*/ 5975360 w 12192000"/>
            <a:gd name="connsiteY3626" fmla="*/ 4043578 h 6858000"/>
            <a:gd name="connsiteX3627" fmla="*/ 6017664 w 12192000"/>
            <a:gd name="connsiteY3627" fmla="*/ 4060797 h 6858000"/>
            <a:gd name="connsiteX3628" fmla="*/ 6035923 w 12192000"/>
            <a:gd name="connsiteY3628" fmla="*/ 4102086 h 6858000"/>
            <a:gd name="connsiteX3629" fmla="*/ 6031042 w 12192000"/>
            <a:gd name="connsiteY3629" fmla="*/ 4130043 h 6858000"/>
            <a:gd name="connsiteX3630" fmla="*/ 5983018 w 12192000"/>
            <a:gd name="connsiteY3630" fmla="*/ 4165218 h 6858000"/>
            <a:gd name="connsiteX3631" fmla="*/ 6523034 w 12192000"/>
            <a:gd name="connsiteY3631" fmla="*/ 4165130 h 6858000"/>
            <a:gd name="connsiteX3632" fmla="*/ 6505182 w 12192000"/>
            <a:gd name="connsiteY3632" fmla="*/ 4163927 h 6858000"/>
            <a:gd name="connsiteX3633" fmla="*/ 6463240 w 12192000"/>
            <a:gd name="connsiteY3633" fmla="*/ 4127637 h 6858000"/>
            <a:gd name="connsiteX3634" fmla="*/ 6463059 w 12192000"/>
            <a:gd name="connsiteY3634" fmla="*/ 4081164 h 6858000"/>
            <a:gd name="connsiteX3635" fmla="*/ 6493611 w 12192000"/>
            <a:gd name="connsiteY3635" fmla="*/ 4048578 h 6858000"/>
            <a:gd name="connsiteX3636" fmla="*/ 6516752 w 12192000"/>
            <a:gd name="connsiteY3636" fmla="*/ 4043764 h 6858000"/>
            <a:gd name="connsiteX3637" fmla="*/ 6557428 w 12192000"/>
            <a:gd name="connsiteY3637" fmla="*/ 4059687 h 6858000"/>
            <a:gd name="connsiteX3638" fmla="*/ 6576773 w 12192000"/>
            <a:gd name="connsiteY3638" fmla="*/ 4104308 h 6858000"/>
            <a:gd name="connsiteX3639" fmla="*/ 6572976 w 12192000"/>
            <a:gd name="connsiteY3639" fmla="*/ 4130229 h 6858000"/>
            <a:gd name="connsiteX3640" fmla="*/ 6541158 w 12192000"/>
            <a:gd name="connsiteY3640" fmla="*/ 4160779 h 6858000"/>
            <a:gd name="connsiteX3641" fmla="*/ 6523034 w 12192000"/>
            <a:gd name="connsiteY3641" fmla="*/ 4165130 h 6858000"/>
            <a:gd name="connsiteX3642" fmla="*/ 7244291 w 12192000"/>
            <a:gd name="connsiteY3642" fmla="*/ 4165130 h 6858000"/>
            <a:gd name="connsiteX3643" fmla="*/ 7226439 w 12192000"/>
            <a:gd name="connsiteY3643" fmla="*/ 4163927 h 6858000"/>
            <a:gd name="connsiteX3644" fmla="*/ 7184677 w 12192000"/>
            <a:gd name="connsiteY3644" fmla="*/ 4127637 h 6858000"/>
            <a:gd name="connsiteX3645" fmla="*/ 7184316 w 12192000"/>
            <a:gd name="connsiteY3645" fmla="*/ 4081164 h 6858000"/>
            <a:gd name="connsiteX3646" fmla="*/ 7214869 w 12192000"/>
            <a:gd name="connsiteY3646" fmla="*/ 4048763 h 6858000"/>
            <a:gd name="connsiteX3647" fmla="*/ 7258076 w 12192000"/>
            <a:gd name="connsiteY3647" fmla="*/ 4045986 h 6858000"/>
            <a:gd name="connsiteX3648" fmla="*/ 7294052 w 12192000"/>
            <a:gd name="connsiteY3648" fmla="*/ 4078202 h 6858000"/>
            <a:gd name="connsiteX3649" fmla="*/ 7294233 w 12192000"/>
            <a:gd name="connsiteY3649" fmla="*/ 4130229 h 6858000"/>
            <a:gd name="connsiteX3650" fmla="*/ 7262415 w 12192000"/>
            <a:gd name="connsiteY3650" fmla="*/ 4160779 h 6858000"/>
            <a:gd name="connsiteX3651" fmla="*/ 7244291 w 12192000"/>
            <a:gd name="connsiteY3651" fmla="*/ 4165130 h 6858000"/>
            <a:gd name="connsiteX3652" fmla="*/ 8146738 w 12192000"/>
            <a:gd name="connsiteY3652" fmla="*/ 4165012 h 6858000"/>
            <a:gd name="connsiteX3653" fmla="*/ 8128998 w 12192000"/>
            <a:gd name="connsiteY3653" fmla="*/ 4164480 h 6858000"/>
            <a:gd name="connsiteX3654" fmla="*/ 8086514 w 12192000"/>
            <a:gd name="connsiteY3654" fmla="*/ 4127820 h 6858000"/>
            <a:gd name="connsiteX3655" fmla="*/ 8086514 w 12192000"/>
            <a:gd name="connsiteY3655" fmla="*/ 4080792 h 6858000"/>
            <a:gd name="connsiteX3656" fmla="*/ 8120863 w 12192000"/>
            <a:gd name="connsiteY3656" fmla="*/ 4046725 h 6858000"/>
            <a:gd name="connsiteX3657" fmla="*/ 8164794 w 12192000"/>
            <a:gd name="connsiteY3657" fmla="*/ 4047650 h 6858000"/>
            <a:gd name="connsiteX3658" fmla="*/ 8196792 w 12192000"/>
            <a:gd name="connsiteY3658" fmla="*/ 4080608 h 6858000"/>
            <a:gd name="connsiteX3659" fmla="*/ 8196792 w 12192000"/>
            <a:gd name="connsiteY3659" fmla="*/ 4127820 h 6858000"/>
            <a:gd name="connsiteX3660" fmla="*/ 8165155 w 12192000"/>
            <a:gd name="connsiteY3660" fmla="*/ 4159851 h 6858000"/>
            <a:gd name="connsiteX3661" fmla="*/ 8146738 w 12192000"/>
            <a:gd name="connsiteY3661" fmla="*/ 4165012 h 6858000"/>
            <a:gd name="connsiteX3662" fmla="*/ 7786675 w 12192000"/>
            <a:gd name="connsiteY3662" fmla="*/ 4164945 h 6858000"/>
            <a:gd name="connsiteX3663" fmla="*/ 7768732 w 12192000"/>
            <a:gd name="connsiteY3663" fmla="*/ 4164667 h 6858000"/>
            <a:gd name="connsiteX3664" fmla="*/ 7726067 w 12192000"/>
            <a:gd name="connsiteY3664" fmla="*/ 4129118 h 6858000"/>
            <a:gd name="connsiteX3665" fmla="*/ 7721908 w 12192000"/>
            <a:gd name="connsiteY3665" fmla="*/ 4104309 h 6858000"/>
            <a:gd name="connsiteX3666" fmla="*/ 7726247 w 12192000"/>
            <a:gd name="connsiteY3666" fmla="*/ 4079498 h 6858000"/>
            <a:gd name="connsiteX3667" fmla="*/ 7757704 w 12192000"/>
            <a:gd name="connsiteY3667" fmla="*/ 4047839 h 6858000"/>
            <a:gd name="connsiteX3668" fmla="*/ 7803984 w 12192000"/>
            <a:gd name="connsiteY3668" fmla="*/ 4047839 h 6858000"/>
            <a:gd name="connsiteX3669" fmla="*/ 7837610 w 12192000"/>
            <a:gd name="connsiteY3669" fmla="*/ 4085238 h 6858000"/>
            <a:gd name="connsiteX3670" fmla="*/ 7837610 w 12192000"/>
            <a:gd name="connsiteY3670" fmla="*/ 4123379 h 6858000"/>
            <a:gd name="connsiteX3671" fmla="*/ 7805431 w 12192000"/>
            <a:gd name="connsiteY3671" fmla="*/ 4159668 h 6858000"/>
            <a:gd name="connsiteX3672" fmla="*/ 7786675 w 12192000"/>
            <a:gd name="connsiteY3672" fmla="*/ 4164945 h 6858000"/>
            <a:gd name="connsiteX3673" fmla="*/ 7947691 w 12192000"/>
            <a:gd name="connsiteY3673" fmla="*/ 4163926 h 6858000"/>
            <a:gd name="connsiteX3674" fmla="*/ 7905929 w 12192000"/>
            <a:gd name="connsiteY3674" fmla="*/ 4127636 h 6858000"/>
            <a:gd name="connsiteX3675" fmla="*/ 7905929 w 12192000"/>
            <a:gd name="connsiteY3675" fmla="*/ 4080793 h 6858000"/>
            <a:gd name="connsiteX3676" fmla="*/ 7958176 w 12192000"/>
            <a:gd name="connsiteY3676" fmla="*/ 4043577 h 6858000"/>
            <a:gd name="connsiteX3677" fmla="*/ 7999937 w 12192000"/>
            <a:gd name="connsiteY3677" fmla="*/ 4059686 h 6858000"/>
            <a:gd name="connsiteX3678" fmla="*/ 8020185 w 12192000"/>
            <a:gd name="connsiteY3678" fmla="*/ 4104307 h 6858000"/>
            <a:gd name="connsiteX3679" fmla="*/ 8002829 w 12192000"/>
            <a:gd name="connsiteY3679" fmla="*/ 4146706 h 6858000"/>
            <a:gd name="connsiteX3680" fmla="*/ 7947691 w 12192000"/>
            <a:gd name="connsiteY3680" fmla="*/ 4163926 h 6858000"/>
            <a:gd name="connsiteX3681" fmla="*/ 7407743 w 12192000"/>
            <a:gd name="connsiteY3681" fmla="*/ 4164480 h 6858000"/>
            <a:gd name="connsiteX3682" fmla="*/ 7365258 w 12192000"/>
            <a:gd name="connsiteY3682" fmla="*/ 4127821 h 6858000"/>
            <a:gd name="connsiteX3683" fmla="*/ 7379180 w 12192000"/>
            <a:gd name="connsiteY3683" fmla="*/ 4060797 h 6858000"/>
            <a:gd name="connsiteX3684" fmla="*/ 7429979 w 12192000"/>
            <a:gd name="connsiteY3684" fmla="*/ 4044318 h 6858000"/>
            <a:gd name="connsiteX3685" fmla="*/ 7461617 w 12192000"/>
            <a:gd name="connsiteY3685" fmla="*/ 4061723 h 6858000"/>
            <a:gd name="connsiteX3686" fmla="*/ 7478610 w 12192000"/>
            <a:gd name="connsiteY3686" fmla="*/ 4094124 h 6858000"/>
            <a:gd name="connsiteX3687" fmla="*/ 7462159 w 12192000"/>
            <a:gd name="connsiteY3687" fmla="*/ 4146336 h 6858000"/>
            <a:gd name="connsiteX3688" fmla="*/ 7407743 w 12192000"/>
            <a:gd name="connsiteY3688" fmla="*/ 4164480 h 6858000"/>
            <a:gd name="connsiteX3689" fmla="*/ 7586338 w 12192000"/>
            <a:gd name="connsiteY3689" fmla="*/ 4163923 h 6858000"/>
            <a:gd name="connsiteX3690" fmla="*/ 7555966 w 12192000"/>
            <a:gd name="connsiteY3690" fmla="*/ 4143187 h 6858000"/>
            <a:gd name="connsiteX3691" fmla="*/ 7541141 w 12192000"/>
            <a:gd name="connsiteY3691" fmla="*/ 4104304 h 6858000"/>
            <a:gd name="connsiteX3692" fmla="*/ 7557593 w 12192000"/>
            <a:gd name="connsiteY3692" fmla="*/ 4063572 h 6858000"/>
            <a:gd name="connsiteX3693" fmla="*/ 7601343 w 12192000"/>
            <a:gd name="connsiteY3693" fmla="*/ 4043761 h 6858000"/>
            <a:gd name="connsiteX3694" fmla="*/ 7643105 w 12192000"/>
            <a:gd name="connsiteY3694" fmla="*/ 4062647 h 6858000"/>
            <a:gd name="connsiteX3695" fmla="*/ 7659737 w 12192000"/>
            <a:gd name="connsiteY3695" fmla="*/ 4099121 h 6858000"/>
            <a:gd name="connsiteX3696" fmla="*/ 7586338 w 12192000"/>
            <a:gd name="connsiteY3696" fmla="*/ 4163923 h 6858000"/>
            <a:gd name="connsiteX3697" fmla="*/ 6884148 w 12192000"/>
            <a:gd name="connsiteY3697" fmla="*/ 4165105 h 6858000"/>
            <a:gd name="connsiteX3698" fmla="*/ 6864541 w 12192000"/>
            <a:gd name="connsiteY3698" fmla="*/ 4163739 h 6858000"/>
            <a:gd name="connsiteX3699" fmla="*/ 6822419 w 12192000"/>
            <a:gd name="connsiteY3699" fmla="*/ 4122822 h 6858000"/>
            <a:gd name="connsiteX3700" fmla="*/ 6825673 w 12192000"/>
            <a:gd name="connsiteY3700" fmla="*/ 4077275 h 6858000"/>
            <a:gd name="connsiteX3701" fmla="*/ 6853333 w 12192000"/>
            <a:gd name="connsiteY3701" fmla="*/ 4048947 h 6858000"/>
            <a:gd name="connsiteX3702" fmla="*/ 6907388 w 12192000"/>
            <a:gd name="connsiteY3702" fmla="*/ 4050429 h 6858000"/>
            <a:gd name="connsiteX3703" fmla="*/ 6934325 w 12192000"/>
            <a:gd name="connsiteY3703" fmla="*/ 4080793 h 6858000"/>
            <a:gd name="connsiteX3704" fmla="*/ 6933240 w 12192000"/>
            <a:gd name="connsiteY3704" fmla="*/ 4129487 h 6858000"/>
            <a:gd name="connsiteX3705" fmla="*/ 6884148 w 12192000"/>
            <a:gd name="connsiteY3705" fmla="*/ 4165105 h 6858000"/>
            <a:gd name="connsiteX3706" fmla="*/ 7065261 w 12192000"/>
            <a:gd name="connsiteY3706" fmla="*/ 4164945 h 6858000"/>
            <a:gd name="connsiteX3707" fmla="*/ 7047477 w 12192000"/>
            <a:gd name="connsiteY3707" fmla="*/ 4164667 h 6858000"/>
            <a:gd name="connsiteX3708" fmla="*/ 7004812 w 12192000"/>
            <a:gd name="connsiteY3708" fmla="*/ 4129118 h 6858000"/>
            <a:gd name="connsiteX3709" fmla="*/ 7000653 w 12192000"/>
            <a:gd name="connsiteY3709" fmla="*/ 4104309 h 6858000"/>
            <a:gd name="connsiteX3710" fmla="*/ 7004992 w 12192000"/>
            <a:gd name="connsiteY3710" fmla="*/ 4079498 h 6858000"/>
            <a:gd name="connsiteX3711" fmla="*/ 7036449 w 12192000"/>
            <a:gd name="connsiteY3711" fmla="*/ 4047839 h 6858000"/>
            <a:gd name="connsiteX3712" fmla="*/ 7082729 w 12192000"/>
            <a:gd name="connsiteY3712" fmla="*/ 4047839 h 6858000"/>
            <a:gd name="connsiteX3713" fmla="*/ 7116355 w 12192000"/>
            <a:gd name="connsiteY3713" fmla="*/ 4085238 h 6858000"/>
            <a:gd name="connsiteX3714" fmla="*/ 7116355 w 12192000"/>
            <a:gd name="connsiteY3714" fmla="*/ 4123379 h 6858000"/>
            <a:gd name="connsiteX3715" fmla="*/ 7083995 w 12192000"/>
            <a:gd name="connsiteY3715" fmla="*/ 4159668 h 6858000"/>
            <a:gd name="connsiteX3716" fmla="*/ 7065261 w 12192000"/>
            <a:gd name="connsiteY3716" fmla="*/ 4164945 h 6858000"/>
            <a:gd name="connsiteX3717" fmla="*/ 6704050 w 12192000"/>
            <a:gd name="connsiteY3717" fmla="*/ 4164969 h 6858000"/>
            <a:gd name="connsiteX3718" fmla="*/ 6686491 w 12192000"/>
            <a:gd name="connsiteY3718" fmla="*/ 4164483 h 6858000"/>
            <a:gd name="connsiteX3719" fmla="*/ 6644006 w 12192000"/>
            <a:gd name="connsiteY3719" fmla="*/ 4127823 h 6858000"/>
            <a:gd name="connsiteX3720" fmla="*/ 6687756 w 12192000"/>
            <a:gd name="connsiteY3720" fmla="*/ 4044137 h 6858000"/>
            <a:gd name="connsiteX3721" fmla="*/ 6725541 w 12192000"/>
            <a:gd name="connsiteY3721" fmla="*/ 4049136 h 6858000"/>
            <a:gd name="connsiteX3722" fmla="*/ 6754828 w 12192000"/>
            <a:gd name="connsiteY3722" fmla="*/ 4083017 h 6858000"/>
            <a:gd name="connsiteX3723" fmla="*/ 6753020 w 12192000"/>
            <a:gd name="connsiteY3723" fmla="*/ 4130231 h 6858000"/>
            <a:gd name="connsiteX3724" fmla="*/ 6722286 w 12192000"/>
            <a:gd name="connsiteY3724" fmla="*/ 4160039 h 6858000"/>
            <a:gd name="connsiteX3725" fmla="*/ 6704050 w 12192000"/>
            <a:gd name="connsiteY3725" fmla="*/ 4164969 h 6858000"/>
            <a:gd name="connsiteX3726" fmla="*/ 6342517 w 12192000"/>
            <a:gd name="connsiteY3726" fmla="*/ 4165129 h 6858000"/>
            <a:gd name="connsiteX3727" fmla="*/ 6323692 w 12192000"/>
            <a:gd name="connsiteY3727" fmla="*/ 4163926 h 6858000"/>
            <a:gd name="connsiteX3728" fmla="*/ 6282835 w 12192000"/>
            <a:gd name="connsiteY3728" fmla="*/ 4126710 h 6858000"/>
            <a:gd name="connsiteX3729" fmla="*/ 6278857 w 12192000"/>
            <a:gd name="connsiteY3729" fmla="*/ 4101715 h 6858000"/>
            <a:gd name="connsiteX3730" fmla="*/ 6297840 w 12192000"/>
            <a:gd name="connsiteY3730" fmla="*/ 4060427 h 6858000"/>
            <a:gd name="connsiteX3731" fmla="*/ 6338155 w 12192000"/>
            <a:gd name="connsiteY3731" fmla="*/ 4043764 h 6858000"/>
            <a:gd name="connsiteX3732" fmla="*/ 6381543 w 12192000"/>
            <a:gd name="connsiteY3732" fmla="*/ 4063760 h 6858000"/>
            <a:gd name="connsiteX3733" fmla="*/ 6397814 w 12192000"/>
            <a:gd name="connsiteY3733" fmla="*/ 4104492 h 6858000"/>
            <a:gd name="connsiteX3734" fmla="*/ 6380639 w 12192000"/>
            <a:gd name="connsiteY3734" fmla="*/ 4145040 h 6858000"/>
            <a:gd name="connsiteX3735" fmla="*/ 6361477 w 12192000"/>
            <a:gd name="connsiteY3735" fmla="*/ 4160222 h 6858000"/>
            <a:gd name="connsiteX3736" fmla="*/ 6342517 w 12192000"/>
            <a:gd name="connsiteY3736" fmla="*/ 4165129 h 6858000"/>
            <a:gd name="connsiteX3737" fmla="*/ 6162819 w 12192000"/>
            <a:gd name="connsiteY3737" fmla="*/ 4165084 h 6858000"/>
            <a:gd name="connsiteX3738" fmla="*/ 6143288 w 12192000"/>
            <a:gd name="connsiteY3738" fmla="*/ 4163741 h 6858000"/>
            <a:gd name="connsiteX3739" fmla="*/ 6101346 w 12192000"/>
            <a:gd name="connsiteY3739" fmla="*/ 4124860 h 6858000"/>
            <a:gd name="connsiteX3740" fmla="*/ 6098634 w 12192000"/>
            <a:gd name="connsiteY3740" fmla="*/ 4103753 h 6858000"/>
            <a:gd name="connsiteX3741" fmla="*/ 6116171 w 12192000"/>
            <a:gd name="connsiteY3741" fmla="*/ 4061724 h 6858000"/>
            <a:gd name="connsiteX3742" fmla="*/ 6167152 w 12192000"/>
            <a:gd name="connsiteY3742" fmla="*/ 4044135 h 6858000"/>
            <a:gd name="connsiteX3743" fmla="*/ 6201501 w 12192000"/>
            <a:gd name="connsiteY3743" fmla="*/ 4063576 h 6858000"/>
            <a:gd name="connsiteX3744" fmla="*/ 6216868 w 12192000"/>
            <a:gd name="connsiteY3744" fmla="*/ 4104308 h 6858000"/>
            <a:gd name="connsiteX3745" fmla="*/ 6211987 w 12192000"/>
            <a:gd name="connsiteY3745" fmla="*/ 4129674 h 6858000"/>
            <a:gd name="connsiteX3746" fmla="*/ 6162819 w 12192000"/>
            <a:gd name="connsiteY3746" fmla="*/ 4165084 h 6858000"/>
            <a:gd name="connsiteX3747" fmla="*/ 3817879 w 12192000"/>
            <a:gd name="connsiteY3747" fmla="*/ 4165130 h 6858000"/>
            <a:gd name="connsiteX3748" fmla="*/ 3800026 w 12192000"/>
            <a:gd name="connsiteY3748" fmla="*/ 4163927 h 6858000"/>
            <a:gd name="connsiteX3749" fmla="*/ 3758265 w 12192000"/>
            <a:gd name="connsiteY3749" fmla="*/ 4127637 h 6858000"/>
            <a:gd name="connsiteX3750" fmla="*/ 3757903 w 12192000"/>
            <a:gd name="connsiteY3750" fmla="*/ 4081164 h 6858000"/>
            <a:gd name="connsiteX3751" fmla="*/ 3788456 w 12192000"/>
            <a:gd name="connsiteY3751" fmla="*/ 4048763 h 6858000"/>
            <a:gd name="connsiteX3752" fmla="*/ 3831663 w 12192000"/>
            <a:gd name="connsiteY3752" fmla="*/ 4045986 h 6858000"/>
            <a:gd name="connsiteX3753" fmla="*/ 3867639 w 12192000"/>
            <a:gd name="connsiteY3753" fmla="*/ 4078202 h 6858000"/>
            <a:gd name="connsiteX3754" fmla="*/ 3867820 w 12192000"/>
            <a:gd name="connsiteY3754" fmla="*/ 4130229 h 6858000"/>
            <a:gd name="connsiteX3755" fmla="*/ 3836002 w 12192000"/>
            <a:gd name="connsiteY3755" fmla="*/ 4160779 h 6858000"/>
            <a:gd name="connsiteX3756" fmla="*/ 3817879 w 12192000"/>
            <a:gd name="connsiteY3756" fmla="*/ 4165130 h 6858000"/>
            <a:gd name="connsiteX3757" fmla="*/ 3457660 w 12192000"/>
            <a:gd name="connsiteY3757" fmla="*/ 4165056 h 6858000"/>
            <a:gd name="connsiteX3758" fmla="*/ 3438130 w 12192000"/>
            <a:gd name="connsiteY3758" fmla="*/ 4163740 h 6858000"/>
            <a:gd name="connsiteX3759" fmla="*/ 3396006 w 12192000"/>
            <a:gd name="connsiteY3759" fmla="*/ 4122822 h 6858000"/>
            <a:gd name="connsiteX3760" fmla="*/ 3399261 w 12192000"/>
            <a:gd name="connsiteY3760" fmla="*/ 4077275 h 6858000"/>
            <a:gd name="connsiteX3761" fmla="*/ 3426921 w 12192000"/>
            <a:gd name="connsiteY3761" fmla="*/ 4048946 h 6858000"/>
            <a:gd name="connsiteX3762" fmla="*/ 3479348 w 12192000"/>
            <a:gd name="connsiteY3762" fmla="*/ 4049688 h 6858000"/>
            <a:gd name="connsiteX3763" fmla="*/ 3507913 w 12192000"/>
            <a:gd name="connsiteY3763" fmla="*/ 4080793 h 6858000"/>
            <a:gd name="connsiteX3764" fmla="*/ 3506828 w 12192000"/>
            <a:gd name="connsiteY3764" fmla="*/ 4129672 h 6858000"/>
            <a:gd name="connsiteX3765" fmla="*/ 3457660 w 12192000"/>
            <a:gd name="connsiteY3765" fmla="*/ 4165056 h 6858000"/>
            <a:gd name="connsiteX3766" fmla="*/ 3621063 w 12192000"/>
            <a:gd name="connsiteY3766" fmla="*/ 4164665 h 6858000"/>
            <a:gd name="connsiteX3767" fmla="*/ 3578398 w 12192000"/>
            <a:gd name="connsiteY3767" fmla="*/ 4129117 h 6858000"/>
            <a:gd name="connsiteX3768" fmla="*/ 3574240 w 12192000"/>
            <a:gd name="connsiteY3768" fmla="*/ 4104306 h 6858000"/>
            <a:gd name="connsiteX3769" fmla="*/ 3591053 w 12192000"/>
            <a:gd name="connsiteY3769" fmla="*/ 4062277 h 6858000"/>
            <a:gd name="connsiteX3770" fmla="*/ 3642938 w 12192000"/>
            <a:gd name="connsiteY3770" fmla="*/ 4044503 h 6858000"/>
            <a:gd name="connsiteX3771" fmla="*/ 3677830 w 12192000"/>
            <a:gd name="connsiteY3771" fmla="*/ 4065425 h 6858000"/>
            <a:gd name="connsiteX3772" fmla="*/ 3689943 w 12192000"/>
            <a:gd name="connsiteY3772" fmla="*/ 4123376 h 6858000"/>
            <a:gd name="connsiteX3773" fmla="*/ 3621063 w 12192000"/>
            <a:gd name="connsiteY3773" fmla="*/ 4164665 h 6858000"/>
            <a:gd name="connsiteX3774" fmla="*/ 3260081 w 12192000"/>
            <a:gd name="connsiteY3774" fmla="*/ 4164481 h 6858000"/>
            <a:gd name="connsiteX3775" fmla="*/ 3230432 w 12192000"/>
            <a:gd name="connsiteY3775" fmla="*/ 4146706 h 6858000"/>
            <a:gd name="connsiteX3776" fmla="*/ 3229708 w 12192000"/>
            <a:gd name="connsiteY3776" fmla="*/ 4062278 h 6858000"/>
            <a:gd name="connsiteX3777" fmla="*/ 3271289 w 12192000"/>
            <a:gd name="connsiteY3777" fmla="*/ 4043578 h 6858000"/>
            <a:gd name="connsiteX3778" fmla="*/ 3315582 w 12192000"/>
            <a:gd name="connsiteY3778" fmla="*/ 4063389 h 6858000"/>
            <a:gd name="connsiteX3779" fmla="*/ 3330768 w 12192000"/>
            <a:gd name="connsiteY3779" fmla="*/ 4107639 h 6858000"/>
            <a:gd name="connsiteX3780" fmla="*/ 3314497 w 12192000"/>
            <a:gd name="connsiteY3780" fmla="*/ 4146336 h 6858000"/>
            <a:gd name="connsiteX3781" fmla="*/ 3260081 w 12192000"/>
            <a:gd name="connsiteY3781" fmla="*/ 4164481 h 6858000"/>
            <a:gd name="connsiteX3782" fmla="*/ 2368883 w 12192000"/>
            <a:gd name="connsiteY3782" fmla="*/ 4166006 h 6858000"/>
            <a:gd name="connsiteX3783" fmla="*/ 2355165 w 12192000"/>
            <a:gd name="connsiteY3783" fmla="*/ 4163183 h 6858000"/>
            <a:gd name="connsiteX3784" fmla="*/ 2311235 w 12192000"/>
            <a:gd name="connsiteY3784" fmla="*/ 4101528 h 6858000"/>
            <a:gd name="connsiteX3785" fmla="*/ 2328048 w 12192000"/>
            <a:gd name="connsiteY3785" fmla="*/ 4062646 h 6858000"/>
            <a:gd name="connsiteX3786" fmla="*/ 2370171 w 12192000"/>
            <a:gd name="connsiteY3786" fmla="*/ 4043760 h 6858000"/>
            <a:gd name="connsiteX3787" fmla="*/ 2411571 w 12192000"/>
            <a:gd name="connsiteY3787" fmla="*/ 4061350 h 6858000"/>
            <a:gd name="connsiteX3788" fmla="*/ 2429648 w 12192000"/>
            <a:gd name="connsiteY3788" fmla="*/ 4099861 h 6858000"/>
            <a:gd name="connsiteX3789" fmla="*/ 2415728 w 12192000"/>
            <a:gd name="connsiteY3789" fmla="*/ 4142816 h 6858000"/>
            <a:gd name="connsiteX3790" fmla="*/ 2383548 w 12192000"/>
            <a:gd name="connsiteY3790" fmla="*/ 4163553 h 6858000"/>
            <a:gd name="connsiteX3791" fmla="*/ 2368883 w 12192000"/>
            <a:gd name="connsiteY3791" fmla="*/ 4166006 h 6858000"/>
            <a:gd name="connsiteX3792" fmla="*/ 2556453 w 12192000"/>
            <a:gd name="connsiteY3792" fmla="*/ 4165118 h 6858000"/>
            <a:gd name="connsiteX3793" fmla="*/ 2537378 w 12192000"/>
            <a:gd name="connsiteY3793" fmla="*/ 4163926 h 6858000"/>
            <a:gd name="connsiteX3794" fmla="*/ 2496519 w 12192000"/>
            <a:gd name="connsiteY3794" fmla="*/ 4128748 h 6858000"/>
            <a:gd name="connsiteX3795" fmla="*/ 2491639 w 12192000"/>
            <a:gd name="connsiteY3795" fmla="*/ 4104308 h 6858000"/>
            <a:gd name="connsiteX3796" fmla="*/ 2507728 w 12192000"/>
            <a:gd name="connsiteY3796" fmla="*/ 4063205 h 6858000"/>
            <a:gd name="connsiteX3797" fmla="*/ 2550033 w 12192000"/>
            <a:gd name="connsiteY3797" fmla="*/ 4043579 h 6858000"/>
            <a:gd name="connsiteX3798" fmla="*/ 2593059 w 12192000"/>
            <a:gd name="connsiteY3798" fmla="*/ 4062650 h 6858000"/>
            <a:gd name="connsiteX3799" fmla="*/ 2609511 w 12192000"/>
            <a:gd name="connsiteY3799" fmla="*/ 4102086 h 6858000"/>
            <a:gd name="connsiteX3800" fmla="*/ 2604629 w 12192000"/>
            <a:gd name="connsiteY3800" fmla="*/ 4130229 h 6858000"/>
            <a:gd name="connsiteX3801" fmla="*/ 2556453 w 12192000"/>
            <a:gd name="connsiteY3801" fmla="*/ 4165118 h 6858000"/>
            <a:gd name="connsiteX3802" fmla="*/ 2736408 w 12192000"/>
            <a:gd name="connsiteY3802" fmla="*/ 4165082 h 6858000"/>
            <a:gd name="connsiteX3803" fmla="*/ 2716878 w 12192000"/>
            <a:gd name="connsiteY3803" fmla="*/ 4163740 h 6858000"/>
            <a:gd name="connsiteX3804" fmla="*/ 2674754 w 12192000"/>
            <a:gd name="connsiteY3804" fmla="*/ 4124303 h 6858000"/>
            <a:gd name="connsiteX3805" fmla="*/ 2676563 w 12192000"/>
            <a:gd name="connsiteY3805" fmla="*/ 4080422 h 6858000"/>
            <a:gd name="connsiteX3806" fmla="*/ 2705127 w 12192000"/>
            <a:gd name="connsiteY3806" fmla="*/ 4049131 h 6858000"/>
            <a:gd name="connsiteX3807" fmla="*/ 2755565 w 12192000"/>
            <a:gd name="connsiteY3807" fmla="*/ 4048391 h 6858000"/>
            <a:gd name="connsiteX3808" fmla="*/ 2785395 w 12192000"/>
            <a:gd name="connsiteY3808" fmla="*/ 4078756 h 6858000"/>
            <a:gd name="connsiteX3809" fmla="*/ 2790457 w 12192000"/>
            <a:gd name="connsiteY3809" fmla="*/ 4104121 h 6858000"/>
            <a:gd name="connsiteX3810" fmla="*/ 2785576 w 12192000"/>
            <a:gd name="connsiteY3810" fmla="*/ 4129672 h 6858000"/>
            <a:gd name="connsiteX3811" fmla="*/ 2736408 w 12192000"/>
            <a:gd name="connsiteY3811" fmla="*/ 4165082 h 6858000"/>
            <a:gd name="connsiteX3812" fmla="*/ 2919237 w 12192000"/>
            <a:gd name="connsiteY3812" fmla="*/ 4164703 h 6858000"/>
            <a:gd name="connsiteX3813" fmla="*/ 2898546 w 12192000"/>
            <a:gd name="connsiteY3813" fmla="*/ 4164480 h 6858000"/>
            <a:gd name="connsiteX3814" fmla="*/ 2871429 w 12192000"/>
            <a:gd name="connsiteY3814" fmla="*/ 4148002 h 6858000"/>
            <a:gd name="connsiteX3815" fmla="*/ 2869801 w 12192000"/>
            <a:gd name="connsiteY3815" fmla="*/ 4062092 h 6858000"/>
            <a:gd name="connsiteX3816" fmla="*/ 2921686 w 12192000"/>
            <a:gd name="connsiteY3816" fmla="*/ 4044503 h 6858000"/>
            <a:gd name="connsiteX3817" fmla="*/ 2956578 w 12192000"/>
            <a:gd name="connsiteY3817" fmla="*/ 4065425 h 6858000"/>
            <a:gd name="connsiteX3818" fmla="*/ 2968329 w 12192000"/>
            <a:gd name="connsiteY3818" fmla="*/ 4123748 h 6858000"/>
            <a:gd name="connsiteX3819" fmla="*/ 2919237 w 12192000"/>
            <a:gd name="connsiteY3819" fmla="*/ 4164703 h 6858000"/>
            <a:gd name="connsiteX3820" fmla="*/ 2195043 w 12192000"/>
            <a:gd name="connsiteY3820" fmla="*/ 4165170 h 6858000"/>
            <a:gd name="connsiteX3821" fmla="*/ 2176027 w 12192000"/>
            <a:gd name="connsiteY3821" fmla="*/ 4163926 h 6858000"/>
            <a:gd name="connsiteX3822" fmla="*/ 2135170 w 12192000"/>
            <a:gd name="connsiteY3822" fmla="*/ 4126896 h 6858000"/>
            <a:gd name="connsiteX3823" fmla="*/ 2131192 w 12192000"/>
            <a:gd name="connsiteY3823" fmla="*/ 4101901 h 6858000"/>
            <a:gd name="connsiteX3824" fmla="*/ 2148547 w 12192000"/>
            <a:gd name="connsiteY3824" fmla="*/ 4062093 h 6858000"/>
            <a:gd name="connsiteX3825" fmla="*/ 2200433 w 12192000"/>
            <a:gd name="connsiteY3825" fmla="*/ 4044505 h 6858000"/>
            <a:gd name="connsiteX3826" fmla="*/ 2234240 w 12192000"/>
            <a:gd name="connsiteY3826" fmla="*/ 4064130 h 6858000"/>
            <a:gd name="connsiteX3827" fmla="*/ 2249065 w 12192000"/>
            <a:gd name="connsiteY3827" fmla="*/ 4104308 h 6858000"/>
            <a:gd name="connsiteX3828" fmla="*/ 2244363 w 12192000"/>
            <a:gd name="connsiteY3828" fmla="*/ 4130229 h 6858000"/>
            <a:gd name="connsiteX3829" fmla="*/ 2195043 w 12192000"/>
            <a:gd name="connsiteY3829" fmla="*/ 4165170 h 6858000"/>
            <a:gd name="connsiteX3830" fmla="*/ 9763661 w 12192000"/>
            <a:gd name="connsiteY3830" fmla="*/ 3980813 h 6858000"/>
            <a:gd name="connsiteX3831" fmla="*/ 9739617 w 12192000"/>
            <a:gd name="connsiteY3831" fmla="*/ 3974750 h 6858000"/>
            <a:gd name="connsiteX3832" fmla="*/ 9707618 w 12192000"/>
            <a:gd name="connsiteY3832" fmla="*/ 3939572 h 6858000"/>
            <a:gd name="connsiteX3833" fmla="*/ 9709425 w 12192000"/>
            <a:gd name="connsiteY3833" fmla="*/ 3894395 h 6858000"/>
            <a:gd name="connsiteX3834" fmla="*/ 9740520 w 12192000"/>
            <a:gd name="connsiteY3834" fmla="*/ 3863290 h 6858000"/>
            <a:gd name="connsiteX3835" fmla="*/ 9764565 w 12192000"/>
            <a:gd name="connsiteY3835" fmla="*/ 3859217 h 6858000"/>
            <a:gd name="connsiteX3836" fmla="*/ 9807593 w 12192000"/>
            <a:gd name="connsiteY3836" fmla="*/ 3879398 h 6858000"/>
            <a:gd name="connsiteX3837" fmla="*/ 9821513 w 12192000"/>
            <a:gd name="connsiteY3837" fmla="*/ 3901801 h 6858000"/>
            <a:gd name="connsiteX3838" fmla="*/ 9787164 w 12192000"/>
            <a:gd name="connsiteY3838" fmla="*/ 3976046 h 6858000"/>
            <a:gd name="connsiteX3839" fmla="*/ 9763661 w 12192000"/>
            <a:gd name="connsiteY3839" fmla="*/ 3980813 h 6858000"/>
            <a:gd name="connsiteX3840" fmla="*/ 10128089 w 12192000"/>
            <a:gd name="connsiteY3840" fmla="*/ 3979934 h 6858000"/>
            <a:gd name="connsiteX3841" fmla="*/ 10105672 w 12192000"/>
            <a:gd name="connsiteY3841" fmla="*/ 3977898 h 6858000"/>
            <a:gd name="connsiteX3842" fmla="*/ 10074035 w 12192000"/>
            <a:gd name="connsiteY3842" fmla="*/ 3951791 h 6858000"/>
            <a:gd name="connsiteX3843" fmla="*/ 10070419 w 12192000"/>
            <a:gd name="connsiteY3843" fmla="*/ 3894950 h 6858000"/>
            <a:gd name="connsiteX3844" fmla="*/ 10101876 w 12192000"/>
            <a:gd name="connsiteY3844" fmla="*/ 3862734 h 6858000"/>
            <a:gd name="connsiteX3845" fmla="*/ 10125197 w 12192000"/>
            <a:gd name="connsiteY3845" fmla="*/ 3859402 h 6858000"/>
            <a:gd name="connsiteX3846" fmla="*/ 10165332 w 12192000"/>
            <a:gd name="connsiteY3846" fmla="*/ 3875510 h 6858000"/>
            <a:gd name="connsiteX3847" fmla="*/ 10183591 w 12192000"/>
            <a:gd name="connsiteY3847" fmla="*/ 3916058 h 6858000"/>
            <a:gd name="connsiteX3848" fmla="*/ 10168767 w 12192000"/>
            <a:gd name="connsiteY3848" fmla="*/ 3959753 h 6858000"/>
            <a:gd name="connsiteX3849" fmla="*/ 10128089 w 12192000"/>
            <a:gd name="connsiteY3849" fmla="*/ 3979934 h 6858000"/>
            <a:gd name="connsiteX3850" fmla="*/ 9223966 w 12192000"/>
            <a:gd name="connsiteY3850" fmla="*/ 3980812 h 6858000"/>
            <a:gd name="connsiteX3851" fmla="*/ 9200215 w 12192000"/>
            <a:gd name="connsiteY3851" fmla="*/ 3976045 h 6858000"/>
            <a:gd name="connsiteX3852" fmla="*/ 9166227 w 12192000"/>
            <a:gd name="connsiteY3852" fmla="*/ 3901800 h 6858000"/>
            <a:gd name="connsiteX3853" fmla="*/ 9181052 w 12192000"/>
            <a:gd name="connsiteY3853" fmla="*/ 3878472 h 6858000"/>
            <a:gd name="connsiteX3854" fmla="*/ 9224079 w 12192000"/>
            <a:gd name="connsiteY3854" fmla="*/ 3859216 h 6858000"/>
            <a:gd name="connsiteX3855" fmla="*/ 9246677 w 12192000"/>
            <a:gd name="connsiteY3855" fmla="*/ 3863104 h 6858000"/>
            <a:gd name="connsiteX3856" fmla="*/ 9277772 w 12192000"/>
            <a:gd name="connsiteY3856" fmla="*/ 3894209 h 6858000"/>
            <a:gd name="connsiteX3857" fmla="*/ 9280122 w 12192000"/>
            <a:gd name="connsiteY3857" fmla="*/ 3939571 h 6858000"/>
            <a:gd name="connsiteX3858" fmla="*/ 9248123 w 12192000"/>
            <a:gd name="connsiteY3858" fmla="*/ 3974749 h 6858000"/>
            <a:gd name="connsiteX3859" fmla="*/ 9223966 w 12192000"/>
            <a:gd name="connsiteY3859" fmla="*/ 3980812 h 6858000"/>
            <a:gd name="connsiteX3860" fmla="*/ 9584885 w 12192000"/>
            <a:gd name="connsiteY3860" fmla="*/ 3980304 h 6858000"/>
            <a:gd name="connsiteX3861" fmla="*/ 9563372 w 12192000"/>
            <a:gd name="connsiteY3861" fmla="*/ 3977342 h 6858000"/>
            <a:gd name="connsiteX3862" fmla="*/ 9528661 w 12192000"/>
            <a:gd name="connsiteY3862" fmla="*/ 3943089 h 6858000"/>
            <a:gd name="connsiteX3863" fmla="*/ 9528480 w 12192000"/>
            <a:gd name="connsiteY3863" fmla="*/ 3896246 h 6858000"/>
            <a:gd name="connsiteX3864" fmla="*/ 9559214 w 12192000"/>
            <a:gd name="connsiteY3864" fmla="*/ 3864401 h 6858000"/>
            <a:gd name="connsiteX3865" fmla="*/ 9584705 w 12192000"/>
            <a:gd name="connsiteY3865" fmla="*/ 3859402 h 6858000"/>
            <a:gd name="connsiteX3866" fmla="*/ 9624296 w 12192000"/>
            <a:gd name="connsiteY3866" fmla="*/ 3875880 h 6858000"/>
            <a:gd name="connsiteX3867" fmla="*/ 9643279 w 12192000"/>
            <a:gd name="connsiteY3867" fmla="*/ 3920316 h 6858000"/>
            <a:gd name="connsiteX3868" fmla="*/ 9625924 w 12192000"/>
            <a:gd name="connsiteY3868" fmla="*/ 3961975 h 6858000"/>
            <a:gd name="connsiteX3869" fmla="*/ 9584885 w 12192000"/>
            <a:gd name="connsiteY3869" fmla="*/ 3980304 h 6858000"/>
            <a:gd name="connsiteX3870" fmla="*/ 9404912 w 12192000"/>
            <a:gd name="connsiteY3870" fmla="*/ 3980257 h 6858000"/>
            <a:gd name="connsiteX3871" fmla="*/ 9386585 w 12192000"/>
            <a:gd name="connsiteY3871" fmla="*/ 3978822 h 6858000"/>
            <a:gd name="connsiteX3872" fmla="*/ 9349344 w 12192000"/>
            <a:gd name="connsiteY3872" fmla="*/ 3945681 h 6858000"/>
            <a:gd name="connsiteX3873" fmla="*/ 9344463 w 12192000"/>
            <a:gd name="connsiteY3873" fmla="*/ 3919389 h 6858000"/>
            <a:gd name="connsiteX3874" fmla="*/ 9363084 w 12192000"/>
            <a:gd name="connsiteY3874" fmla="*/ 3876250 h 6858000"/>
            <a:gd name="connsiteX3875" fmla="*/ 9403941 w 12192000"/>
            <a:gd name="connsiteY3875" fmla="*/ 3859401 h 6858000"/>
            <a:gd name="connsiteX3876" fmla="*/ 9444075 w 12192000"/>
            <a:gd name="connsiteY3876" fmla="*/ 3875509 h 6858000"/>
            <a:gd name="connsiteX3877" fmla="*/ 9462335 w 12192000"/>
            <a:gd name="connsiteY3877" fmla="*/ 3916612 h 6858000"/>
            <a:gd name="connsiteX3878" fmla="*/ 9459080 w 12192000"/>
            <a:gd name="connsiteY3878" fmla="*/ 3943089 h 6858000"/>
            <a:gd name="connsiteX3879" fmla="*/ 9423646 w 12192000"/>
            <a:gd name="connsiteY3879" fmla="*/ 3977526 h 6858000"/>
            <a:gd name="connsiteX3880" fmla="*/ 9404912 w 12192000"/>
            <a:gd name="connsiteY3880" fmla="*/ 3980257 h 6858000"/>
            <a:gd name="connsiteX3881" fmla="*/ 7779807 w 12192000"/>
            <a:gd name="connsiteY3881" fmla="*/ 3980811 h 6858000"/>
            <a:gd name="connsiteX3882" fmla="*/ 7755718 w 12192000"/>
            <a:gd name="connsiteY3882" fmla="*/ 3974748 h 6858000"/>
            <a:gd name="connsiteX3883" fmla="*/ 7726792 w 12192000"/>
            <a:gd name="connsiteY3883" fmla="*/ 3894393 h 6858000"/>
            <a:gd name="connsiteX3884" fmla="*/ 7758430 w 12192000"/>
            <a:gd name="connsiteY3884" fmla="*/ 3862547 h 6858000"/>
            <a:gd name="connsiteX3885" fmla="*/ 7801457 w 12192000"/>
            <a:gd name="connsiteY3885" fmla="*/ 3861807 h 6858000"/>
            <a:gd name="connsiteX3886" fmla="*/ 7835444 w 12192000"/>
            <a:gd name="connsiteY3886" fmla="*/ 3894393 h 6858000"/>
            <a:gd name="connsiteX3887" fmla="*/ 7839422 w 12192000"/>
            <a:gd name="connsiteY3887" fmla="*/ 3919389 h 6858000"/>
            <a:gd name="connsiteX3888" fmla="*/ 7834540 w 12192000"/>
            <a:gd name="connsiteY3888" fmla="*/ 3946235 h 6858000"/>
            <a:gd name="connsiteX3889" fmla="*/ 7803626 w 12192000"/>
            <a:gd name="connsiteY3889" fmla="*/ 3976043 h 6858000"/>
            <a:gd name="connsiteX3890" fmla="*/ 7779807 w 12192000"/>
            <a:gd name="connsiteY3890" fmla="*/ 3980811 h 6858000"/>
            <a:gd name="connsiteX3891" fmla="*/ 8501920 w 12192000"/>
            <a:gd name="connsiteY3891" fmla="*/ 3980492 h 6858000"/>
            <a:gd name="connsiteX3892" fmla="*/ 8476971 w 12192000"/>
            <a:gd name="connsiteY3892" fmla="*/ 3974752 h 6858000"/>
            <a:gd name="connsiteX3893" fmla="*/ 8442623 w 12192000"/>
            <a:gd name="connsiteY3893" fmla="*/ 3914949 h 6858000"/>
            <a:gd name="connsiteX3894" fmla="*/ 8461605 w 12192000"/>
            <a:gd name="connsiteY3894" fmla="*/ 3876437 h 6858000"/>
            <a:gd name="connsiteX3895" fmla="*/ 8497219 w 12192000"/>
            <a:gd name="connsiteY3895" fmla="*/ 3858848 h 6858000"/>
            <a:gd name="connsiteX3896" fmla="*/ 8541331 w 12192000"/>
            <a:gd name="connsiteY3896" fmla="*/ 3875512 h 6858000"/>
            <a:gd name="connsiteX3897" fmla="*/ 8561217 w 12192000"/>
            <a:gd name="connsiteY3897" fmla="*/ 3914949 h 6858000"/>
            <a:gd name="connsiteX3898" fmla="*/ 8526868 w 12192000"/>
            <a:gd name="connsiteY3898" fmla="*/ 3974752 h 6858000"/>
            <a:gd name="connsiteX3899" fmla="*/ 8501920 w 12192000"/>
            <a:gd name="connsiteY3899" fmla="*/ 3980492 h 6858000"/>
            <a:gd name="connsiteX3900" fmla="*/ 8863631 w 12192000"/>
            <a:gd name="connsiteY3900" fmla="*/ 3980304 h 6858000"/>
            <a:gd name="connsiteX3901" fmla="*/ 8842660 w 12192000"/>
            <a:gd name="connsiteY3901" fmla="*/ 3977527 h 6858000"/>
            <a:gd name="connsiteX3902" fmla="*/ 8812649 w 12192000"/>
            <a:gd name="connsiteY3902" fmla="*/ 3953087 h 6858000"/>
            <a:gd name="connsiteX3903" fmla="*/ 8803249 w 12192000"/>
            <a:gd name="connsiteY3903" fmla="*/ 3918279 h 6858000"/>
            <a:gd name="connsiteX3904" fmla="*/ 8820061 w 12192000"/>
            <a:gd name="connsiteY3904" fmla="*/ 3877916 h 6858000"/>
            <a:gd name="connsiteX3905" fmla="*/ 8863450 w 12192000"/>
            <a:gd name="connsiteY3905" fmla="*/ 3859401 h 6858000"/>
            <a:gd name="connsiteX3906" fmla="*/ 8903404 w 12192000"/>
            <a:gd name="connsiteY3906" fmla="*/ 3876065 h 6858000"/>
            <a:gd name="connsiteX3907" fmla="*/ 8921844 w 12192000"/>
            <a:gd name="connsiteY3907" fmla="*/ 3920316 h 6858000"/>
            <a:gd name="connsiteX3908" fmla="*/ 8904127 w 12192000"/>
            <a:gd name="connsiteY3908" fmla="*/ 3962529 h 6858000"/>
            <a:gd name="connsiteX3909" fmla="*/ 8863631 w 12192000"/>
            <a:gd name="connsiteY3909" fmla="*/ 3980304 h 6858000"/>
            <a:gd name="connsiteX3910" fmla="*/ 9043312 w 12192000"/>
            <a:gd name="connsiteY3910" fmla="*/ 3980304 h 6858000"/>
            <a:gd name="connsiteX3911" fmla="*/ 9024330 w 12192000"/>
            <a:gd name="connsiteY3911" fmla="*/ 3978267 h 6858000"/>
            <a:gd name="connsiteX3912" fmla="*/ 8987811 w 12192000"/>
            <a:gd name="connsiteY3912" fmla="*/ 3944939 h 6858000"/>
            <a:gd name="connsiteX3913" fmla="*/ 8987992 w 12192000"/>
            <a:gd name="connsiteY3913" fmla="*/ 3894764 h 6858000"/>
            <a:gd name="connsiteX3914" fmla="*/ 9017641 w 12192000"/>
            <a:gd name="connsiteY3914" fmla="*/ 3864399 h 6858000"/>
            <a:gd name="connsiteX3915" fmla="*/ 9043312 w 12192000"/>
            <a:gd name="connsiteY3915" fmla="*/ 3859216 h 6858000"/>
            <a:gd name="connsiteX3916" fmla="*/ 9085617 w 12192000"/>
            <a:gd name="connsiteY3916" fmla="*/ 3878656 h 6858000"/>
            <a:gd name="connsiteX3917" fmla="*/ 9101887 w 12192000"/>
            <a:gd name="connsiteY3917" fmla="*/ 3919389 h 6858000"/>
            <a:gd name="connsiteX3918" fmla="*/ 9097006 w 12192000"/>
            <a:gd name="connsiteY3918" fmla="*/ 3945680 h 6858000"/>
            <a:gd name="connsiteX3919" fmla="*/ 9065911 w 12192000"/>
            <a:gd name="connsiteY3919" fmla="*/ 3976045 h 6858000"/>
            <a:gd name="connsiteX3920" fmla="*/ 9043312 w 12192000"/>
            <a:gd name="connsiteY3920" fmla="*/ 3980304 h 6858000"/>
            <a:gd name="connsiteX3921" fmla="*/ 8682436 w 12192000"/>
            <a:gd name="connsiteY3921" fmla="*/ 3980281 h 6858000"/>
            <a:gd name="connsiteX3922" fmla="*/ 8663159 w 12192000"/>
            <a:gd name="connsiteY3922" fmla="*/ 3977898 h 6858000"/>
            <a:gd name="connsiteX3923" fmla="*/ 8626822 w 12192000"/>
            <a:gd name="connsiteY3923" fmla="*/ 3943645 h 6858000"/>
            <a:gd name="connsiteX3924" fmla="*/ 8626280 w 12192000"/>
            <a:gd name="connsiteY3924" fmla="*/ 3896617 h 6858000"/>
            <a:gd name="connsiteX3925" fmla="*/ 8658098 w 12192000"/>
            <a:gd name="connsiteY3925" fmla="*/ 3863475 h 6858000"/>
            <a:gd name="connsiteX3926" fmla="*/ 8682684 w 12192000"/>
            <a:gd name="connsiteY3926" fmla="*/ 3859217 h 6858000"/>
            <a:gd name="connsiteX3927" fmla="*/ 8708718 w 12192000"/>
            <a:gd name="connsiteY3927" fmla="*/ 3864771 h 6858000"/>
            <a:gd name="connsiteX3928" fmla="*/ 8738728 w 12192000"/>
            <a:gd name="connsiteY3928" fmla="*/ 3898653 h 6858000"/>
            <a:gd name="connsiteX3929" fmla="*/ 8737100 w 12192000"/>
            <a:gd name="connsiteY3929" fmla="*/ 3944386 h 6858000"/>
            <a:gd name="connsiteX3930" fmla="*/ 8702390 w 12192000"/>
            <a:gd name="connsiteY3930" fmla="*/ 3977527 h 6858000"/>
            <a:gd name="connsiteX3931" fmla="*/ 8682436 w 12192000"/>
            <a:gd name="connsiteY3931" fmla="*/ 3980281 h 6858000"/>
            <a:gd name="connsiteX3932" fmla="*/ 8141564 w 12192000"/>
            <a:gd name="connsiteY3932" fmla="*/ 3980167 h 6858000"/>
            <a:gd name="connsiteX3933" fmla="*/ 8120863 w 12192000"/>
            <a:gd name="connsiteY3933" fmla="*/ 3977343 h 6858000"/>
            <a:gd name="connsiteX3934" fmla="*/ 8086695 w 12192000"/>
            <a:gd name="connsiteY3934" fmla="*/ 3943831 h 6858000"/>
            <a:gd name="connsiteX3935" fmla="*/ 8116706 w 12192000"/>
            <a:gd name="connsiteY3935" fmla="*/ 3864402 h 6858000"/>
            <a:gd name="connsiteX3936" fmla="*/ 8165156 w 12192000"/>
            <a:gd name="connsiteY3936" fmla="*/ 3863662 h 6858000"/>
            <a:gd name="connsiteX3937" fmla="*/ 8196793 w 12192000"/>
            <a:gd name="connsiteY3937" fmla="*/ 3896433 h 6858000"/>
            <a:gd name="connsiteX3938" fmla="*/ 8198420 w 12192000"/>
            <a:gd name="connsiteY3938" fmla="*/ 3938832 h 6858000"/>
            <a:gd name="connsiteX3939" fmla="*/ 8161721 w 12192000"/>
            <a:gd name="connsiteY3939" fmla="*/ 3977158 h 6858000"/>
            <a:gd name="connsiteX3940" fmla="*/ 8141564 w 12192000"/>
            <a:gd name="connsiteY3940" fmla="*/ 3980167 h 6858000"/>
            <a:gd name="connsiteX3941" fmla="*/ 8323866 w 12192000"/>
            <a:gd name="connsiteY3941" fmla="*/ 3980120 h 6858000"/>
            <a:gd name="connsiteX3942" fmla="*/ 8297471 w 12192000"/>
            <a:gd name="connsiteY3942" fmla="*/ 3975121 h 6858000"/>
            <a:gd name="connsiteX3943" fmla="*/ 8266556 w 12192000"/>
            <a:gd name="connsiteY3943" fmla="*/ 3942164 h 6858000"/>
            <a:gd name="connsiteX3944" fmla="*/ 8262760 w 12192000"/>
            <a:gd name="connsiteY3944" fmla="*/ 3916799 h 6858000"/>
            <a:gd name="connsiteX3945" fmla="*/ 8281742 w 12192000"/>
            <a:gd name="connsiteY3945" fmla="*/ 3875510 h 6858000"/>
            <a:gd name="connsiteX3946" fmla="*/ 8322057 w 12192000"/>
            <a:gd name="connsiteY3946" fmla="*/ 3859218 h 6858000"/>
            <a:gd name="connsiteX3947" fmla="*/ 8364361 w 12192000"/>
            <a:gd name="connsiteY3947" fmla="*/ 3878658 h 6858000"/>
            <a:gd name="connsiteX3948" fmla="*/ 8380632 w 12192000"/>
            <a:gd name="connsiteY3948" fmla="*/ 3919390 h 6858000"/>
            <a:gd name="connsiteX3949" fmla="*/ 8375751 w 12192000"/>
            <a:gd name="connsiteY3949" fmla="*/ 3945682 h 6858000"/>
            <a:gd name="connsiteX3950" fmla="*/ 8346463 w 12192000"/>
            <a:gd name="connsiteY3950" fmla="*/ 3975491 h 6858000"/>
            <a:gd name="connsiteX3951" fmla="*/ 8323866 w 12192000"/>
            <a:gd name="connsiteY3951" fmla="*/ 3980120 h 6858000"/>
            <a:gd name="connsiteX3952" fmla="*/ 7964279 w 12192000"/>
            <a:gd name="connsiteY3952" fmla="*/ 3980096 h 6858000"/>
            <a:gd name="connsiteX3953" fmla="*/ 7942449 w 12192000"/>
            <a:gd name="connsiteY3953" fmla="*/ 3978082 h 6858000"/>
            <a:gd name="connsiteX3954" fmla="*/ 7906112 w 12192000"/>
            <a:gd name="connsiteY3954" fmla="*/ 3943459 h 6858000"/>
            <a:gd name="connsiteX3955" fmla="*/ 7905750 w 12192000"/>
            <a:gd name="connsiteY3955" fmla="*/ 3896802 h 6858000"/>
            <a:gd name="connsiteX3956" fmla="*/ 7936122 w 12192000"/>
            <a:gd name="connsiteY3956" fmla="*/ 3864216 h 6858000"/>
            <a:gd name="connsiteX3957" fmla="*/ 7960528 w 12192000"/>
            <a:gd name="connsiteY3957" fmla="*/ 3859217 h 6858000"/>
            <a:gd name="connsiteX3958" fmla="*/ 7986199 w 12192000"/>
            <a:gd name="connsiteY3958" fmla="*/ 3864401 h 6858000"/>
            <a:gd name="connsiteX3959" fmla="*/ 8017656 w 12192000"/>
            <a:gd name="connsiteY3959" fmla="*/ 3899579 h 6858000"/>
            <a:gd name="connsiteX3960" fmla="*/ 8015306 w 12192000"/>
            <a:gd name="connsiteY3960" fmla="*/ 3946237 h 6858000"/>
            <a:gd name="connsiteX3961" fmla="*/ 7985838 w 12192000"/>
            <a:gd name="connsiteY3961" fmla="*/ 3975306 h 6858000"/>
            <a:gd name="connsiteX3962" fmla="*/ 7964279 w 12192000"/>
            <a:gd name="connsiteY3962" fmla="*/ 3980096 h 6858000"/>
            <a:gd name="connsiteX3963" fmla="*/ 5797599 w 12192000"/>
            <a:gd name="connsiteY3963" fmla="*/ 3980790 h 6858000"/>
            <a:gd name="connsiteX3964" fmla="*/ 5773622 w 12192000"/>
            <a:gd name="connsiteY3964" fmla="*/ 3975860 h 6858000"/>
            <a:gd name="connsiteX3965" fmla="*/ 5742527 w 12192000"/>
            <a:gd name="connsiteY3965" fmla="*/ 3944385 h 6858000"/>
            <a:gd name="connsiteX3966" fmla="*/ 5742346 w 12192000"/>
            <a:gd name="connsiteY3966" fmla="*/ 3895506 h 6858000"/>
            <a:gd name="connsiteX3967" fmla="*/ 5773080 w 12192000"/>
            <a:gd name="connsiteY3967" fmla="*/ 3863475 h 6858000"/>
            <a:gd name="connsiteX3968" fmla="*/ 5820265 w 12192000"/>
            <a:gd name="connsiteY3968" fmla="*/ 3863290 h 6858000"/>
            <a:gd name="connsiteX3969" fmla="*/ 5851360 w 12192000"/>
            <a:gd name="connsiteY3969" fmla="*/ 3894025 h 6858000"/>
            <a:gd name="connsiteX3970" fmla="*/ 5853710 w 12192000"/>
            <a:gd name="connsiteY3970" fmla="*/ 3939571 h 6858000"/>
            <a:gd name="connsiteX3971" fmla="*/ 5821711 w 12192000"/>
            <a:gd name="connsiteY3971" fmla="*/ 3974749 h 6858000"/>
            <a:gd name="connsiteX3972" fmla="*/ 5797599 w 12192000"/>
            <a:gd name="connsiteY3972" fmla="*/ 3980790 h 6858000"/>
            <a:gd name="connsiteX3973" fmla="*/ 6518852 w 12192000"/>
            <a:gd name="connsiteY3973" fmla="*/ 3980790 h 6858000"/>
            <a:gd name="connsiteX3974" fmla="*/ 6494876 w 12192000"/>
            <a:gd name="connsiteY3974" fmla="*/ 3975860 h 6858000"/>
            <a:gd name="connsiteX3975" fmla="*/ 6463781 w 12192000"/>
            <a:gd name="connsiteY3975" fmla="*/ 3944385 h 6858000"/>
            <a:gd name="connsiteX3976" fmla="*/ 6463238 w 12192000"/>
            <a:gd name="connsiteY3976" fmla="*/ 3896617 h 6858000"/>
            <a:gd name="connsiteX3977" fmla="*/ 6494153 w 12192000"/>
            <a:gd name="connsiteY3977" fmla="*/ 3863661 h 6858000"/>
            <a:gd name="connsiteX3978" fmla="*/ 6541880 w 12192000"/>
            <a:gd name="connsiteY3978" fmla="*/ 3863290 h 6858000"/>
            <a:gd name="connsiteX3979" fmla="*/ 6572433 w 12192000"/>
            <a:gd name="connsiteY3979" fmla="*/ 3893839 h 6858000"/>
            <a:gd name="connsiteX3980" fmla="*/ 6574964 w 12192000"/>
            <a:gd name="connsiteY3980" fmla="*/ 3939571 h 6858000"/>
            <a:gd name="connsiteX3981" fmla="*/ 6542965 w 12192000"/>
            <a:gd name="connsiteY3981" fmla="*/ 3974749 h 6858000"/>
            <a:gd name="connsiteX3982" fmla="*/ 6518852 w 12192000"/>
            <a:gd name="connsiteY3982" fmla="*/ 3980790 h 6858000"/>
            <a:gd name="connsiteX3983" fmla="*/ 7058528 w 12192000"/>
            <a:gd name="connsiteY3983" fmla="*/ 3980765 h 6858000"/>
            <a:gd name="connsiteX3984" fmla="*/ 7034641 w 12192000"/>
            <a:gd name="connsiteY3984" fmla="*/ 3974933 h 6858000"/>
            <a:gd name="connsiteX3985" fmla="*/ 7004812 w 12192000"/>
            <a:gd name="connsiteY3985" fmla="*/ 3944939 h 6858000"/>
            <a:gd name="connsiteX3986" fmla="*/ 7000653 w 12192000"/>
            <a:gd name="connsiteY3986" fmla="*/ 3920314 h 6858000"/>
            <a:gd name="connsiteX3987" fmla="*/ 7018189 w 12192000"/>
            <a:gd name="connsiteY3987" fmla="*/ 3876804 h 6858000"/>
            <a:gd name="connsiteX3988" fmla="*/ 7059408 w 12192000"/>
            <a:gd name="connsiteY3988" fmla="*/ 3859215 h 6858000"/>
            <a:gd name="connsiteX3989" fmla="*/ 7102435 w 12192000"/>
            <a:gd name="connsiteY3989" fmla="*/ 3879396 h 6858000"/>
            <a:gd name="connsiteX3990" fmla="*/ 7116355 w 12192000"/>
            <a:gd name="connsiteY3990" fmla="*/ 3901799 h 6858000"/>
            <a:gd name="connsiteX3991" fmla="*/ 7082007 w 12192000"/>
            <a:gd name="connsiteY3991" fmla="*/ 3976045 h 6858000"/>
            <a:gd name="connsiteX3992" fmla="*/ 7058528 w 12192000"/>
            <a:gd name="connsiteY3992" fmla="*/ 3980765 h 6858000"/>
            <a:gd name="connsiteX3993" fmla="*/ 7240357 w 12192000"/>
            <a:gd name="connsiteY3993" fmla="*/ 3980490 h 6858000"/>
            <a:gd name="connsiteX3994" fmla="*/ 7220652 w 12192000"/>
            <a:gd name="connsiteY3994" fmla="*/ 3977897 h 6858000"/>
            <a:gd name="connsiteX3995" fmla="*/ 7184856 w 12192000"/>
            <a:gd name="connsiteY3995" fmla="*/ 3943460 h 6858000"/>
            <a:gd name="connsiteX3996" fmla="*/ 7184494 w 12192000"/>
            <a:gd name="connsiteY3996" fmla="*/ 3896617 h 6858000"/>
            <a:gd name="connsiteX3997" fmla="*/ 7215408 w 12192000"/>
            <a:gd name="connsiteY3997" fmla="*/ 3863659 h 6858000"/>
            <a:gd name="connsiteX3998" fmla="*/ 7263316 w 12192000"/>
            <a:gd name="connsiteY3998" fmla="*/ 3863289 h 6858000"/>
            <a:gd name="connsiteX3999" fmla="*/ 7294411 w 12192000"/>
            <a:gd name="connsiteY3999" fmla="*/ 3894395 h 6858000"/>
            <a:gd name="connsiteX4000" fmla="*/ 7296219 w 12192000"/>
            <a:gd name="connsiteY4000" fmla="*/ 3939572 h 6858000"/>
            <a:gd name="connsiteX4001" fmla="*/ 7264220 w 12192000"/>
            <a:gd name="connsiteY4001" fmla="*/ 3974749 h 6858000"/>
            <a:gd name="connsiteX4002" fmla="*/ 7240357 w 12192000"/>
            <a:gd name="connsiteY4002" fmla="*/ 3980490 h 6858000"/>
            <a:gd name="connsiteX4003" fmla="*/ 7602610 w 12192000"/>
            <a:gd name="connsiteY4003" fmla="*/ 3980119 h 6858000"/>
            <a:gd name="connsiteX4004" fmla="*/ 7576215 w 12192000"/>
            <a:gd name="connsiteY4004" fmla="*/ 3975120 h 6858000"/>
            <a:gd name="connsiteX4005" fmla="*/ 7545300 w 12192000"/>
            <a:gd name="connsiteY4005" fmla="*/ 3942163 h 6858000"/>
            <a:gd name="connsiteX4006" fmla="*/ 7541504 w 12192000"/>
            <a:gd name="connsiteY4006" fmla="*/ 3916798 h 6858000"/>
            <a:gd name="connsiteX4007" fmla="*/ 7545662 w 12192000"/>
            <a:gd name="connsiteY4007" fmla="*/ 3895321 h 6858000"/>
            <a:gd name="connsiteX4008" fmla="*/ 7575130 w 12192000"/>
            <a:gd name="connsiteY4008" fmla="*/ 3864401 h 6858000"/>
            <a:gd name="connsiteX4009" fmla="*/ 7600801 w 12192000"/>
            <a:gd name="connsiteY4009" fmla="*/ 3859402 h 6858000"/>
            <a:gd name="connsiteX4010" fmla="*/ 7640575 w 12192000"/>
            <a:gd name="connsiteY4010" fmla="*/ 3875880 h 6858000"/>
            <a:gd name="connsiteX4011" fmla="*/ 7659376 w 12192000"/>
            <a:gd name="connsiteY4011" fmla="*/ 3919390 h 6858000"/>
            <a:gd name="connsiteX4012" fmla="*/ 7654495 w 12192000"/>
            <a:gd name="connsiteY4012" fmla="*/ 3945681 h 6858000"/>
            <a:gd name="connsiteX4013" fmla="*/ 7640032 w 12192000"/>
            <a:gd name="connsiteY4013" fmla="*/ 3964382 h 6858000"/>
            <a:gd name="connsiteX4014" fmla="*/ 7602610 w 12192000"/>
            <a:gd name="connsiteY4014" fmla="*/ 3980119 h 6858000"/>
            <a:gd name="connsiteX4015" fmla="*/ 6698537 w 12192000"/>
            <a:gd name="connsiteY4015" fmla="*/ 3980258 h 6858000"/>
            <a:gd name="connsiteX4016" fmla="*/ 6679261 w 12192000"/>
            <a:gd name="connsiteY4016" fmla="*/ 3977713 h 6858000"/>
            <a:gd name="connsiteX4017" fmla="*/ 6649250 w 12192000"/>
            <a:gd name="connsiteY4017" fmla="*/ 3952346 h 6858000"/>
            <a:gd name="connsiteX4018" fmla="*/ 6656481 w 12192000"/>
            <a:gd name="connsiteY4018" fmla="*/ 3877731 h 6858000"/>
            <a:gd name="connsiteX4019" fmla="*/ 6698786 w 12192000"/>
            <a:gd name="connsiteY4019" fmla="*/ 3859402 h 6858000"/>
            <a:gd name="connsiteX4020" fmla="*/ 6738558 w 12192000"/>
            <a:gd name="connsiteY4020" fmla="*/ 3875140 h 6858000"/>
            <a:gd name="connsiteX4021" fmla="*/ 6757179 w 12192000"/>
            <a:gd name="connsiteY4021" fmla="*/ 3916613 h 6858000"/>
            <a:gd name="connsiteX4022" fmla="*/ 6753925 w 12192000"/>
            <a:gd name="connsiteY4022" fmla="*/ 3943090 h 6858000"/>
            <a:gd name="connsiteX4023" fmla="*/ 6718491 w 12192000"/>
            <a:gd name="connsiteY4023" fmla="*/ 3977527 h 6858000"/>
            <a:gd name="connsiteX4024" fmla="*/ 6698537 w 12192000"/>
            <a:gd name="connsiteY4024" fmla="*/ 3980258 h 6858000"/>
            <a:gd name="connsiteX4025" fmla="*/ 6881537 w 12192000"/>
            <a:gd name="connsiteY4025" fmla="*/ 3980119 h 6858000"/>
            <a:gd name="connsiteX4026" fmla="*/ 6855142 w 12192000"/>
            <a:gd name="connsiteY4026" fmla="*/ 3975305 h 6858000"/>
            <a:gd name="connsiteX4027" fmla="*/ 6824589 w 12192000"/>
            <a:gd name="connsiteY4027" fmla="*/ 3943460 h 6858000"/>
            <a:gd name="connsiteX4028" fmla="*/ 6824228 w 12192000"/>
            <a:gd name="connsiteY4028" fmla="*/ 3896246 h 6858000"/>
            <a:gd name="connsiteX4029" fmla="*/ 6853877 w 12192000"/>
            <a:gd name="connsiteY4029" fmla="*/ 3864401 h 6858000"/>
            <a:gd name="connsiteX4030" fmla="*/ 6879548 w 12192000"/>
            <a:gd name="connsiteY4030" fmla="*/ 3859402 h 6858000"/>
            <a:gd name="connsiteX4031" fmla="*/ 6919501 w 12192000"/>
            <a:gd name="connsiteY4031" fmla="*/ 3876065 h 6858000"/>
            <a:gd name="connsiteX4032" fmla="*/ 6938123 w 12192000"/>
            <a:gd name="connsiteY4032" fmla="*/ 3920316 h 6858000"/>
            <a:gd name="connsiteX4033" fmla="*/ 6922394 w 12192000"/>
            <a:gd name="connsiteY4033" fmla="*/ 3960678 h 6858000"/>
            <a:gd name="connsiteX4034" fmla="*/ 6881537 w 12192000"/>
            <a:gd name="connsiteY4034" fmla="*/ 3980119 h 6858000"/>
            <a:gd name="connsiteX4035" fmla="*/ 6337272 w 12192000"/>
            <a:gd name="connsiteY4035" fmla="*/ 3980765 h 6858000"/>
            <a:gd name="connsiteX4036" fmla="*/ 6313385 w 12192000"/>
            <a:gd name="connsiteY4036" fmla="*/ 3974933 h 6858000"/>
            <a:gd name="connsiteX4037" fmla="*/ 6283556 w 12192000"/>
            <a:gd name="connsiteY4037" fmla="*/ 3944939 h 6858000"/>
            <a:gd name="connsiteX4038" fmla="*/ 6279397 w 12192000"/>
            <a:gd name="connsiteY4038" fmla="*/ 3920314 h 6858000"/>
            <a:gd name="connsiteX4039" fmla="*/ 6296572 w 12192000"/>
            <a:gd name="connsiteY4039" fmla="*/ 3877174 h 6858000"/>
            <a:gd name="connsiteX4040" fmla="*/ 6338152 w 12192000"/>
            <a:gd name="connsiteY4040" fmla="*/ 3859215 h 6858000"/>
            <a:gd name="connsiteX4041" fmla="*/ 6381179 w 12192000"/>
            <a:gd name="connsiteY4041" fmla="*/ 3879396 h 6858000"/>
            <a:gd name="connsiteX4042" fmla="*/ 6395099 w 12192000"/>
            <a:gd name="connsiteY4042" fmla="*/ 3901799 h 6858000"/>
            <a:gd name="connsiteX4043" fmla="*/ 6360751 w 12192000"/>
            <a:gd name="connsiteY4043" fmla="*/ 3976045 h 6858000"/>
            <a:gd name="connsiteX4044" fmla="*/ 6337272 w 12192000"/>
            <a:gd name="connsiteY4044" fmla="*/ 3980765 h 6858000"/>
            <a:gd name="connsiteX4045" fmla="*/ 5977281 w 12192000"/>
            <a:gd name="connsiteY4045" fmla="*/ 3980258 h 6858000"/>
            <a:gd name="connsiteX4046" fmla="*/ 5958005 w 12192000"/>
            <a:gd name="connsiteY4046" fmla="*/ 3977713 h 6858000"/>
            <a:gd name="connsiteX4047" fmla="*/ 5921847 w 12192000"/>
            <a:gd name="connsiteY4047" fmla="*/ 3941979 h 6858000"/>
            <a:gd name="connsiteX4048" fmla="*/ 5921667 w 12192000"/>
            <a:gd name="connsiteY4048" fmla="*/ 3897173 h 6858000"/>
            <a:gd name="connsiteX4049" fmla="*/ 5953485 w 12192000"/>
            <a:gd name="connsiteY4049" fmla="*/ 3863661 h 6858000"/>
            <a:gd name="connsiteX4050" fmla="*/ 6000489 w 12192000"/>
            <a:gd name="connsiteY4050" fmla="*/ 3863291 h 6858000"/>
            <a:gd name="connsiteX4051" fmla="*/ 6030500 w 12192000"/>
            <a:gd name="connsiteY4051" fmla="*/ 3891434 h 6858000"/>
            <a:gd name="connsiteX4052" fmla="*/ 6035923 w 12192000"/>
            <a:gd name="connsiteY4052" fmla="*/ 3916613 h 6858000"/>
            <a:gd name="connsiteX4053" fmla="*/ 6032669 w 12192000"/>
            <a:gd name="connsiteY4053" fmla="*/ 3943089 h 6858000"/>
            <a:gd name="connsiteX4054" fmla="*/ 5997235 w 12192000"/>
            <a:gd name="connsiteY4054" fmla="*/ 3977527 h 6858000"/>
            <a:gd name="connsiteX4055" fmla="*/ 5977281 w 12192000"/>
            <a:gd name="connsiteY4055" fmla="*/ 3980258 h 6858000"/>
            <a:gd name="connsiteX4056" fmla="*/ 6160282 w 12192000"/>
            <a:gd name="connsiteY4056" fmla="*/ 3980120 h 6858000"/>
            <a:gd name="connsiteX4057" fmla="*/ 6133888 w 12192000"/>
            <a:gd name="connsiteY4057" fmla="*/ 3975306 h 6858000"/>
            <a:gd name="connsiteX4058" fmla="*/ 6103697 w 12192000"/>
            <a:gd name="connsiteY4058" fmla="*/ 3945312 h 6858000"/>
            <a:gd name="connsiteX4059" fmla="*/ 6098996 w 12192000"/>
            <a:gd name="connsiteY4059" fmla="*/ 3921798 h 6858000"/>
            <a:gd name="connsiteX4060" fmla="*/ 6102792 w 12192000"/>
            <a:gd name="connsiteY4060" fmla="*/ 3896803 h 6858000"/>
            <a:gd name="connsiteX4061" fmla="*/ 6132622 w 12192000"/>
            <a:gd name="connsiteY4061" fmla="*/ 3864401 h 6858000"/>
            <a:gd name="connsiteX4062" fmla="*/ 6158293 w 12192000"/>
            <a:gd name="connsiteY4062" fmla="*/ 3859218 h 6858000"/>
            <a:gd name="connsiteX4063" fmla="*/ 6200235 w 12192000"/>
            <a:gd name="connsiteY4063" fmla="*/ 3878103 h 6858000"/>
            <a:gd name="connsiteX4064" fmla="*/ 6216868 w 12192000"/>
            <a:gd name="connsiteY4064" fmla="*/ 3920317 h 6858000"/>
            <a:gd name="connsiteX4065" fmla="*/ 6200597 w 12192000"/>
            <a:gd name="connsiteY4065" fmla="*/ 3961049 h 6858000"/>
            <a:gd name="connsiteX4066" fmla="*/ 6160282 w 12192000"/>
            <a:gd name="connsiteY4066" fmla="*/ 3980120 h 6858000"/>
            <a:gd name="connsiteX4067" fmla="*/ 3629657 w 12192000"/>
            <a:gd name="connsiteY4067" fmla="*/ 3980543 h 6858000"/>
            <a:gd name="connsiteX4068" fmla="*/ 3608228 w 12192000"/>
            <a:gd name="connsiteY4068" fmla="*/ 3974936 h 6858000"/>
            <a:gd name="connsiteX4069" fmla="*/ 3578398 w 12192000"/>
            <a:gd name="connsiteY4069" fmla="*/ 3944942 h 6858000"/>
            <a:gd name="connsiteX4070" fmla="*/ 3574241 w 12192000"/>
            <a:gd name="connsiteY4070" fmla="*/ 3920317 h 6858000"/>
            <a:gd name="connsiteX4071" fmla="*/ 3591777 w 12192000"/>
            <a:gd name="connsiteY4071" fmla="*/ 3876807 h 6858000"/>
            <a:gd name="connsiteX4072" fmla="*/ 3648905 w 12192000"/>
            <a:gd name="connsiteY4072" fmla="*/ 3861070 h 6858000"/>
            <a:gd name="connsiteX4073" fmla="*/ 3674034 w 12192000"/>
            <a:gd name="connsiteY4073" fmla="*/ 3877548 h 6858000"/>
            <a:gd name="connsiteX4074" fmla="*/ 3689943 w 12192000"/>
            <a:gd name="connsiteY4074" fmla="*/ 3901618 h 6858000"/>
            <a:gd name="connsiteX4075" fmla="*/ 3686147 w 12192000"/>
            <a:gd name="connsiteY4075" fmla="*/ 3947165 h 6858000"/>
            <a:gd name="connsiteX4076" fmla="*/ 3629657 w 12192000"/>
            <a:gd name="connsiteY4076" fmla="*/ 3980543 h 6858000"/>
            <a:gd name="connsiteX4077" fmla="*/ 3813946 w 12192000"/>
            <a:gd name="connsiteY4077" fmla="*/ 3980490 h 6858000"/>
            <a:gd name="connsiteX4078" fmla="*/ 3794241 w 12192000"/>
            <a:gd name="connsiteY4078" fmla="*/ 3977897 h 6858000"/>
            <a:gd name="connsiteX4079" fmla="*/ 3758445 w 12192000"/>
            <a:gd name="connsiteY4079" fmla="*/ 3943460 h 6858000"/>
            <a:gd name="connsiteX4080" fmla="*/ 3758084 w 12192000"/>
            <a:gd name="connsiteY4080" fmla="*/ 3896617 h 6858000"/>
            <a:gd name="connsiteX4081" fmla="*/ 3788997 w 12192000"/>
            <a:gd name="connsiteY4081" fmla="*/ 3863659 h 6858000"/>
            <a:gd name="connsiteX4082" fmla="*/ 3836906 w 12192000"/>
            <a:gd name="connsiteY4082" fmla="*/ 3863289 h 6858000"/>
            <a:gd name="connsiteX4083" fmla="*/ 3868001 w 12192000"/>
            <a:gd name="connsiteY4083" fmla="*/ 3894395 h 6858000"/>
            <a:gd name="connsiteX4084" fmla="*/ 3869808 w 12192000"/>
            <a:gd name="connsiteY4084" fmla="*/ 3939572 h 6858000"/>
            <a:gd name="connsiteX4085" fmla="*/ 3837809 w 12192000"/>
            <a:gd name="connsiteY4085" fmla="*/ 3974749 h 6858000"/>
            <a:gd name="connsiteX4086" fmla="*/ 3813946 w 12192000"/>
            <a:gd name="connsiteY4086" fmla="*/ 3980490 h 6858000"/>
            <a:gd name="connsiteX4087" fmla="*/ 5618710 w 12192000"/>
            <a:gd name="connsiteY4087" fmla="*/ 3980120 h 6858000"/>
            <a:gd name="connsiteX4088" fmla="*/ 5592315 w 12192000"/>
            <a:gd name="connsiteY4088" fmla="*/ 3975121 h 6858000"/>
            <a:gd name="connsiteX4089" fmla="*/ 5561401 w 12192000"/>
            <a:gd name="connsiteY4089" fmla="*/ 3942350 h 6858000"/>
            <a:gd name="connsiteX4090" fmla="*/ 5557605 w 12192000"/>
            <a:gd name="connsiteY4090" fmla="*/ 3917909 h 6858000"/>
            <a:gd name="connsiteX4091" fmla="*/ 5575321 w 12192000"/>
            <a:gd name="connsiteY4091" fmla="*/ 3876992 h 6858000"/>
            <a:gd name="connsiteX4092" fmla="*/ 5616902 w 12192000"/>
            <a:gd name="connsiteY4092" fmla="*/ 3859218 h 6858000"/>
            <a:gd name="connsiteX4093" fmla="*/ 5659206 w 12192000"/>
            <a:gd name="connsiteY4093" fmla="*/ 3878658 h 6858000"/>
            <a:gd name="connsiteX4094" fmla="*/ 5675476 w 12192000"/>
            <a:gd name="connsiteY4094" fmla="*/ 3919390 h 6858000"/>
            <a:gd name="connsiteX4095" fmla="*/ 5670594 w 12192000"/>
            <a:gd name="connsiteY4095" fmla="*/ 3945682 h 6858000"/>
            <a:gd name="connsiteX4096" fmla="*/ 5641308 w 12192000"/>
            <a:gd name="connsiteY4096" fmla="*/ 3975491 h 6858000"/>
            <a:gd name="connsiteX4097" fmla="*/ 5618710 w 12192000"/>
            <a:gd name="connsiteY4097" fmla="*/ 3980120 h 6858000"/>
            <a:gd name="connsiteX4098" fmla="*/ 5439027 w 12192000"/>
            <a:gd name="connsiteY4098" fmla="*/ 3979980 h 6858000"/>
            <a:gd name="connsiteX4099" fmla="*/ 5418056 w 12192000"/>
            <a:gd name="connsiteY4099" fmla="*/ 3978083 h 6858000"/>
            <a:gd name="connsiteX4100" fmla="*/ 5380633 w 12192000"/>
            <a:gd name="connsiteY4100" fmla="*/ 3942163 h 6858000"/>
            <a:gd name="connsiteX4101" fmla="*/ 5381357 w 12192000"/>
            <a:gd name="connsiteY4101" fmla="*/ 3897172 h 6858000"/>
            <a:gd name="connsiteX4102" fmla="*/ 5411367 w 12192000"/>
            <a:gd name="connsiteY4102" fmla="*/ 3864401 h 6858000"/>
            <a:gd name="connsiteX4103" fmla="*/ 5437038 w 12192000"/>
            <a:gd name="connsiteY4103" fmla="*/ 3859217 h 6858000"/>
            <a:gd name="connsiteX4104" fmla="*/ 5461445 w 12192000"/>
            <a:gd name="connsiteY4104" fmla="*/ 3864216 h 6858000"/>
            <a:gd name="connsiteX4105" fmla="*/ 5491456 w 12192000"/>
            <a:gd name="connsiteY4105" fmla="*/ 3896247 h 6858000"/>
            <a:gd name="connsiteX4106" fmla="*/ 5491093 w 12192000"/>
            <a:gd name="connsiteY4106" fmla="*/ 3944386 h 6858000"/>
            <a:gd name="connsiteX4107" fmla="*/ 5460541 w 12192000"/>
            <a:gd name="connsiteY4107" fmla="*/ 3975491 h 6858000"/>
            <a:gd name="connsiteX4108" fmla="*/ 5439027 w 12192000"/>
            <a:gd name="connsiteY4108" fmla="*/ 3979980 h 6858000"/>
            <a:gd name="connsiteX4109" fmla="*/ 2552677 w 12192000"/>
            <a:gd name="connsiteY4109" fmla="*/ 3980397 h 6858000"/>
            <a:gd name="connsiteX4110" fmla="*/ 2531593 w 12192000"/>
            <a:gd name="connsiteY4110" fmla="*/ 3977712 h 6858000"/>
            <a:gd name="connsiteX4111" fmla="*/ 2495436 w 12192000"/>
            <a:gd name="connsiteY4111" fmla="*/ 3941979 h 6858000"/>
            <a:gd name="connsiteX4112" fmla="*/ 2495436 w 12192000"/>
            <a:gd name="connsiteY4112" fmla="*/ 3897172 h 6858000"/>
            <a:gd name="connsiteX4113" fmla="*/ 2525627 w 12192000"/>
            <a:gd name="connsiteY4113" fmla="*/ 3864215 h 6858000"/>
            <a:gd name="connsiteX4114" fmla="*/ 2550214 w 12192000"/>
            <a:gd name="connsiteY4114" fmla="*/ 3859401 h 6858000"/>
            <a:gd name="connsiteX4115" fmla="*/ 2590891 w 12192000"/>
            <a:gd name="connsiteY4115" fmla="*/ 3875139 h 6858000"/>
            <a:gd name="connsiteX4116" fmla="*/ 2609512 w 12192000"/>
            <a:gd name="connsiteY4116" fmla="*/ 3916612 h 6858000"/>
            <a:gd name="connsiteX4117" fmla="*/ 2606258 w 12192000"/>
            <a:gd name="connsiteY4117" fmla="*/ 3943089 h 6858000"/>
            <a:gd name="connsiteX4118" fmla="*/ 2573354 w 12192000"/>
            <a:gd name="connsiteY4118" fmla="*/ 3975861 h 6858000"/>
            <a:gd name="connsiteX4119" fmla="*/ 2552677 w 12192000"/>
            <a:gd name="connsiteY4119" fmla="*/ 3980397 h 6858000"/>
            <a:gd name="connsiteX4120" fmla="*/ 3272375 w 12192000"/>
            <a:gd name="connsiteY4120" fmla="*/ 3980304 h 6858000"/>
            <a:gd name="connsiteX4121" fmla="*/ 3252850 w 12192000"/>
            <a:gd name="connsiteY4121" fmla="*/ 3977712 h 6858000"/>
            <a:gd name="connsiteX4122" fmla="*/ 3222839 w 12192000"/>
            <a:gd name="connsiteY4122" fmla="*/ 3952347 h 6858000"/>
            <a:gd name="connsiteX4123" fmla="*/ 3230072 w 12192000"/>
            <a:gd name="connsiteY4123" fmla="*/ 3877731 h 6858000"/>
            <a:gd name="connsiteX4124" fmla="*/ 3272375 w 12192000"/>
            <a:gd name="connsiteY4124" fmla="*/ 3859402 h 6858000"/>
            <a:gd name="connsiteX4125" fmla="*/ 3312148 w 12192000"/>
            <a:gd name="connsiteY4125" fmla="*/ 3875139 h 6858000"/>
            <a:gd name="connsiteX4126" fmla="*/ 3330769 w 12192000"/>
            <a:gd name="connsiteY4126" fmla="*/ 3916058 h 6858000"/>
            <a:gd name="connsiteX4127" fmla="*/ 3315944 w 12192000"/>
            <a:gd name="connsiteY4127" fmla="*/ 3959938 h 6858000"/>
            <a:gd name="connsiteX4128" fmla="*/ 3272375 w 12192000"/>
            <a:gd name="connsiteY4128" fmla="*/ 3980304 h 6858000"/>
            <a:gd name="connsiteX4129" fmla="*/ 3454042 w 12192000"/>
            <a:gd name="connsiteY4129" fmla="*/ 3980119 h 6858000"/>
            <a:gd name="connsiteX4130" fmla="*/ 3428732 w 12192000"/>
            <a:gd name="connsiteY4130" fmla="*/ 3975306 h 6858000"/>
            <a:gd name="connsiteX4131" fmla="*/ 3398541 w 12192000"/>
            <a:gd name="connsiteY4131" fmla="*/ 3945312 h 6858000"/>
            <a:gd name="connsiteX4132" fmla="*/ 3393840 w 12192000"/>
            <a:gd name="connsiteY4132" fmla="*/ 3921798 h 6858000"/>
            <a:gd name="connsiteX4133" fmla="*/ 3397636 w 12192000"/>
            <a:gd name="connsiteY4133" fmla="*/ 3896803 h 6858000"/>
            <a:gd name="connsiteX4134" fmla="*/ 3427466 w 12192000"/>
            <a:gd name="connsiteY4134" fmla="*/ 3864401 h 6858000"/>
            <a:gd name="connsiteX4135" fmla="*/ 3452234 w 12192000"/>
            <a:gd name="connsiteY4135" fmla="*/ 3859218 h 6858000"/>
            <a:gd name="connsiteX4136" fmla="*/ 3494176 w 12192000"/>
            <a:gd name="connsiteY4136" fmla="*/ 3877177 h 6858000"/>
            <a:gd name="connsiteX4137" fmla="*/ 3511712 w 12192000"/>
            <a:gd name="connsiteY4137" fmla="*/ 3920317 h 6858000"/>
            <a:gd name="connsiteX4138" fmla="*/ 3494899 w 12192000"/>
            <a:gd name="connsiteY4138" fmla="*/ 3961790 h 6858000"/>
            <a:gd name="connsiteX4139" fmla="*/ 3454042 w 12192000"/>
            <a:gd name="connsiteY4139" fmla="*/ 3980119 h 6858000"/>
            <a:gd name="connsiteX4140" fmla="*/ 2732787 w 12192000"/>
            <a:gd name="connsiteY4140" fmla="*/ 3980119 h 6858000"/>
            <a:gd name="connsiteX4141" fmla="*/ 2707477 w 12192000"/>
            <a:gd name="connsiteY4141" fmla="*/ 3975306 h 6858000"/>
            <a:gd name="connsiteX4142" fmla="*/ 2672224 w 12192000"/>
            <a:gd name="connsiteY4142" fmla="*/ 3911614 h 6858000"/>
            <a:gd name="connsiteX4143" fmla="*/ 2706212 w 12192000"/>
            <a:gd name="connsiteY4143" fmla="*/ 3864401 h 6858000"/>
            <a:gd name="connsiteX4144" fmla="*/ 2730979 w 12192000"/>
            <a:gd name="connsiteY4144" fmla="*/ 3859218 h 6858000"/>
            <a:gd name="connsiteX4145" fmla="*/ 2772379 w 12192000"/>
            <a:gd name="connsiteY4145" fmla="*/ 3876807 h 6858000"/>
            <a:gd name="connsiteX4146" fmla="*/ 2790458 w 12192000"/>
            <a:gd name="connsiteY4146" fmla="*/ 3920317 h 6858000"/>
            <a:gd name="connsiteX4147" fmla="*/ 2773283 w 12192000"/>
            <a:gd name="connsiteY4147" fmla="*/ 3961974 h 6858000"/>
            <a:gd name="connsiteX4148" fmla="*/ 2732787 w 12192000"/>
            <a:gd name="connsiteY4148" fmla="*/ 3980119 h 6858000"/>
            <a:gd name="connsiteX4149" fmla="*/ 2912645 w 12192000"/>
            <a:gd name="connsiteY4149" fmla="*/ 3980119 h 6858000"/>
            <a:gd name="connsiteX4150" fmla="*/ 2887155 w 12192000"/>
            <a:gd name="connsiteY4150" fmla="*/ 3974936 h 6858000"/>
            <a:gd name="connsiteX4151" fmla="*/ 2857144 w 12192000"/>
            <a:gd name="connsiteY4151" fmla="*/ 3944940 h 6858000"/>
            <a:gd name="connsiteX4152" fmla="*/ 2856964 w 12192000"/>
            <a:gd name="connsiteY4152" fmla="*/ 3895321 h 6858000"/>
            <a:gd name="connsiteX4153" fmla="*/ 2887878 w 12192000"/>
            <a:gd name="connsiteY4153" fmla="*/ 3863291 h 6858000"/>
            <a:gd name="connsiteX4154" fmla="*/ 2934701 w 12192000"/>
            <a:gd name="connsiteY4154" fmla="*/ 3863661 h 6858000"/>
            <a:gd name="connsiteX4155" fmla="*/ 2968870 w 12192000"/>
            <a:gd name="connsiteY4155" fmla="*/ 3901802 h 6858000"/>
            <a:gd name="connsiteX4156" fmla="*/ 2951876 w 12192000"/>
            <a:gd name="connsiteY4156" fmla="*/ 3964011 h 6858000"/>
            <a:gd name="connsiteX4157" fmla="*/ 2912645 w 12192000"/>
            <a:gd name="connsiteY4157" fmla="*/ 3980119 h 6858000"/>
            <a:gd name="connsiteX4158" fmla="*/ 3093414 w 12192000"/>
            <a:gd name="connsiteY4158" fmla="*/ 3980118 h 6858000"/>
            <a:gd name="connsiteX4159" fmla="*/ 3068465 w 12192000"/>
            <a:gd name="connsiteY4159" fmla="*/ 3976045 h 6858000"/>
            <a:gd name="connsiteX4160" fmla="*/ 3037370 w 12192000"/>
            <a:gd name="connsiteY4160" fmla="*/ 3944384 h 6858000"/>
            <a:gd name="connsiteX4161" fmla="*/ 3032850 w 12192000"/>
            <a:gd name="connsiteY4161" fmla="*/ 3920315 h 6858000"/>
            <a:gd name="connsiteX4162" fmla="*/ 3050025 w 12192000"/>
            <a:gd name="connsiteY4162" fmla="*/ 3877916 h 6858000"/>
            <a:gd name="connsiteX4163" fmla="*/ 3091606 w 12192000"/>
            <a:gd name="connsiteY4163" fmla="*/ 3859401 h 6858000"/>
            <a:gd name="connsiteX4164" fmla="*/ 3133005 w 12192000"/>
            <a:gd name="connsiteY4164" fmla="*/ 3876805 h 6858000"/>
            <a:gd name="connsiteX4165" fmla="*/ 3150904 w 12192000"/>
            <a:gd name="connsiteY4165" fmla="*/ 3915871 h 6858000"/>
            <a:gd name="connsiteX4166" fmla="*/ 3136803 w 12192000"/>
            <a:gd name="connsiteY4166" fmla="*/ 3958826 h 6858000"/>
            <a:gd name="connsiteX4167" fmla="*/ 3093414 w 12192000"/>
            <a:gd name="connsiteY4167" fmla="*/ 3980118 h 6858000"/>
            <a:gd name="connsiteX4168" fmla="*/ 2372158 w 12192000"/>
            <a:gd name="connsiteY4168" fmla="*/ 3980119 h 6858000"/>
            <a:gd name="connsiteX4169" fmla="*/ 2347209 w 12192000"/>
            <a:gd name="connsiteY4169" fmla="*/ 3976046 h 6858000"/>
            <a:gd name="connsiteX4170" fmla="*/ 2316114 w 12192000"/>
            <a:gd name="connsiteY4170" fmla="*/ 3944385 h 6858000"/>
            <a:gd name="connsiteX4171" fmla="*/ 2311594 w 12192000"/>
            <a:gd name="connsiteY4171" fmla="*/ 3919389 h 6858000"/>
            <a:gd name="connsiteX4172" fmla="*/ 2329130 w 12192000"/>
            <a:gd name="connsiteY4172" fmla="*/ 3877546 h 6858000"/>
            <a:gd name="connsiteX4173" fmla="*/ 2370350 w 12192000"/>
            <a:gd name="connsiteY4173" fmla="*/ 3859401 h 6858000"/>
            <a:gd name="connsiteX4174" fmla="*/ 2411388 w 12192000"/>
            <a:gd name="connsiteY4174" fmla="*/ 3876805 h 6858000"/>
            <a:gd name="connsiteX4175" fmla="*/ 2429648 w 12192000"/>
            <a:gd name="connsiteY4175" fmla="*/ 3915872 h 6858000"/>
            <a:gd name="connsiteX4176" fmla="*/ 2415547 w 12192000"/>
            <a:gd name="connsiteY4176" fmla="*/ 3958826 h 6858000"/>
            <a:gd name="connsiteX4177" fmla="*/ 2372158 w 12192000"/>
            <a:gd name="connsiteY4177" fmla="*/ 3980119 h 6858000"/>
            <a:gd name="connsiteX4178" fmla="*/ 9586807 w 12192000"/>
            <a:gd name="connsiteY4178" fmla="*/ 3796470 h 6858000"/>
            <a:gd name="connsiteX4179" fmla="*/ 9566446 w 12192000"/>
            <a:gd name="connsiteY4179" fmla="*/ 3793901 h 6858000"/>
            <a:gd name="connsiteX4180" fmla="*/ 9528661 w 12192000"/>
            <a:gd name="connsiteY4180" fmla="*/ 3758908 h 6858000"/>
            <a:gd name="connsiteX4181" fmla="*/ 9528843 w 12192000"/>
            <a:gd name="connsiteY4181" fmla="*/ 3711324 h 6858000"/>
            <a:gd name="connsiteX4182" fmla="*/ 9566085 w 12192000"/>
            <a:gd name="connsiteY4182" fmla="*/ 3676887 h 6858000"/>
            <a:gd name="connsiteX4183" fmla="*/ 9609111 w 12192000"/>
            <a:gd name="connsiteY4183" fmla="*/ 3679293 h 6858000"/>
            <a:gd name="connsiteX4184" fmla="*/ 9639844 w 12192000"/>
            <a:gd name="connsiteY4184" fmla="*/ 3712435 h 6858000"/>
            <a:gd name="connsiteX4185" fmla="*/ 9639302 w 12192000"/>
            <a:gd name="connsiteY4185" fmla="*/ 3758537 h 6858000"/>
            <a:gd name="connsiteX4186" fmla="*/ 9607303 w 12192000"/>
            <a:gd name="connsiteY4186" fmla="*/ 3791124 h 6858000"/>
            <a:gd name="connsiteX4187" fmla="*/ 9586807 w 12192000"/>
            <a:gd name="connsiteY4187" fmla="*/ 3796470 h 6858000"/>
            <a:gd name="connsiteX4188" fmla="*/ 10129624 w 12192000"/>
            <a:gd name="connsiteY4188" fmla="*/ 3795754 h 6858000"/>
            <a:gd name="connsiteX4189" fmla="*/ 10109828 w 12192000"/>
            <a:gd name="connsiteY4189" fmla="*/ 3794829 h 6858000"/>
            <a:gd name="connsiteX4190" fmla="*/ 10068970 w 12192000"/>
            <a:gd name="connsiteY4190" fmla="*/ 3758354 h 6858000"/>
            <a:gd name="connsiteX4191" fmla="*/ 10069693 w 12192000"/>
            <a:gd name="connsiteY4191" fmla="*/ 3711141 h 6858000"/>
            <a:gd name="connsiteX4192" fmla="*/ 10106212 w 12192000"/>
            <a:gd name="connsiteY4192" fmla="*/ 3677259 h 6858000"/>
            <a:gd name="connsiteX4193" fmla="*/ 10144900 w 12192000"/>
            <a:gd name="connsiteY4193" fmla="*/ 3677259 h 6858000"/>
            <a:gd name="connsiteX4194" fmla="*/ 10179610 w 12192000"/>
            <a:gd name="connsiteY4194" fmla="*/ 3710401 h 6858000"/>
            <a:gd name="connsiteX4195" fmla="*/ 10179430 w 12192000"/>
            <a:gd name="connsiteY4195" fmla="*/ 3760761 h 6858000"/>
            <a:gd name="connsiteX4196" fmla="*/ 10149419 w 12192000"/>
            <a:gd name="connsiteY4196" fmla="*/ 3791125 h 6858000"/>
            <a:gd name="connsiteX4197" fmla="*/ 10129624 w 12192000"/>
            <a:gd name="connsiteY4197" fmla="*/ 3795754 h 6858000"/>
            <a:gd name="connsiteX4198" fmla="*/ 8865055 w 12192000"/>
            <a:gd name="connsiteY4198" fmla="*/ 3796356 h 6858000"/>
            <a:gd name="connsiteX4199" fmla="*/ 8845191 w 12192000"/>
            <a:gd name="connsiteY4199" fmla="*/ 3793904 h 6858000"/>
            <a:gd name="connsiteX4200" fmla="*/ 8807226 w 12192000"/>
            <a:gd name="connsiteY4200" fmla="*/ 3758539 h 6858000"/>
            <a:gd name="connsiteX4201" fmla="*/ 8807406 w 12192000"/>
            <a:gd name="connsiteY4201" fmla="*/ 3711697 h 6858000"/>
            <a:gd name="connsiteX4202" fmla="*/ 8844829 w 12192000"/>
            <a:gd name="connsiteY4202" fmla="*/ 3676888 h 6858000"/>
            <a:gd name="connsiteX4203" fmla="*/ 8888037 w 12192000"/>
            <a:gd name="connsiteY4203" fmla="*/ 3679480 h 6858000"/>
            <a:gd name="connsiteX4204" fmla="*/ 8919675 w 12192000"/>
            <a:gd name="connsiteY4204" fmla="*/ 3716140 h 6858000"/>
            <a:gd name="connsiteX4205" fmla="*/ 8917866 w 12192000"/>
            <a:gd name="connsiteY4205" fmla="*/ 3758910 h 6858000"/>
            <a:gd name="connsiteX4206" fmla="*/ 8884783 w 12192000"/>
            <a:gd name="connsiteY4206" fmla="*/ 3791867 h 6858000"/>
            <a:gd name="connsiteX4207" fmla="*/ 8865055 w 12192000"/>
            <a:gd name="connsiteY4207" fmla="*/ 3796356 h 6858000"/>
            <a:gd name="connsiteX4208" fmla="*/ 9044782 w 12192000"/>
            <a:gd name="connsiteY4208" fmla="*/ 3796148 h 6858000"/>
            <a:gd name="connsiteX4209" fmla="*/ 9021799 w 12192000"/>
            <a:gd name="connsiteY4209" fmla="*/ 3792607 h 6858000"/>
            <a:gd name="connsiteX4210" fmla="*/ 8986727 w 12192000"/>
            <a:gd name="connsiteY4210" fmla="*/ 3756872 h 6858000"/>
            <a:gd name="connsiteX4211" fmla="*/ 8986727 w 12192000"/>
            <a:gd name="connsiteY4211" fmla="*/ 3713918 h 6858000"/>
            <a:gd name="connsiteX4212" fmla="*/ 9001732 w 12192000"/>
            <a:gd name="connsiteY4212" fmla="*/ 3692440 h 6858000"/>
            <a:gd name="connsiteX4213" fmla="*/ 9024331 w 12192000"/>
            <a:gd name="connsiteY4213" fmla="*/ 3677073 h 6858000"/>
            <a:gd name="connsiteX4214" fmla="*/ 9068081 w 12192000"/>
            <a:gd name="connsiteY4214" fmla="*/ 3679480 h 6858000"/>
            <a:gd name="connsiteX4215" fmla="*/ 9098272 w 12192000"/>
            <a:gd name="connsiteY4215" fmla="*/ 3711141 h 6858000"/>
            <a:gd name="connsiteX4216" fmla="*/ 9098091 w 12192000"/>
            <a:gd name="connsiteY4216" fmla="*/ 3759836 h 6858000"/>
            <a:gd name="connsiteX4217" fmla="*/ 9066814 w 12192000"/>
            <a:gd name="connsiteY4217" fmla="*/ 3791496 h 6858000"/>
            <a:gd name="connsiteX4218" fmla="*/ 9044782 w 12192000"/>
            <a:gd name="connsiteY4218" fmla="*/ 3796148 h 6858000"/>
            <a:gd name="connsiteX4219" fmla="*/ 9227082 w 12192000"/>
            <a:gd name="connsiteY4219" fmla="*/ 3795872 h 6858000"/>
            <a:gd name="connsiteX4220" fmla="*/ 9205094 w 12192000"/>
            <a:gd name="connsiteY4220" fmla="*/ 3793720 h 6858000"/>
            <a:gd name="connsiteX4221" fmla="*/ 9170022 w 12192000"/>
            <a:gd name="connsiteY4221" fmla="*/ 3763170 h 6858000"/>
            <a:gd name="connsiteX4222" fmla="*/ 9164417 w 12192000"/>
            <a:gd name="connsiteY4222" fmla="*/ 3735397 h 6858000"/>
            <a:gd name="connsiteX4223" fmla="*/ 9169660 w 12192000"/>
            <a:gd name="connsiteY4223" fmla="*/ 3707995 h 6858000"/>
            <a:gd name="connsiteX4224" fmla="*/ 9218833 w 12192000"/>
            <a:gd name="connsiteY4224" fmla="*/ 3674668 h 6858000"/>
            <a:gd name="connsiteX4225" fmla="*/ 9264753 w 12192000"/>
            <a:gd name="connsiteY4225" fmla="*/ 3692813 h 6858000"/>
            <a:gd name="connsiteX4226" fmla="*/ 9282470 w 12192000"/>
            <a:gd name="connsiteY4226" fmla="*/ 3740026 h 6858000"/>
            <a:gd name="connsiteX4227" fmla="*/ 9247578 w 12192000"/>
            <a:gd name="connsiteY4227" fmla="*/ 3791497 h 6858000"/>
            <a:gd name="connsiteX4228" fmla="*/ 9227082 w 12192000"/>
            <a:gd name="connsiteY4228" fmla="*/ 3795872 h 6858000"/>
            <a:gd name="connsiteX4229" fmla="*/ 9408349 w 12192000"/>
            <a:gd name="connsiteY4229" fmla="*/ 3795757 h 6858000"/>
            <a:gd name="connsiteX4230" fmla="*/ 9388576 w 12192000"/>
            <a:gd name="connsiteY4230" fmla="*/ 3794831 h 6858000"/>
            <a:gd name="connsiteX4231" fmla="*/ 9347537 w 12192000"/>
            <a:gd name="connsiteY4231" fmla="*/ 3758171 h 6858000"/>
            <a:gd name="connsiteX4232" fmla="*/ 9346814 w 12192000"/>
            <a:gd name="connsiteY4232" fmla="*/ 3714106 h 6858000"/>
            <a:gd name="connsiteX4233" fmla="*/ 9378452 w 12192000"/>
            <a:gd name="connsiteY4233" fmla="*/ 3679482 h 6858000"/>
            <a:gd name="connsiteX4234" fmla="*/ 9422744 w 12192000"/>
            <a:gd name="connsiteY4234" fmla="*/ 3677076 h 6858000"/>
            <a:gd name="connsiteX4235" fmla="*/ 9456912 w 12192000"/>
            <a:gd name="connsiteY4235" fmla="*/ 3707440 h 6858000"/>
            <a:gd name="connsiteX4236" fmla="*/ 9461793 w 12192000"/>
            <a:gd name="connsiteY4236" fmla="*/ 3735398 h 6858000"/>
            <a:gd name="connsiteX4237" fmla="*/ 9456912 w 12192000"/>
            <a:gd name="connsiteY4237" fmla="*/ 3763355 h 6858000"/>
            <a:gd name="connsiteX4238" fmla="*/ 9427987 w 12192000"/>
            <a:gd name="connsiteY4238" fmla="*/ 3791128 h 6858000"/>
            <a:gd name="connsiteX4239" fmla="*/ 9408349 w 12192000"/>
            <a:gd name="connsiteY4239" fmla="*/ 3795757 h 6858000"/>
            <a:gd name="connsiteX4240" fmla="*/ 8501490 w 12192000"/>
            <a:gd name="connsiteY4240" fmla="*/ 3796264 h 6858000"/>
            <a:gd name="connsiteX4241" fmla="*/ 8482756 w 12192000"/>
            <a:gd name="connsiteY4241" fmla="*/ 3793533 h 6858000"/>
            <a:gd name="connsiteX4242" fmla="*/ 8448768 w 12192000"/>
            <a:gd name="connsiteY4242" fmla="*/ 3763169 h 6858000"/>
            <a:gd name="connsiteX4243" fmla="*/ 8443164 w 12192000"/>
            <a:gd name="connsiteY4243" fmla="*/ 3735396 h 6858000"/>
            <a:gd name="connsiteX4244" fmla="*/ 8448407 w 12192000"/>
            <a:gd name="connsiteY4244" fmla="*/ 3707994 h 6858000"/>
            <a:gd name="connsiteX4245" fmla="*/ 8476971 w 12192000"/>
            <a:gd name="connsiteY4245" fmla="*/ 3679481 h 6858000"/>
            <a:gd name="connsiteX4246" fmla="*/ 8525964 w 12192000"/>
            <a:gd name="connsiteY4246" fmla="*/ 3678741 h 6858000"/>
            <a:gd name="connsiteX4247" fmla="*/ 8555251 w 12192000"/>
            <a:gd name="connsiteY4247" fmla="*/ 3707994 h 6858000"/>
            <a:gd name="connsiteX4248" fmla="*/ 8560675 w 12192000"/>
            <a:gd name="connsiteY4248" fmla="*/ 3735396 h 6858000"/>
            <a:gd name="connsiteX4249" fmla="*/ 8555070 w 12192000"/>
            <a:gd name="connsiteY4249" fmla="*/ 3763169 h 6858000"/>
            <a:gd name="connsiteX4250" fmla="*/ 8520359 w 12192000"/>
            <a:gd name="connsiteY4250" fmla="*/ 3793719 h 6858000"/>
            <a:gd name="connsiteX4251" fmla="*/ 8501490 w 12192000"/>
            <a:gd name="connsiteY4251" fmla="*/ 3796264 h 6858000"/>
            <a:gd name="connsiteX4252" fmla="*/ 8687095 w 12192000"/>
            <a:gd name="connsiteY4252" fmla="*/ 3795757 h 6858000"/>
            <a:gd name="connsiteX4253" fmla="*/ 8667322 w 12192000"/>
            <a:gd name="connsiteY4253" fmla="*/ 3794831 h 6858000"/>
            <a:gd name="connsiteX4254" fmla="*/ 8626826 w 12192000"/>
            <a:gd name="connsiteY4254" fmla="*/ 3759468 h 6858000"/>
            <a:gd name="connsiteX4255" fmla="*/ 8625560 w 12192000"/>
            <a:gd name="connsiteY4255" fmla="*/ 3714106 h 6858000"/>
            <a:gd name="connsiteX4256" fmla="*/ 8657378 w 12192000"/>
            <a:gd name="connsiteY4256" fmla="*/ 3679298 h 6858000"/>
            <a:gd name="connsiteX4257" fmla="*/ 8701490 w 12192000"/>
            <a:gd name="connsiteY4257" fmla="*/ 3677076 h 6858000"/>
            <a:gd name="connsiteX4258" fmla="*/ 8735658 w 12192000"/>
            <a:gd name="connsiteY4258" fmla="*/ 3707441 h 6858000"/>
            <a:gd name="connsiteX4259" fmla="*/ 8740539 w 12192000"/>
            <a:gd name="connsiteY4259" fmla="*/ 3735398 h 6858000"/>
            <a:gd name="connsiteX4260" fmla="*/ 8735658 w 12192000"/>
            <a:gd name="connsiteY4260" fmla="*/ 3763356 h 6858000"/>
            <a:gd name="connsiteX4261" fmla="*/ 8706733 w 12192000"/>
            <a:gd name="connsiteY4261" fmla="*/ 3791128 h 6858000"/>
            <a:gd name="connsiteX4262" fmla="*/ 8687095 w 12192000"/>
            <a:gd name="connsiteY4262" fmla="*/ 3795757 h 6858000"/>
            <a:gd name="connsiteX4263" fmla="*/ 7241915 w 12192000"/>
            <a:gd name="connsiteY4263" fmla="*/ 3796219 h 6858000"/>
            <a:gd name="connsiteX4264" fmla="*/ 7224808 w 12192000"/>
            <a:gd name="connsiteY4264" fmla="*/ 3794830 h 6858000"/>
            <a:gd name="connsiteX4265" fmla="*/ 7184854 w 12192000"/>
            <a:gd name="connsiteY4265" fmla="*/ 3759467 h 6858000"/>
            <a:gd name="connsiteX4266" fmla="*/ 7180696 w 12192000"/>
            <a:gd name="connsiteY4266" fmla="*/ 3735397 h 6858000"/>
            <a:gd name="connsiteX4267" fmla="*/ 7199317 w 12192000"/>
            <a:gd name="connsiteY4267" fmla="*/ 3691517 h 6858000"/>
            <a:gd name="connsiteX4268" fmla="*/ 7259157 w 12192000"/>
            <a:gd name="connsiteY4268" fmla="*/ 3677260 h 6858000"/>
            <a:gd name="connsiteX4269" fmla="*/ 7295856 w 12192000"/>
            <a:gd name="connsiteY4269" fmla="*/ 3713920 h 6858000"/>
            <a:gd name="connsiteX4270" fmla="*/ 7295856 w 12192000"/>
            <a:gd name="connsiteY4270" fmla="*/ 3756874 h 6858000"/>
            <a:gd name="connsiteX4271" fmla="*/ 7260242 w 12192000"/>
            <a:gd name="connsiteY4271" fmla="*/ 3792609 h 6858000"/>
            <a:gd name="connsiteX4272" fmla="*/ 7241915 w 12192000"/>
            <a:gd name="connsiteY4272" fmla="*/ 3796219 h 6858000"/>
            <a:gd name="connsiteX4273" fmla="*/ 7963170 w 12192000"/>
            <a:gd name="connsiteY4273" fmla="*/ 3796218 h 6858000"/>
            <a:gd name="connsiteX4274" fmla="*/ 7946063 w 12192000"/>
            <a:gd name="connsiteY4274" fmla="*/ 3794830 h 6858000"/>
            <a:gd name="connsiteX4275" fmla="*/ 7905748 w 12192000"/>
            <a:gd name="connsiteY4275" fmla="*/ 3757984 h 6858000"/>
            <a:gd name="connsiteX4276" fmla="*/ 7905205 w 12192000"/>
            <a:gd name="connsiteY4276" fmla="*/ 3714104 h 6858000"/>
            <a:gd name="connsiteX4277" fmla="*/ 7940097 w 12192000"/>
            <a:gd name="connsiteY4277" fmla="*/ 3678000 h 6858000"/>
            <a:gd name="connsiteX4278" fmla="*/ 7980050 w 12192000"/>
            <a:gd name="connsiteY4278" fmla="*/ 3677074 h 6858000"/>
            <a:gd name="connsiteX4279" fmla="*/ 8014219 w 12192000"/>
            <a:gd name="connsiteY4279" fmla="*/ 3707254 h 6858000"/>
            <a:gd name="connsiteX4280" fmla="*/ 8017474 w 12192000"/>
            <a:gd name="connsiteY4280" fmla="*/ 3755948 h 6858000"/>
            <a:gd name="connsiteX4281" fmla="*/ 7981497 w 12192000"/>
            <a:gd name="connsiteY4281" fmla="*/ 3792608 h 6858000"/>
            <a:gd name="connsiteX4282" fmla="*/ 7963170 w 12192000"/>
            <a:gd name="connsiteY4282" fmla="*/ 3796218 h 6858000"/>
            <a:gd name="connsiteX4283" fmla="*/ 8324904 w 12192000"/>
            <a:gd name="connsiteY4283" fmla="*/ 3795868 h 6858000"/>
            <a:gd name="connsiteX4284" fmla="*/ 8303617 w 12192000"/>
            <a:gd name="connsiteY4284" fmla="*/ 3793716 h 6858000"/>
            <a:gd name="connsiteX4285" fmla="*/ 8265832 w 12192000"/>
            <a:gd name="connsiteY4285" fmla="*/ 3756501 h 6858000"/>
            <a:gd name="connsiteX4286" fmla="*/ 8267278 w 12192000"/>
            <a:gd name="connsiteY4286" fmla="*/ 3710398 h 6858000"/>
            <a:gd name="connsiteX4287" fmla="*/ 8295662 w 12192000"/>
            <a:gd name="connsiteY4287" fmla="*/ 3680219 h 6858000"/>
            <a:gd name="connsiteX4288" fmla="*/ 8322057 w 12192000"/>
            <a:gd name="connsiteY4288" fmla="*/ 3675220 h 6858000"/>
            <a:gd name="connsiteX4289" fmla="*/ 8346463 w 12192000"/>
            <a:gd name="connsiteY4289" fmla="*/ 3679293 h 6858000"/>
            <a:gd name="connsiteX4290" fmla="*/ 8378281 w 12192000"/>
            <a:gd name="connsiteY4290" fmla="*/ 3714102 h 6858000"/>
            <a:gd name="connsiteX4291" fmla="*/ 8377016 w 12192000"/>
            <a:gd name="connsiteY4291" fmla="*/ 3759463 h 6858000"/>
            <a:gd name="connsiteX4292" fmla="*/ 8346463 w 12192000"/>
            <a:gd name="connsiteY4292" fmla="*/ 3790383 h 6858000"/>
            <a:gd name="connsiteX4293" fmla="*/ 8324904 w 12192000"/>
            <a:gd name="connsiteY4293" fmla="*/ 3795868 h 6858000"/>
            <a:gd name="connsiteX4294" fmla="*/ 8145723 w 12192000"/>
            <a:gd name="connsiteY4294" fmla="*/ 3795758 h 6858000"/>
            <a:gd name="connsiteX4295" fmla="*/ 8125927 w 12192000"/>
            <a:gd name="connsiteY4295" fmla="*/ 3794832 h 6858000"/>
            <a:gd name="connsiteX4296" fmla="*/ 8083442 w 12192000"/>
            <a:gd name="connsiteY4296" fmla="*/ 3748730 h 6858000"/>
            <a:gd name="connsiteX4297" fmla="*/ 8102606 w 12192000"/>
            <a:gd name="connsiteY4297" fmla="*/ 3690223 h 6858000"/>
            <a:gd name="connsiteX4298" fmla="*/ 8159915 w 12192000"/>
            <a:gd name="connsiteY4298" fmla="*/ 3677077 h 6858000"/>
            <a:gd name="connsiteX4299" fmla="*/ 8196433 w 12192000"/>
            <a:gd name="connsiteY4299" fmla="*/ 3711700 h 6858000"/>
            <a:gd name="connsiteX4300" fmla="*/ 8196614 w 12192000"/>
            <a:gd name="connsiteY4300" fmla="*/ 3758913 h 6858000"/>
            <a:gd name="connsiteX4301" fmla="*/ 8165518 w 12192000"/>
            <a:gd name="connsiteY4301" fmla="*/ 3791129 h 6858000"/>
            <a:gd name="connsiteX4302" fmla="*/ 8145723 w 12192000"/>
            <a:gd name="connsiteY4302" fmla="*/ 3795758 h 6858000"/>
            <a:gd name="connsiteX4303" fmla="*/ 7779288 w 12192000"/>
            <a:gd name="connsiteY4303" fmla="*/ 3796215 h 6858000"/>
            <a:gd name="connsiteX4304" fmla="*/ 7762045 w 12192000"/>
            <a:gd name="connsiteY4304" fmla="*/ 3793716 h 6858000"/>
            <a:gd name="connsiteX4305" fmla="*/ 7723719 w 12192000"/>
            <a:gd name="connsiteY4305" fmla="*/ 3753723 h 6858000"/>
            <a:gd name="connsiteX4306" fmla="*/ 7723719 w 12192000"/>
            <a:gd name="connsiteY4306" fmla="*/ 3716509 h 6858000"/>
            <a:gd name="connsiteX4307" fmla="*/ 7753548 w 12192000"/>
            <a:gd name="connsiteY4307" fmla="*/ 3680960 h 6858000"/>
            <a:gd name="connsiteX4308" fmla="*/ 7780666 w 12192000"/>
            <a:gd name="connsiteY4308" fmla="*/ 3675220 h 6858000"/>
            <a:gd name="connsiteX4309" fmla="*/ 7805614 w 12192000"/>
            <a:gd name="connsiteY4309" fmla="*/ 3679479 h 6858000"/>
            <a:gd name="connsiteX4310" fmla="*/ 7834178 w 12192000"/>
            <a:gd name="connsiteY4310" fmla="*/ 3707992 h 6858000"/>
            <a:gd name="connsiteX4311" fmla="*/ 7839421 w 12192000"/>
            <a:gd name="connsiteY4311" fmla="*/ 3735394 h 6858000"/>
            <a:gd name="connsiteX4312" fmla="*/ 7833817 w 12192000"/>
            <a:gd name="connsiteY4312" fmla="*/ 3763166 h 6858000"/>
            <a:gd name="connsiteX4313" fmla="*/ 7798021 w 12192000"/>
            <a:gd name="connsiteY4313" fmla="*/ 3793716 h 6858000"/>
            <a:gd name="connsiteX4314" fmla="*/ 7779288 w 12192000"/>
            <a:gd name="connsiteY4314" fmla="*/ 3796215 h 6858000"/>
            <a:gd name="connsiteX4315" fmla="*/ 7602748 w 12192000"/>
            <a:gd name="connsiteY4315" fmla="*/ 3796055 h 6858000"/>
            <a:gd name="connsiteX4316" fmla="*/ 7580014 w 12192000"/>
            <a:gd name="connsiteY4316" fmla="*/ 3792792 h 6858000"/>
            <a:gd name="connsiteX4317" fmla="*/ 7546749 w 12192000"/>
            <a:gd name="connsiteY4317" fmla="*/ 3760946 h 6858000"/>
            <a:gd name="connsiteX4318" fmla="*/ 7545484 w 12192000"/>
            <a:gd name="connsiteY4318" fmla="*/ 3711882 h 6858000"/>
            <a:gd name="connsiteX4319" fmla="*/ 7574590 w 12192000"/>
            <a:gd name="connsiteY4319" fmla="*/ 3680221 h 6858000"/>
            <a:gd name="connsiteX4320" fmla="*/ 7600804 w 12192000"/>
            <a:gd name="connsiteY4320" fmla="*/ 3675222 h 6858000"/>
            <a:gd name="connsiteX4321" fmla="*/ 7625210 w 12192000"/>
            <a:gd name="connsiteY4321" fmla="*/ 3679295 h 6858000"/>
            <a:gd name="connsiteX4322" fmla="*/ 7657029 w 12192000"/>
            <a:gd name="connsiteY4322" fmla="*/ 3714104 h 6858000"/>
            <a:gd name="connsiteX4323" fmla="*/ 7656305 w 12192000"/>
            <a:gd name="connsiteY4323" fmla="*/ 3758169 h 6858000"/>
            <a:gd name="connsiteX4324" fmla="*/ 7625210 w 12192000"/>
            <a:gd name="connsiteY4324" fmla="*/ 3790571 h 6858000"/>
            <a:gd name="connsiteX4325" fmla="*/ 7602748 w 12192000"/>
            <a:gd name="connsiteY4325" fmla="*/ 3796055 h 6858000"/>
            <a:gd name="connsiteX4326" fmla="*/ 7423472 w 12192000"/>
            <a:gd name="connsiteY4326" fmla="*/ 3795941 h 6858000"/>
            <a:gd name="connsiteX4327" fmla="*/ 7402682 w 12192000"/>
            <a:gd name="connsiteY4327" fmla="*/ 3794089 h 6858000"/>
            <a:gd name="connsiteX4328" fmla="*/ 7364537 w 12192000"/>
            <a:gd name="connsiteY4328" fmla="*/ 3757985 h 6858000"/>
            <a:gd name="connsiteX4329" fmla="*/ 7365622 w 12192000"/>
            <a:gd name="connsiteY4329" fmla="*/ 3710772 h 6858000"/>
            <a:gd name="connsiteX4330" fmla="*/ 7401417 w 12192000"/>
            <a:gd name="connsiteY4330" fmla="*/ 3677075 h 6858000"/>
            <a:gd name="connsiteX4331" fmla="*/ 7438659 w 12192000"/>
            <a:gd name="connsiteY4331" fmla="*/ 3677075 h 6858000"/>
            <a:gd name="connsiteX4332" fmla="*/ 7475177 w 12192000"/>
            <a:gd name="connsiteY4332" fmla="*/ 3711513 h 6858000"/>
            <a:gd name="connsiteX4333" fmla="*/ 7475177 w 12192000"/>
            <a:gd name="connsiteY4333" fmla="*/ 3758911 h 6858000"/>
            <a:gd name="connsiteX4334" fmla="*/ 7444263 w 12192000"/>
            <a:gd name="connsiteY4334" fmla="*/ 3791127 h 6858000"/>
            <a:gd name="connsiteX4335" fmla="*/ 7423472 w 12192000"/>
            <a:gd name="connsiteY4335" fmla="*/ 3795941 h 6858000"/>
            <a:gd name="connsiteX4336" fmla="*/ 6520526 w 12192000"/>
            <a:gd name="connsiteY4336" fmla="*/ 3796170 h 6858000"/>
            <a:gd name="connsiteX4337" fmla="*/ 6503554 w 12192000"/>
            <a:gd name="connsiteY4337" fmla="*/ 3794828 h 6858000"/>
            <a:gd name="connsiteX4338" fmla="*/ 6464143 w 12192000"/>
            <a:gd name="connsiteY4338" fmla="*/ 3760390 h 6858000"/>
            <a:gd name="connsiteX4339" fmla="*/ 6459262 w 12192000"/>
            <a:gd name="connsiteY4339" fmla="*/ 3735395 h 6858000"/>
            <a:gd name="connsiteX4340" fmla="*/ 6464143 w 12192000"/>
            <a:gd name="connsiteY4340" fmla="*/ 3710400 h 6858000"/>
            <a:gd name="connsiteX4341" fmla="*/ 6493068 w 12192000"/>
            <a:gd name="connsiteY4341" fmla="*/ 3679665 h 6858000"/>
            <a:gd name="connsiteX4342" fmla="*/ 6536999 w 12192000"/>
            <a:gd name="connsiteY4342" fmla="*/ 3677073 h 6858000"/>
            <a:gd name="connsiteX4343" fmla="*/ 6574784 w 12192000"/>
            <a:gd name="connsiteY4343" fmla="*/ 3714658 h 6858000"/>
            <a:gd name="connsiteX4344" fmla="*/ 6572253 w 12192000"/>
            <a:gd name="connsiteY4344" fmla="*/ 3762057 h 6858000"/>
            <a:gd name="connsiteX4345" fmla="*/ 6538446 w 12192000"/>
            <a:gd name="connsiteY4345" fmla="*/ 3792791 h 6858000"/>
            <a:gd name="connsiteX4346" fmla="*/ 6520526 w 12192000"/>
            <a:gd name="connsiteY4346" fmla="*/ 3796170 h 6858000"/>
            <a:gd name="connsiteX4347" fmla="*/ 6702152 w 12192000"/>
            <a:gd name="connsiteY4347" fmla="*/ 3795941 h 6858000"/>
            <a:gd name="connsiteX4348" fmla="*/ 6681430 w 12192000"/>
            <a:gd name="connsiteY4348" fmla="*/ 3794089 h 6858000"/>
            <a:gd name="connsiteX4349" fmla="*/ 6643103 w 12192000"/>
            <a:gd name="connsiteY4349" fmla="*/ 3757986 h 6858000"/>
            <a:gd name="connsiteX4350" fmla="*/ 6644188 w 12192000"/>
            <a:gd name="connsiteY4350" fmla="*/ 3710958 h 6858000"/>
            <a:gd name="connsiteX4351" fmla="*/ 6680164 w 12192000"/>
            <a:gd name="connsiteY4351" fmla="*/ 3677075 h 6858000"/>
            <a:gd name="connsiteX4352" fmla="*/ 6737835 w 12192000"/>
            <a:gd name="connsiteY4352" fmla="*/ 3690591 h 6858000"/>
            <a:gd name="connsiteX4353" fmla="*/ 6757541 w 12192000"/>
            <a:gd name="connsiteY4353" fmla="*/ 3735582 h 6858000"/>
            <a:gd name="connsiteX4354" fmla="*/ 6753021 w 12192000"/>
            <a:gd name="connsiteY4354" fmla="*/ 3760763 h 6858000"/>
            <a:gd name="connsiteX4355" fmla="*/ 6723011 w 12192000"/>
            <a:gd name="connsiteY4355" fmla="*/ 3791127 h 6858000"/>
            <a:gd name="connsiteX4356" fmla="*/ 6702152 w 12192000"/>
            <a:gd name="connsiteY4356" fmla="*/ 3795941 h 6858000"/>
            <a:gd name="connsiteX4357" fmla="*/ 7061941 w 12192000"/>
            <a:gd name="connsiteY4357" fmla="*/ 3795892 h 6858000"/>
            <a:gd name="connsiteX4358" fmla="*/ 7040970 w 12192000"/>
            <a:gd name="connsiteY4358" fmla="*/ 3793717 h 6858000"/>
            <a:gd name="connsiteX4359" fmla="*/ 6999750 w 12192000"/>
            <a:gd name="connsiteY4359" fmla="*/ 3735210 h 6858000"/>
            <a:gd name="connsiteX4360" fmla="*/ 7032473 w 12192000"/>
            <a:gd name="connsiteY4360" fmla="*/ 3680775 h 6858000"/>
            <a:gd name="connsiteX4361" fmla="*/ 7059410 w 12192000"/>
            <a:gd name="connsiteY4361" fmla="*/ 3675222 h 6858000"/>
            <a:gd name="connsiteX4362" fmla="*/ 7084359 w 12192000"/>
            <a:gd name="connsiteY4362" fmla="*/ 3679480 h 6858000"/>
            <a:gd name="connsiteX4363" fmla="*/ 7112561 w 12192000"/>
            <a:gd name="connsiteY4363" fmla="*/ 3707623 h 6858000"/>
            <a:gd name="connsiteX4364" fmla="*/ 7115454 w 12192000"/>
            <a:gd name="connsiteY4364" fmla="*/ 3756316 h 6858000"/>
            <a:gd name="connsiteX4365" fmla="*/ 7083454 w 12192000"/>
            <a:gd name="connsiteY4365" fmla="*/ 3791125 h 6858000"/>
            <a:gd name="connsiteX4366" fmla="*/ 7061941 w 12192000"/>
            <a:gd name="connsiteY4366" fmla="*/ 3795892 h 6858000"/>
            <a:gd name="connsiteX4367" fmla="*/ 5439572 w 12192000"/>
            <a:gd name="connsiteY4367" fmla="*/ 3795941 h 6858000"/>
            <a:gd name="connsiteX4368" fmla="*/ 5418781 w 12192000"/>
            <a:gd name="connsiteY4368" fmla="*/ 3794090 h 6858000"/>
            <a:gd name="connsiteX4369" fmla="*/ 5377200 w 12192000"/>
            <a:gd name="connsiteY4369" fmla="*/ 3726695 h 6858000"/>
            <a:gd name="connsiteX4370" fmla="*/ 5396364 w 12192000"/>
            <a:gd name="connsiteY4370" fmla="*/ 3691517 h 6858000"/>
            <a:gd name="connsiteX4371" fmla="*/ 5436136 w 12192000"/>
            <a:gd name="connsiteY4371" fmla="*/ 3674298 h 6858000"/>
            <a:gd name="connsiteX4372" fmla="*/ 5477898 w 12192000"/>
            <a:gd name="connsiteY4372" fmla="*/ 3693368 h 6858000"/>
            <a:gd name="connsiteX4373" fmla="*/ 5493083 w 12192000"/>
            <a:gd name="connsiteY4373" fmla="*/ 3715957 h 6858000"/>
            <a:gd name="connsiteX4374" fmla="*/ 5491457 w 12192000"/>
            <a:gd name="connsiteY4374" fmla="*/ 3758911 h 6858000"/>
            <a:gd name="connsiteX4375" fmla="*/ 5460362 w 12192000"/>
            <a:gd name="connsiteY4375" fmla="*/ 3791127 h 6858000"/>
            <a:gd name="connsiteX4376" fmla="*/ 5439572 w 12192000"/>
            <a:gd name="connsiteY4376" fmla="*/ 3795941 h 6858000"/>
            <a:gd name="connsiteX4377" fmla="*/ 6160100 w 12192000"/>
            <a:gd name="connsiteY4377" fmla="*/ 3795941 h 6858000"/>
            <a:gd name="connsiteX4378" fmla="*/ 6137141 w 12192000"/>
            <a:gd name="connsiteY4378" fmla="*/ 3792793 h 6858000"/>
            <a:gd name="connsiteX4379" fmla="*/ 6103876 w 12192000"/>
            <a:gd name="connsiteY4379" fmla="*/ 3760392 h 6858000"/>
            <a:gd name="connsiteX4380" fmla="*/ 6098995 w 12192000"/>
            <a:gd name="connsiteY4380" fmla="*/ 3733176 h 6858000"/>
            <a:gd name="connsiteX4381" fmla="*/ 6117616 w 12192000"/>
            <a:gd name="connsiteY4381" fmla="*/ 3691517 h 6858000"/>
            <a:gd name="connsiteX4382" fmla="*/ 6157389 w 12192000"/>
            <a:gd name="connsiteY4382" fmla="*/ 3674298 h 6858000"/>
            <a:gd name="connsiteX4383" fmla="*/ 6197342 w 12192000"/>
            <a:gd name="connsiteY4383" fmla="*/ 3691332 h 6858000"/>
            <a:gd name="connsiteX4384" fmla="*/ 6216867 w 12192000"/>
            <a:gd name="connsiteY4384" fmla="*/ 3734472 h 6858000"/>
            <a:gd name="connsiteX4385" fmla="*/ 6199150 w 12192000"/>
            <a:gd name="connsiteY4385" fmla="*/ 3777612 h 6858000"/>
            <a:gd name="connsiteX4386" fmla="*/ 6160100 w 12192000"/>
            <a:gd name="connsiteY4386" fmla="*/ 3795941 h 6858000"/>
            <a:gd name="connsiteX4387" fmla="*/ 5619318 w 12192000"/>
            <a:gd name="connsiteY4387" fmla="*/ 3795915 h 6858000"/>
            <a:gd name="connsiteX4388" fmla="*/ 5597918 w 12192000"/>
            <a:gd name="connsiteY4388" fmla="*/ 3793717 h 6858000"/>
            <a:gd name="connsiteX4389" fmla="*/ 5558868 w 12192000"/>
            <a:gd name="connsiteY4389" fmla="*/ 3751502 h 6858000"/>
            <a:gd name="connsiteX4390" fmla="*/ 5562122 w 12192000"/>
            <a:gd name="connsiteY4390" fmla="*/ 3710398 h 6858000"/>
            <a:gd name="connsiteX4391" fmla="*/ 5589963 w 12192000"/>
            <a:gd name="connsiteY4391" fmla="*/ 3680774 h 6858000"/>
            <a:gd name="connsiteX4392" fmla="*/ 5616901 w 12192000"/>
            <a:gd name="connsiteY4392" fmla="*/ 3675221 h 6858000"/>
            <a:gd name="connsiteX4393" fmla="*/ 5641668 w 12192000"/>
            <a:gd name="connsiteY4393" fmla="*/ 3679293 h 6858000"/>
            <a:gd name="connsiteX4394" fmla="*/ 5671860 w 12192000"/>
            <a:gd name="connsiteY4394" fmla="*/ 3711140 h 6858000"/>
            <a:gd name="connsiteX4395" fmla="*/ 5671678 w 12192000"/>
            <a:gd name="connsiteY4395" fmla="*/ 3759833 h 6858000"/>
            <a:gd name="connsiteX4396" fmla="*/ 5640583 w 12192000"/>
            <a:gd name="connsiteY4396" fmla="*/ 3791309 h 6858000"/>
            <a:gd name="connsiteX4397" fmla="*/ 5619318 w 12192000"/>
            <a:gd name="connsiteY4397" fmla="*/ 3795915 h 6858000"/>
            <a:gd name="connsiteX4398" fmla="*/ 2913553 w 12192000"/>
            <a:gd name="connsiteY4398" fmla="*/ 3795939 h 6858000"/>
            <a:gd name="connsiteX4399" fmla="*/ 2893305 w 12192000"/>
            <a:gd name="connsiteY4399" fmla="*/ 3793717 h 6858000"/>
            <a:gd name="connsiteX4400" fmla="*/ 2854618 w 12192000"/>
            <a:gd name="connsiteY4400" fmla="*/ 3753170 h 6858000"/>
            <a:gd name="connsiteX4401" fmla="*/ 2856968 w 12192000"/>
            <a:gd name="connsiteY4401" fmla="*/ 3710399 h 6858000"/>
            <a:gd name="connsiteX4402" fmla="*/ 2884809 w 12192000"/>
            <a:gd name="connsiteY4402" fmla="*/ 3680776 h 6858000"/>
            <a:gd name="connsiteX4403" fmla="*/ 2910841 w 12192000"/>
            <a:gd name="connsiteY4403" fmla="*/ 3675222 h 6858000"/>
            <a:gd name="connsiteX4404" fmla="*/ 2953326 w 12192000"/>
            <a:gd name="connsiteY4404" fmla="*/ 3692810 h 6858000"/>
            <a:gd name="connsiteX4405" fmla="*/ 2970501 w 12192000"/>
            <a:gd name="connsiteY4405" fmla="*/ 3735395 h 6858000"/>
            <a:gd name="connsiteX4406" fmla="*/ 2953868 w 12192000"/>
            <a:gd name="connsiteY4406" fmla="*/ 3777054 h 6858000"/>
            <a:gd name="connsiteX4407" fmla="*/ 2913553 w 12192000"/>
            <a:gd name="connsiteY4407" fmla="*/ 3795939 h 6858000"/>
            <a:gd name="connsiteX4408" fmla="*/ 3274633 w 12192000"/>
            <a:gd name="connsiteY4408" fmla="*/ 3795826 h 6858000"/>
            <a:gd name="connsiteX4409" fmla="*/ 3255018 w 12192000"/>
            <a:gd name="connsiteY4409" fmla="*/ 3794090 h 6858000"/>
            <a:gd name="connsiteX4410" fmla="*/ 3216692 w 12192000"/>
            <a:gd name="connsiteY4410" fmla="*/ 3757986 h 6858000"/>
            <a:gd name="connsiteX4411" fmla="*/ 3217777 w 12192000"/>
            <a:gd name="connsiteY4411" fmla="*/ 3710958 h 6858000"/>
            <a:gd name="connsiteX4412" fmla="*/ 3254657 w 12192000"/>
            <a:gd name="connsiteY4412" fmla="*/ 3676890 h 6858000"/>
            <a:gd name="connsiteX4413" fmla="*/ 3315220 w 12192000"/>
            <a:gd name="connsiteY4413" fmla="*/ 3694109 h 6858000"/>
            <a:gd name="connsiteX4414" fmla="*/ 3331129 w 12192000"/>
            <a:gd name="connsiteY4414" fmla="*/ 3735582 h 6858000"/>
            <a:gd name="connsiteX4415" fmla="*/ 3326609 w 12192000"/>
            <a:gd name="connsiteY4415" fmla="*/ 3760763 h 6858000"/>
            <a:gd name="connsiteX4416" fmla="*/ 3295333 w 12192000"/>
            <a:gd name="connsiteY4416" fmla="*/ 3791313 h 6858000"/>
            <a:gd name="connsiteX4417" fmla="*/ 3274633 w 12192000"/>
            <a:gd name="connsiteY4417" fmla="*/ 3795826 h 6858000"/>
            <a:gd name="connsiteX4418" fmla="*/ 3463442 w 12192000"/>
            <a:gd name="connsiteY4418" fmla="*/ 3795107 h 6858000"/>
            <a:gd name="connsiteX4419" fmla="*/ 3431985 w 12192000"/>
            <a:gd name="connsiteY4419" fmla="*/ 3792608 h 6858000"/>
            <a:gd name="connsiteX4420" fmla="*/ 3399082 w 12192000"/>
            <a:gd name="connsiteY4420" fmla="*/ 3760947 h 6858000"/>
            <a:gd name="connsiteX4421" fmla="*/ 3393478 w 12192000"/>
            <a:gd name="connsiteY4421" fmla="*/ 3735397 h 6858000"/>
            <a:gd name="connsiteX4422" fmla="*/ 3399082 w 12192000"/>
            <a:gd name="connsiteY4422" fmla="*/ 3709846 h 6858000"/>
            <a:gd name="connsiteX4423" fmla="*/ 3470854 w 12192000"/>
            <a:gd name="connsiteY4423" fmla="*/ 3677075 h 6858000"/>
            <a:gd name="connsiteX4424" fmla="*/ 3491825 w 12192000"/>
            <a:gd name="connsiteY4424" fmla="*/ 3691145 h 6858000"/>
            <a:gd name="connsiteX4425" fmla="*/ 3511711 w 12192000"/>
            <a:gd name="connsiteY4425" fmla="*/ 3735397 h 6858000"/>
            <a:gd name="connsiteX4426" fmla="*/ 3492729 w 12192000"/>
            <a:gd name="connsiteY4426" fmla="*/ 3778721 h 6858000"/>
            <a:gd name="connsiteX4427" fmla="*/ 3463442 w 12192000"/>
            <a:gd name="connsiteY4427" fmla="*/ 3795107 h 6858000"/>
            <a:gd name="connsiteX4428" fmla="*/ 3095899 w 12192000"/>
            <a:gd name="connsiteY4428" fmla="*/ 3795684 h 6858000"/>
            <a:gd name="connsiteX4429" fmla="*/ 3077143 w 12192000"/>
            <a:gd name="connsiteY4429" fmla="*/ 3794827 h 6858000"/>
            <a:gd name="connsiteX4430" fmla="*/ 3037732 w 12192000"/>
            <a:gd name="connsiteY4430" fmla="*/ 3760390 h 6858000"/>
            <a:gd name="connsiteX4431" fmla="*/ 3032850 w 12192000"/>
            <a:gd name="connsiteY4431" fmla="*/ 3735395 h 6858000"/>
            <a:gd name="connsiteX4432" fmla="*/ 3037732 w 12192000"/>
            <a:gd name="connsiteY4432" fmla="*/ 3710399 h 6858000"/>
            <a:gd name="connsiteX4433" fmla="*/ 3066657 w 12192000"/>
            <a:gd name="connsiteY4433" fmla="*/ 3679480 h 6858000"/>
            <a:gd name="connsiteX4434" fmla="*/ 3091605 w 12192000"/>
            <a:gd name="connsiteY4434" fmla="*/ 3675221 h 6858000"/>
            <a:gd name="connsiteX4435" fmla="*/ 3118362 w 12192000"/>
            <a:gd name="connsiteY4435" fmla="*/ 3680775 h 6858000"/>
            <a:gd name="connsiteX4436" fmla="*/ 3136983 w 12192000"/>
            <a:gd name="connsiteY4436" fmla="*/ 3696143 h 6858000"/>
            <a:gd name="connsiteX4437" fmla="*/ 3151265 w 12192000"/>
            <a:gd name="connsiteY4437" fmla="*/ 3737246 h 6858000"/>
            <a:gd name="connsiteX4438" fmla="*/ 3115469 w 12192000"/>
            <a:gd name="connsiteY4438" fmla="*/ 3791125 h 6858000"/>
            <a:gd name="connsiteX4439" fmla="*/ 3095899 w 12192000"/>
            <a:gd name="connsiteY4439" fmla="*/ 3795684 h 6858000"/>
            <a:gd name="connsiteX4440" fmla="*/ 2372157 w 12192000"/>
            <a:gd name="connsiteY4440" fmla="*/ 3795938 h 6858000"/>
            <a:gd name="connsiteX4441" fmla="*/ 2347389 w 12192000"/>
            <a:gd name="connsiteY4441" fmla="*/ 3791124 h 6858000"/>
            <a:gd name="connsiteX4442" fmla="*/ 2316656 w 12192000"/>
            <a:gd name="connsiteY4442" fmla="*/ 3760945 h 6858000"/>
            <a:gd name="connsiteX4443" fmla="*/ 2311593 w 12192000"/>
            <a:gd name="connsiteY4443" fmla="*/ 3735395 h 6858000"/>
            <a:gd name="connsiteX4444" fmla="*/ 2328587 w 12192000"/>
            <a:gd name="connsiteY4444" fmla="*/ 3693180 h 6858000"/>
            <a:gd name="connsiteX4445" fmla="*/ 2369445 w 12192000"/>
            <a:gd name="connsiteY4445" fmla="*/ 3675221 h 6858000"/>
            <a:gd name="connsiteX4446" fmla="*/ 2396020 w 12192000"/>
            <a:gd name="connsiteY4446" fmla="*/ 3680405 h 6858000"/>
            <a:gd name="connsiteX4447" fmla="*/ 2427658 w 12192000"/>
            <a:gd name="connsiteY4447" fmla="*/ 3716694 h 6858000"/>
            <a:gd name="connsiteX4448" fmla="*/ 2372157 w 12192000"/>
            <a:gd name="connsiteY4448" fmla="*/ 3795938 h 6858000"/>
            <a:gd name="connsiteX4449" fmla="*/ 2553265 w 12192000"/>
            <a:gd name="connsiteY4449" fmla="*/ 3795849 h 6858000"/>
            <a:gd name="connsiteX4450" fmla="*/ 2533764 w 12192000"/>
            <a:gd name="connsiteY4450" fmla="*/ 3794090 h 6858000"/>
            <a:gd name="connsiteX4451" fmla="*/ 2495438 w 12192000"/>
            <a:gd name="connsiteY4451" fmla="*/ 3757986 h 6858000"/>
            <a:gd name="connsiteX4452" fmla="*/ 2496522 w 12192000"/>
            <a:gd name="connsiteY4452" fmla="*/ 3711143 h 6858000"/>
            <a:gd name="connsiteX4453" fmla="*/ 2533040 w 12192000"/>
            <a:gd name="connsiteY4453" fmla="*/ 3676890 h 6858000"/>
            <a:gd name="connsiteX4454" fmla="*/ 2594146 w 12192000"/>
            <a:gd name="connsiteY4454" fmla="*/ 3694480 h 6858000"/>
            <a:gd name="connsiteX4455" fmla="*/ 2609512 w 12192000"/>
            <a:gd name="connsiteY4455" fmla="*/ 3737990 h 6858000"/>
            <a:gd name="connsiteX4456" fmla="*/ 2603908 w 12192000"/>
            <a:gd name="connsiteY4456" fmla="*/ 3763540 h 6858000"/>
            <a:gd name="connsiteX4457" fmla="*/ 2573717 w 12192000"/>
            <a:gd name="connsiteY4457" fmla="*/ 3791498 h 6858000"/>
            <a:gd name="connsiteX4458" fmla="*/ 2553265 w 12192000"/>
            <a:gd name="connsiteY4458" fmla="*/ 3795849 h 6858000"/>
            <a:gd name="connsiteX4459" fmla="*/ 2742188 w 12192000"/>
            <a:gd name="connsiteY4459" fmla="*/ 3795107 h 6858000"/>
            <a:gd name="connsiteX4460" fmla="*/ 2710731 w 12192000"/>
            <a:gd name="connsiteY4460" fmla="*/ 3792608 h 6858000"/>
            <a:gd name="connsiteX4461" fmla="*/ 2672223 w 12192000"/>
            <a:gd name="connsiteY4461" fmla="*/ 3726694 h 6858000"/>
            <a:gd name="connsiteX4462" fmla="*/ 2691206 w 12192000"/>
            <a:gd name="connsiteY4462" fmla="*/ 3691516 h 6858000"/>
            <a:gd name="connsiteX4463" fmla="*/ 2730979 w 12192000"/>
            <a:gd name="connsiteY4463" fmla="*/ 3674297 h 6858000"/>
            <a:gd name="connsiteX4464" fmla="*/ 2770571 w 12192000"/>
            <a:gd name="connsiteY4464" fmla="*/ 3691146 h 6858000"/>
            <a:gd name="connsiteX4465" fmla="*/ 2790458 w 12192000"/>
            <a:gd name="connsiteY4465" fmla="*/ 3734471 h 6858000"/>
            <a:gd name="connsiteX4466" fmla="*/ 2771475 w 12192000"/>
            <a:gd name="connsiteY4466" fmla="*/ 3778721 h 6858000"/>
            <a:gd name="connsiteX4467" fmla="*/ 2742188 w 12192000"/>
            <a:gd name="connsiteY4467" fmla="*/ 3795107 h 6858000"/>
            <a:gd name="connsiteX4468" fmla="*/ 3274572 w 12192000"/>
            <a:gd name="connsiteY4468" fmla="*/ 3611828 h 6858000"/>
            <a:gd name="connsiteX4469" fmla="*/ 3255923 w 12192000"/>
            <a:gd name="connsiteY4469" fmla="*/ 3609907 h 6858000"/>
            <a:gd name="connsiteX4470" fmla="*/ 3216873 w 12192000"/>
            <a:gd name="connsiteY4470" fmla="*/ 3573618 h 6858000"/>
            <a:gd name="connsiteX4471" fmla="*/ 3217596 w 12192000"/>
            <a:gd name="connsiteY4471" fmla="*/ 3527332 h 6858000"/>
            <a:gd name="connsiteX4472" fmla="*/ 3249414 w 12192000"/>
            <a:gd name="connsiteY4472" fmla="*/ 3494560 h 6858000"/>
            <a:gd name="connsiteX4473" fmla="*/ 3274724 w 12192000"/>
            <a:gd name="connsiteY4473" fmla="*/ 3490672 h 6858000"/>
            <a:gd name="connsiteX4474" fmla="*/ 3315039 w 12192000"/>
            <a:gd name="connsiteY4474" fmla="*/ 3509927 h 6858000"/>
            <a:gd name="connsiteX4475" fmla="*/ 3330768 w 12192000"/>
            <a:gd name="connsiteY4475" fmla="*/ 3554733 h 6858000"/>
            <a:gd name="connsiteX4476" fmla="*/ 3325164 w 12192000"/>
            <a:gd name="connsiteY4476" fmla="*/ 3579543 h 6858000"/>
            <a:gd name="connsiteX4477" fmla="*/ 3274572 w 12192000"/>
            <a:gd name="connsiteY4477" fmla="*/ 3611828 h 6858000"/>
            <a:gd name="connsiteX4478" fmla="*/ 8144410 w 12192000"/>
            <a:gd name="connsiteY4478" fmla="*/ 3611783 h 6858000"/>
            <a:gd name="connsiteX4479" fmla="*/ 8124117 w 12192000"/>
            <a:gd name="connsiteY4479" fmla="*/ 3609538 h 6858000"/>
            <a:gd name="connsiteX4480" fmla="*/ 8081813 w 12192000"/>
            <a:gd name="connsiteY4480" fmla="*/ 3550475 h 6858000"/>
            <a:gd name="connsiteX4481" fmla="*/ 8099168 w 12192000"/>
            <a:gd name="connsiteY4481" fmla="*/ 3509557 h 6858000"/>
            <a:gd name="connsiteX4482" fmla="*/ 8141291 w 12192000"/>
            <a:gd name="connsiteY4482" fmla="*/ 3490302 h 6858000"/>
            <a:gd name="connsiteX4483" fmla="*/ 8184860 w 12192000"/>
            <a:gd name="connsiteY4483" fmla="*/ 3511038 h 6858000"/>
            <a:gd name="connsiteX4484" fmla="*/ 8200770 w 12192000"/>
            <a:gd name="connsiteY4484" fmla="*/ 3553623 h 6858000"/>
            <a:gd name="connsiteX4485" fmla="*/ 8164974 w 12192000"/>
            <a:gd name="connsiteY4485" fmla="*/ 3606945 h 6858000"/>
            <a:gd name="connsiteX4486" fmla="*/ 8144410 w 12192000"/>
            <a:gd name="connsiteY4486" fmla="*/ 3611783 h 6858000"/>
            <a:gd name="connsiteX4487" fmla="*/ 8506509 w 12192000"/>
            <a:gd name="connsiteY4487" fmla="*/ 3611783 h 6858000"/>
            <a:gd name="connsiteX4488" fmla="*/ 8486555 w 12192000"/>
            <a:gd name="connsiteY4488" fmla="*/ 3610093 h 6858000"/>
            <a:gd name="connsiteX4489" fmla="*/ 8459436 w 12192000"/>
            <a:gd name="connsiteY4489" fmla="*/ 3592319 h 6858000"/>
            <a:gd name="connsiteX4490" fmla="*/ 8457086 w 12192000"/>
            <a:gd name="connsiteY4490" fmla="*/ 3511593 h 6858000"/>
            <a:gd name="connsiteX4491" fmla="*/ 8499571 w 12192000"/>
            <a:gd name="connsiteY4491" fmla="*/ 3490672 h 6858000"/>
            <a:gd name="connsiteX4492" fmla="*/ 8526146 w 12192000"/>
            <a:gd name="connsiteY4492" fmla="*/ 3494745 h 6858000"/>
            <a:gd name="connsiteX4493" fmla="*/ 8559050 w 12192000"/>
            <a:gd name="connsiteY4493" fmla="*/ 3532331 h 6858000"/>
            <a:gd name="connsiteX4494" fmla="*/ 8556699 w 12192000"/>
            <a:gd name="connsiteY4494" fmla="*/ 3576396 h 6858000"/>
            <a:gd name="connsiteX4495" fmla="*/ 8526327 w 12192000"/>
            <a:gd name="connsiteY4495" fmla="*/ 3606391 h 6858000"/>
            <a:gd name="connsiteX4496" fmla="*/ 8506509 w 12192000"/>
            <a:gd name="connsiteY4496" fmla="*/ 3611783 h 6858000"/>
            <a:gd name="connsiteX4497" fmla="*/ 8686256 w 12192000"/>
            <a:gd name="connsiteY4497" fmla="*/ 3611761 h 6858000"/>
            <a:gd name="connsiteX4498" fmla="*/ 8666054 w 12192000"/>
            <a:gd name="connsiteY4498" fmla="*/ 3609909 h 6858000"/>
            <a:gd name="connsiteX4499" fmla="*/ 8637851 w 12192000"/>
            <a:gd name="connsiteY4499" fmla="*/ 3590469 h 6858000"/>
            <a:gd name="connsiteX4500" fmla="*/ 8623208 w 12192000"/>
            <a:gd name="connsiteY4500" fmla="*/ 3551402 h 6858000"/>
            <a:gd name="connsiteX4501" fmla="*/ 8628089 w 12192000"/>
            <a:gd name="connsiteY4501" fmla="*/ 3525110 h 6858000"/>
            <a:gd name="connsiteX4502" fmla="*/ 8661534 w 12192000"/>
            <a:gd name="connsiteY4502" fmla="*/ 3493079 h 6858000"/>
            <a:gd name="connsiteX4503" fmla="*/ 8706188 w 12192000"/>
            <a:gd name="connsiteY4503" fmla="*/ 3494746 h 6858000"/>
            <a:gd name="connsiteX4504" fmla="*/ 8738548 w 12192000"/>
            <a:gd name="connsiteY4504" fmla="*/ 3529554 h 6858000"/>
            <a:gd name="connsiteX4505" fmla="*/ 8736921 w 12192000"/>
            <a:gd name="connsiteY4505" fmla="*/ 3576397 h 6858000"/>
            <a:gd name="connsiteX4506" fmla="*/ 8706188 w 12192000"/>
            <a:gd name="connsiteY4506" fmla="*/ 3606947 h 6858000"/>
            <a:gd name="connsiteX4507" fmla="*/ 8686256 w 12192000"/>
            <a:gd name="connsiteY4507" fmla="*/ 3611761 h 6858000"/>
            <a:gd name="connsiteX4508" fmla="*/ 9227717 w 12192000"/>
            <a:gd name="connsiteY4508" fmla="*/ 3611760 h 6858000"/>
            <a:gd name="connsiteX4509" fmla="*/ 9207447 w 12192000"/>
            <a:gd name="connsiteY4509" fmla="*/ 3609909 h 6858000"/>
            <a:gd name="connsiteX4510" fmla="*/ 9166408 w 12192000"/>
            <a:gd name="connsiteY4510" fmla="*/ 3569916 h 6858000"/>
            <a:gd name="connsiteX4511" fmla="*/ 9178339 w 12192000"/>
            <a:gd name="connsiteY4511" fmla="*/ 3511593 h 6858000"/>
            <a:gd name="connsiteX4512" fmla="*/ 9220824 w 12192000"/>
            <a:gd name="connsiteY4512" fmla="*/ 3490672 h 6858000"/>
            <a:gd name="connsiteX4513" fmla="*/ 9247399 w 12192000"/>
            <a:gd name="connsiteY4513" fmla="*/ 3494745 h 6858000"/>
            <a:gd name="connsiteX4514" fmla="*/ 9280122 w 12192000"/>
            <a:gd name="connsiteY4514" fmla="*/ 3531220 h 6858000"/>
            <a:gd name="connsiteX4515" fmla="*/ 9277772 w 12192000"/>
            <a:gd name="connsiteY4515" fmla="*/ 3576767 h 6858000"/>
            <a:gd name="connsiteX4516" fmla="*/ 9247581 w 12192000"/>
            <a:gd name="connsiteY4516" fmla="*/ 3606391 h 6858000"/>
            <a:gd name="connsiteX4517" fmla="*/ 9227717 w 12192000"/>
            <a:gd name="connsiteY4517" fmla="*/ 3611760 h 6858000"/>
            <a:gd name="connsiteX4518" fmla="*/ 9948658 w 12192000"/>
            <a:gd name="connsiteY4518" fmla="*/ 3611760 h 6858000"/>
            <a:gd name="connsiteX4519" fmla="*/ 9928703 w 12192000"/>
            <a:gd name="connsiteY4519" fmla="*/ 3609908 h 6858000"/>
            <a:gd name="connsiteX4520" fmla="*/ 9887304 w 12192000"/>
            <a:gd name="connsiteY4520" fmla="*/ 3568991 h 6858000"/>
            <a:gd name="connsiteX4521" fmla="*/ 9905382 w 12192000"/>
            <a:gd name="connsiteY4521" fmla="*/ 3505670 h 6858000"/>
            <a:gd name="connsiteX4522" fmla="*/ 9946058 w 12192000"/>
            <a:gd name="connsiteY4522" fmla="*/ 3490303 h 6858000"/>
            <a:gd name="connsiteX4523" fmla="*/ 9987097 w 12192000"/>
            <a:gd name="connsiteY4523" fmla="*/ 3509188 h 6858000"/>
            <a:gd name="connsiteX4524" fmla="*/ 10003187 w 12192000"/>
            <a:gd name="connsiteY4524" fmla="*/ 3550476 h 6858000"/>
            <a:gd name="connsiteX4525" fmla="*/ 9997944 w 12192000"/>
            <a:gd name="connsiteY4525" fmla="*/ 3578804 h 6858000"/>
            <a:gd name="connsiteX4526" fmla="*/ 9967934 w 12192000"/>
            <a:gd name="connsiteY4526" fmla="*/ 3606946 h 6858000"/>
            <a:gd name="connsiteX4527" fmla="*/ 9948658 w 12192000"/>
            <a:gd name="connsiteY4527" fmla="*/ 3611760 h 6858000"/>
            <a:gd name="connsiteX4528" fmla="*/ 9587891 w 12192000"/>
            <a:gd name="connsiteY4528" fmla="*/ 3611623 h 6858000"/>
            <a:gd name="connsiteX4529" fmla="*/ 9568433 w 12192000"/>
            <a:gd name="connsiteY4529" fmla="*/ 3610096 h 6858000"/>
            <a:gd name="connsiteX4530" fmla="*/ 9528300 w 12192000"/>
            <a:gd name="connsiteY4530" fmla="*/ 3574177 h 6858000"/>
            <a:gd name="connsiteX4531" fmla="*/ 9527033 w 12192000"/>
            <a:gd name="connsiteY4531" fmla="*/ 3531037 h 6858000"/>
            <a:gd name="connsiteX4532" fmla="*/ 9561563 w 12192000"/>
            <a:gd name="connsiteY4532" fmla="*/ 3494007 h 6858000"/>
            <a:gd name="connsiteX4533" fmla="*/ 9586332 w 12192000"/>
            <a:gd name="connsiteY4533" fmla="*/ 3490674 h 6858000"/>
            <a:gd name="connsiteX4534" fmla="*/ 9625923 w 12192000"/>
            <a:gd name="connsiteY4534" fmla="*/ 3508448 h 6858000"/>
            <a:gd name="connsiteX4535" fmla="*/ 9643280 w 12192000"/>
            <a:gd name="connsiteY4535" fmla="*/ 3550477 h 6858000"/>
            <a:gd name="connsiteX4536" fmla="*/ 9639121 w 12192000"/>
            <a:gd name="connsiteY4536" fmla="*/ 3574917 h 6858000"/>
            <a:gd name="connsiteX4537" fmla="*/ 9606941 w 12192000"/>
            <a:gd name="connsiteY4537" fmla="*/ 3607318 h 6858000"/>
            <a:gd name="connsiteX4538" fmla="*/ 9587891 w 12192000"/>
            <a:gd name="connsiteY4538" fmla="*/ 3611623 h 6858000"/>
            <a:gd name="connsiteX4539" fmla="*/ 8866457 w 12192000"/>
            <a:gd name="connsiteY4539" fmla="*/ 3611644 h 6858000"/>
            <a:gd name="connsiteX4540" fmla="*/ 8847180 w 12192000"/>
            <a:gd name="connsiteY4540" fmla="*/ 3610094 h 6858000"/>
            <a:gd name="connsiteX4541" fmla="*/ 8806865 w 12192000"/>
            <a:gd name="connsiteY4541" fmla="*/ 3573804 h 6858000"/>
            <a:gd name="connsiteX4542" fmla="*/ 8805600 w 12192000"/>
            <a:gd name="connsiteY4542" fmla="*/ 3532146 h 6858000"/>
            <a:gd name="connsiteX4543" fmla="*/ 8840311 w 12192000"/>
            <a:gd name="connsiteY4543" fmla="*/ 3494005 h 6858000"/>
            <a:gd name="connsiteX4544" fmla="*/ 8865078 w 12192000"/>
            <a:gd name="connsiteY4544" fmla="*/ 3490671 h 6858000"/>
            <a:gd name="connsiteX4545" fmla="*/ 8904308 w 12192000"/>
            <a:gd name="connsiteY4545" fmla="*/ 3508446 h 6858000"/>
            <a:gd name="connsiteX4546" fmla="*/ 8922025 w 12192000"/>
            <a:gd name="connsiteY4546" fmla="*/ 3550476 h 6858000"/>
            <a:gd name="connsiteX4547" fmla="*/ 8917144 w 12192000"/>
            <a:gd name="connsiteY4547" fmla="*/ 3575841 h 6858000"/>
            <a:gd name="connsiteX4548" fmla="*/ 8885326 w 12192000"/>
            <a:gd name="connsiteY4548" fmla="*/ 3607502 h 6858000"/>
            <a:gd name="connsiteX4549" fmla="*/ 8866457 w 12192000"/>
            <a:gd name="connsiteY4549" fmla="*/ 3611644 h 6858000"/>
            <a:gd name="connsiteX4550" fmla="*/ 9048442 w 12192000"/>
            <a:gd name="connsiteY4550" fmla="*/ 3611502 h 6858000"/>
            <a:gd name="connsiteX4551" fmla="*/ 9029753 w 12192000"/>
            <a:gd name="connsiteY4551" fmla="*/ 3610830 h 6858000"/>
            <a:gd name="connsiteX4552" fmla="*/ 8988896 w 12192000"/>
            <a:gd name="connsiteY4552" fmla="*/ 3576393 h 6858000"/>
            <a:gd name="connsiteX4553" fmla="*/ 8984014 w 12192000"/>
            <a:gd name="connsiteY4553" fmla="*/ 3548251 h 6858000"/>
            <a:gd name="connsiteX4554" fmla="*/ 9000647 w 12192000"/>
            <a:gd name="connsiteY4554" fmla="*/ 3509184 h 6858000"/>
            <a:gd name="connsiteX4555" fmla="*/ 9043312 w 12192000"/>
            <a:gd name="connsiteY4555" fmla="*/ 3491225 h 6858000"/>
            <a:gd name="connsiteX4556" fmla="*/ 9070610 w 12192000"/>
            <a:gd name="connsiteY4556" fmla="*/ 3496224 h 6858000"/>
            <a:gd name="connsiteX4557" fmla="*/ 9097548 w 12192000"/>
            <a:gd name="connsiteY4557" fmla="*/ 3525477 h 6858000"/>
            <a:gd name="connsiteX4558" fmla="*/ 9100440 w 12192000"/>
            <a:gd name="connsiteY4558" fmla="*/ 3568617 h 6858000"/>
            <a:gd name="connsiteX4559" fmla="*/ 9067537 w 12192000"/>
            <a:gd name="connsiteY4559" fmla="*/ 3606202 h 6858000"/>
            <a:gd name="connsiteX4560" fmla="*/ 9048442 w 12192000"/>
            <a:gd name="connsiteY4560" fmla="*/ 3611502 h 6858000"/>
            <a:gd name="connsiteX4561" fmla="*/ 8326193 w 12192000"/>
            <a:gd name="connsiteY4561" fmla="*/ 3611505 h 6858000"/>
            <a:gd name="connsiteX4562" fmla="*/ 8308499 w 12192000"/>
            <a:gd name="connsiteY4562" fmla="*/ 3610834 h 6858000"/>
            <a:gd name="connsiteX4563" fmla="*/ 8267642 w 12192000"/>
            <a:gd name="connsiteY4563" fmla="*/ 3576025 h 6858000"/>
            <a:gd name="connsiteX4564" fmla="*/ 8262761 w 12192000"/>
            <a:gd name="connsiteY4564" fmla="*/ 3552882 h 6858000"/>
            <a:gd name="connsiteX4565" fmla="*/ 8266557 w 12192000"/>
            <a:gd name="connsiteY4565" fmla="*/ 3528441 h 6858000"/>
            <a:gd name="connsiteX4566" fmla="*/ 8294759 w 12192000"/>
            <a:gd name="connsiteY4566" fmla="*/ 3496226 h 6858000"/>
            <a:gd name="connsiteX4567" fmla="*/ 8341401 w 12192000"/>
            <a:gd name="connsiteY4567" fmla="*/ 3492892 h 6858000"/>
            <a:gd name="connsiteX4568" fmla="*/ 8375750 w 12192000"/>
            <a:gd name="connsiteY4568" fmla="*/ 3525109 h 6858000"/>
            <a:gd name="connsiteX4569" fmla="*/ 8380631 w 12192000"/>
            <a:gd name="connsiteY4569" fmla="*/ 3551400 h 6858000"/>
            <a:gd name="connsiteX4570" fmla="*/ 8376474 w 12192000"/>
            <a:gd name="connsiteY4570" fmla="*/ 3575840 h 6858000"/>
            <a:gd name="connsiteX4571" fmla="*/ 8344294 w 12192000"/>
            <a:gd name="connsiteY4571" fmla="*/ 3607316 h 6858000"/>
            <a:gd name="connsiteX4572" fmla="*/ 8326193 w 12192000"/>
            <a:gd name="connsiteY4572" fmla="*/ 3611505 h 6858000"/>
            <a:gd name="connsiteX4573" fmla="*/ 7964505 w 12192000"/>
            <a:gd name="connsiteY4573" fmla="*/ 3611757 h 6858000"/>
            <a:gd name="connsiteX4574" fmla="*/ 7944799 w 12192000"/>
            <a:gd name="connsiteY4574" fmla="*/ 3609906 h 6858000"/>
            <a:gd name="connsiteX4575" fmla="*/ 7905749 w 12192000"/>
            <a:gd name="connsiteY4575" fmla="*/ 3573987 h 6858000"/>
            <a:gd name="connsiteX4576" fmla="*/ 7907015 w 12192000"/>
            <a:gd name="connsiteY4576" fmla="*/ 3525662 h 6858000"/>
            <a:gd name="connsiteX4577" fmla="*/ 7936122 w 12192000"/>
            <a:gd name="connsiteY4577" fmla="*/ 3494928 h 6858000"/>
            <a:gd name="connsiteX4578" fmla="*/ 7961431 w 12192000"/>
            <a:gd name="connsiteY4578" fmla="*/ 3491225 h 6858000"/>
            <a:gd name="connsiteX4579" fmla="*/ 8003193 w 12192000"/>
            <a:gd name="connsiteY4579" fmla="*/ 3509184 h 6858000"/>
            <a:gd name="connsiteX4580" fmla="*/ 8019825 w 12192000"/>
            <a:gd name="connsiteY4580" fmla="*/ 3548251 h 6858000"/>
            <a:gd name="connsiteX4581" fmla="*/ 8014944 w 12192000"/>
            <a:gd name="connsiteY4581" fmla="*/ 3576394 h 6858000"/>
            <a:gd name="connsiteX4582" fmla="*/ 7964505 w 12192000"/>
            <a:gd name="connsiteY4582" fmla="*/ 3611757 h 6858000"/>
            <a:gd name="connsiteX4583" fmla="*/ 7423272 w 12192000"/>
            <a:gd name="connsiteY4583" fmla="*/ 3611713 h 6858000"/>
            <a:gd name="connsiteX4584" fmla="*/ 7402685 w 12192000"/>
            <a:gd name="connsiteY4584" fmla="*/ 3609539 h 6858000"/>
            <a:gd name="connsiteX4585" fmla="*/ 7360200 w 12192000"/>
            <a:gd name="connsiteY4585" fmla="*/ 3545106 h 6858000"/>
            <a:gd name="connsiteX4586" fmla="*/ 7396357 w 12192000"/>
            <a:gd name="connsiteY4586" fmla="*/ 3494745 h 6858000"/>
            <a:gd name="connsiteX4587" fmla="*/ 7420040 w 12192000"/>
            <a:gd name="connsiteY4587" fmla="*/ 3490302 h 6858000"/>
            <a:gd name="connsiteX4588" fmla="*/ 7463428 w 12192000"/>
            <a:gd name="connsiteY4588" fmla="*/ 3510854 h 6858000"/>
            <a:gd name="connsiteX4589" fmla="*/ 7479157 w 12192000"/>
            <a:gd name="connsiteY4589" fmla="*/ 3552697 h 6858000"/>
            <a:gd name="connsiteX4590" fmla="*/ 7474456 w 12192000"/>
            <a:gd name="connsiteY4590" fmla="*/ 3576397 h 6858000"/>
            <a:gd name="connsiteX4591" fmla="*/ 7443723 w 12192000"/>
            <a:gd name="connsiteY4591" fmla="*/ 3606946 h 6858000"/>
            <a:gd name="connsiteX4592" fmla="*/ 7423272 w 12192000"/>
            <a:gd name="connsiteY4592" fmla="*/ 3611713 h 6858000"/>
            <a:gd name="connsiteX4593" fmla="*/ 7604055 w 12192000"/>
            <a:gd name="connsiteY4593" fmla="*/ 3611642 h 6858000"/>
            <a:gd name="connsiteX4594" fmla="*/ 7586338 w 12192000"/>
            <a:gd name="connsiteY4594" fmla="*/ 3610833 h 6858000"/>
            <a:gd name="connsiteX4595" fmla="*/ 7548373 w 12192000"/>
            <a:gd name="connsiteY4595" fmla="*/ 3579912 h 6858000"/>
            <a:gd name="connsiteX4596" fmla="*/ 7542045 w 12192000"/>
            <a:gd name="connsiteY4596" fmla="*/ 3551399 h 6858000"/>
            <a:gd name="connsiteX4597" fmla="*/ 7546203 w 12192000"/>
            <a:gd name="connsiteY4597" fmla="*/ 3525479 h 6858000"/>
            <a:gd name="connsiteX4598" fmla="*/ 7574587 w 12192000"/>
            <a:gd name="connsiteY4598" fmla="*/ 3495300 h 6858000"/>
            <a:gd name="connsiteX4599" fmla="*/ 7620145 w 12192000"/>
            <a:gd name="connsiteY4599" fmla="*/ 3492892 h 6858000"/>
            <a:gd name="connsiteX4600" fmla="*/ 7654494 w 12192000"/>
            <a:gd name="connsiteY4600" fmla="*/ 3525109 h 6858000"/>
            <a:gd name="connsiteX4601" fmla="*/ 7659556 w 12192000"/>
            <a:gd name="connsiteY4601" fmla="*/ 3551399 h 6858000"/>
            <a:gd name="connsiteX4602" fmla="*/ 7654675 w 12192000"/>
            <a:gd name="connsiteY4602" fmla="*/ 3576395 h 6858000"/>
            <a:gd name="connsiteX4603" fmla="*/ 7622857 w 12192000"/>
            <a:gd name="connsiteY4603" fmla="*/ 3607315 h 6858000"/>
            <a:gd name="connsiteX4604" fmla="*/ 7604055 w 12192000"/>
            <a:gd name="connsiteY4604" fmla="*/ 3611642 h 6858000"/>
            <a:gd name="connsiteX4605" fmla="*/ 7783827 w 12192000"/>
            <a:gd name="connsiteY4605" fmla="*/ 3611620 h 6858000"/>
            <a:gd name="connsiteX4606" fmla="*/ 7765297 w 12192000"/>
            <a:gd name="connsiteY4606" fmla="*/ 3610093 h 6858000"/>
            <a:gd name="connsiteX4607" fmla="*/ 7740349 w 12192000"/>
            <a:gd name="connsiteY4607" fmla="*/ 3594170 h 6858000"/>
            <a:gd name="connsiteX4608" fmla="*/ 7721367 w 12192000"/>
            <a:gd name="connsiteY4608" fmla="*/ 3554178 h 6858000"/>
            <a:gd name="connsiteX4609" fmla="*/ 7739807 w 12192000"/>
            <a:gd name="connsiteY4609" fmla="*/ 3507890 h 6858000"/>
            <a:gd name="connsiteX4610" fmla="*/ 7785184 w 12192000"/>
            <a:gd name="connsiteY4610" fmla="*/ 3490671 h 6858000"/>
            <a:gd name="connsiteX4611" fmla="*/ 7825499 w 12192000"/>
            <a:gd name="connsiteY4611" fmla="*/ 3511593 h 6858000"/>
            <a:gd name="connsiteX4612" fmla="*/ 7836708 w 12192000"/>
            <a:gd name="connsiteY4612" fmla="*/ 3572323 h 6858000"/>
            <a:gd name="connsiteX4613" fmla="*/ 7802900 w 12192000"/>
            <a:gd name="connsiteY4613" fmla="*/ 3607316 h 6858000"/>
            <a:gd name="connsiteX4614" fmla="*/ 7783827 w 12192000"/>
            <a:gd name="connsiteY4614" fmla="*/ 3611620 h 6858000"/>
            <a:gd name="connsiteX4615" fmla="*/ 6882825 w 12192000"/>
            <a:gd name="connsiteY4615" fmla="*/ 3611642 h 6858000"/>
            <a:gd name="connsiteX4616" fmla="*/ 6865086 w 12192000"/>
            <a:gd name="connsiteY4616" fmla="*/ 3610832 h 6858000"/>
            <a:gd name="connsiteX4617" fmla="*/ 6824229 w 12192000"/>
            <a:gd name="connsiteY4617" fmla="*/ 3574914 h 6858000"/>
            <a:gd name="connsiteX4618" fmla="*/ 6822782 w 12192000"/>
            <a:gd name="connsiteY4618" fmla="*/ 3530292 h 6858000"/>
            <a:gd name="connsiteX4619" fmla="*/ 6853153 w 12192000"/>
            <a:gd name="connsiteY4619" fmla="*/ 3495299 h 6858000"/>
            <a:gd name="connsiteX4620" fmla="*/ 6903954 w 12192000"/>
            <a:gd name="connsiteY4620" fmla="*/ 3494928 h 6858000"/>
            <a:gd name="connsiteX4621" fmla="*/ 6934325 w 12192000"/>
            <a:gd name="connsiteY4621" fmla="*/ 3526775 h 6858000"/>
            <a:gd name="connsiteX4622" fmla="*/ 6933964 w 12192000"/>
            <a:gd name="connsiteY4622" fmla="*/ 3574914 h 6858000"/>
            <a:gd name="connsiteX4623" fmla="*/ 6901784 w 12192000"/>
            <a:gd name="connsiteY4623" fmla="*/ 3607314 h 6858000"/>
            <a:gd name="connsiteX4624" fmla="*/ 6882825 w 12192000"/>
            <a:gd name="connsiteY4624" fmla="*/ 3611642 h 6858000"/>
            <a:gd name="connsiteX4625" fmla="*/ 7063501 w 12192000"/>
            <a:gd name="connsiteY4625" fmla="*/ 3611620 h 6858000"/>
            <a:gd name="connsiteX4626" fmla="*/ 7044043 w 12192000"/>
            <a:gd name="connsiteY4626" fmla="*/ 3610093 h 6858000"/>
            <a:gd name="connsiteX4627" fmla="*/ 7004090 w 12192000"/>
            <a:gd name="connsiteY4627" fmla="*/ 3572878 h 6858000"/>
            <a:gd name="connsiteX4628" fmla="*/ 7000113 w 12192000"/>
            <a:gd name="connsiteY4628" fmla="*/ 3547883 h 6858000"/>
            <a:gd name="connsiteX4629" fmla="*/ 7020902 w 12192000"/>
            <a:gd name="connsiteY4629" fmla="*/ 3505113 h 6858000"/>
            <a:gd name="connsiteX4630" fmla="*/ 7063748 w 12192000"/>
            <a:gd name="connsiteY4630" fmla="*/ 3490672 h 6858000"/>
            <a:gd name="connsiteX4631" fmla="*/ 7099726 w 12192000"/>
            <a:gd name="connsiteY4631" fmla="*/ 3506594 h 6858000"/>
            <a:gd name="connsiteX4632" fmla="*/ 7116538 w 12192000"/>
            <a:gd name="connsiteY4632" fmla="*/ 3568989 h 6858000"/>
            <a:gd name="connsiteX4633" fmla="*/ 7083636 w 12192000"/>
            <a:gd name="connsiteY4633" fmla="*/ 3606205 h 6858000"/>
            <a:gd name="connsiteX4634" fmla="*/ 7063501 w 12192000"/>
            <a:gd name="connsiteY4634" fmla="*/ 3611620 h 6858000"/>
            <a:gd name="connsiteX4635" fmla="*/ 6522290 w 12192000"/>
            <a:gd name="connsiteY4635" fmla="*/ 3611599 h 6858000"/>
            <a:gd name="connsiteX4636" fmla="*/ 6502291 w 12192000"/>
            <a:gd name="connsiteY4636" fmla="*/ 3609909 h 6858000"/>
            <a:gd name="connsiteX4637" fmla="*/ 6461976 w 12192000"/>
            <a:gd name="connsiteY4637" fmla="*/ 3570287 h 6858000"/>
            <a:gd name="connsiteX4638" fmla="*/ 6463965 w 12192000"/>
            <a:gd name="connsiteY4638" fmla="*/ 3526221 h 6858000"/>
            <a:gd name="connsiteX4639" fmla="*/ 6497952 w 12192000"/>
            <a:gd name="connsiteY4639" fmla="*/ 3493079 h 6858000"/>
            <a:gd name="connsiteX4640" fmla="*/ 6545498 w 12192000"/>
            <a:gd name="connsiteY4640" fmla="*/ 3496412 h 6858000"/>
            <a:gd name="connsiteX4641" fmla="*/ 6574966 w 12192000"/>
            <a:gd name="connsiteY4641" fmla="*/ 3531220 h 6858000"/>
            <a:gd name="connsiteX4642" fmla="*/ 6571350 w 12192000"/>
            <a:gd name="connsiteY4642" fmla="*/ 3578618 h 6858000"/>
            <a:gd name="connsiteX4643" fmla="*/ 6541883 w 12192000"/>
            <a:gd name="connsiteY4643" fmla="*/ 3606761 h 6858000"/>
            <a:gd name="connsiteX4644" fmla="*/ 6522290 w 12192000"/>
            <a:gd name="connsiteY4644" fmla="*/ 3611599 h 6858000"/>
            <a:gd name="connsiteX4645" fmla="*/ 3456504 w 12192000"/>
            <a:gd name="connsiteY4645" fmla="*/ 3611433 h 6858000"/>
            <a:gd name="connsiteX4646" fmla="*/ 3438674 w 12192000"/>
            <a:gd name="connsiteY4646" fmla="*/ 3610831 h 6858000"/>
            <a:gd name="connsiteX4647" fmla="*/ 3397816 w 12192000"/>
            <a:gd name="connsiteY4647" fmla="*/ 3574913 h 6858000"/>
            <a:gd name="connsiteX4648" fmla="*/ 3396369 w 12192000"/>
            <a:gd name="connsiteY4648" fmla="*/ 3530291 h 6858000"/>
            <a:gd name="connsiteX4649" fmla="*/ 3426742 w 12192000"/>
            <a:gd name="connsiteY4649" fmla="*/ 3495298 h 6858000"/>
            <a:gd name="connsiteX4650" fmla="*/ 3452233 w 12192000"/>
            <a:gd name="connsiteY4650" fmla="*/ 3491225 h 6858000"/>
            <a:gd name="connsiteX4651" fmla="*/ 3478265 w 12192000"/>
            <a:gd name="connsiteY4651" fmla="*/ 3495483 h 6858000"/>
            <a:gd name="connsiteX4652" fmla="*/ 3507914 w 12192000"/>
            <a:gd name="connsiteY4652" fmla="*/ 3526958 h 6858000"/>
            <a:gd name="connsiteX4653" fmla="*/ 3507552 w 12192000"/>
            <a:gd name="connsiteY4653" fmla="*/ 3575097 h 6858000"/>
            <a:gd name="connsiteX4654" fmla="*/ 3475554 w 12192000"/>
            <a:gd name="connsiteY4654" fmla="*/ 3606758 h 6858000"/>
            <a:gd name="connsiteX4655" fmla="*/ 3456504 w 12192000"/>
            <a:gd name="connsiteY4655" fmla="*/ 3611433 h 6858000"/>
            <a:gd name="connsiteX4656" fmla="*/ 2734232 w 12192000"/>
            <a:gd name="connsiteY4656" fmla="*/ 3611688 h 6858000"/>
            <a:gd name="connsiteX4657" fmla="*/ 2715249 w 12192000"/>
            <a:gd name="connsiteY4657" fmla="*/ 3610091 h 6858000"/>
            <a:gd name="connsiteX4658" fmla="*/ 2671861 w 12192000"/>
            <a:gd name="connsiteY4658" fmla="*/ 3552325 h 6858000"/>
            <a:gd name="connsiteX4659" fmla="*/ 2688132 w 12192000"/>
            <a:gd name="connsiteY4659" fmla="*/ 3510481 h 6858000"/>
            <a:gd name="connsiteX4660" fmla="*/ 2730978 w 12192000"/>
            <a:gd name="connsiteY4660" fmla="*/ 3491226 h 6858000"/>
            <a:gd name="connsiteX4661" fmla="*/ 2756830 w 12192000"/>
            <a:gd name="connsiteY4661" fmla="*/ 3495484 h 6858000"/>
            <a:gd name="connsiteX4662" fmla="*/ 2786659 w 12192000"/>
            <a:gd name="connsiteY4662" fmla="*/ 3526959 h 6858000"/>
            <a:gd name="connsiteX4663" fmla="*/ 2786298 w 12192000"/>
            <a:gd name="connsiteY4663" fmla="*/ 3575098 h 6858000"/>
            <a:gd name="connsiteX4664" fmla="*/ 2754299 w 12192000"/>
            <a:gd name="connsiteY4664" fmla="*/ 3606759 h 6858000"/>
            <a:gd name="connsiteX4665" fmla="*/ 2734232 w 12192000"/>
            <a:gd name="connsiteY4665" fmla="*/ 3611688 h 6858000"/>
            <a:gd name="connsiteX4666" fmla="*/ 2915944 w 12192000"/>
            <a:gd name="connsiteY4666" fmla="*/ 3611529 h 6858000"/>
            <a:gd name="connsiteX4667" fmla="*/ 2896374 w 12192000"/>
            <a:gd name="connsiteY4667" fmla="*/ 3610094 h 6858000"/>
            <a:gd name="connsiteX4668" fmla="*/ 2869618 w 12192000"/>
            <a:gd name="connsiteY4668" fmla="*/ 3592875 h 6858000"/>
            <a:gd name="connsiteX4669" fmla="*/ 2852985 w 12192000"/>
            <a:gd name="connsiteY4669" fmla="*/ 3550476 h 6858000"/>
            <a:gd name="connsiteX4670" fmla="*/ 2868894 w 12192000"/>
            <a:gd name="connsiteY4670" fmla="*/ 3509372 h 6858000"/>
            <a:gd name="connsiteX4671" fmla="*/ 2908305 w 12192000"/>
            <a:gd name="connsiteY4671" fmla="*/ 3490672 h 6858000"/>
            <a:gd name="connsiteX4672" fmla="*/ 2933978 w 12192000"/>
            <a:gd name="connsiteY4672" fmla="*/ 3494561 h 6858000"/>
            <a:gd name="connsiteX4673" fmla="*/ 2968869 w 12192000"/>
            <a:gd name="connsiteY4673" fmla="*/ 3568619 h 6858000"/>
            <a:gd name="connsiteX4674" fmla="*/ 2936328 w 12192000"/>
            <a:gd name="connsiteY4674" fmla="*/ 3606020 h 6858000"/>
            <a:gd name="connsiteX4675" fmla="*/ 2915944 w 12192000"/>
            <a:gd name="connsiteY4675" fmla="*/ 3611529 h 6858000"/>
            <a:gd name="connsiteX4676" fmla="*/ 3075877 w 12192000"/>
            <a:gd name="connsiteY4676" fmla="*/ 3609907 h 6858000"/>
            <a:gd name="connsiteX4677" fmla="*/ 3047495 w 12192000"/>
            <a:gd name="connsiteY4677" fmla="*/ 3590096 h 6858000"/>
            <a:gd name="connsiteX4678" fmla="*/ 3032490 w 12192000"/>
            <a:gd name="connsiteY4678" fmla="*/ 3547512 h 6858000"/>
            <a:gd name="connsiteX4679" fmla="*/ 3051652 w 12192000"/>
            <a:gd name="connsiteY4679" fmla="*/ 3506778 h 6858000"/>
            <a:gd name="connsiteX4680" fmla="*/ 3091606 w 12192000"/>
            <a:gd name="connsiteY4680" fmla="*/ 3490300 h 6858000"/>
            <a:gd name="connsiteX4681" fmla="*/ 3133367 w 12192000"/>
            <a:gd name="connsiteY4681" fmla="*/ 3508629 h 6858000"/>
            <a:gd name="connsiteX4682" fmla="*/ 3150903 w 12192000"/>
            <a:gd name="connsiteY4682" fmla="*/ 3554917 h 6858000"/>
            <a:gd name="connsiteX4683" fmla="*/ 3133548 w 12192000"/>
            <a:gd name="connsiteY4683" fmla="*/ 3593243 h 6858000"/>
            <a:gd name="connsiteX4684" fmla="*/ 3075877 w 12192000"/>
            <a:gd name="connsiteY4684" fmla="*/ 3609907 h 6858000"/>
            <a:gd name="connsiteX4685" fmla="*/ 2534667 w 12192000"/>
            <a:gd name="connsiteY4685" fmla="*/ 3609909 h 6858000"/>
            <a:gd name="connsiteX4686" fmla="*/ 2495617 w 12192000"/>
            <a:gd name="connsiteY4686" fmla="*/ 3573619 h 6858000"/>
            <a:gd name="connsiteX4687" fmla="*/ 2495436 w 12192000"/>
            <a:gd name="connsiteY4687" fmla="*/ 3528628 h 6858000"/>
            <a:gd name="connsiteX4688" fmla="*/ 2525808 w 12192000"/>
            <a:gd name="connsiteY4688" fmla="*/ 3495671 h 6858000"/>
            <a:gd name="connsiteX4689" fmla="*/ 2553287 w 12192000"/>
            <a:gd name="connsiteY4689" fmla="*/ 3490672 h 6858000"/>
            <a:gd name="connsiteX4690" fmla="*/ 2593061 w 12192000"/>
            <a:gd name="connsiteY4690" fmla="*/ 3509187 h 6858000"/>
            <a:gd name="connsiteX4691" fmla="*/ 2609873 w 12192000"/>
            <a:gd name="connsiteY4691" fmla="*/ 3549735 h 6858000"/>
            <a:gd name="connsiteX4692" fmla="*/ 2594145 w 12192000"/>
            <a:gd name="connsiteY4692" fmla="*/ 3591764 h 6858000"/>
            <a:gd name="connsiteX4693" fmla="*/ 2534667 w 12192000"/>
            <a:gd name="connsiteY4693" fmla="*/ 3609909 h 6858000"/>
            <a:gd name="connsiteX4694" fmla="*/ 2354621 w 12192000"/>
            <a:gd name="connsiteY4694" fmla="*/ 3609908 h 6858000"/>
            <a:gd name="connsiteX4695" fmla="*/ 2327323 w 12192000"/>
            <a:gd name="connsiteY4695" fmla="*/ 3591393 h 6858000"/>
            <a:gd name="connsiteX4696" fmla="*/ 2311594 w 12192000"/>
            <a:gd name="connsiteY4696" fmla="*/ 3551400 h 6858000"/>
            <a:gd name="connsiteX4697" fmla="*/ 2330034 w 12192000"/>
            <a:gd name="connsiteY4697" fmla="*/ 3507149 h 6858000"/>
            <a:gd name="connsiteX4698" fmla="*/ 2370349 w 12192000"/>
            <a:gd name="connsiteY4698" fmla="*/ 3490301 h 6858000"/>
            <a:gd name="connsiteX4699" fmla="*/ 2412291 w 12192000"/>
            <a:gd name="connsiteY4699" fmla="*/ 3508816 h 6858000"/>
            <a:gd name="connsiteX4700" fmla="*/ 2429647 w 12192000"/>
            <a:gd name="connsiteY4700" fmla="*/ 3555844 h 6858000"/>
            <a:gd name="connsiteX4701" fmla="*/ 2412291 w 12192000"/>
            <a:gd name="connsiteY4701" fmla="*/ 3593244 h 6858000"/>
            <a:gd name="connsiteX4702" fmla="*/ 2354621 w 12192000"/>
            <a:gd name="connsiteY4702" fmla="*/ 3609908 h 6858000"/>
            <a:gd name="connsiteX4703" fmla="*/ 2550689 w 12192000"/>
            <a:gd name="connsiteY4703" fmla="*/ 3428184 h 6858000"/>
            <a:gd name="connsiteX4704" fmla="*/ 2538825 w 12192000"/>
            <a:gd name="connsiteY4704" fmla="*/ 3426471 h 6858000"/>
            <a:gd name="connsiteX4705" fmla="*/ 2496341 w 12192000"/>
            <a:gd name="connsiteY4705" fmla="*/ 3389997 h 6858000"/>
            <a:gd name="connsiteX4706" fmla="*/ 2491641 w 12192000"/>
            <a:gd name="connsiteY4706" fmla="*/ 3365557 h 6858000"/>
            <a:gd name="connsiteX4707" fmla="*/ 2508092 w 12192000"/>
            <a:gd name="connsiteY4707" fmla="*/ 3324825 h 6858000"/>
            <a:gd name="connsiteX4708" fmla="*/ 2550034 w 12192000"/>
            <a:gd name="connsiteY4708" fmla="*/ 3305569 h 6858000"/>
            <a:gd name="connsiteX4709" fmla="*/ 2592880 w 12192000"/>
            <a:gd name="connsiteY4709" fmla="*/ 3324084 h 6858000"/>
            <a:gd name="connsiteX4710" fmla="*/ 2609513 w 12192000"/>
            <a:gd name="connsiteY4710" fmla="*/ 3364076 h 6858000"/>
            <a:gd name="connsiteX4711" fmla="*/ 2605716 w 12192000"/>
            <a:gd name="connsiteY4711" fmla="*/ 3390182 h 6858000"/>
            <a:gd name="connsiteX4712" fmla="*/ 2563774 w 12192000"/>
            <a:gd name="connsiteY4712" fmla="*/ 3425731 h 6858000"/>
            <a:gd name="connsiteX4713" fmla="*/ 2550689 w 12192000"/>
            <a:gd name="connsiteY4713" fmla="*/ 3428184 h 6858000"/>
            <a:gd name="connsiteX4714" fmla="*/ 5619772 w 12192000"/>
            <a:gd name="connsiteY4714" fmla="*/ 3427304 h 6858000"/>
            <a:gd name="connsiteX4715" fmla="*/ 5606054 w 12192000"/>
            <a:gd name="connsiteY4715" fmla="*/ 3426841 h 6858000"/>
            <a:gd name="connsiteX4716" fmla="*/ 5562486 w 12192000"/>
            <a:gd name="connsiteY4716" fmla="*/ 3390552 h 6858000"/>
            <a:gd name="connsiteX4717" fmla="*/ 5557243 w 12192000"/>
            <a:gd name="connsiteY4717" fmla="*/ 3367224 h 6858000"/>
            <a:gd name="connsiteX4718" fmla="*/ 5573694 w 12192000"/>
            <a:gd name="connsiteY4718" fmla="*/ 3325750 h 6858000"/>
            <a:gd name="connsiteX4719" fmla="*/ 5616902 w 12192000"/>
            <a:gd name="connsiteY4719" fmla="*/ 3305754 h 6858000"/>
            <a:gd name="connsiteX4720" fmla="*/ 5659386 w 12192000"/>
            <a:gd name="connsiteY4720" fmla="*/ 3325009 h 6858000"/>
            <a:gd name="connsiteX4721" fmla="*/ 5675476 w 12192000"/>
            <a:gd name="connsiteY4721" fmla="*/ 3366483 h 6858000"/>
            <a:gd name="connsiteX4722" fmla="*/ 5670775 w 12192000"/>
            <a:gd name="connsiteY4722" fmla="*/ 3392403 h 6858000"/>
            <a:gd name="connsiteX4723" fmla="*/ 5634980 w 12192000"/>
            <a:gd name="connsiteY4723" fmla="*/ 3424434 h 6858000"/>
            <a:gd name="connsiteX4724" fmla="*/ 5619772 w 12192000"/>
            <a:gd name="connsiteY4724" fmla="*/ 3427304 h 6858000"/>
            <a:gd name="connsiteX4725" fmla="*/ 7244290 w 12192000"/>
            <a:gd name="connsiteY4725" fmla="*/ 3427304 h 6858000"/>
            <a:gd name="connsiteX4726" fmla="*/ 7226438 w 12192000"/>
            <a:gd name="connsiteY4726" fmla="*/ 3426101 h 6858000"/>
            <a:gd name="connsiteX4727" fmla="*/ 7184676 w 12192000"/>
            <a:gd name="connsiteY4727" fmla="*/ 3389812 h 6858000"/>
            <a:gd name="connsiteX4728" fmla="*/ 7184315 w 12192000"/>
            <a:gd name="connsiteY4728" fmla="*/ 3343339 h 6858000"/>
            <a:gd name="connsiteX4729" fmla="*/ 7215049 w 12192000"/>
            <a:gd name="connsiteY4729" fmla="*/ 3310754 h 6858000"/>
            <a:gd name="connsiteX4730" fmla="*/ 7258075 w 12192000"/>
            <a:gd name="connsiteY4730" fmla="*/ 3307976 h 6858000"/>
            <a:gd name="connsiteX4731" fmla="*/ 7294051 w 12192000"/>
            <a:gd name="connsiteY4731" fmla="*/ 3340377 h 6858000"/>
            <a:gd name="connsiteX4732" fmla="*/ 7294232 w 12192000"/>
            <a:gd name="connsiteY4732" fmla="*/ 3392404 h 6858000"/>
            <a:gd name="connsiteX4733" fmla="*/ 7262414 w 12192000"/>
            <a:gd name="connsiteY4733" fmla="*/ 3422953 h 6858000"/>
            <a:gd name="connsiteX4734" fmla="*/ 7244290 w 12192000"/>
            <a:gd name="connsiteY4734" fmla="*/ 3427304 h 6858000"/>
            <a:gd name="connsiteX4735" fmla="*/ 7965544 w 12192000"/>
            <a:gd name="connsiteY4735" fmla="*/ 3427304 h 6858000"/>
            <a:gd name="connsiteX4736" fmla="*/ 7947691 w 12192000"/>
            <a:gd name="connsiteY4736" fmla="*/ 3426101 h 6858000"/>
            <a:gd name="connsiteX4737" fmla="*/ 7905929 w 12192000"/>
            <a:gd name="connsiteY4737" fmla="*/ 3389811 h 6858000"/>
            <a:gd name="connsiteX4738" fmla="*/ 7905568 w 12192000"/>
            <a:gd name="connsiteY4738" fmla="*/ 3343339 h 6858000"/>
            <a:gd name="connsiteX4739" fmla="*/ 7936302 w 12192000"/>
            <a:gd name="connsiteY4739" fmla="*/ 3310752 h 6858000"/>
            <a:gd name="connsiteX4740" fmla="*/ 7959262 w 12192000"/>
            <a:gd name="connsiteY4740" fmla="*/ 3305753 h 6858000"/>
            <a:gd name="connsiteX4741" fmla="*/ 8000119 w 12192000"/>
            <a:gd name="connsiteY4741" fmla="*/ 3322232 h 6858000"/>
            <a:gd name="connsiteX4742" fmla="*/ 8019824 w 12192000"/>
            <a:gd name="connsiteY4742" fmla="*/ 3369075 h 6858000"/>
            <a:gd name="connsiteX4743" fmla="*/ 8015304 w 12192000"/>
            <a:gd name="connsiteY4743" fmla="*/ 3392403 h 6858000"/>
            <a:gd name="connsiteX4744" fmla="*/ 7983667 w 12192000"/>
            <a:gd name="connsiteY4744" fmla="*/ 3422953 h 6858000"/>
            <a:gd name="connsiteX4745" fmla="*/ 7965544 w 12192000"/>
            <a:gd name="connsiteY4745" fmla="*/ 3427304 h 6858000"/>
            <a:gd name="connsiteX4746" fmla="*/ 9049163 w 12192000"/>
            <a:gd name="connsiteY4746" fmla="*/ 3427121 h 6858000"/>
            <a:gd name="connsiteX4747" fmla="*/ 9031198 w 12192000"/>
            <a:gd name="connsiteY4747" fmla="*/ 3426658 h 6858000"/>
            <a:gd name="connsiteX4748" fmla="*/ 9002091 w 12192000"/>
            <a:gd name="connsiteY4748" fmla="*/ 3409254 h 6858000"/>
            <a:gd name="connsiteX4749" fmla="*/ 8984554 w 12192000"/>
            <a:gd name="connsiteY4749" fmla="*/ 3366485 h 6858000"/>
            <a:gd name="connsiteX4750" fmla="*/ 9004079 w 12192000"/>
            <a:gd name="connsiteY4750" fmla="*/ 3321864 h 6858000"/>
            <a:gd name="connsiteX4751" fmla="*/ 9045118 w 12192000"/>
            <a:gd name="connsiteY4751" fmla="*/ 3305571 h 6858000"/>
            <a:gd name="connsiteX4752" fmla="*/ 9085794 w 12192000"/>
            <a:gd name="connsiteY4752" fmla="*/ 3325012 h 6858000"/>
            <a:gd name="connsiteX4753" fmla="*/ 9101884 w 12192000"/>
            <a:gd name="connsiteY4753" fmla="*/ 3366485 h 6858000"/>
            <a:gd name="connsiteX4754" fmla="*/ 9097184 w 12192000"/>
            <a:gd name="connsiteY4754" fmla="*/ 3392590 h 6858000"/>
            <a:gd name="connsiteX4755" fmla="*/ 9066450 w 12192000"/>
            <a:gd name="connsiteY4755" fmla="*/ 3422585 h 6858000"/>
            <a:gd name="connsiteX4756" fmla="*/ 9049163 w 12192000"/>
            <a:gd name="connsiteY4756" fmla="*/ 3427121 h 6858000"/>
            <a:gd name="connsiteX4757" fmla="*/ 9411937 w 12192000"/>
            <a:gd name="connsiteY4757" fmla="*/ 3426790 h 6858000"/>
            <a:gd name="connsiteX4758" fmla="*/ 9392731 w 12192000"/>
            <a:gd name="connsiteY4758" fmla="*/ 3426657 h 6858000"/>
            <a:gd name="connsiteX4759" fmla="*/ 9349343 w 12192000"/>
            <a:gd name="connsiteY4759" fmla="*/ 3391664 h 6858000"/>
            <a:gd name="connsiteX4760" fmla="*/ 9344462 w 12192000"/>
            <a:gd name="connsiteY4760" fmla="*/ 3366484 h 6858000"/>
            <a:gd name="connsiteX4761" fmla="*/ 9362540 w 12192000"/>
            <a:gd name="connsiteY4761" fmla="*/ 3322974 h 6858000"/>
            <a:gd name="connsiteX4762" fmla="*/ 9403940 w 12192000"/>
            <a:gd name="connsiteY4762" fmla="*/ 3305755 h 6858000"/>
            <a:gd name="connsiteX4763" fmla="*/ 9444979 w 12192000"/>
            <a:gd name="connsiteY4763" fmla="*/ 3323345 h 6858000"/>
            <a:gd name="connsiteX4764" fmla="*/ 9462334 w 12192000"/>
            <a:gd name="connsiteY4764" fmla="*/ 3364077 h 6858000"/>
            <a:gd name="connsiteX4765" fmla="*/ 9458537 w 12192000"/>
            <a:gd name="connsiteY4765" fmla="*/ 3390183 h 6858000"/>
            <a:gd name="connsiteX4766" fmla="*/ 9411937 w 12192000"/>
            <a:gd name="connsiteY4766" fmla="*/ 3426790 h 6858000"/>
            <a:gd name="connsiteX4767" fmla="*/ 9212868 w 12192000"/>
            <a:gd name="connsiteY4767" fmla="*/ 3426657 h 6858000"/>
            <a:gd name="connsiteX4768" fmla="*/ 9180327 w 12192000"/>
            <a:gd name="connsiteY4768" fmla="*/ 3407216 h 6858000"/>
            <a:gd name="connsiteX4769" fmla="*/ 9163513 w 12192000"/>
            <a:gd name="connsiteY4769" fmla="*/ 3366483 h 6858000"/>
            <a:gd name="connsiteX4770" fmla="*/ 9179784 w 12192000"/>
            <a:gd name="connsiteY4770" fmla="*/ 3325935 h 6858000"/>
            <a:gd name="connsiteX4771" fmla="*/ 9224077 w 12192000"/>
            <a:gd name="connsiteY4771" fmla="*/ 3305754 h 6858000"/>
            <a:gd name="connsiteX4772" fmla="*/ 9263126 w 12192000"/>
            <a:gd name="connsiteY4772" fmla="*/ 3322417 h 6858000"/>
            <a:gd name="connsiteX4773" fmla="*/ 9282470 w 12192000"/>
            <a:gd name="connsiteY4773" fmla="*/ 3362039 h 6858000"/>
            <a:gd name="connsiteX4774" fmla="*/ 9267104 w 12192000"/>
            <a:gd name="connsiteY4774" fmla="*/ 3406291 h 6858000"/>
            <a:gd name="connsiteX4775" fmla="*/ 9212868 w 12192000"/>
            <a:gd name="connsiteY4775" fmla="*/ 3426657 h 6858000"/>
            <a:gd name="connsiteX4776" fmla="*/ 8870336 w 12192000"/>
            <a:gd name="connsiteY4776" fmla="*/ 3426871 h 6858000"/>
            <a:gd name="connsiteX4777" fmla="*/ 8851336 w 12192000"/>
            <a:gd name="connsiteY4777" fmla="*/ 3426657 h 6858000"/>
            <a:gd name="connsiteX4778" fmla="*/ 8820060 w 12192000"/>
            <a:gd name="connsiteY4778" fmla="*/ 3408142 h 6858000"/>
            <a:gd name="connsiteX4779" fmla="*/ 8803247 w 12192000"/>
            <a:gd name="connsiteY4779" fmla="*/ 3366483 h 6858000"/>
            <a:gd name="connsiteX4780" fmla="*/ 8819337 w 12192000"/>
            <a:gd name="connsiteY4780" fmla="*/ 3324825 h 6858000"/>
            <a:gd name="connsiteX4781" fmla="*/ 8862364 w 12192000"/>
            <a:gd name="connsiteY4781" fmla="*/ 3305754 h 6858000"/>
            <a:gd name="connsiteX4782" fmla="*/ 8887312 w 12192000"/>
            <a:gd name="connsiteY4782" fmla="*/ 3310568 h 6858000"/>
            <a:gd name="connsiteX4783" fmla="*/ 8918226 w 12192000"/>
            <a:gd name="connsiteY4783" fmla="*/ 3342969 h 6858000"/>
            <a:gd name="connsiteX4784" fmla="*/ 8916961 w 12192000"/>
            <a:gd name="connsiteY4784" fmla="*/ 3392034 h 6858000"/>
            <a:gd name="connsiteX4785" fmla="*/ 8870336 w 12192000"/>
            <a:gd name="connsiteY4785" fmla="*/ 3426871 h 6858000"/>
            <a:gd name="connsiteX4786" fmla="*/ 8329101 w 12192000"/>
            <a:gd name="connsiteY4786" fmla="*/ 3426865 h 6858000"/>
            <a:gd name="connsiteX4787" fmla="*/ 8309946 w 12192000"/>
            <a:gd name="connsiteY4787" fmla="*/ 3426657 h 6858000"/>
            <a:gd name="connsiteX4788" fmla="*/ 8281743 w 12192000"/>
            <a:gd name="connsiteY4788" fmla="*/ 3410179 h 6858000"/>
            <a:gd name="connsiteX4789" fmla="*/ 8262398 w 12192000"/>
            <a:gd name="connsiteY4789" fmla="*/ 3367224 h 6858000"/>
            <a:gd name="connsiteX4790" fmla="*/ 8281201 w 12192000"/>
            <a:gd name="connsiteY4790" fmla="*/ 3323714 h 6858000"/>
            <a:gd name="connsiteX4791" fmla="*/ 8324227 w 12192000"/>
            <a:gd name="connsiteY4791" fmla="*/ 3305754 h 6858000"/>
            <a:gd name="connsiteX4792" fmla="*/ 8362373 w 12192000"/>
            <a:gd name="connsiteY4792" fmla="*/ 3322603 h 6858000"/>
            <a:gd name="connsiteX4793" fmla="*/ 8380813 w 12192000"/>
            <a:gd name="connsiteY4793" fmla="*/ 3365557 h 6858000"/>
            <a:gd name="connsiteX4794" fmla="*/ 8375751 w 12192000"/>
            <a:gd name="connsiteY4794" fmla="*/ 3391664 h 6858000"/>
            <a:gd name="connsiteX4795" fmla="*/ 8329101 w 12192000"/>
            <a:gd name="connsiteY4795" fmla="*/ 3426865 h 6858000"/>
            <a:gd name="connsiteX4796" fmla="*/ 8690707 w 12192000"/>
            <a:gd name="connsiteY4796" fmla="*/ 3426711 h 6858000"/>
            <a:gd name="connsiteX4797" fmla="*/ 8671476 w 12192000"/>
            <a:gd name="connsiteY4797" fmla="*/ 3426657 h 6858000"/>
            <a:gd name="connsiteX4798" fmla="*/ 8628087 w 12192000"/>
            <a:gd name="connsiteY4798" fmla="*/ 3391663 h 6858000"/>
            <a:gd name="connsiteX4799" fmla="*/ 8623025 w 12192000"/>
            <a:gd name="connsiteY4799" fmla="*/ 3365557 h 6858000"/>
            <a:gd name="connsiteX4800" fmla="*/ 8641827 w 12192000"/>
            <a:gd name="connsiteY4800" fmla="*/ 3322417 h 6858000"/>
            <a:gd name="connsiteX4801" fmla="*/ 8682685 w 12192000"/>
            <a:gd name="connsiteY4801" fmla="*/ 3305753 h 6858000"/>
            <a:gd name="connsiteX4802" fmla="*/ 8723542 w 12192000"/>
            <a:gd name="connsiteY4802" fmla="*/ 3323528 h 6858000"/>
            <a:gd name="connsiteX4803" fmla="*/ 8741078 w 12192000"/>
            <a:gd name="connsiteY4803" fmla="*/ 3364076 h 6858000"/>
            <a:gd name="connsiteX4804" fmla="*/ 8737281 w 12192000"/>
            <a:gd name="connsiteY4804" fmla="*/ 3390181 h 6858000"/>
            <a:gd name="connsiteX4805" fmla="*/ 8690707 w 12192000"/>
            <a:gd name="connsiteY4805" fmla="*/ 3426711 h 6858000"/>
            <a:gd name="connsiteX4806" fmla="*/ 8491253 w 12192000"/>
            <a:gd name="connsiteY4806" fmla="*/ 3426656 h 6858000"/>
            <a:gd name="connsiteX4807" fmla="*/ 8457808 w 12192000"/>
            <a:gd name="connsiteY4807" fmla="*/ 3406104 h 6858000"/>
            <a:gd name="connsiteX4808" fmla="*/ 8442260 w 12192000"/>
            <a:gd name="connsiteY4808" fmla="*/ 3366482 h 6858000"/>
            <a:gd name="connsiteX4809" fmla="*/ 8458893 w 12192000"/>
            <a:gd name="connsiteY4809" fmla="*/ 3325564 h 6858000"/>
            <a:gd name="connsiteX4810" fmla="*/ 8502824 w 12192000"/>
            <a:gd name="connsiteY4810" fmla="*/ 3305753 h 6858000"/>
            <a:gd name="connsiteX4811" fmla="*/ 8542957 w 12192000"/>
            <a:gd name="connsiteY4811" fmla="*/ 3323343 h 6858000"/>
            <a:gd name="connsiteX4812" fmla="*/ 8561578 w 12192000"/>
            <a:gd name="connsiteY4812" fmla="*/ 3366297 h 6858000"/>
            <a:gd name="connsiteX4813" fmla="*/ 8545850 w 12192000"/>
            <a:gd name="connsiteY4813" fmla="*/ 3406290 h 6858000"/>
            <a:gd name="connsiteX4814" fmla="*/ 8491253 w 12192000"/>
            <a:gd name="connsiteY4814" fmla="*/ 3426656 h 6858000"/>
            <a:gd name="connsiteX4815" fmla="*/ 8128998 w 12192000"/>
            <a:gd name="connsiteY4815" fmla="*/ 3426657 h 6858000"/>
            <a:gd name="connsiteX4816" fmla="*/ 8099349 w 12192000"/>
            <a:gd name="connsiteY4816" fmla="*/ 3408882 h 6858000"/>
            <a:gd name="connsiteX4817" fmla="*/ 8100614 w 12192000"/>
            <a:gd name="connsiteY4817" fmla="*/ 3322973 h 6858000"/>
            <a:gd name="connsiteX4818" fmla="*/ 8141653 w 12192000"/>
            <a:gd name="connsiteY4818" fmla="*/ 3305753 h 6858000"/>
            <a:gd name="connsiteX4819" fmla="*/ 8184499 w 12192000"/>
            <a:gd name="connsiteY4819" fmla="*/ 3324824 h 6858000"/>
            <a:gd name="connsiteX4820" fmla="*/ 8200589 w 12192000"/>
            <a:gd name="connsiteY4820" fmla="*/ 3366483 h 6858000"/>
            <a:gd name="connsiteX4821" fmla="*/ 8183414 w 12192000"/>
            <a:gd name="connsiteY4821" fmla="*/ 3408512 h 6858000"/>
            <a:gd name="connsiteX4822" fmla="*/ 8128998 w 12192000"/>
            <a:gd name="connsiteY4822" fmla="*/ 3426657 h 6858000"/>
            <a:gd name="connsiteX4823" fmla="*/ 7607742 w 12192000"/>
            <a:gd name="connsiteY4823" fmla="*/ 3426891 h 6858000"/>
            <a:gd name="connsiteX4824" fmla="*/ 7588328 w 12192000"/>
            <a:gd name="connsiteY4824" fmla="*/ 3426657 h 6858000"/>
            <a:gd name="connsiteX4825" fmla="*/ 7546205 w 12192000"/>
            <a:gd name="connsiteY4825" fmla="*/ 3391478 h 6858000"/>
            <a:gd name="connsiteX4826" fmla="*/ 7543673 w 12192000"/>
            <a:gd name="connsiteY4826" fmla="*/ 3347598 h 6858000"/>
            <a:gd name="connsiteX4827" fmla="*/ 7581819 w 12192000"/>
            <a:gd name="connsiteY4827" fmla="*/ 3307976 h 6858000"/>
            <a:gd name="connsiteX4828" fmla="*/ 7623219 w 12192000"/>
            <a:gd name="connsiteY4828" fmla="*/ 3309643 h 6858000"/>
            <a:gd name="connsiteX4829" fmla="*/ 7655218 w 12192000"/>
            <a:gd name="connsiteY4829" fmla="*/ 3342043 h 6858000"/>
            <a:gd name="connsiteX4830" fmla="*/ 7654495 w 12192000"/>
            <a:gd name="connsiteY4830" fmla="*/ 3391664 h 6858000"/>
            <a:gd name="connsiteX4831" fmla="*/ 7607742 w 12192000"/>
            <a:gd name="connsiteY4831" fmla="*/ 3426891 h 6858000"/>
            <a:gd name="connsiteX4832" fmla="*/ 7766561 w 12192000"/>
            <a:gd name="connsiteY4832" fmla="*/ 3425731 h 6858000"/>
            <a:gd name="connsiteX4833" fmla="*/ 7726065 w 12192000"/>
            <a:gd name="connsiteY4833" fmla="*/ 3390922 h 6858000"/>
            <a:gd name="connsiteX4834" fmla="*/ 7721906 w 12192000"/>
            <a:gd name="connsiteY4834" fmla="*/ 3366482 h 6858000"/>
            <a:gd name="connsiteX4835" fmla="*/ 7739442 w 12192000"/>
            <a:gd name="connsiteY4835" fmla="*/ 3323714 h 6858000"/>
            <a:gd name="connsiteX4836" fmla="*/ 7780662 w 12192000"/>
            <a:gd name="connsiteY4836" fmla="*/ 3305754 h 6858000"/>
            <a:gd name="connsiteX4837" fmla="*/ 7824051 w 12192000"/>
            <a:gd name="connsiteY4837" fmla="*/ 3325935 h 6858000"/>
            <a:gd name="connsiteX4838" fmla="*/ 7837429 w 12192000"/>
            <a:gd name="connsiteY4838" fmla="*/ 3386108 h 6858000"/>
            <a:gd name="connsiteX4839" fmla="*/ 7801271 w 12192000"/>
            <a:gd name="connsiteY4839" fmla="*/ 3423508 h 6858000"/>
            <a:gd name="connsiteX4840" fmla="*/ 7766561 w 12192000"/>
            <a:gd name="connsiteY4840" fmla="*/ 3425731 h 6858000"/>
            <a:gd name="connsiteX4841" fmla="*/ 5982998 w 12192000"/>
            <a:gd name="connsiteY4841" fmla="*/ 3427121 h 6858000"/>
            <a:gd name="connsiteX4842" fmla="*/ 5965235 w 12192000"/>
            <a:gd name="connsiteY4842" fmla="*/ 3426658 h 6858000"/>
            <a:gd name="connsiteX4843" fmla="*/ 5922751 w 12192000"/>
            <a:gd name="connsiteY4843" fmla="*/ 3389998 h 6858000"/>
            <a:gd name="connsiteX4844" fmla="*/ 5922209 w 12192000"/>
            <a:gd name="connsiteY4844" fmla="*/ 3342785 h 6858000"/>
            <a:gd name="connsiteX4845" fmla="*/ 5952580 w 12192000"/>
            <a:gd name="connsiteY4845" fmla="*/ 3310569 h 6858000"/>
            <a:gd name="connsiteX4846" fmla="*/ 5977348 w 12192000"/>
            <a:gd name="connsiteY4846" fmla="*/ 3305570 h 6858000"/>
            <a:gd name="connsiteX4847" fmla="*/ 6018567 w 12192000"/>
            <a:gd name="connsiteY4847" fmla="*/ 3323344 h 6858000"/>
            <a:gd name="connsiteX4848" fmla="*/ 6035922 w 12192000"/>
            <a:gd name="connsiteY4848" fmla="*/ 3364077 h 6858000"/>
            <a:gd name="connsiteX4849" fmla="*/ 6032126 w 12192000"/>
            <a:gd name="connsiteY4849" fmla="*/ 3390184 h 6858000"/>
            <a:gd name="connsiteX4850" fmla="*/ 6001031 w 12192000"/>
            <a:gd name="connsiteY4850" fmla="*/ 3422029 h 6858000"/>
            <a:gd name="connsiteX4851" fmla="*/ 5982998 w 12192000"/>
            <a:gd name="connsiteY4851" fmla="*/ 3427121 h 6858000"/>
            <a:gd name="connsiteX4852" fmla="*/ 6886435 w 12192000"/>
            <a:gd name="connsiteY4852" fmla="*/ 3426868 h 6858000"/>
            <a:gd name="connsiteX4853" fmla="*/ 6867071 w 12192000"/>
            <a:gd name="connsiteY4853" fmla="*/ 3426657 h 6858000"/>
            <a:gd name="connsiteX4854" fmla="*/ 6834710 w 12192000"/>
            <a:gd name="connsiteY4854" fmla="*/ 3405365 h 6858000"/>
            <a:gd name="connsiteX4855" fmla="*/ 6820248 w 12192000"/>
            <a:gd name="connsiteY4855" fmla="*/ 3362039 h 6858000"/>
            <a:gd name="connsiteX4856" fmla="*/ 6833988 w 12192000"/>
            <a:gd name="connsiteY4856" fmla="*/ 3327787 h 6858000"/>
            <a:gd name="connsiteX4857" fmla="*/ 6865082 w 12192000"/>
            <a:gd name="connsiteY4857" fmla="*/ 3307050 h 6858000"/>
            <a:gd name="connsiteX4858" fmla="*/ 6922753 w 12192000"/>
            <a:gd name="connsiteY4858" fmla="*/ 3325751 h 6858000"/>
            <a:gd name="connsiteX4859" fmla="*/ 6938301 w 12192000"/>
            <a:gd name="connsiteY4859" fmla="*/ 3366483 h 6858000"/>
            <a:gd name="connsiteX4860" fmla="*/ 6933238 w 12192000"/>
            <a:gd name="connsiteY4860" fmla="*/ 3391849 h 6858000"/>
            <a:gd name="connsiteX4861" fmla="*/ 6886435 w 12192000"/>
            <a:gd name="connsiteY4861" fmla="*/ 3426868 h 6858000"/>
            <a:gd name="connsiteX4862" fmla="*/ 7045487 w 12192000"/>
            <a:gd name="connsiteY4862" fmla="*/ 3425731 h 6858000"/>
            <a:gd name="connsiteX4863" fmla="*/ 7004810 w 12192000"/>
            <a:gd name="connsiteY4863" fmla="*/ 3391108 h 6858000"/>
            <a:gd name="connsiteX4864" fmla="*/ 7000652 w 12192000"/>
            <a:gd name="connsiteY4864" fmla="*/ 3366484 h 6858000"/>
            <a:gd name="connsiteX4865" fmla="*/ 7005533 w 12192000"/>
            <a:gd name="connsiteY4865" fmla="*/ 3340562 h 6858000"/>
            <a:gd name="connsiteX4866" fmla="*/ 7036809 w 12192000"/>
            <a:gd name="connsiteY4866" fmla="*/ 3309828 h 6858000"/>
            <a:gd name="connsiteX4867" fmla="*/ 7082547 w 12192000"/>
            <a:gd name="connsiteY4867" fmla="*/ 3310014 h 6858000"/>
            <a:gd name="connsiteX4868" fmla="*/ 7116354 w 12192000"/>
            <a:gd name="connsiteY4868" fmla="*/ 3347413 h 6858000"/>
            <a:gd name="connsiteX4869" fmla="*/ 7106231 w 12192000"/>
            <a:gd name="connsiteY4869" fmla="*/ 3403328 h 6858000"/>
            <a:gd name="connsiteX4870" fmla="*/ 7045487 w 12192000"/>
            <a:gd name="connsiteY4870" fmla="*/ 3425731 h 6858000"/>
            <a:gd name="connsiteX4871" fmla="*/ 6327308 w 12192000"/>
            <a:gd name="connsiteY4871" fmla="*/ 3426842 h 6858000"/>
            <a:gd name="connsiteX4872" fmla="*/ 6283016 w 12192000"/>
            <a:gd name="connsiteY4872" fmla="*/ 3389072 h 6858000"/>
            <a:gd name="connsiteX4873" fmla="*/ 6297659 w 12192000"/>
            <a:gd name="connsiteY4873" fmla="*/ 3322604 h 6858000"/>
            <a:gd name="connsiteX4874" fmla="*/ 6338155 w 12192000"/>
            <a:gd name="connsiteY4874" fmla="*/ 3305754 h 6858000"/>
            <a:gd name="connsiteX4875" fmla="*/ 6381543 w 12192000"/>
            <a:gd name="connsiteY4875" fmla="*/ 3325936 h 6858000"/>
            <a:gd name="connsiteX4876" fmla="*/ 6397453 w 12192000"/>
            <a:gd name="connsiteY4876" fmla="*/ 3370927 h 6858000"/>
            <a:gd name="connsiteX4877" fmla="*/ 6367985 w 12192000"/>
            <a:gd name="connsiteY4877" fmla="*/ 3418695 h 6858000"/>
            <a:gd name="connsiteX4878" fmla="*/ 6327308 w 12192000"/>
            <a:gd name="connsiteY4878" fmla="*/ 3426842 h 6858000"/>
            <a:gd name="connsiteX4879" fmla="*/ 6686494 w 12192000"/>
            <a:gd name="connsiteY4879" fmla="*/ 3426657 h 6858000"/>
            <a:gd name="connsiteX4880" fmla="*/ 6644009 w 12192000"/>
            <a:gd name="connsiteY4880" fmla="*/ 3389997 h 6858000"/>
            <a:gd name="connsiteX4881" fmla="*/ 6644009 w 12192000"/>
            <a:gd name="connsiteY4881" fmla="*/ 3343340 h 6858000"/>
            <a:gd name="connsiteX4882" fmla="*/ 6673839 w 12192000"/>
            <a:gd name="connsiteY4882" fmla="*/ 3310754 h 6858000"/>
            <a:gd name="connsiteX4883" fmla="*/ 6698607 w 12192000"/>
            <a:gd name="connsiteY4883" fmla="*/ 3305569 h 6858000"/>
            <a:gd name="connsiteX4884" fmla="*/ 6740187 w 12192000"/>
            <a:gd name="connsiteY4884" fmla="*/ 3323529 h 6858000"/>
            <a:gd name="connsiteX4885" fmla="*/ 6756638 w 12192000"/>
            <a:gd name="connsiteY4885" fmla="*/ 3365557 h 6858000"/>
            <a:gd name="connsiteX4886" fmla="*/ 6740368 w 12192000"/>
            <a:gd name="connsiteY4886" fmla="*/ 3408882 h 6858000"/>
            <a:gd name="connsiteX4887" fmla="*/ 6686494 w 12192000"/>
            <a:gd name="connsiteY4887" fmla="*/ 3426657 h 6858000"/>
            <a:gd name="connsiteX4888" fmla="*/ 5783926 w 12192000"/>
            <a:gd name="connsiteY4888" fmla="*/ 3426101 h 6858000"/>
            <a:gd name="connsiteX4889" fmla="*/ 5737645 w 12192000"/>
            <a:gd name="connsiteY4889" fmla="*/ 3363706 h 6858000"/>
            <a:gd name="connsiteX4890" fmla="*/ 5755181 w 12192000"/>
            <a:gd name="connsiteY4890" fmla="*/ 3324083 h 6858000"/>
            <a:gd name="connsiteX4891" fmla="*/ 5794954 w 12192000"/>
            <a:gd name="connsiteY4891" fmla="*/ 3305568 h 6858000"/>
            <a:gd name="connsiteX4892" fmla="*/ 5835992 w 12192000"/>
            <a:gd name="connsiteY4892" fmla="*/ 3321861 h 6858000"/>
            <a:gd name="connsiteX4893" fmla="*/ 5856060 w 12192000"/>
            <a:gd name="connsiteY4893" fmla="*/ 3362039 h 6858000"/>
            <a:gd name="connsiteX4894" fmla="*/ 5840692 w 12192000"/>
            <a:gd name="connsiteY4894" fmla="*/ 3406289 h 6858000"/>
            <a:gd name="connsiteX4895" fmla="*/ 5783926 w 12192000"/>
            <a:gd name="connsiteY4895" fmla="*/ 3426101 h 6858000"/>
            <a:gd name="connsiteX4896" fmla="*/ 2738771 w 12192000"/>
            <a:gd name="connsiteY4896" fmla="*/ 3426868 h 6858000"/>
            <a:gd name="connsiteX4897" fmla="*/ 2719407 w 12192000"/>
            <a:gd name="connsiteY4897" fmla="*/ 3426656 h 6858000"/>
            <a:gd name="connsiteX4898" fmla="*/ 2676561 w 12192000"/>
            <a:gd name="connsiteY4898" fmla="*/ 3390367 h 6858000"/>
            <a:gd name="connsiteX4899" fmla="*/ 2675657 w 12192000"/>
            <a:gd name="connsiteY4899" fmla="*/ 3344450 h 6858000"/>
            <a:gd name="connsiteX4900" fmla="*/ 2770750 w 12192000"/>
            <a:gd name="connsiteY4900" fmla="*/ 3321307 h 6858000"/>
            <a:gd name="connsiteX4901" fmla="*/ 2790455 w 12192000"/>
            <a:gd name="connsiteY4901" fmla="*/ 3366298 h 6858000"/>
            <a:gd name="connsiteX4902" fmla="*/ 2785574 w 12192000"/>
            <a:gd name="connsiteY4902" fmla="*/ 3391848 h 6858000"/>
            <a:gd name="connsiteX4903" fmla="*/ 2738771 w 12192000"/>
            <a:gd name="connsiteY4903" fmla="*/ 3426868 h 6858000"/>
            <a:gd name="connsiteX4904" fmla="*/ 3460025 w 12192000"/>
            <a:gd name="connsiteY4904" fmla="*/ 3426868 h 6858000"/>
            <a:gd name="connsiteX4905" fmla="*/ 3440661 w 12192000"/>
            <a:gd name="connsiteY4905" fmla="*/ 3426656 h 6858000"/>
            <a:gd name="connsiteX4906" fmla="*/ 3408301 w 12192000"/>
            <a:gd name="connsiteY4906" fmla="*/ 3405365 h 6858000"/>
            <a:gd name="connsiteX4907" fmla="*/ 3393838 w 12192000"/>
            <a:gd name="connsiteY4907" fmla="*/ 3362040 h 6858000"/>
            <a:gd name="connsiteX4908" fmla="*/ 3407578 w 12192000"/>
            <a:gd name="connsiteY4908" fmla="*/ 3327788 h 6858000"/>
            <a:gd name="connsiteX4909" fmla="*/ 3461994 w 12192000"/>
            <a:gd name="connsiteY4909" fmla="*/ 3306311 h 6858000"/>
            <a:gd name="connsiteX4910" fmla="*/ 3496344 w 12192000"/>
            <a:gd name="connsiteY4910" fmla="*/ 3325751 h 6858000"/>
            <a:gd name="connsiteX4911" fmla="*/ 3511891 w 12192000"/>
            <a:gd name="connsiteY4911" fmla="*/ 3366484 h 6858000"/>
            <a:gd name="connsiteX4912" fmla="*/ 3506829 w 12192000"/>
            <a:gd name="connsiteY4912" fmla="*/ 3391849 h 6858000"/>
            <a:gd name="connsiteX4913" fmla="*/ 3460025 w 12192000"/>
            <a:gd name="connsiteY4913" fmla="*/ 3426868 h 6858000"/>
            <a:gd name="connsiteX4914" fmla="*/ 2900896 w 12192000"/>
            <a:gd name="connsiteY4914" fmla="*/ 3426841 h 6858000"/>
            <a:gd name="connsiteX4915" fmla="*/ 2856243 w 12192000"/>
            <a:gd name="connsiteY4915" fmla="*/ 3388516 h 6858000"/>
            <a:gd name="connsiteX4916" fmla="*/ 2852446 w 12192000"/>
            <a:gd name="connsiteY4916" fmla="*/ 3364075 h 6858000"/>
            <a:gd name="connsiteX4917" fmla="*/ 2870524 w 12192000"/>
            <a:gd name="connsiteY4917" fmla="*/ 3323527 h 6858000"/>
            <a:gd name="connsiteX4918" fmla="*/ 2912105 w 12192000"/>
            <a:gd name="connsiteY4918" fmla="*/ 3305753 h 6858000"/>
            <a:gd name="connsiteX4919" fmla="*/ 2935969 w 12192000"/>
            <a:gd name="connsiteY4919" fmla="*/ 3310752 h 6858000"/>
            <a:gd name="connsiteX4920" fmla="*/ 2968871 w 12192000"/>
            <a:gd name="connsiteY4920" fmla="*/ 3348338 h 6858000"/>
            <a:gd name="connsiteX4921" fmla="*/ 2965436 w 12192000"/>
            <a:gd name="connsiteY4921" fmla="*/ 3392403 h 6858000"/>
            <a:gd name="connsiteX4922" fmla="*/ 2900896 w 12192000"/>
            <a:gd name="connsiteY4922" fmla="*/ 3426841 h 6858000"/>
            <a:gd name="connsiteX4923" fmla="*/ 9043199 w 12192000"/>
            <a:gd name="connsiteY4923" fmla="*/ 3242874 h 6858000"/>
            <a:gd name="connsiteX4924" fmla="*/ 9020352 w 12192000"/>
            <a:gd name="connsiteY4924" fmla="*/ 3238222 h 6858000"/>
            <a:gd name="connsiteX4925" fmla="*/ 8989437 w 12192000"/>
            <a:gd name="connsiteY4925" fmla="*/ 3209524 h 6858000"/>
            <a:gd name="connsiteX4926" fmla="*/ 8984015 w 12192000"/>
            <a:gd name="connsiteY4926" fmla="*/ 3186195 h 6858000"/>
            <a:gd name="connsiteX4927" fmla="*/ 8998116 w 12192000"/>
            <a:gd name="connsiteY4927" fmla="*/ 3142130 h 6858000"/>
            <a:gd name="connsiteX4928" fmla="*/ 9060487 w 12192000"/>
            <a:gd name="connsiteY4928" fmla="*/ 3123245 h 6858000"/>
            <a:gd name="connsiteX4929" fmla="*/ 9082362 w 12192000"/>
            <a:gd name="connsiteY4929" fmla="*/ 3137501 h 6858000"/>
            <a:gd name="connsiteX4930" fmla="*/ 9102067 w 12192000"/>
            <a:gd name="connsiteY4930" fmla="*/ 3181566 h 6858000"/>
            <a:gd name="connsiteX4931" fmla="*/ 9097006 w 12192000"/>
            <a:gd name="connsiteY4931" fmla="*/ 3207857 h 6858000"/>
            <a:gd name="connsiteX4932" fmla="*/ 9065910 w 12192000"/>
            <a:gd name="connsiteY4932" fmla="*/ 3238222 h 6858000"/>
            <a:gd name="connsiteX4933" fmla="*/ 9043199 w 12192000"/>
            <a:gd name="connsiteY4933" fmla="*/ 3242874 h 6858000"/>
            <a:gd name="connsiteX4934" fmla="*/ 9224256 w 12192000"/>
            <a:gd name="connsiteY4934" fmla="*/ 3242666 h 6858000"/>
            <a:gd name="connsiteX4935" fmla="*/ 9204551 w 12192000"/>
            <a:gd name="connsiteY4935" fmla="*/ 3240073 h 6858000"/>
            <a:gd name="connsiteX4936" fmla="*/ 9168575 w 12192000"/>
            <a:gd name="connsiteY4936" fmla="*/ 3206932 h 6858000"/>
            <a:gd name="connsiteX4937" fmla="*/ 9164416 w 12192000"/>
            <a:gd name="connsiteY4937" fmla="*/ 3181567 h 6858000"/>
            <a:gd name="connsiteX4938" fmla="*/ 9183580 w 12192000"/>
            <a:gd name="connsiteY4938" fmla="*/ 3137872 h 6858000"/>
            <a:gd name="connsiteX4939" fmla="*/ 9224076 w 12192000"/>
            <a:gd name="connsiteY4939" fmla="*/ 3121394 h 6858000"/>
            <a:gd name="connsiteX4940" fmla="*/ 9264391 w 12192000"/>
            <a:gd name="connsiteY4940" fmla="*/ 3138797 h 6858000"/>
            <a:gd name="connsiteX4941" fmla="*/ 9282470 w 12192000"/>
            <a:gd name="connsiteY4941" fmla="*/ 3178049 h 6858000"/>
            <a:gd name="connsiteX4942" fmla="*/ 9268187 w 12192000"/>
            <a:gd name="connsiteY4942" fmla="*/ 3221373 h 6858000"/>
            <a:gd name="connsiteX4943" fmla="*/ 9224256 w 12192000"/>
            <a:gd name="connsiteY4943" fmla="*/ 3242666 h 6858000"/>
            <a:gd name="connsiteX4944" fmla="*/ 9403603 w 12192000"/>
            <a:gd name="connsiteY4944" fmla="*/ 3242482 h 6858000"/>
            <a:gd name="connsiteX4945" fmla="*/ 9384236 w 12192000"/>
            <a:gd name="connsiteY4945" fmla="*/ 3239705 h 6858000"/>
            <a:gd name="connsiteX4946" fmla="*/ 9352780 w 12192000"/>
            <a:gd name="connsiteY4946" fmla="*/ 3213969 h 6858000"/>
            <a:gd name="connsiteX4947" fmla="*/ 9347898 w 12192000"/>
            <a:gd name="connsiteY4947" fmla="*/ 3158239 h 6858000"/>
            <a:gd name="connsiteX4948" fmla="*/ 9379355 w 12192000"/>
            <a:gd name="connsiteY4948" fmla="*/ 3125652 h 6858000"/>
            <a:gd name="connsiteX4949" fmla="*/ 9403942 w 12192000"/>
            <a:gd name="connsiteY4949" fmla="*/ 3121394 h 6858000"/>
            <a:gd name="connsiteX4950" fmla="*/ 9444076 w 12192000"/>
            <a:gd name="connsiteY4950" fmla="*/ 3137687 h 6858000"/>
            <a:gd name="connsiteX4951" fmla="*/ 9462336 w 12192000"/>
            <a:gd name="connsiteY4951" fmla="*/ 3178791 h 6858000"/>
            <a:gd name="connsiteX4952" fmla="*/ 9459082 w 12192000"/>
            <a:gd name="connsiteY4952" fmla="*/ 3205267 h 6858000"/>
            <a:gd name="connsiteX4953" fmla="*/ 9423647 w 12192000"/>
            <a:gd name="connsiteY4953" fmla="*/ 3239705 h 6858000"/>
            <a:gd name="connsiteX4954" fmla="*/ 9403603 w 12192000"/>
            <a:gd name="connsiteY4954" fmla="*/ 3242482 h 6858000"/>
            <a:gd name="connsiteX4955" fmla="*/ 8138986 w 12192000"/>
            <a:gd name="connsiteY4955" fmla="*/ 3242666 h 6858000"/>
            <a:gd name="connsiteX4956" fmla="*/ 8117789 w 12192000"/>
            <a:gd name="connsiteY4956" fmla="*/ 3237296 h 6858000"/>
            <a:gd name="connsiteX4957" fmla="*/ 8085609 w 12192000"/>
            <a:gd name="connsiteY4957" fmla="*/ 3204155 h 6858000"/>
            <a:gd name="connsiteX4958" fmla="*/ 8086513 w 12192000"/>
            <a:gd name="connsiteY4958" fmla="*/ 3158979 h 6858000"/>
            <a:gd name="connsiteX4959" fmla="*/ 8117428 w 12192000"/>
            <a:gd name="connsiteY4959" fmla="*/ 3125837 h 6858000"/>
            <a:gd name="connsiteX4960" fmla="*/ 8166601 w 12192000"/>
            <a:gd name="connsiteY4960" fmla="*/ 3126392 h 6858000"/>
            <a:gd name="connsiteX4961" fmla="*/ 8196793 w 12192000"/>
            <a:gd name="connsiteY4961" fmla="*/ 3158793 h 6858000"/>
            <a:gd name="connsiteX4962" fmla="*/ 8196431 w 12192000"/>
            <a:gd name="connsiteY4962" fmla="*/ 3205265 h 6858000"/>
            <a:gd name="connsiteX4963" fmla="*/ 8160997 w 12192000"/>
            <a:gd name="connsiteY4963" fmla="*/ 3239704 h 6858000"/>
            <a:gd name="connsiteX4964" fmla="*/ 8138986 w 12192000"/>
            <a:gd name="connsiteY4964" fmla="*/ 3242666 h 6858000"/>
            <a:gd name="connsiteX4965" fmla="*/ 8323866 w 12192000"/>
            <a:gd name="connsiteY4965" fmla="*/ 3242296 h 6858000"/>
            <a:gd name="connsiteX4966" fmla="*/ 8297471 w 12192000"/>
            <a:gd name="connsiteY4966" fmla="*/ 3237297 h 6858000"/>
            <a:gd name="connsiteX4967" fmla="*/ 8266556 w 12192000"/>
            <a:gd name="connsiteY4967" fmla="*/ 3204340 h 6858000"/>
            <a:gd name="connsiteX4968" fmla="*/ 8262760 w 12192000"/>
            <a:gd name="connsiteY4968" fmla="*/ 3178975 h 6858000"/>
            <a:gd name="connsiteX4969" fmla="*/ 8266918 w 12192000"/>
            <a:gd name="connsiteY4969" fmla="*/ 3157498 h 6858000"/>
            <a:gd name="connsiteX4970" fmla="*/ 8296386 w 12192000"/>
            <a:gd name="connsiteY4970" fmla="*/ 3126577 h 6858000"/>
            <a:gd name="connsiteX4971" fmla="*/ 8322057 w 12192000"/>
            <a:gd name="connsiteY4971" fmla="*/ 3121393 h 6858000"/>
            <a:gd name="connsiteX4972" fmla="*/ 8364361 w 12192000"/>
            <a:gd name="connsiteY4972" fmla="*/ 3140834 h 6858000"/>
            <a:gd name="connsiteX4973" fmla="*/ 8380632 w 12192000"/>
            <a:gd name="connsiteY4973" fmla="*/ 3181566 h 6858000"/>
            <a:gd name="connsiteX4974" fmla="*/ 8375751 w 12192000"/>
            <a:gd name="connsiteY4974" fmla="*/ 3207858 h 6858000"/>
            <a:gd name="connsiteX4975" fmla="*/ 8361288 w 12192000"/>
            <a:gd name="connsiteY4975" fmla="*/ 3226557 h 6858000"/>
            <a:gd name="connsiteX4976" fmla="*/ 8323866 w 12192000"/>
            <a:gd name="connsiteY4976" fmla="*/ 3242296 h 6858000"/>
            <a:gd name="connsiteX4977" fmla="*/ 8865437 w 12192000"/>
            <a:gd name="connsiteY4977" fmla="*/ 3242113 h 6858000"/>
            <a:gd name="connsiteX4978" fmla="*/ 8842116 w 12192000"/>
            <a:gd name="connsiteY4978" fmla="*/ 3239706 h 6858000"/>
            <a:gd name="connsiteX4979" fmla="*/ 8807406 w 12192000"/>
            <a:gd name="connsiteY4979" fmla="*/ 3205269 h 6858000"/>
            <a:gd name="connsiteX4980" fmla="*/ 8807044 w 12192000"/>
            <a:gd name="connsiteY4980" fmla="*/ 3158796 h 6858000"/>
            <a:gd name="connsiteX4981" fmla="*/ 8836873 w 12192000"/>
            <a:gd name="connsiteY4981" fmla="*/ 3126580 h 6858000"/>
            <a:gd name="connsiteX4982" fmla="*/ 8880262 w 12192000"/>
            <a:gd name="connsiteY4982" fmla="*/ 3123062 h 6858000"/>
            <a:gd name="connsiteX4983" fmla="*/ 8917323 w 12192000"/>
            <a:gd name="connsiteY4983" fmla="*/ 3156945 h 6858000"/>
            <a:gd name="connsiteX4984" fmla="*/ 8888940 w 12192000"/>
            <a:gd name="connsiteY4984" fmla="*/ 3236559 h 6858000"/>
            <a:gd name="connsiteX4985" fmla="*/ 8865437 w 12192000"/>
            <a:gd name="connsiteY4985" fmla="*/ 3242113 h 6858000"/>
            <a:gd name="connsiteX4986" fmla="*/ 7962829 w 12192000"/>
            <a:gd name="connsiteY4986" fmla="*/ 3242597 h 6858000"/>
            <a:gd name="connsiteX4987" fmla="*/ 7941903 w 12192000"/>
            <a:gd name="connsiteY4987" fmla="*/ 3239889 h 6858000"/>
            <a:gd name="connsiteX4988" fmla="*/ 7914243 w 12192000"/>
            <a:gd name="connsiteY4988" fmla="*/ 3219152 h 6858000"/>
            <a:gd name="connsiteX4989" fmla="*/ 7901769 w 12192000"/>
            <a:gd name="connsiteY4989" fmla="*/ 3182492 h 6858000"/>
            <a:gd name="connsiteX4990" fmla="*/ 7918943 w 12192000"/>
            <a:gd name="connsiteY4990" fmla="*/ 3140094 h 6858000"/>
            <a:gd name="connsiteX4991" fmla="*/ 7960524 w 12192000"/>
            <a:gd name="connsiteY4991" fmla="*/ 3121579 h 6858000"/>
            <a:gd name="connsiteX4992" fmla="*/ 7986195 w 12192000"/>
            <a:gd name="connsiteY4992" fmla="*/ 3126578 h 6858000"/>
            <a:gd name="connsiteX4993" fmla="*/ 8017653 w 12192000"/>
            <a:gd name="connsiteY4993" fmla="*/ 3161756 h 6858000"/>
            <a:gd name="connsiteX4994" fmla="*/ 8014398 w 12192000"/>
            <a:gd name="connsiteY4994" fmla="*/ 3209524 h 6858000"/>
            <a:gd name="connsiteX4995" fmla="*/ 7983484 w 12192000"/>
            <a:gd name="connsiteY4995" fmla="*/ 3238223 h 6858000"/>
            <a:gd name="connsiteX4996" fmla="*/ 7962829 w 12192000"/>
            <a:gd name="connsiteY4996" fmla="*/ 3242597 h 6858000"/>
            <a:gd name="connsiteX4997" fmla="*/ 6519101 w 12192000"/>
            <a:gd name="connsiteY4997" fmla="*/ 3242484 h 6858000"/>
            <a:gd name="connsiteX4998" fmla="*/ 6499576 w 12192000"/>
            <a:gd name="connsiteY4998" fmla="*/ 3239891 h 6858000"/>
            <a:gd name="connsiteX4999" fmla="*/ 6463600 w 12192000"/>
            <a:gd name="connsiteY4999" fmla="*/ 3205638 h 6858000"/>
            <a:gd name="connsiteX5000" fmla="*/ 6459261 w 12192000"/>
            <a:gd name="connsiteY5000" fmla="*/ 3181569 h 6858000"/>
            <a:gd name="connsiteX5001" fmla="*/ 6464685 w 12192000"/>
            <a:gd name="connsiteY5001" fmla="*/ 3156019 h 6858000"/>
            <a:gd name="connsiteX5002" fmla="*/ 6501203 w 12192000"/>
            <a:gd name="connsiteY5002" fmla="*/ 3123062 h 6858000"/>
            <a:gd name="connsiteX5003" fmla="*/ 6571348 w 12192000"/>
            <a:gd name="connsiteY5003" fmla="*/ 3153983 h 6858000"/>
            <a:gd name="connsiteX5004" fmla="*/ 6574963 w 12192000"/>
            <a:gd name="connsiteY5004" fmla="*/ 3201750 h 6858000"/>
            <a:gd name="connsiteX5005" fmla="*/ 6542964 w 12192000"/>
            <a:gd name="connsiteY5005" fmla="*/ 3236929 h 6858000"/>
            <a:gd name="connsiteX5006" fmla="*/ 6519101 w 12192000"/>
            <a:gd name="connsiteY5006" fmla="*/ 3242484 h 6858000"/>
            <a:gd name="connsiteX5007" fmla="*/ 7240356 w 12192000"/>
            <a:gd name="connsiteY5007" fmla="*/ 3242481 h 6858000"/>
            <a:gd name="connsiteX5008" fmla="*/ 7220831 w 12192000"/>
            <a:gd name="connsiteY5008" fmla="*/ 3239889 h 6858000"/>
            <a:gd name="connsiteX5009" fmla="*/ 7184855 w 12192000"/>
            <a:gd name="connsiteY5009" fmla="*/ 3205636 h 6858000"/>
            <a:gd name="connsiteX5010" fmla="*/ 7180516 w 12192000"/>
            <a:gd name="connsiteY5010" fmla="*/ 3182493 h 6858000"/>
            <a:gd name="connsiteX5011" fmla="*/ 7197872 w 12192000"/>
            <a:gd name="connsiteY5011" fmla="*/ 3139908 h 6858000"/>
            <a:gd name="connsiteX5012" fmla="*/ 7239272 w 12192000"/>
            <a:gd name="connsiteY5012" fmla="*/ 3121393 h 6858000"/>
            <a:gd name="connsiteX5013" fmla="*/ 7264943 w 12192000"/>
            <a:gd name="connsiteY5013" fmla="*/ 3126577 h 6858000"/>
            <a:gd name="connsiteX5014" fmla="*/ 7294592 w 12192000"/>
            <a:gd name="connsiteY5014" fmla="*/ 3156942 h 6858000"/>
            <a:gd name="connsiteX5015" fmla="*/ 7296219 w 12192000"/>
            <a:gd name="connsiteY5015" fmla="*/ 3201748 h 6858000"/>
            <a:gd name="connsiteX5016" fmla="*/ 7264220 w 12192000"/>
            <a:gd name="connsiteY5016" fmla="*/ 3236927 h 6858000"/>
            <a:gd name="connsiteX5017" fmla="*/ 7240356 w 12192000"/>
            <a:gd name="connsiteY5017" fmla="*/ 3242481 h 6858000"/>
            <a:gd name="connsiteX5018" fmla="*/ 7420105 w 12192000"/>
            <a:gd name="connsiteY5018" fmla="*/ 3242412 h 6858000"/>
            <a:gd name="connsiteX5019" fmla="*/ 7401959 w 12192000"/>
            <a:gd name="connsiteY5019" fmla="*/ 3240259 h 6858000"/>
            <a:gd name="connsiteX5020" fmla="*/ 7364898 w 12192000"/>
            <a:gd name="connsiteY5020" fmla="*/ 3205080 h 6858000"/>
            <a:gd name="connsiteX5021" fmla="*/ 7394728 w 12192000"/>
            <a:gd name="connsiteY5021" fmla="*/ 3126392 h 6858000"/>
            <a:gd name="connsiteX5022" fmla="*/ 7420038 w 12192000"/>
            <a:gd name="connsiteY5022" fmla="*/ 3121577 h 6858000"/>
            <a:gd name="connsiteX5023" fmla="*/ 7445348 w 12192000"/>
            <a:gd name="connsiteY5023" fmla="*/ 3126392 h 6858000"/>
            <a:gd name="connsiteX5024" fmla="*/ 7475539 w 12192000"/>
            <a:gd name="connsiteY5024" fmla="*/ 3158607 h 6858000"/>
            <a:gd name="connsiteX5025" fmla="*/ 7475176 w 12192000"/>
            <a:gd name="connsiteY5025" fmla="*/ 3205265 h 6858000"/>
            <a:gd name="connsiteX5026" fmla="*/ 7439743 w 12192000"/>
            <a:gd name="connsiteY5026" fmla="*/ 3239703 h 6858000"/>
            <a:gd name="connsiteX5027" fmla="*/ 7420105 w 12192000"/>
            <a:gd name="connsiteY5027" fmla="*/ 3242412 h 6858000"/>
            <a:gd name="connsiteX5028" fmla="*/ 7601706 w 12192000"/>
            <a:gd name="connsiteY5028" fmla="*/ 3242296 h 6858000"/>
            <a:gd name="connsiteX5029" fmla="*/ 7576215 w 12192000"/>
            <a:gd name="connsiteY5029" fmla="*/ 3237111 h 6858000"/>
            <a:gd name="connsiteX5030" fmla="*/ 7545300 w 12192000"/>
            <a:gd name="connsiteY5030" fmla="*/ 3204340 h 6858000"/>
            <a:gd name="connsiteX5031" fmla="*/ 7541504 w 12192000"/>
            <a:gd name="connsiteY5031" fmla="*/ 3178975 h 6858000"/>
            <a:gd name="connsiteX5032" fmla="*/ 7546024 w 12192000"/>
            <a:gd name="connsiteY5032" fmla="*/ 3156571 h 6858000"/>
            <a:gd name="connsiteX5033" fmla="*/ 7575130 w 12192000"/>
            <a:gd name="connsiteY5033" fmla="*/ 3126577 h 6858000"/>
            <a:gd name="connsiteX5034" fmla="*/ 7600801 w 12192000"/>
            <a:gd name="connsiteY5034" fmla="*/ 3121393 h 6858000"/>
            <a:gd name="connsiteX5035" fmla="*/ 7643106 w 12192000"/>
            <a:gd name="connsiteY5035" fmla="*/ 3140834 h 6858000"/>
            <a:gd name="connsiteX5036" fmla="*/ 7659376 w 12192000"/>
            <a:gd name="connsiteY5036" fmla="*/ 3181566 h 6858000"/>
            <a:gd name="connsiteX5037" fmla="*/ 7642563 w 12192000"/>
            <a:gd name="connsiteY5037" fmla="*/ 3223966 h 6858000"/>
            <a:gd name="connsiteX5038" fmla="*/ 7601706 w 12192000"/>
            <a:gd name="connsiteY5038" fmla="*/ 3242296 h 6858000"/>
            <a:gd name="connsiteX5039" fmla="*/ 6880453 w 12192000"/>
            <a:gd name="connsiteY5039" fmla="*/ 3242296 h 6858000"/>
            <a:gd name="connsiteX5040" fmla="*/ 6856589 w 12192000"/>
            <a:gd name="connsiteY5040" fmla="*/ 3238223 h 6858000"/>
            <a:gd name="connsiteX5041" fmla="*/ 6825313 w 12192000"/>
            <a:gd name="connsiteY5041" fmla="*/ 3206932 h 6858000"/>
            <a:gd name="connsiteX5042" fmla="*/ 6824228 w 12192000"/>
            <a:gd name="connsiteY5042" fmla="*/ 3158423 h 6858000"/>
            <a:gd name="connsiteX5043" fmla="*/ 6853877 w 12192000"/>
            <a:gd name="connsiteY5043" fmla="*/ 3126578 h 6858000"/>
            <a:gd name="connsiteX5044" fmla="*/ 6879549 w 12192000"/>
            <a:gd name="connsiteY5044" fmla="*/ 3121579 h 6858000"/>
            <a:gd name="connsiteX5045" fmla="*/ 6919321 w 12192000"/>
            <a:gd name="connsiteY5045" fmla="*/ 3138057 h 6858000"/>
            <a:gd name="connsiteX5046" fmla="*/ 6938123 w 12192000"/>
            <a:gd name="connsiteY5046" fmla="*/ 3181567 h 6858000"/>
            <a:gd name="connsiteX5047" fmla="*/ 6920949 w 12192000"/>
            <a:gd name="connsiteY5047" fmla="*/ 3224151 h 6858000"/>
            <a:gd name="connsiteX5048" fmla="*/ 6880453 w 12192000"/>
            <a:gd name="connsiteY5048" fmla="*/ 3242296 h 6858000"/>
            <a:gd name="connsiteX5049" fmla="*/ 7061215 w 12192000"/>
            <a:gd name="connsiteY5049" fmla="*/ 3242296 h 6858000"/>
            <a:gd name="connsiteX5050" fmla="*/ 7034639 w 12192000"/>
            <a:gd name="connsiteY5050" fmla="*/ 3237111 h 6858000"/>
            <a:gd name="connsiteX5051" fmla="*/ 7000109 w 12192000"/>
            <a:gd name="connsiteY5051" fmla="*/ 3178790 h 6858000"/>
            <a:gd name="connsiteX5052" fmla="*/ 7017827 w 12192000"/>
            <a:gd name="connsiteY5052" fmla="*/ 3139353 h 6858000"/>
            <a:gd name="connsiteX5053" fmla="*/ 7058503 w 12192000"/>
            <a:gd name="connsiteY5053" fmla="*/ 3121393 h 6858000"/>
            <a:gd name="connsiteX5054" fmla="*/ 7101530 w 12192000"/>
            <a:gd name="connsiteY5054" fmla="*/ 3140648 h 6858000"/>
            <a:gd name="connsiteX5055" fmla="*/ 7116354 w 12192000"/>
            <a:gd name="connsiteY5055" fmla="*/ 3163978 h 6858000"/>
            <a:gd name="connsiteX5056" fmla="*/ 7099180 w 12192000"/>
            <a:gd name="connsiteY5056" fmla="*/ 3226373 h 6858000"/>
            <a:gd name="connsiteX5057" fmla="*/ 7061215 w 12192000"/>
            <a:gd name="connsiteY5057" fmla="*/ 3242296 h 6858000"/>
            <a:gd name="connsiteX5058" fmla="*/ 6701405 w 12192000"/>
            <a:gd name="connsiteY5058" fmla="*/ 3242295 h 6858000"/>
            <a:gd name="connsiteX5059" fmla="*/ 6679079 w 12192000"/>
            <a:gd name="connsiteY5059" fmla="*/ 3239889 h 6858000"/>
            <a:gd name="connsiteX5060" fmla="*/ 6644007 w 12192000"/>
            <a:gd name="connsiteY5060" fmla="*/ 3205635 h 6858000"/>
            <a:gd name="connsiteX5061" fmla="*/ 6642922 w 12192000"/>
            <a:gd name="connsiteY5061" fmla="*/ 3159348 h 6858000"/>
            <a:gd name="connsiteX5062" fmla="*/ 6673293 w 12192000"/>
            <a:gd name="connsiteY5062" fmla="*/ 3126392 h 6858000"/>
            <a:gd name="connsiteX5063" fmla="*/ 6698784 w 12192000"/>
            <a:gd name="connsiteY5063" fmla="*/ 3121577 h 6858000"/>
            <a:gd name="connsiteX5064" fmla="*/ 6739641 w 12192000"/>
            <a:gd name="connsiteY5064" fmla="*/ 3138427 h 6858000"/>
            <a:gd name="connsiteX5065" fmla="*/ 6757539 w 12192000"/>
            <a:gd name="connsiteY5065" fmla="*/ 3181381 h 6858000"/>
            <a:gd name="connsiteX5066" fmla="*/ 6753200 w 12192000"/>
            <a:gd name="connsiteY5066" fmla="*/ 3206561 h 6858000"/>
            <a:gd name="connsiteX5067" fmla="*/ 6723190 w 12192000"/>
            <a:gd name="connsiteY5067" fmla="*/ 3237482 h 6858000"/>
            <a:gd name="connsiteX5068" fmla="*/ 6701405 w 12192000"/>
            <a:gd name="connsiteY5068" fmla="*/ 3242295 h 6858000"/>
            <a:gd name="connsiteX5069" fmla="*/ 5797848 w 12192000"/>
            <a:gd name="connsiteY5069" fmla="*/ 3242483 h 6858000"/>
            <a:gd name="connsiteX5070" fmla="*/ 5779408 w 12192000"/>
            <a:gd name="connsiteY5070" fmla="*/ 3240632 h 6858000"/>
            <a:gd name="connsiteX5071" fmla="*/ 5739634 w 12192000"/>
            <a:gd name="connsiteY5071" fmla="*/ 3198418 h 6858000"/>
            <a:gd name="connsiteX5072" fmla="*/ 5758798 w 12192000"/>
            <a:gd name="connsiteY5072" fmla="*/ 3136578 h 6858000"/>
            <a:gd name="connsiteX5073" fmla="*/ 5801283 w 12192000"/>
            <a:gd name="connsiteY5073" fmla="*/ 3120840 h 6858000"/>
            <a:gd name="connsiteX5074" fmla="*/ 5838162 w 12192000"/>
            <a:gd name="connsiteY5074" fmla="*/ 3138799 h 6858000"/>
            <a:gd name="connsiteX5075" fmla="*/ 5856060 w 12192000"/>
            <a:gd name="connsiteY5075" fmla="*/ 3178051 h 6858000"/>
            <a:gd name="connsiteX5076" fmla="*/ 5841777 w 12192000"/>
            <a:gd name="connsiteY5076" fmla="*/ 3221376 h 6858000"/>
            <a:gd name="connsiteX5077" fmla="*/ 5797848 w 12192000"/>
            <a:gd name="connsiteY5077" fmla="*/ 3242483 h 6858000"/>
            <a:gd name="connsiteX5078" fmla="*/ 6159197 w 12192000"/>
            <a:gd name="connsiteY5078" fmla="*/ 3242296 h 6858000"/>
            <a:gd name="connsiteX5079" fmla="*/ 6135333 w 12192000"/>
            <a:gd name="connsiteY5079" fmla="*/ 3238223 h 6858000"/>
            <a:gd name="connsiteX5080" fmla="*/ 6104057 w 12192000"/>
            <a:gd name="connsiteY5080" fmla="*/ 3208043 h 6858000"/>
            <a:gd name="connsiteX5081" fmla="*/ 6102792 w 12192000"/>
            <a:gd name="connsiteY5081" fmla="*/ 3158978 h 6858000"/>
            <a:gd name="connsiteX5082" fmla="*/ 6132621 w 12192000"/>
            <a:gd name="connsiteY5082" fmla="*/ 3126578 h 6858000"/>
            <a:gd name="connsiteX5083" fmla="*/ 6158293 w 12192000"/>
            <a:gd name="connsiteY5083" fmla="*/ 3121579 h 6858000"/>
            <a:gd name="connsiteX5084" fmla="*/ 6197885 w 12192000"/>
            <a:gd name="connsiteY5084" fmla="*/ 3138057 h 6858000"/>
            <a:gd name="connsiteX5085" fmla="*/ 6216867 w 12192000"/>
            <a:gd name="connsiteY5085" fmla="*/ 3182492 h 6858000"/>
            <a:gd name="connsiteX5086" fmla="*/ 6199151 w 12192000"/>
            <a:gd name="connsiteY5086" fmla="*/ 3224521 h 6858000"/>
            <a:gd name="connsiteX5087" fmla="*/ 6159197 w 12192000"/>
            <a:gd name="connsiteY5087" fmla="*/ 3242296 h 6858000"/>
            <a:gd name="connsiteX5088" fmla="*/ 6339960 w 12192000"/>
            <a:gd name="connsiteY5088" fmla="*/ 3242296 h 6858000"/>
            <a:gd name="connsiteX5089" fmla="*/ 6313565 w 12192000"/>
            <a:gd name="connsiteY5089" fmla="*/ 3237297 h 6858000"/>
            <a:gd name="connsiteX5090" fmla="*/ 6283555 w 12192000"/>
            <a:gd name="connsiteY5090" fmla="*/ 3207117 h 6858000"/>
            <a:gd name="connsiteX5091" fmla="*/ 6279396 w 12192000"/>
            <a:gd name="connsiteY5091" fmla="*/ 3182493 h 6858000"/>
            <a:gd name="connsiteX5092" fmla="*/ 6296571 w 12192000"/>
            <a:gd name="connsiteY5092" fmla="*/ 3139167 h 6858000"/>
            <a:gd name="connsiteX5093" fmla="*/ 6337247 w 12192000"/>
            <a:gd name="connsiteY5093" fmla="*/ 3121393 h 6858000"/>
            <a:gd name="connsiteX5094" fmla="*/ 6380275 w 12192000"/>
            <a:gd name="connsiteY5094" fmla="*/ 3140648 h 6858000"/>
            <a:gd name="connsiteX5095" fmla="*/ 6395098 w 12192000"/>
            <a:gd name="connsiteY5095" fmla="*/ 3163978 h 6858000"/>
            <a:gd name="connsiteX5096" fmla="*/ 6377925 w 12192000"/>
            <a:gd name="connsiteY5096" fmla="*/ 3226373 h 6858000"/>
            <a:gd name="connsiteX5097" fmla="*/ 6339960 w 12192000"/>
            <a:gd name="connsiteY5097" fmla="*/ 3242296 h 6858000"/>
            <a:gd name="connsiteX5098" fmla="*/ 5980173 w 12192000"/>
            <a:gd name="connsiteY5098" fmla="*/ 3242295 h 6858000"/>
            <a:gd name="connsiteX5099" fmla="*/ 5958004 w 12192000"/>
            <a:gd name="connsiteY5099" fmla="*/ 3239888 h 6858000"/>
            <a:gd name="connsiteX5100" fmla="*/ 5921846 w 12192000"/>
            <a:gd name="connsiteY5100" fmla="*/ 3204154 h 6858000"/>
            <a:gd name="connsiteX5101" fmla="*/ 5921846 w 12192000"/>
            <a:gd name="connsiteY5101" fmla="*/ 3158978 h 6858000"/>
            <a:gd name="connsiteX5102" fmla="*/ 5952219 w 12192000"/>
            <a:gd name="connsiteY5102" fmla="*/ 3126391 h 6858000"/>
            <a:gd name="connsiteX5103" fmla="*/ 5976625 w 12192000"/>
            <a:gd name="connsiteY5103" fmla="*/ 3121578 h 6858000"/>
            <a:gd name="connsiteX5104" fmla="*/ 6017301 w 12192000"/>
            <a:gd name="connsiteY5104" fmla="*/ 3137315 h 6858000"/>
            <a:gd name="connsiteX5105" fmla="*/ 6035922 w 12192000"/>
            <a:gd name="connsiteY5105" fmla="*/ 3178788 h 6858000"/>
            <a:gd name="connsiteX5106" fmla="*/ 6032849 w 12192000"/>
            <a:gd name="connsiteY5106" fmla="*/ 3204894 h 6858000"/>
            <a:gd name="connsiteX5107" fmla="*/ 6001935 w 12192000"/>
            <a:gd name="connsiteY5107" fmla="*/ 3237481 h 6858000"/>
            <a:gd name="connsiteX5108" fmla="*/ 5980173 w 12192000"/>
            <a:gd name="connsiteY5108" fmla="*/ 3242295 h 6858000"/>
            <a:gd name="connsiteX5109" fmla="*/ 5436134 w 12192000"/>
            <a:gd name="connsiteY5109" fmla="*/ 3242481 h 6858000"/>
            <a:gd name="connsiteX5110" fmla="*/ 5412633 w 12192000"/>
            <a:gd name="connsiteY5110" fmla="*/ 3237296 h 6858000"/>
            <a:gd name="connsiteX5111" fmla="*/ 5380633 w 12192000"/>
            <a:gd name="connsiteY5111" fmla="*/ 3204340 h 6858000"/>
            <a:gd name="connsiteX5112" fmla="*/ 5381357 w 12192000"/>
            <a:gd name="connsiteY5112" fmla="*/ 3158978 h 6858000"/>
            <a:gd name="connsiteX5113" fmla="*/ 5411548 w 12192000"/>
            <a:gd name="connsiteY5113" fmla="*/ 3126578 h 6858000"/>
            <a:gd name="connsiteX5114" fmla="*/ 5437039 w 12192000"/>
            <a:gd name="connsiteY5114" fmla="*/ 3121579 h 6858000"/>
            <a:gd name="connsiteX5115" fmla="*/ 5476992 w 12192000"/>
            <a:gd name="connsiteY5115" fmla="*/ 3138241 h 6858000"/>
            <a:gd name="connsiteX5116" fmla="*/ 5494167 w 12192000"/>
            <a:gd name="connsiteY5116" fmla="*/ 3196378 h 6858000"/>
            <a:gd name="connsiteX5117" fmla="*/ 5473015 w 12192000"/>
            <a:gd name="connsiteY5117" fmla="*/ 3228779 h 6858000"/>
            <a:gd name="connsiteX5118" fmla="*/ 5436134 w 12192000"/>
            <a:gd name="connsiteY5118" fmla="*/ 3242481 h 6858000"/>
            <a:gd name="connsiteX5119" fmla="*/ 5618707 w 12192000"/>
            <a:gd name="connsiteY5119" fmla="*/ 3242296 h 6858000"/>
            <a:gd name="connsiteX5120" fmla="*/ 5592312 w 12192000"/>
            <a:gd name="connsiteY5120" fmla="*/ 3237297 h 6858000"/>
            <a:gd name="connsiteX5121" fmla="*/ 5561398 w 12192000"/>
            <a:gd name="connsiteY5121" fmla="*/ 3204526 h 6858000"/>
            <a:gd name="connsiteX5122" fmla="*/ 5557601 w 12192000"/>
            <a:gd name="connsiteY5122" fmla="*/ 3180085 h 6858000"/>
            <a:gd name="connsiteX5123" fmla="*/ 5575499 w 12192000"/>
            <a:gd name="connsiteY5123" fmla="*/ 3138797 h 6858000"/>
            <a:gd name="connsiteX5124" fmla="*/ 5616899 w 12192000"/>
            <a:gd name="connsiteY5124" fmla="*/ 3121393 h 6858000"/>
            <a:gd name="connsiteX5125" fmla="*/ 5660107 w 12192000"/>
            <a:gd name="connsiteY5125" fmla="*/ 3141945 h 6858000"/>
            <a:gd name="connsiteX5126" fmla="*/ 5674027 w 12192000"/>
            <a:gd name="connsiteY5126" fmla="*/ 3164348 h 6858000"/>
            <a:gd name="connsiteX5127" fmla="*/ 5657033 w 12192000"/>
            <a:gd name="connsiteY5127" fmla="*/ 3226187 h 6858000"/>
            <a:gd name="connsiteX5128" fmla="*/ 5618707 w 12192000"/>
            <a:gd name="connsiteY5128" fmla="*/ 3242296 h 6858000"/>
            <a:gd name="connsiteX5129" fmla="*/ 2912644 w 12192000"/>
            <a:gd name="connsiteY5129" fmla="*/ 3242296 h 6858000"/>
            <a:gd name="connsiteX5130" fmla="*/ 2887153 w 12192000"/>
            <a:gd name="connsiteY5130" fmla="*/ 3237111 h 6858000"/>
            <a:gd name="connsiteX5131" fmla="*/ 2857143 w 12192000"/>
            <a:gd name="connsiteY5131" fmla="*/ 3207117 h 6858000"/>
            <a:gd name="connsiteX5132" fmla="*/ 2852985 w 12192000"/>
            <a:gd name="connsiteY5132" fmla="*/ 3182492 h 6858000"/>
            <a:gd name="connsiteX5133" fmla="*/ 2870159 w 12192000"/>
            <a:gd name="connsiteY5133" fmla="*/ 3139167 h 6858000"/>
            <a:gd name="connsiteX5134" fmla="*/ 2911739 w 12192000"/>
            <a:gd name="connsiteY5134" fmla="*/ 3121578 h 6858000"/>
            <a:gd name="connsiteX5135" fmla="*/ 2954767 w 12192000"/>
            <a:gd name="connsiteY5135" fmla="*/ 3141574 h 6858000"/>
            <a:gd name="connsiteX5136" fmla="*/ 2968868 w 12192000"/>
            <a:gd name="connsiteY5136" fmla="*/ 3163977 h 6858000"/>
            <a:gd name="connsiteX5137" fmla="*/ 2951874 w 12192000"/>
            <a:gd name="connsiteY5137" fmla="*/ 3226187 h 6858000"/>
            <a:gd name="connsiteX5138" fmla="*/ 2912644 w 12192000"/>
            <a:gd name="connsiteY5138" fmla="*/ 3242296 h 6858000"/>
            <a:gd name="connsiteX5139" fmla="*/ 3633903 w 12192000"/>
            <a:gd name="connsiteY5139" fmla="*/ 3242296 h 6858000"/>
            <a:gd name="connsiteX5140" fmla="*/ 3608230 w 12192000"/>
            <a:gd name="connsiteY5140" fmla="*/ 3237111 h 6858000"/>
            <a:gd name="connsiteX5141" fmla="*/ 3573701 w 12192000"/>
            <a:gd name="connsiteY5141" fmla="*/ 3178789 h 6858000"/>
            <a:gd name="connsiteX5142" fmla="*/ 3591418 w 12192000"/>
            <a:gd name="connsiteY5142" fmla="*/ 3139352 h 6858000"/>
            <a:gd name="connsiteX5143" fmla="*/ 3632998 w 12192000"/>
            <a:gd name="connsiteY5143" fmla="*/ 3121578 h 6858000"/>
            <a:gd name="connsiteX5144" fmla="*/ 3676025 w 12192000"/>
            <a:gd name="connsiteY5144" fmla="*/ 3141574 h 6858000"/>
            <a:gd name="connsiteX5145" fmla="*/ 3689945 w 12192000"/>
            <a:gd name="connsiteY5145" fmla="*/ 3163977 h 6858000"/>
            <a:gd name="connsiteX5146" fmla="*/ 3673133 w 12192000"/>
            <a:gd name="connsiteY5146" fmla="*/ 3226187 h 6858000"/>
            <a:gd name="connsiteX5147" fmla="*/ 3633903 w 12192000"/>
            <a:gd name="connsiteY5147" fmla="*/ 3242296 h 6858000"/>
            <a:gd name="connsiteX5148" fmla="*/ 2741442 w 12192000"/>
            <a:gd name="connsiteY5148" fmla="*/ 3241716 h 6858000"/>
            <a:gd name="connsiteX5149" fmla="*/ 2707477 w 12192000"/>
            <a:gd name="connsiteY5149" fmla="*/ 3237296 h 6858000"/>
            <a:gd name="connsiteX5150" fmla="*/ 2672224 w 12192000"/>
            <a:gd name="connsiteY5150" fmla="*/ 3173789 h 6858000"/>
            <a:gd name="connsiteX5151" fmla="*/ 2706212 w 12192000"/>
            <a:gd name="connsiteY5151" fmla="*/ 3126576 h 6858000"/>
            <a:gd name="connsiteX5152" fmla="*/ 2730076 w 12192000"/>
            <a:gd name="connsiteY5152" fmla="*/ 3121392 h 6858000"/>
            <a:gd name="connsiteX5153" fmla="*/ 2772017 w 12192000"/>
            <a:gd name="connsiteY5153" fmla="*/ 3138426 h 6858000"/>
            <a:gd name="connsiteX5154" fmla="*/ 2790458 w 12192000"/>
            <a:gd name="connsiteY5154" fmla="*/ 3182492 h 6858000"/>
            <a:gd name="connsiteX5155" fmla="*/ 2773644 w 12192000"/>
            <a:gd name="connsiteY5155" fmla="*/ 3223780 h 6858000"/>
            <a:gd name="connsiteX5156" fmla="*/ 2741442 w 12192000"/>
            <a:gd name="connsiteY5156" fmla="*/ 3241716 h 6858000"/>
            <a:gd name="connsiteX5157" fmla="*/ 5797462 w 12192000"/>
            <a:gd name="connsiteY5157" fmla="*/ 3058394 h 6858000"/>
            <a:gd name="connsiteX5158" fmla="*/ 5782299 w 12192000"/>
            <a:gd name="connsiteY5158" fmla="*/ 3057006 h 6858000"/>
            <a:gd name="connsiteX5159" fmla="*/ 5737464 w 12192000"/>
            <a:gd name="connsiteY5159" fmla="*/ 3002017 h 6858000"/>
            <a:gd name="connsiteX5160" fmla="*/ 5751023 w 12192000"/>
            <a:gd name="connsiteY5160" fmla="*/ 2959803 h 6858000"/>
            <a:gd name="connsiteX5161" fmla="*/ 5792061 w 12192000"/>
            <a:gd name="connsiteY5161" fmla="*/ 2936845 h 6858000"/>
            <a:gd name="connsiteX5162" fmla="*/ 5838522 w 12192000"/>
            <a:gd name="connsiteY5162" fmla="*/ 2954804 h 6858000"/>
            <a:gd name="connsiteX5163" fmla="*/ 5853709 w 12192000"/>
            <a:gd name="connsiteY5163" fmla="*/ 2978134 h 6858000"/>
            <a:gd name="connsiteX5164" fmla="*/ 5849731 w 12192000"/>
            <a:gd name="connsiteY5164" fmla="*/ 3025531 h 6858000"/>
            <a:gd name="connsiteX5165" fmla="*/ 5814117 w 12192000"/>
            <a:gd name="connsiteY5165" fmla="*/ 3055895 h 6858000"/>
            <a:gd name="connsiteX5166" fmla="*/ 5797462 w 12192000"/>
            <a:gd name="connsiteY5166" fmla="*/ 3058394 h 6858000"/>
            <a:gd name="connsiteX5167" fmla="*/ 6159896 w 12192000"/>
            <a:gd name="connsiteY5167" fmla="*/ 3058232 h 6858000"/>
            <a:gd name="connsiteX5168" fmla="*/ 6137500 w 12192000"/>
            <a:gd name="connsiteY5168" fmla="*/ 3054969 h 6858000"/>
            <a:gd name="connsiteX5169" fmla="*/ 6103875 w 12192000"/>
            <a:gd name="connsiteY5169" fmla="*/ 3022568 h 6858000"/>
            <a:gd name="connsiteX5170" fmla="*/ 6098994 w 12192000"/>
            <a:gd name="connsiteY5170" fmla="*/ 2995352 h 6858000"/>
            <a:gd name="connsiteX5171" fmla="*/ 6117614 w 12192000"/>
            <a:gd name="connsiteY5171" fmla="*/ 2953693 h 6858000"/>
            <a:gd name="connsiteX5172" fmla="*/ 6139309 w 12192000"/>
            <a:gd name="connsiteY5172" fmla="*/ 2939251 h 6858000"/>
            <a:gd name="connsiteX5173" fmla="*/ 6182698 w 12192000"/>
            <a:gd name="connsiteY5173" fmla="*/ 2941473 h 6858000"/>
            <a:gd name="connsiteX5174" fmla="*/ 6213793 w 12192000"/>
            <a:gd name="connsiteY5174" fmla="*/ 2974800 h 6858000"/>
            <a:gd name="connsiteX5175" fmla="*/ 6212708 w 12192000"/>
            <a:gd name="connsiteY5175" fmla="*/ 3021087 h 6858000"/>
            <a:gd name="connsiteX5176" fmla="*/ 6181613 w 12192000"/>
            <a:gd name="connsiteY5176" fmla="*/ 3053303 h 6858000"/>
            <a:gd name="connsiteX5177" fmla="*/ 6159896 w 12192000"/>
            <a:gd name="connsiteY5177" fmla="*/ 3058232 h 6858000"/>
            <a:gd name="connsiteX5178" fmla="*/ 8864917 w 12192000"/>
            <a:gd name="connsiteY5178" fmla="*/ 3058210 h 6858000"/>
            <a:gd name="connsiteX5179" fmla="*/ 8842115 w 12192000"/>
            <a:gd name="connsiteY5179" fmla="*/ 3054784 h 6858000"/>
            <a:gd name="connsiteX5180" fmla="*/ 8807404 w 12192000"/>
            <a:gd name="connsiteY5180" fmla="*/ 3021272 h 6858000"/>
            <a:gd name="connsiteX5181" fmla="*/ 8807404 w 12192000"/>
            <a:gd name="connsiteY5181" fmla="*/ 2974060 h 6858000"/>
            <a:gd name="connsiteX5182" fmla="*/ 8843382 w 12192000"/>
            <a:gd name="connsiteY5182" fmla="*/ 2939251 h 6858000"/>
            <a:gd name="connsiteX5183" fmla="*/ 8888035 w 12192000"/>
            <a:gd name="connsiteY5183" fmla="*/ 2941658 h 6858000"/>
            <a:gd name="connsiteX5184" fmla="*/ 8919673 w 12192000"/>
            <a:gd name="connsiteY5184" fmla="*/ 2978318 h 6858000"/>
            <a:gd name="connsiteX5185" fmla="*/ 8917865 w 12192000"/>
            <a:gd name="connsiteY5185" fmla="*/ 3021088 h 6858000"/>
            <a:gd name="connsiteX5186" fmla="*/ 8886769 w 12192000"/>
            <a:gd name="connsiteY5186" fmla="*/ 3053303 h 6858000"/>
            <a:gd name="connsiteX5187" fmla="*/ 8864917 w 12192000"/>
            <a:gd name="connsiteY5187" fmla="*/ 3058210 h 6858000"/>
            <a:gd name="connsiteX5188" fmla="*/ 9045886 w 12192000"/>
            <a:gd name="connsiteY5188" fmla="*/ 3058163 h 6858000"/>
            <a:gd name="connsiteX5189" fmla="*/ 9023966 w 12192000"/>
            <a:gd name="connsiteY5189" fmla="*/ 3055340 h 6858000"/>
            <a:gd name="connsiteX5190" fmla="*/ 8985459 w 12192000"/>
            <a:gd name="connsiteY5190" fmla="*/ 3015347 h 6858000"/>
            <a:gd name="connsiteX5191" fmla="*/ 8989617 w 12192000"/>
            <a:gd name="connsiteY5191" fmla="*/ 2969429 h 6858000"/>
            <a:gd name="connsiteX5192" fmla="*/ 9024689 w 12192000"/>
            <a:gd name="connsiteY5192" fmla="*/ 2939065 h 6858000"/>
            <a:gd name="connsiteX5193" fmla="*/ 9068259 w 12192000"/>
            <a:gd name="connsiteY5193" fmla="*/ 2941843 h 6858000"/>
            <a:gd name="connsiteX5194" fmla="*/ 9098088 w 12192000"/>
            <a:gd name="connsiteY5194" fmla="*/ 2973133 h 6858000"/>
            <a:gd name="connsiteX5195" fmla="*/ 9098269 w 12192000"/>
            <a:gd name="connsiteY5195" fmla="*/ 3021642 h 6858000"/>
            <a:gd name="connsiteX5196" fmla="*/ 9066993 w 12192000"/>
            <a:gd name="connsiteY5196" fmla="*/ 3053488 h 6858000"/>
            <a:gd name="connsiteX5197" fmla="*/ 9045886 w 12192000"/>
            <a:gd name="connsiteY5197" fmla="*/ 3058163 h 6858000"/>
            <a:gd name="connsiteX5198" fmla="*/ 8144002 w 12192000"/>
            <a:gd name="connsiteY5198" fmla="*/ 3058118 h 6858000"/>
            <a:gd name="connsiteX5199" fmla="*/ 8121042 w 12192000"/>
            <a:gd name="connsiteY5199" fmla="*/ 3054970 h 6858000"/>
            <a:gd name="connsiteX5200" fmla="*/ 8087597 w 12192000"/>
            <a:gd name="connsiteY5200" fmla="*/ 3022199 h 6858000"/>
            <a:gd name="connsiteX5201" fmla="*/ 8081812 w 12192000"/>
            <a:gd name="connsiteY5201" fmla="*/ 2996463 h 6858000"/>
            <a:gd name="connsiteX5202" fmla="*/ 8102422 w 12192000"/>
            <a:gd name="connsiteY5202" fmla="*/ 2952583 h 6858000"/>
            <a:gd name="connsiteX5203" fmla="*/ 8141471 w 12192000"/>
            <a:gd name="connsiteY5203" fmla="*/ 2936475 h 6858000"/>
            <a:gd name="connsiteX5204" fmla="*/ 8182328 w 12192000"/>
            <a:gd name="connsiteY5204" fmla="*/ 2954434 h 6858000"/>
            <a:gd name="connsiteX5205" fmla="*/ 8200588 w 12192000"/>
            <a:gd name="connsiteY5205" fmla="*/ 2997574 h 6858000"/>
            <a:gd name="connsiteX5206" fmla="*/ 8183052 w 12192000"/>
            <a:gd name="connsiteY5206" fmla="*/ 3039789 h 6858000"/>
            <a:gd name="connsiteX5207" fmla="*/ 8144002 w 12192000"/>
            <a:gd name="connsiteY5207" fmla="*/ 3058118 h 6858000"/>
            <a:gd name="connsiteX5208" fmla="*/ 7231792 w 12192000"/>
            <a:gd name="connsiteY5208" fmla="*/ 3057956 h 6858000"/>
            <a:gd name="connsiteX5209" fmla="*/ 7224809 w 12192000"/>
            <a:gd name="connsiteY5209" fmla="*/ 3057006 h 6858000"/>
            <a:gd name="connsiteX5210" fmla="*/ 7183229 w 12192000"/>
            <a:gd name="connsiteY5210" fmla="*/ 3016459 h 6858000"/>
            <a:gd name="connsiteX5211" fmla="*/ 7198234 w 12192000"/>
            <a:gd name="connsiteY5211" fmla="*/ 2954619 h 6858000"/>
            <a:gd name="connsiteX5212" fmla="*/ 7234933 w 12192000"/>
            <a:gd name="connsiteY5212" fmla="*/ 2936845 h 6858000"/>
            <a:gd name="connsiteX5213" fmla="*/ 7280853 w 12192000"/>
            <a:gd name="connsiteY5213" fmla="*/ 2954619 h 6858000"/>
            <a:gd name="connsiteX5214" fmla="*/ 7298570 w 12192000"/>
            <a:gd name="connsiteY5214" fmla="*/ 3000907 h 6858000"/>
            <a:gd name="connsiteX5215" fmla="*/ 7280310 w 12192000"/>
            <a:gd name="connsiteY5215" fmla="*/ 3041084 h 6858000"/>
            <a:gd name="connsiteX5216" fmla="*/ 7242165 w 12192000"/>
            <a:gd name="connsiteY5216" fmla="*/ 3057933 h 6858000"/>
            <a:gd name="connsiteX5217" fmla="*/ 7231792 w 12192000"/>
            <a:gd name="connsiteY5217" fmla="*/ 3057956 h 6858000"/>
            <a:gd name="connsiteX5218" fmla="*/ 7430884 w 12192000"/>
            <a:gd name="connsiteY5218" fmla="*/ 3057330 h 6858000"/>
            <a:gd name="connsiteX5219" fmla="*/ 7399789 w 12192000"/>
            <a:gd name="connsiteY5219" fmla="*/ 3054785 h 6858000"/>
            <a:gd name="connsiteX5220" fmla="*/ 7365801 w 12192000"/>
            <a:gd name="connsiteY5220" fmla="*/ 3022198 h 6858000"/>
            <a:gd name="connsiteX5221" fmla="*/ 7360558 w 12192000"/>
            <a:gd name="connsiteY5221" fmla="*/ 2997389 h 6858000"/>
            <a:gd name="connsiteX5222" fmla="*/ 7381168 w 12192000"/>
            <a:gd name="connsiteY5222" fmla="*/ 2952583 h 6858000"/>
            <a:gd name="connsiteX5223" fmla="*/ 7420218 w 12192000"/>
            <a:gd name="connsiteY5223" fmla="*/ 2936475 h 6858000"/>
            <a:gd name="connsiteX5224" fmla="*/ 7461075 w 12192000"/>
            <a:gd name="connsiteY5224" fmla="*/ 2954434 h 6858000"/>
            <a:gd name="connsiteX5225" fmla="*/ 7479154 w 12192000"/>
            <a:gd name="connsiteY5225" fmla="*/ 2997759 h 6858000"/>
            <a:gd name="connsiteX5226" fmla="*/ 7459810 w 12192000"/>
            <a:gd name="connsiteY5226" fmla="*/ 3041824 h 6858000"/>
            <a:gd name="connsiteX5227" fmla="*/ 7430884 w 12192000"/>
            <a:gd name="connsiteY5227" fmla="*/ 3057330 h 6858000"/>
            <a:gd name="connsiteX5228" fmla="*/ 6341885 w 12192000"/>
            <a:gd name="connsiteY5228" fmla="*/ 3057929 h 6858000"/>
            <a:gd name="connsiteX5229" fmla="*/ 6320800 w 12192000"/>
            <a:gd name="connsiteY5229" fmla="*/ 3056077 h 6858000"/>
            <a:gd name="connsiteX5230" fmla="*/ 6281027 w 12192000"/>
            <a:gd name="connsiteY5230" fmla="*/ 3015345 h 6858000"/>
            <a:gd name="connsiteX5231" fmla="*/ 6283377 w 12192000"/>
            <a:gd name="connsiteY5231" fmla="*/ 2972575 h 6858000"/>
            <a:gd name="connsiteX5232" fmla="*/ 6311761 w 12192000"/>
            <a:gd name="connsiteY5232" fmla="*/ 2942397 h 6858000"/>
            <a:gd name="connsiteX5233" fmla="*/ 6338156 w 12192000"/>
            <a:gd name="connsiteY5233" fmla="*/ 2937398 h 6858000"/>
            <a:gd name="connsiteX5234" fmla="*/ 6365092 w 12192000"/>
            <a:gd name="connsiteY5234" fmla="*/ 2942952 h 6858000"/>
            <a:gd name="connsiteX5235" fmla="*/ 6392933 w 12192000"/>
            <a:gd name="connsiteY5235" fmla="*/ 2972575 h 6858000"/>
            <a:gd name="connsiteX5236" fmla="*/ 6392933 w 12192000"/>
            <a:gd name="connsiteY5236" fmla="*/ 3022011 h 6858000"/>
            <a:gd name="connsiteX5237" fmla="*/ 6362562 w 12192000"/>
            <a:gd name="connsiteY5237" fmla="*/ 3052560 h 6858000"/>
            <a:gd name="connsiteX5238" fmla="*/ 6341885 w 12192000"/>
            <a:gd name="connsiteY5238" fmla="*/ 3057929 h 6858000"/>
            <a:gd name="connsiteX5239" fmla="*/ 6522535 w 12192000"/>
            <a:gd name="connsiteY5239" fmla="*/ 3057862 h 6858000"/>
            <a:gd name="connsiteX5240" fmla="*/ 6503552 w 12192000"/>
            <a:gd name="connsiteY5240" fmla="*/ 3057006 h 6858000"/>
            <a:gd name="connsiteX5241" fmla="*/ 6463599 w 12192000"/>
            <a:gd name="connsiteY5241" fmla="*/ 3021642 h 6858000"/>
            <a:gd name="connsiteX5242" fmla="*/ 6459260 w 12192000"/>
            <a:gd name="connsiteY5242" fmla="*/ 2997572 h 6858000"/>
            <a:gd name="connsiteX5243" fmla="*/ 6464141 w 12192000"/>
            <a:gd name="connsiteY5243" fmla="*/ 2972392 h 6858000"/>
            <a:gd name="connsiteX5244" fmla="*/ 6492886 w 12192000"/>
            <a:gd name="connsiteY5244" fmla="*/ 2941843 h 6858000"/>
            <a:gd name="connsiteX5245" fmla="*/ 6536997 w 12192000"/>
            <a:gd name="connsiteY5245" fmla="*/ 2939250 h 6858000"/>
            <a:gd name="connsiteX5246" fmla="*/ 6559596 w 12192000"/>
            <a:gd name="connsiteY5246" fmla="*/ 2954617 h 6858000"/>
            <a:gd name="connsiteX5247" fmla="*/ 6577675 w 12192000"/>
            <a:gd name="connsiteY5247" fmla="*/ 2998499 h 6858000"/>
            <a:gd name="connsiteX5248" fmla="*/ 6572070 w 12192000"/>
            <a:gd name="connsiteY5248" fmla="*/ 3023123 h 6858000"/>
            <a:gd name="connsiteX5249" fmla="*/ 6542060 w 12192000"/>
            <a:gd name="connsiteY5249" fmla="*/ 3053303 h 6858000"/>
            <a:gd name="connsiteX5250" fmla="*/ 6522535 w 12192000"/>
            <a:gd name="connsiteY5250" fmla="*/ 3057862 h 6858000"/>
            <a:gd name="connsiteX5251" fmla="*/ 7063591 w 12192000"/>
            <a:gd name="connsiteY5251" fmla="*/ 3057860 h 6858000"/>
            <a:gd name="connsiteX5252" fmla="*/ 7044948 w 12192000"/>
            <a:gd name="connsiteY5252" fmla="*/ 3057003 h 6858000"/>
            <a:gd name="connsiteX5253" fmla="*/ 7004994 w 12192000"/>
            <a:gd name="connsiteY5253" fmla="*/ 3022196 h 6858000"/>
            <a:gd name="connsiteX5254" fmla="*/ 7003186 w 12192000"/>
            <a:gd name="connsiteY5254" fmla="*/ 2977204 h 6858000"/>
            <a:gd name="connsiteX5255" fmla="*/ 7032474 w 12192000"/>
            <a:gd name="connsiteY5255" fmla="*/ 2942951 h 6858000"/>
            <a:gd name="connsiteX5256" fmla="*/ 7059410 w 12192000"/>
            <a:gd name="connsiteY5256" fmla="*/ 2937396 h 6858000"/>
            <a:gd name="connsiteX5257" fmla="*/ 7084359 w 12192000"/>
            <a:gd name="connsiteY5257" fmla="*/ 2941655 h 6858000"/>
            <a:gd name="connsiteX5258" fmla="*/ 7112923 w 12192000"/>
            <a:gd name="connsiteY5258" fmla="*/ 2970168 h 6858000"/>
            <a:gd name="connsiteX5259" fmla="*/ 7118166 w 12192000"/>
            <a:gd name="connsiteY5259" fmla="*/ 2996645 h 6858000"/>
            <a:gd name="connsiteX5260" fmla="*/ 7114189 w 12192000"/>
            <a:gd name="connsiteY5260" fmla="*/ 3022010 h 6858000"/>
            <a:gd name="connsiteX5261" fmla="*/ 7082913 w 12192000"/>
            <a:gd name="connsiteY5261" fmla="*/ 3053301 h 6858000"/>
            <a:gd name="connsiteX5262" fmla="*/ 7063591 w 12192000"/>
            <a:gd name="connsiteY5262" fmla="*/ 3057860 h 6858000"/>
            <a:gd name="connsiteX5263" fmla="*/ 6709606 w 12192000"/>
            <a:gd name="connsiteY5263" fmla="*/ 3057330 h 6858000"/>
            <a:gd name="connsiteX5264" fmla="*/ 6678534 w 12192000"/>
            <a:gd name="connsiteY5264" fmla="*/ 3054785 h 6858000"/>
            <a:gd name="connsiteX5265" fmla="*/ 6644184 w 12192000"/>
            <a:gd name="connsiteY5265" fmla="*/ 3022013 h 6858000"/>
            <a:gd name="connsiteX5266" fmla="*/ 6639303 w 12192000"/>
            <a:gd name="connsiteY5266" fmla="*/ 2997574 h 6858000"/>
            <a:gd name="connsiteX5267" fmla="*/ 6657382 w 12192000"/>
            <a:gd name="connsiteY5267" fmla="*/ 2954990 h 6858000"/>
            <a:gd name="connsiteX5268" fmla="*/ 6697697 w 12192000"/>
            <a:gd name="connsiteY5268" fmla="*/ 2936475 h 6858000"/>
            <a:gd name="connsiteX5269" fmla="*/ 6737832 w 12192000"/>
            <a:gd name="connsiteY5269" fmla="*/ 2952768 h 6858000"/>
            <a:gd name="connsiteX5270" fmla="*/ 6757537 w 12192000"/>
            <a:gd name="connsiteY5270" fmla="*/ 2997759 h 6858000"/>
            <a:gd name="connsiteX5271" fmla="*/ 6738374 w 12192000"/>
            <a:gd name="connsiteY5271" fmla="*/ 3041824 h 6858000"/>
            <a:gd name="connsiteX5272" fmla="*/ 6709606 w 12192000"/>
            <a:gd name="connsiteY5272" fmla="*/ 3057330 h 6858000"/>
            <a:gd name="connsiteX5273" fmla="*/ 5979674 w 12192000"/>
            <a:gd name="connsiteY5273" fmla="*/ 3058026 h 6858000"/>
            <a:gd name="connsiteX5274" fmla="*/ 5960171 w 12192000"/>
            <a:gd name="connsiteY5274" fmla="*/ 3056267 h 6858000"/>
            <a:gd name="connsiteX5275" fmla="*/ 5921845 w 12192000"/>
            <a:gd name="connsiteY5275" fmla="*/ 3020163 h 6858000"/>
            <a:gd name="connsiteX5276" fmla="*/ 5922026 w 12192000"/>
            <a:gd name="connsiteY5276" fmla="*/ 2974802 h 6858000"/>
            <a:gd name="connsiteX5277" fmla="*/ 5956194 w 12192000"/>
            <a:gd name="connsiteY5277" fmla="*/ 2940179 h 6858000"/>
            <a:gd name="connsiteX5278" fmla="*/ 5996147 w 12192000"/>
            <a:gd name="connsiteY5278" fmla="*/ 2939253 h 6858000"/>
            <a:gd name="connsiteX5279" fmla="*/ 6032666 w 12192000"/>
            <a:gd name="connsiteY5279" fmla="*/ 2973876 h 6858000"/>
            <a:gd name="connsiteX5280" fmla="*/ 6035920 w 12192000"/>
            <a:gd name="connsiteY5280" fmla="*/ 3000352 h 6858000"/>
            <a:gd name="connsiteX5281" fmla="*/ 6030316 w 12192000"/>
            <a:gd name="connsiteY5281" fmla="*/ 3025717 h 6858000"/>
            <a:gd name="connsiteX5282" fmla="*/ 6000125 w 12192000"/>
            <a:gd name="connsiteY5282" fmla="*/ 3053675 h 6858000"/>
            <a:gd name="connsiteX5283" fmla="*/ 5979674 w 12192000"/>
            <a:gd name="connsiteY5283" fmla="*/ 3058026 h 6858000"/>
            <a:gd name="connsiteX5284" fmla="*/ 3274018 w 12192000"/>
            <a:gd name="connsiteY5284" fmla="*/ 3058211 h 6858000"/>
            <a:gd name="connsiteX5285" fmla="*/ 3252121 w 12192000"/>
            <a:gd name="connsiteY5285" fmla="*/ 3054785 h 6858000"/>
            <a:gd name="connsiteX5286" fmla="*/ 3217773 w 12192000"/>
            <a:gd name="connsiteY5286" fmla="*/ 3022014 h 6858000"/>
            <a:gd name="connsiteX5287" fmla="*/ 3212892 w 12192000"/>
            <a:gd name="connsiteY5287" fmla="*/ 2997573 h 6858000"/>
            <a:gd name="connsiteX5288" fmla="*/ 3230969 w 12192000"/>
            <a:gd name="connsiteY5288" fmla="*/ 2954990 h 6858000"/>
            <a:gd name="connsiteX5289" fmla="*/ 3290990 w 12192000"/>
            <a:gd name="connsiteY5289" fmla="*/ 2939252 h 6858000"/>
            <a:gd name="connsiteX5290" fmla="*/ 3326786 w 12192000"/>
            <a:gd name="connsiteY5290" fmla="*/ 2972578 h 6858000"/>
            <a:gd name="connsiteX5291" fmla="*/ 3326423 w 12192000"/>
            <a:gd name="connsiteY5291" fmla="*/ 3023124 h 6858000"/>
            <a:gd name="connsiteX5292" fmla="*/ 3295510 w 12192000"/>
            <a:gd name="connsiteY5292" fmla="*/ 3053304 h 6858000"/>
            <a:gd name="connsiteX5293" fmla="*/ 3274018 w 12192000"/>
            <a:gd name="connsiteY5293" fmla="*/ 3058211 h 6858000"/>
            <a:gd name="connsiteX5294" fmla="*/ 5438846 w 12192000"/>
            <a:gd name="connsiteY5294" fmla="*/ 3058118 h 6858000"/>
            <a:gd name="connsiteX5295" fmla="*/ 5415886 w 12192000"/>
            <a:gd name="connsiteY5295" fmla="*/ 3054970 h 6858000"/>
            <a:gd name="connsiteX5296" fmla="*/ 5376655 w 12192000"/>
            <a:gd name="connsiteY5296" fmla="*/ 2998685 h 6858000"/>
            <a:gd name="connsiteX5297" fmla="*/ 5395277 w 12192000"/>
            <a:gd name="connsiteY5297" fmla="*/ 2954804 h 6858000"/>
            <a:gd name="connsiteX5298" fmla="*/ 5440473 w 12192000"/>
            <a:gd name="connsiteY5298" fmla="*/ 2936844 h 6858000"/>
            <a:gd name="connsiteX5299" fmla="*/ 5479704 w 12192000"/>
            <a:gd name="connsiteY5299" fmla="*/ 2957396 h 6858000"/>
            <a:gd name="connsiteX5300" fmla="*/ 5495612 w 12192000"/>
            <a:gd name="connsiteY5300" fmla="*/ 2999425 h 6858000"/>
            <a:gd name="connsiteX5301" fmla="*/ 5477896 w 12192000"/>
            <a:gd name="connsiteY5301" fmla="*/ 3039787 h 6858000"/>
            <a:gd name="connsiteX5302" fmla="*/ 5438846 w 12192000"/>
            <a:gd name="connsiteY5302" fmla="*/ 3058118 h 6858000"/>
            <a:gd name="connsiteX5303" fmla="*/ 5620630 w 12192000"/>
            <a:gd name="connsiteY5303" fmla="*/ 3057929 h 6858000"/>
            <a:gd name="connsiteX5304" fmla="*/ 5599545 w 12192000"/>
            <a:gd name="connsiteY5304" fmla="*/ 3056077 h 6858000"/>
            <a:gd name="connsiteX5305" fmla="*/ 5559772 w 12192000"/>
            <a:gd name="connsiteY5305" fmla="*/ 3015345 h 6858000"/>
            <a:gd name="connsiteX5306" fmla="*/ 5562122 w 12192000"/>
            <a:gd name="connsiteY5306" fmla="*/ 2972575 h 6858000"/>
            <a:gd name="connsiteX5307" fmla="*/ 5590506 w 12192000"/>
            <a:gd name="connsiteY5307" fmla="*/ 2942397 h 6858000"/>
            <a:gd name="connsiteX5308" fmla="*/ 5616901 w 12192000"/>
            <a:gd name="connsiteY5308" fmla="*/ 2937398 h 6858000"/>
            <a:gd name="connsiteX5309" fmla="*/ 5641849 w 12192000"/>
            <a:gd name="connsiteY5309" fmla="*/ 2941655 h 6858000"/>
            <a:gd name="connsiteX5310" fmla="*/ 5671678 w 12192000"/>
            <a:gd name="connsiteY5310" fmla="*/ 2973131 h 6858000"/>
            <a:gd name="connsiteX5311" fmla="*/ 5671860 w 12192000"/>
            <a:gd name="connsiteY5311" fmla="*/ 3021640 h 6858000"/>
            <a:gd name="connsiteX5312" fmla="*/ 5641307 w 12192000"/>
            <a:gd name="connsiteY5312" fmla="*/ 3052560 h 6858000"/>
            <a:gd name="connsiteX5313" fmla="*/ 5620630 w 12192000"/>
            <a:gd name="connsiteY5313" fmla="*/ 3057929 h 6858000"/>
            <a:gd name="connsiteX5314" fmla="*/ 5258555 w 12192000"/>
            <a:gd name="connsiteY5314" fmla="*/ 3058001 h 6858000"/>
            <a:gd name="connsiteX5315" fmla="*/ 5238917 w 12192000"/>
            <a:gd name="connsiteY5315" fmla="*/ 3056266 h 6858000"/>
            <a:gd name="connsiteX5316" fmla="*/ 5200590 w 12192000"/>
            <a:gd name="connsiteY5316" fmla="*/ 3020162 h 6858000"/>
            <a:gd name="connsiteX5317" fmla="*/ 5200771 w 12192000"/>
            <a:gd name="connsiteY5317" fmla="*/ 2974430 h 6858000"/>
            <a:gd name="connsiteX5318" fmla="*/ 5230963 w 12192000"/>
            <a:gd name="connsiteY5318" fmla="*/ 2941659 h 6858000"/>
            <a:gd name="connsiteX5319" fmla="*/ 5273990 w 12192000"/>
            <a:gd name="connsiteY5319" fmla="*/ 2939067 h 6858000"/>
            <a:gd name="connsiteX5320" fmla="*/ 5309062 w 12192000"/>
            <a:gd name="connsiteY5320" fmla="*/ 2969431 h 6858000"/>
            <a:gd name="connsiteX5321" fmla="*/ 5312316 w 12192000"/>
            <a:gd name="connsiteY5321" fmla="*/ 3018126 h 6858000"/>
            <a:gd name="connsiteX5322" fmla="*/ 5279413 w 12192000"/>
            <a:gd name="connsiteY5322" fmla="*/ 3053489 h 6858000"/>
            <a:gd name="connsiteX5323" fmla="*/ 5258555 w 12192000"/>
            <a:gd name="connsiteY5323" fmla="*/ 3058001 h 6858000"/>
            <a:gd name="connsiteX5324" fmla="*/ 3084102 w 12192000"/>
            <a:gd name="connsiteY5324" fmla="*/ 3057953 h 6858000"/>
            <a:gd name="connsiteX5325" fmla="*/ 3077142 w 12192000"/>
            <a:gd name="connsiteY5325" fmla="*/ 3057004 h 6858000"/>
            <a:gd name="connsiteX5326" fmla="*/ 3037189 w 12192000"/>
            <a:gd name="connsiteY5326" fmla="*/ 3021641 h 6858000"/>
            <a:gd name="connsiteX5327" fmla="*/ 3037189 w 12192000"/>
            <a:gd name="connsiteY5327" fmla="*/ 2973502 h 6858000"/>
            <a:gd name="connsiteX5328" fmla="*/ 3064849 w 12192000"/>
            <a:gd name="connsiteY5328" fmla="*/ 2942767 h 6858000"/>
            <a:gd name="connsiteX5329" fmla="*/ 3091605 w 12192000"/>
            <a:gd name="connsiteY5329" fmla="*/ 2937397 h 6858000"/>
            <a:gd name="connsiteX5330" fmla="*/ 3118361 w 12192000"/>
            <a:gd name="connsiteY5330" fmla="*/ 2942952 h 6858000"/>
            <a:gd name="connsiteX5331" fmla="*/ 3148553 w 12192000"/>
            <a:gd name="connsiteY5331" fmla="*/ 2977390 h 6858000"/>
            <a:gd name="connsiteX5332" fmla="*/ 3144936 w 12192000"/>
            <a:gd name="connsiteY5332" fmla="*/ 3025159 h 6858000"/>
            <a:gd name="connsiteX5333" fmla="*/ 3094317 w 12192000"/>
            <a:gd name="connsiteY5333" fmla="*/ 3057930 h 6858000"/>
            <a:gd name="connsiteX5334" fmla="*/ 3084102 w 12192000"/>
            <a:gd name="connsiteY5334" fmla="*/ 3057953 h 6858000"/>
            <a:gd name="connsiteX5335" fmla="*/ 2925145 w 12192000"/>
            <a:gd name="connsiteY5335" fmla="*/ 3056288 h 6858000"/>
            <a:gd name="connsiteX5336" fmla="*/ 2894389 w 12192000"/>
            <a:gd name="connsiteY5336" fmla="*/ 3056080 h 6858000"/>
            <a:gd name="connsiteX5337" fmla="*/ 2854617 w 12192000"/>
            <a:gd name="connsiteY5337" fmla="*/ 3015348 h 6858000"/>
            <a:gd name="connsiteX5338" fmla="*/ 2856967 w 12192000"/>
            <a:gd name="connsiteY5338" fmla="*/ 2972578 h 6858000"/>
            <a:gd name="connsiteX5339" fmla="*/ 2885349 w 12192000"/>
            <a:gd name="connsiteY5339" fmla="*/ 2942584 h 6858000"/>
            <a:gd name="connsiteX5340" fmla="*/ 2931630 w 12192000"/>
            <a:gd name="connsiteY5340" fmla="*/ 2939992 h 6858000"/>
            <a:gd name="connsiteX5341" fmla="*/ 2965437 w 12192000"/>
            <a:gd name="connsiteY5341" fmla="*/ 2971282 h 6858000"/>
            <a:gd name="connsiteX5342" fmla="*/ 2970500 w 12192000"/>
            <a:gd name="connsiteY5342" fmla="*/ 2997573 h 6858000"/>
            <a:gd name="connsiteX5343" fmla="*/ 2953867 w 12192000"/>
            <a:gd name="connsiteY5343" fmla="*/ 3039418 h 6858000"/>
            <a:gd name="connsiteX5344" fmla="*/ 2925145 w 12192000"/>
            <a:gd name="connsiteY5344" fmla="*/ 3056288 h 6858000"/>
            <a:gd name="connsiteX5345" fmla="*/ 6160573 w 12192000"/>
            <a:gd name="connsiteY5345" fmla="*/ 2873961 h 6858000"/>
            <a:gd name="connsiteX5346" fmla="*/ 6140755 w 12192000"/>
            <a:gd name="connsiteY5346" fmla="*/ 2871345 h 6858000"/>
            <a:gd name="connsiteX5347" fmla="*/ 6102067 w 12192000"/>
            <a:gd name="connsiteY5347" fmla="*/ 2834686 h 6858000"/>
            <a:gd name="connsiteX5348" fmla="*/ 6098993 w 12192000"/>
            <a:gd name="connsiteY5348" fmla="*/ 2810061 h 6858000"/>
            <a:gd name="connsiteX5349" fmla="*/ 6115625 w 12192000"/>
            <a:gd name="connsiteY5349" fmla="*/ 2771365 h 6858000"/>
            <a:gd name="connsiteX5350" fmla="*/ 6156664 w 12192000"/>
            <a:gd name="connsiteY5350" fmla="*/ 2752480 h 6858000"/>
            <a:gd name="connsiteX5351" fmla="*/ 6198245 w 12192000"/>
            <a:gd name="connsiteY5351" fmla="*/ 2769144 h 6858000"/>
            <a:gd name="connsiteX5352" fmla="*/ 6216865 w 12192000"/>
            <a:gd name="connsiteY5352" fmla="*/ 2812653 h 6858000"/>
            <a:gd name="connsiteX5353" fmla="*/ 6211984 w 12192000"/>
            <a:gd name="connsiteY5353" fmla="*/ 2838019 h 6858000"/>
            <a:gd name="connsiteX5354" fmla="*/ 6180527 w 12192000"/>
            <a:gd name="connsiteY5354" fmla="*/ 2869494 h 6858000"/>
            <a:gd name="connsiteX5355" fmla="*/ 6160573 w 12192000"/>
            <a:gd name="connsiteY5355" fmla="*/ 2873961 h 6858000"/>
            <a:gd name="connsiteX5356" fmla="*/ 6881828 w 12192000"/>
            <a:gd name="connsiteY5356" fmla="*/ 2873961 h 6858000"/>
            <a:gd name="connsiteX5357" fmla="*/ 6862010 w 12192000"/>
            <a:gd name="connsiteY5357" fmla="*/ 2871346 h 6858000"/>
            <a:gd name="connsiteX5358" fmla="*/ 6823322 w 12192000"/>
            <a:gd name="connsiteY5358" fmla="*/ 2834871 h 6858000"/>
            <a:gd name="connsiteX5359" fmla="*/ 6822779 w 12192000"/>
            <a:gd name="connsiteY5359" fmla="*/ 2792472 h 6858000"/>
            <a:gd name="connsiteX5360" fmla="*/ 6855140 w 12192000"/>
            <a:gd name="connsiteY5360" fmla="*/ 2756923 h 6858000"/>
            <a:gd name="connsiteX5361" fmla="*/ 6899794 w 12192000"/>
            <a:gd name="connsiteY5361" fmla="*/ 2755257 h 6858000"/>
            <a:gd name="connsiteX5362" fmla="*/ 6933239 w 12192000"/>
            <a:gd name="connsiteY5362" fmla="*/ 2787288 h 6858000"/>
            <a:gd name="connsiteX5363" fmla="*/ 6933962 w 12192000"/>
            <a:gd name="connsiteY5363" fmla="*/ 2837278 h 6858000"/>
            <a:gd name="connsiteX5364" fmla="*/ 6901783 w 12192000"/>
            <a:gd name="connsiteY5364" fmla="*/ 2869494 h 6858000"/>
            <a:gd name="connsiteX5365" fmla="*/ 6881828 w 12192000"/>
            <a:gd name="connsiteY5365" fmla="*/ 2873961 h 6858000"/>
            <a:gd name="connsiteX5366" fmla="*/ 7242391 w 12192000"/>
            <a:gd name="connsiteY5366" fmla="*/ 2873843 h 6858000"/>
            <a:gd name="connsiteX5367" fmla="*/ 7223544 w 12192000"/>
            <a:gd name="connsiteY5367" fmla="*/ 2872085 h 6858000"/>
            <a:gd name="connsiteX5368" fmla="*/ 7195883 w 12192000"/>
            <a:gd name="connsiteY5368" fmla="*/ 2853200 h 6858000"/>
            <a:gd name="connsiteX5369" fmla="*/ 7180517 w 12192000"/>
            <a:gd name="connsiteY5369" fmla="*/ 2812652 h 6858000"/>
            <a:gd name="connsiteX5370" fmla="*/ 7199318 w 12192000"/>
            <a:gd name="connsiteY5370" fmla="*/ 2768956 h 6858000"/>
            <a:gd name="connsiteX5371" fmla="*/ 7240899 w 12192000"/>
            <a:gd name="connsiteY5371" fmla="*/ 2752478 h 6858000"/>
            <a:gd name="connsiteX5372" fmla="*/ 7280492 w 12192000"/>
            <a:gd name="connsiteY5372" fmla="*/ 2769697 h 6858000"/>
            <a:gd name="connsiteX5373" fmla="*/ 7298028 w 12192000"/>
            <a:gd name="connsiteY5373" fmla="*/ 2812652 h 6858000"/>
            <a:gd name="connsiteX5374" fmla="*/ 7292784 w 12192000"/>
            <a:gd name="connsiteY5374" fmla="*/ 2840794 h 6858000"/>
            <a:gd name="connsiteX5375" fmla="*/ 7261509 w 12192000"/>
            <a:gd name="connsiteY5375" fmla="*/ 2869492 h 6858000"/>
            <a:gd name="connsiteX5376" fmla="*/ 7242391 w 12192000"/>
            <a:gd name="connsiteY5376" fmla="*/ 2873843 h 6858000"/>
            <a:gd name="connsiteX5377" fmla="*/ 9047468 w 12192000"/>
            <a:gd name="connsiteY5377" fmla="*/ 2873797 h 6858000"/>
            <a:gd name="connsiteX5378" fmla="*/ 9027943 w 12192000"/>
            <a:gd name="connsiteY5378" fmla="*/ 2872270 h 6858000"/>
            <a:gd name="connsiteX5379" fmla="*/ 8988894 w 12192000"/>
            <a:gd name="connsiteY5379" fmla="*/ 2838574 h 6858000"/>
            <a:gd name="connsiteX5380" fmla="*/ 8984013 w 12192000"/>
            <a:gd name="connsiteY5380" fmla="*/ 2810430 h 6858000"/>
            <a:gd name="connsiteX5381" fmla="*/ 9002091 w 12192000"/>
            <a:gd name="connsiteY5381" fmla="*/ 2769697 h 6858000"/>
            <a:gd name="connsiteX5382" fmla="*/ 9043491 w 12192000"/>
            <a:gd name="connsiteY5382" fmla="*/ 2752479 h 6858000"/>
            <a:gd name="connsiteX5383" fmla="*/ 9068077 w 12192000"/>
            <a:gd name="connsiteY5383" fmla="*/ 2757107 h 6858000"/>
            <a:gd name="connsiteX5384" fmla="*/ 9097546 w 12192000"/>
            <a:gd name="connsiteY5384" fmla="*/ 2787472 h 6858000"/>
            <a:gd name="connsiteX5385" fmla="*/ 9100257 w 12192000"/>
            <a:gd name="connsiteY5385" fmla="*/ 2831167 h 6858000"/>
            <a:gd name="connsiteX5386" fmla="*/ 9067535 w 12192000"/>
            <a:gd name="connsiteY5386" fmla="*/ 2868382 h 6858000"/>
            <a:gd name="connsiteX5387" fmla="*/ 9047468 w 12192000"/>
            <a:gd name="connsiteY5387" fmla="*/ 2873797 h 6858000"/>
            <a:gd name="connsiteX5388" fmla="*/ 8867540 w 12192000"/>
            <a:gd name="connsiteY5388" fmla="*/ 2873702 h 6858000"/>
            <a:gd name="connsiteX5389" fmla="*/ 8849891 w 12192000"/>
            <a:gd name="connsiteY5389" fmla="*/ 2873007 h 6858000"/>
            <a:gd name="connsiteX5390" fmla="*/ 8822774 w 12192000"/>
            <a:gd name="connsiteY5390" fmla="*/ 2857640 h 6858000"/>
            <a:gd name="connsiteX5391" fmla="*/ 8803792 w 12192000"/>
            <a:gd name="connsiteY5391" fmla="*/ 2802835 h 6858000"/>
            <a:gd name="connsiteX5392" fmla="*/ 8820965 w 12192000"/>
            <a:gd name="connsiteY5392" fmla="*/ 2770620 h 6858000"/>
            <a:gd name="connsiteX5393" fmla="*/ 8862546 w 12192000"/>
            <a:gd name="connsiteY5393" fmla="*/ 2753401 h 6858000"/>
            <a:gd name="connsiteX5394" fmla="*/ 8904669 w 12192000"/>
            <a:gd name="connsiteY5394" fmla="*/ 2770620 h 6858000"/>
            <a:gd name="connsiteX5395" fmla="*/ 8922025 w 12192000"/>
            <a:gd name="connsiteY5395" fmla="*/ 2812833 h 6858000"/>
            <a:gd name="connsiteX5396" fmla="*/ 8916962 w 12192000"/>
            <a:gd name="connsiteY5396" fmla="*/ 2838198 h 6858000"/>
            <a:gd name="connsiteX5397" fmla="*/ 8885325 w 12192000"/>
            <a:gd name="connsiteY5397" fmla="*/ 2869675 h 6858000"/>
            <a:gd name="connsiteX5398" fmla="*/ 8867540 w 12192000"/>
            <a:gd name="connsiteY5398" fmla="*/ 2873702 h 6858000"/>
            <a:gd name="connsiteX5399" fmla="*/ 6342313 w 12192000"/>
            <a:gd name="connsiteY5399" fmla="*/ 2873681 h 6858000"/>
            <a:gd name="connsiteX5400" fmla="*/ 6322426 w 12192000"/>
            <a:gd name="connsiteY5400" fmla="*/ 2872083 h 6858000"/>
            <a:gd name="connsiteX5401" fmla="*/ 6282834 w 12192000"/>
            <a:gd name="connsiteY5401" fmla="*/ 2835054 h 6858000"/>
            <a:gd name="connsiteX5402" fmla="*/ 6278856 w 12192000"/>
            <a:gd name="connsiteY5402" fmla="*/ 2810059 h 6858000"/>
            <a:gd name="connsiteX5403" fmla="*/ 6310856 w 12192000"/>
            <a:gd name="connsiteY5403" fmla="*/ 2758402 h 6858000"/>
            <a:gd name="connsiteX5404" fmla="*/ 6338155 w 12192000"/>
            <a:gd name="connsiteY5404" fmla="*/ 2753403 h 6858000"/>
            <a:gd name="connsiteX5405" fmla="*/ 6378470 w 12192000"/>
            <a:gd name="connsiteY5405" fmla="*/ 2768771 h 6858000"/>
            <a:gd name="connsiteX5406" fmla="*/ 6395282 w 12192000"/>
            <a:gd name="connsiteY5406" fmla="*/ 2830796 h 6858000"/>
            <a:gd name="connsiteX5407" fmla="*/ 6362741 w 12192000"/>
            <a:gd name="connsiteY5407" fmla="*/ 2868196 h 6858000"/>
            <a:gd name="connsiteX5408" fmla="*/ 6342313 w 12192000"/>
            <a:gd name="connsiteY5408" fmla="*/ 2873681 h 6858000"/>
            <a:gd name="connsiteX5409" fmla="*/ 6703867 w 12192000"/>
            <a:gd name="connsiteY5409" fmla="*/ 2873567 h 6858000"/>
            <a:gd name="connsiteX5410" fmla="*/ 6686127 w 12192000"/>
            <a:gd name="connsiteY5410" fmla="*/ 2873012 h 6858000"/>
            <a:gd name="connsiteX5411" fmla="*/ 6645451 w 12192000"/>
            <a:gd name="connsiteY5411" fmla="*/ 2839130 h 6858000"/>
            <a:gd name="connsiteX5412" fmla="*/ 6639305 w 12192000"/>
            <a:gd name="connsiteY5412" fmla="*/ 2813579 h 6858000"/>
            <a:gd name="connsiteX5413" fmla="*/ 6672931 w 12192000"/>
            <a:gd name="connsiteY5413" fmla="*/ 2758219 h 6858000"/>
            <a:gd name="connsiteX5414" fmla="*/ 6698602 w 12192000"/>
            <a:gd name="connsiteY5414" fmla="*/ 2752480 h 6858000"/>
            <a:gd name="connsiteX5415" fmla="*/ 6742352 w 12192000"/>
            <a:gd name="connsiteY5415" fmla="*/ 2773216 h 6858000"/>
            <a:gd name="connsiteX5416" fmla="*/ 6757177 w 12192000"/>
            <a:gd name="connsiteY5416" fmla="*/ 2817837 h 6858000"/>
            <a:gd name="connsiteX5417" fmla="*/ 6751572 w 12192000"/>
            <a:gd name="connsiteY5417" fmla="*/ 2841906 h 6858000"/>
            <a:gd name="connsiteX5418" fmla="*/ 6721742 w 12192000"/>
            <a:gd name="connsiteY5418" fmla="*/ 2869124 h 6858000"/>
            <a:gd name="connsiteX5419" fmla="*/ 6703867 w 12192000"/>
            <a:gd name="connsiteY5419" fmla="*/ 2873567 h 6858000"/>
            <a:gd name="connsiteX5420" fmla="*/ 6502289 w 12192000"/>
            <a:gd name="connsiteY5420" fmla="*/ 2872085 h 6858000"/>
            <a:gd name="connsiteX5421" fmla="*/ 6473906 w 12192000"/>
            <a:gd name="connsiteY5421" fmla="*/ 2852274 h 6858000"/>
            <a:gd name="connsiteX5422" fmla="*/ 6458901 w 12192000"/>
            <a:gd name="connsiteY5422" fmla="*/ 2809689 h 6858000"/>
            <a:gd name="connsiteX5423" fmla="*/ 6478064 w 12192000"/>
            <a:gd name="connsiteY5423" fmla="*/ 2768956 h 6858000"/>
            <a:gd name="connsiteX5424" fmla="*/ 6519645 w 12192000"/>
            <a:gd name="connsiteY5424" fmla="*/ 2752478 h 6858000"/>
            <a:gd name="connsiteX5425" fmla="*/ 6560683 w 12192000"/>
            <a:gd name="connsiteY5425" fmla="*/ 2771363 h 6858000"/>
            <a:gd name="connsiteX5426" fmla="*/ 6576773 w 12192000"/>
            <a:gd name="connsiteY5426" fmla="*/ 2812652 h 6858000"/>
            <a:gd name="connsiteX5427" fmla="*/ 6559960 w 12192000"/>
            <a:gd name="connsiteY5427" fmla="*/ 2855606 h 6858000"/>
            <a:gd name="connsiteX5428" fmla="*/ 6502289 w 12192000"/>
            <a:gd name="connsiteY5428" fmla="*/ 2872085 h 6858000"/>
            <a:gd name="connsiteX5429" fmla="*/ 5980963 w 12192000"/>
            <a:gd name="connsiteY5429" fmla="*/ 2873890 h 6858000"/>
            <a:gd name="connsiteX5430" fmla="*/ 5960353 w 12192000"/>
            <a:gd name="connsiteY5430" fmla="*/ 2871714 h 6858000"/>
            <a:gd name="connsiteX5431" fmla="*/ 5922027 w 12192000"/>
            <a:gd name="connsiteY5431" fmla="*/ 2835795 h 6858000"/>
            <a:gd name="connsiteX5432" fmla="*/ 5922570 w 12192000"/>
            <a:gd name="connsiteY5432" fmla="*/ 2789508 h 6858000"/>
            <a:gd name="connsiteX5433" fmla="*/ 5952218 w 12192000"/>
            <a:gd name="connsiteY5433" fmla="*/ 2757106 h 6858000"/>
            <a:gd name="connsiteX5434" fmla="*/ 5997957 w 12192000"/>
            <a:gd name="connsiteY5434" fmla="*/ 2755440 h 6858000"/>
            <a:gd name="connsiteX5435" fmla="*/ 6031944 w 12192000"/>
            <a:gd name="connsiteY5435" fmla="*/ 2788583 h 6858000"/>
            <a:gd name="connsiteX5436" fmla="*/ 6033390 w 12192000"/>
            <a:gd name="connsiteY5436" fmla="*/ 2834684 h 6858000"/>
            <a:gd name="connsiteX5437" fmla="*/ 6002114 w 12192000"/>
            <a:gd name="connsiteY5437" fmla="*/ 2868011 h 6858000"/>
            <a:gd name="connsiteX5438" fmla="*/ 5980963 w 12192000"/>
            <a:gd name="connsiteY5438" fmla="*/ 2873890 h 6858000"/>
            <a:gd name="connsiteX5439" fmla="*/ 5621102 w 12192000"/>
            <a:gd name="connsiteY5439" fmla="*/ 2873701 h 6858000"/>
            <a:gd name="connsiteX5440" fmla="*/ 5601532 w 12192000"/>
            <a:gd name="connsiteY5440" fmla="*/ 2872266 h 6858000"/>
            <a:gd name="connsiteX5441" fmla="*/ 5574776 w 12192000"/>
            <a:gd name="connsiteY5441" fmla="*/ 2855048 h 6858000"/>
            <a:gd name="connsiteX5442" fmla="*/ 5557601 w 12192000"/>
            <a:gd name="connsiteY5442" fmla="*/ 2815056 h 6858000"/>
            <a:gd name="connsiteX5443" fmla="*/ 5561397 w 12192000"/>
            <a:gd name="connsiteY5443" fmla="*/ 2790616 h 6858000"/>
            <a:gd name="connsiteX5444" fmla="*/ 5590685 w 12192000"/>
            <a:gd name="connsiteY5444" fmla="*/ 2757474 h 6858000"/>
            <a:gd name="connsiteX5445" fmla="*/ 5616898 w 12192000"/>
            <a:gd name="connsiteY5445" fmla="*/ 2753401 h 6858000"/>
            <a:gd name="connsiteX5446" fmla="*/ 5644197 w 12192000"/>
            <a:gd name="connsiteY5446" fmla="*/ 2758400 h 6858000"/>
            <a:gd name="connsiteX5447" fmla="*/ 5671134 w 12192000"/>
            <a:gd name="connsiteY5447" fmla="*/ 2787654 h 6858000"/>
            <a:gd name="connsiteX5448" fmla="*/ 5674027 w 12192000"/>
            <a:gd name="connsiteY5448" fmla="*/ 2830793 h 6858000"/>
            <a:gd name="connsiteX5449" fmla="*/ 5641486 w 12192000"/>
            <a:gd name="connsiteY5449" fmla="*/ 2868194 h 6858000"/>
            <a:gd name="connsiteX5450" fmla="*/ 5621102 w 12192000"/>
            <a:gd name="connsiteY5450" fmla="*/ 2873701 h 6858000"/>
            <a:gd name="connsiteX5451" fmla="*/ 5781034 w 12192000"/>
            <a:gd name="connsiteY5451" fmla="*/ 2872083 h 6858000"/>
            <a:gd name="connsiteX5452" fmla="*/ 5752650 w 12192000"/>
            <a:gd name="connsiteY5452" fmla="*/ 2852272 h 6858000"/>
            <a:gd name="connsiteX5453" fmla="*/ 5737645 w 12192000"/>
            <a:gd name="connsiteY5453" fmla="*/ 2809873 h 6858000"/>
            <a:gd name="connsiteX5454" fmla="*/ 5756447 w 12192000"/>
            <a:gd name="connsiteY5454" fmla="*/ 2769325 h 6858000"/>
            <a:gd name="connsiteX5455" fmla="*/ 5801100 w 12192000"/>
            <a:gd name="connsiteY5455" fmla="*/ 2752847 h 6858000"/>
            <a:gd name="connsiteX5456" fmla="*/ 5840511 w 12192000"/>
            <a:gd name="connsiteY5456" fmla="*/ 2772658 h 6858000"/>
            <a:gd name="connsiteX5457" fmla="*/ 5856059 w 12192000"/>
            <a:gd name="connsiteY5457" fmla="*/ 2817093 h 6858000"/>
            <a:gd name="connsiteX5458" fmla="*/ 5838704 w 12192000"/>
            <a:gd name="connsiteY5458" fmla="*/ 2855420 h 6858000"/>
            <a:gd name="connsiteX5459" fmla="*/ 5781034 w 12192000"/>
            <a:gd name="connsiteY5459" fmla="*/ 2872083 h 6858000"/>
            <a:gd name="connsiteX5460" fmla="*/ 3277184 w 12192000"/>
            <a:gd name="connsiteY5460" fmla="*/ 2873613 h 6858000"/>
            <a:gd name="connsiteX5461" fmla="*/ 3259716 w 12192000"/>
            <a:gd name="connsiteY5461" fmla="*/ 2873011 h 6858000"/>
            <a:gd name="connsiteX5462" fmla="*/ 3219039 w 12192000"/>
            <a:gd name="connsiteY5462" fmla="*/ 2839129 h 6858000"/>
            <a:gd name="connsiteX5463" fmla="*/ 3212893 w 12192000"/>
            <a:gd name="connsiteY5463" fmla="*/ 2813578 h 6858000"/>
            <a:gd name="connsiteX5464" fmla="*/ 3216689 w 12192000"/>
            <a:gd name="connsiteY5464" fmla="*/ 2790806 h 6858000"/>
            <a:gd name="connsiteX5465" fmla="*/ 3247242 w 12192000"/>
            <a:gd name="connsiteY5465" fmla="*/ 2757849 h 6858000"/>
            <a:gd name="connsiteX5466" fmla="*/ 3274540 w 12192000"/>
            <a:gd name="connsiteY5466" fmla="*/ 2752850 h 6858000"/>
            <a:gd name="connsiteX5467" fmla="*/ 3297862 w 12192000"/>
            <a:gd name="connsiteY5467" fmla="*/ 2757478 h 6858000"/>
            <a:gd name="connsiteX5468" fmla="*/ 3328956 w 12192000"/>
            <a:gd name="connsiteY5468" fmla="*/ 2792657 h 6858000"/>
            <a:gd name="connsiteX5469" fmla="*/ 3328053 w 12192000"/>
            <a:gd name="connsiteY5469" fmla="*/ 2835056 h 6858000"/>
            <a:gd name="connsiteX5470" fmla="*/ 3295873 w 12192000"/>
            <a:gd name="connsiteY5470" fmla="*/ 2868382 h 6858000"/>
            <a:gd name="connsiteX5471" fmla="*/ 3277184 w 12192000"/>
            <a:gd name="connsiteY5471" fmla="*/ 2873613 h 6858000"/>
            <a:gd name="connsiteX5472" fmla="*/ 5441625 w 12192000"/>
            <a:gd name="connsiteY5472" fmla="*/ 2873541 h 6858000"/>
            <a:gd name="connsiteX5473" fmla="*/ 5423298 w 12192000"/>
            <a:gd name="connsiteY5473" fmla="*/ 2873009 h 6858000"/>
            <a:gd name="connsiteX5474" fmla="*/ 5392383 w 12192000"/>
            <a:gd name="connsiteY5474" fmla="*/ 2853384 h 6858000"/>
            <a:gd name="connsiteX5475" fmla="*/ 5380633 w 12192000"/>
            <a:gd name="connsiteY5475" fmla="*/ 2790617 h 6858000"/>
            <a:gd name="connsiteX5476" fmla="*/ 5413897 w 12192000"/>
            <a:gd name="connsiteY5476" fmla="*/ 2756180 h 6858000"/>
            <a:gd name="connsiteX5477" fmla="*/ 5461444 w 12192000"/>
            <a:gd name="connsiteY5477" fmla="*/ 2757105 h 6858000"/>
            <a:gd name="connsiteX5478" fmla="*/ 5491815 w 12192000"/>
            <a:gd name="connsiteY5478" fmla="*/ 2789136 h 6858000"/>
            <a:gd name="connsiteX5479" fmla="*/ 5490550 w 12192000"/>
            <a:gd name="connsiteY5479" fmla="*/ 2838201 h 6858000"/>
            <a:gd name="connsiteX5480" fmla="*/ 5459816 w 12192000"/>
            <a:gd name="connsiteY5480" fmla="*/ 2868935 h 6858000"/>
            <a:gd name="connsiteX5481" fmla="*/ 5441625 w 12192000"/>
            <a:gd name="connsiteY5481" fmla="*/ 2873541 h 6858000"/>
            <a:gd name="connsiteX5482" fmla="*/ 5269767 w 12192000"/>
            <a:gd name="connsiteY5482" fmla="*/ 2871991 h 6858000"/>
            <a:gd name="connsiteX5483" fmla="*/ 5239100 w 12192000"/>
            <a:gd name="connsiteY5483" fmla="*/ 2871899 h 6858000"/>
            <a:gd name="connsiteX5484" fmla="*/ 5207463 w 12192000"/>
            <a:gd name="connsiteY5484" fmla="*/ 2847273 h 6858000"/>
            <a:gd name="connsiteX5485" fmla="*/ 5215236 w 12192000"/>
            <a:gd name="connsiteY5485" fmla="*/ 2769325 h 6858000"/>
            <a:gd name="connsiteX5486" fmla="*/ 5253201 w 12192000"/>
            <a:gd name="connsiteY5486" fmla="*/ 2752847 h 6858000"/>
            <a:gd name="connsiteX5487" fmla="*/ 5296410 w 12192000"/>
            <a:gd name="connsiteY5487" fmla="*/ 2769511 h 6858000"/>
            <a:gd name="connsiteX5488" fmla="*/ 5314669 w 12192000"/>
            <a:gd name="connsiteY5488" fmla="*/ 2815242 h 6858000"/>
            <a:gd name="connsiteX5489" fmla="*/ 5298399 w 12192000"/>
            <a:gd name="connsiteY5489" fmla="*/ 2854865 h 6858000"/>
            <a:gd name="connsiteX5490" fmla="*/ 5269767 w 12192000"/>
            <a:gd name="connsiteY5490" fmla="*/ 2871991 h 6858000"/>
            <a:gd name="connsiteX5491" fmla="*/ 3449699 w 12192000"/>
            <a:gd name="connsiteY5491" fmla="*/ 2690497 h 6858000"/>
            <a:gd name="connsiteX5492" fmla="*/ 3442288 w 12192000"/>
            <a:gd name="connsiteY5492" fmla="*/ 2689016 h 6858000"/>
            <a:gd name="connsiteX5493" fmla="*/ 3396368 w 12192000"/>
            <a:gd name="connsiteY5493" fmla="*/ 2648838 h 6858000"/>
            <a:gd name="connsiteX5494" fmla="*/ 3397995 w 12192000"/>
            <a:gd name="connsiteY5494" fmla="*/ 2604216 h 6858000"/>
            <a:gd name="connsiteX5495" fmla="*/ 3429090 w 12192000"/>
            <a:gd name="connsiteY5495" fmla="*/ 2571815 h 6858000"/>
            <a:gd name="connsiteX5496" fmla="*/ 3475372 w 12192000"/>
            <a:gd name="connsiteY5496" fmla="*/ 2571815 h 6858000"/>
            <a:gd name="connsiteX5497" fmla="*/ 3507551 w 12192000"/>
            <a:gd name="connsiteY5497" fmla="*/ 2604216 h 6858000"/>
            <a:gd name="connsiteX5498" fmla="*/ 3506828 w 12192000"/>
            <a:gd name="connsiteY5498" fmla="*/ 2654022 h 6858000"/>
            <a:gd name="connsiteX5499" fmla="*/ 3461451 w 12192000"/>
            <a:gd name="connsiteY5499" fmla="*/ 2688646 h 6858000"/>
            <a:gd name="connsiteX5500" fmla="*/ 3449699 w 12192000"/>
            <a:gd name="connsiteY5500" fmla="*/ 2690497 h 6858000"/>
            <a:gd name="connsiteX5501" fmla="*/ 4179752 w 12192000"/>
            <a:gd name="connsiteY5501" fmla="*/ 2689044 h 6858000"/>
            <a:gd name="connsiteX5502" fmla="*/ 4160105 w 12192000"/>
            <a:gd name="connsiteY5502" fmla="*/ 2687722 h 6858000"/>
            <a:gd name="connsiteX5503" fmla="*/ 4131542 w 12192000"/>
            <a:gd name="connsiteY5503" fmla="*/ 2669948 h 6858000"/>
            <a:gd name="connsiteX5504" fmla="*/ 4115633 w 12192000"/>
            <a:gd name="connsiteY5504" fmla="*/ 2627734 h 6858000"/>
            <a:gd name="connsiteX5505" fmla="*/ 4120514 w 12192000"/>
            <a:gd name="connsiteY5505" fmla="*/ 2601813 h 6858000"/>
            <a:gd name="connsiteX5506" fmla="*/ 4149982 w 12192000"/>
            <a:gd name="connsiteY5506" fmla="*/ 2572189 h 6858000"/>
            <a:gd name="connsiteX5507" fmla="*/ 4196985 w 12192000"/>
            <a:gd name="connsiteY5507" fmla="*/ 2572004 h 6858000"/>
            <a:gd name="connsiteX5508" fmla="*/ 4228804 w 12192000"/>
            <a:gd name="connsiteY5508" fmla="*/ 2604405 h 6858000"/>
            <a:gd name="connsiteX5509" fmla="*/ 4228081 w 12192000"/>
            <a:gd name="connsiteY5509" fmla="*/ 2654026 h 6858000"/>
            <a:gd name="connsiteX5510" fmla="*/ 4179752 w 12192000"/>
            <a:gd name="connsiteY5510" fmla="*/ 2689044 h 6858000"/>
            <a:gd name="connsiteX5511" fmla="*/ 6868699 w 12192000"/>
            <a:gd name="connsiteY5511" fmla="*/ 2689019 h 6858000"/>
            <a:gd name="connsiteX5512" fmla="*/ 6822598 w 12192000"/>
            <a:gd name="connsiteY5512" fmla="*/ 2647916 h 6858000"/>
            <a:gd name="connsiteX5513" fmla="*/ 6825853 w 12192000"/>
            <a:gd name="connsiteY5513" fmla="*/ 2601444 h 6858000"/>
            <a:gd name="connsiteX5514" fmla="*/ 6855681 w 12192000"/>
            <a:gd name="connsiteY5514" fmla="*/ 2571635 h 6858000"/>
            <a:gd name="connsiteX5515" fmla="*/ 6901782 w 12192000"/>
            <a:gd name="connsiteY5515" fmla="*/ 2571820 h 6858000"/>
            <a:gd name="connsiteX5516" fmla="*/ 6933962 w 12192000"/>
            <a:gd name="connsiteY5516" fmla="*/ 2604221 h 6858000"/>
            <a:gd name="connsiteX5517" fmla="*/ 6933239 w 12192000"/>
            <a:gd name="connsiteY5517" fmla="*/ 2654026 h 6858000"/>
            <a:gd name="connsiteX5518" fmla="*/ 6868699 w 12192000"/>
            <a:gd name="connsiteY5518" fmla="*/ 2689019 h 6858000"/>
            <a:gd name="connsiteX5519" fmla="*/ 9393814 w 12192000"/>
            <a:gd name="connsiteY5519" fmla="*/ 2688834 h 6858000"/>
            <a:gd name="connsiteX5520" fmla="*/ 9349341 w 12192000"/>
            <a:gd name="connsiteY5520" fmla="*/ 2654026 h 6858000"/>
            <a:gd name="connsiteX5521" fmla="*/ 9348437 w 12192000"/>
            <a:gd name="connsiteY5521" fmla="*/ 2604591 h 6858000"/>
            <a:gd name="connsiteX5522" fmla="*/ 9380255 w 12192000"/>
            <a:gd name="connsiteY5522" fmla="*/ 2572005 h 6858000"/>
            <a:gd name="connsiteX5523" fmla="*/ 9427079 w 12192000"/>
            <a:gd name="connsiteY5523" fmla="*/ 2571820 h 6858000"/>
            <a:gd name="connsiteX5524" fmla="*/ 9459801 w 12192000"/>
            <a:gd name="connsiteY5524" fmla="*/ 2606627 h 6858000"/>
            <a:gd name="connsiteX5525" fmla="*/ 9458355 w 12192000"/>
            <a:gd name="connsiteY5525" fmla="*/ 2652915 h 6858000"/>
            <a:gd name="connsiteX5526" fmla="*/ 9393814 w 12192000"/>
            <a:gd name="connsiteY5526" fmla="*/ 2688834 h 6858000"/>
            <a:gd name="connsiteX5527" fmla="*/ 10115070 w 12192000"/>
            <a:gd name="connsiteY5527" fmla="*/ 2688833 h 6858000"/>
            <a:gd name="connsiteX5528" fmla="*/ 10070597 w 12192000"/>
            <a:gd name="connsiteY5528" fmla="*/ 2654025 h 6858000"/>
            <a:gd name="connsiteX5529" fmla="*/ 10065535 w 12192000"/>
            <a:gd name="connsiteY5529" fmla="*/ 2628660 h 6858000"/>
            <a:gd name="connsiteX5530" fmla="*/ 10081986 w 12192000"/>
            <a:gd name="connsiteY5530" fmla="*/ 2587001 h 6858000"/>
            <a:gd name="connsiteX5531" fmla="*/ 10125194 w 12192000"/>
            <a:gd name="connsiteY5531" fmla="*/ 2567745 h 6858000"/>
            <a:gd name="connsiteX5532" fmla="*/ 10168582 w 12192000"/>
            <a:gd name="connsiteY5532" fmla="*/ 2587371 h 6858000"/>
            <a:gd name="connsiteX5533" fmla="*/ 10183587 w 12192000"/>
            <a:gd name="connsiteY5533" fmla="*/ 2625326 h 6858000"/>
            <a:gd name="connsiteX5534" fmla="*/ 10179791 w 12192000"/>
            <a:gd name="connsiteY5534" fmla="*/ 2652358 h 6858000"/>
            <a:gd name="connsiteX5535" fmla="*/ 10115070 w 12192000"/>
            <a:gd name="connsiteY5535" fmla="*/ 2688833 h 6858000"/>
            <a:gd name="connsiteX5536" fmla="*/ 9573313 w 12192000"/>
            <a:gd name="connsiteY5536" fmla="*/ 2688832 h 6858000"/>
            <a:gd name="connsiteX5537" fmla="*/ 9541314 w 12192000"/>
            <a:gd name="connsiteY5537" fmla="*/ 2669946 h 6858000"/>
            <a:gd name="connsiteX5538" fmla="*/ 9525405 w 12192000"/>
            <a:gd name="connsiteY5538" fmla="*/ 2618290 h 6858000"/>
            <a:gd name="connsiteX5539" fmla="*/ 9544025 w 12192000"/>
            <a:gd name="connsiteY5539" fmla="*/ 2583481 h 6858000"/>
            <a:gd name="connsiteX5540" fmla="*/ 9583799 w 12192000"/>
            <a:gd name="connsiteY5540" fmla="*/ 2567744 h 6858000"/>
            <a:gd name="connsiteX5541" fmla="*/ 9608385 w 12192000"/>
            <a:gd name="connsiteY5541" fmla="*/ 2572743 h 6858000"/>
            <a:gd name="connsiteX5542" fmla="*/ 9639300 w 12192000"/>
            <a:gd name="connsiteY5542" fmla="*/ 2605144 h 6858000"/>
            <a:gd name="connsiteX5543" fmla="*/ 9643276 w 12192000"/>
            <a:gd name="connsiteY5543" fmla="*/ 2628658 h 6858000"/>
            <a:gd name="connsiteX5544" fmla="*/ 9638396 w 12192000"/>
            <a:gd name="connsiteY5544" fmla="*/ 2654023 h 6858000"/>
            <a:gd name="connsiteX5545" fmla="*/ 9573313 w 12192000"/>
            <a:gd name="connsiteY5545" fmla="*/ 2688832 h 6858000"/>
            <a:gd name="connsiteX5546" fmla="*/ 7049101 w 12192000"/>
            <a:gd name="connsiteY5546" fmla="*/ 2688647 h 6858000"/>
            <a:gd name="connsiteX5547" fmla="*/ 7005894 w 12192000"/>
            <a:gd name="connsiteY5547" fmla="*/ 2655134 h 6858000"/>
            <a:gd name="connsiteX5548" fmla="*/ 7000651 w 12192000"/>
            <a:gd name="connsiteY5548" fmla="*/ 2628658 h 6858000"/>
            <a:gd name="connsiteX5549" fmla="*/ 7005533 w 12192000"/>
            <a:gd name="connsiteY5549" fmla="*/ 2602737 h 6858000"/>
            <a:gd name="connsiteX5550" fmla="*/ 7036809 w 12192000"/>
            <a:gd name="connsiteY5550" fmla="*/ 2572002 h 6858000"/>
            <a:gd name="connsiteX5551" fmla="*/ 7078388 w 12192000"/>
            <a:gd name="connsiteY5551" fmla="*/ 2570151 h 6858000"/>
            <a:gd name="connsiteX5552" fmla="*/ 7100445 w 12192000"/>
            <a:gd name="connsiteY5552" fmla="*/ 2586074 h 6858000"/>
            <a:gd name="connsiteX5553" fmla="*/ 7118704 w 12192000"/>
            <a:gd name="connsiteY5553" fmla="*/ 2633102 h 6858000"/>
            <a:gd name="connsiteX5554" fmla="*/ 7049101 w 12192000"/>
            <a:gd name="connsiteY5554" fmla="*/ 2688647 h 6858000"/>
            <a:gd name="connsiteX5555" fmla="*/ 9030656 w 12192000"/>
            <a:gd name="connsiteY5555" fmla="*/ 2688094 h 6858000"/>
            <a:gd name="connsiteX5556" fmla="*/ 9002092 w 12192000"/>
            <a:gd name="connsiteY5556" fmla="*/ 2671431 h 6858000"/>
            <a:gd name="connsiteX5557" fmla="*/ 8984014 w 12192000"/>
            <a:gd name="connsiteY5557" fmla="*/ 2631068 h 6858000"/>
            <a:gd name="connsiteX5558" fmla="*/ 8987630 w 12192000"/>
            <a:gd name="connsiteY5558" fmla="*/ 2605146 h 6858000"/>
            <a:gd name="connsiteX5559" fmla="*/ 9019809 w 12192000"/>
            <a:gd name="connsiteY5559" fmla="*/ 2571634 h 6858000"/>
            <a:gd name="connsiteX5560" fmla="*/ 9067717 w 12192000"/>
            <a:gd name="connsiteY5560" fmla="*/ 2572561 h 6858000"/>
            <a:gd name="connsiteX5561" fmla="*/ 9098812 w 12192000"/>
            <a:gd name="connsiteY5561" fmla="*/ 2604962 h 6858000"/>
            <a:gd name="connsiteX5562" fmla="*/ 9097908 w 12192000"/>
            <a:gd name="connsiteY5562" fmla="*/ 2653101 h 6858000"/>
            <a:gd name="connsiteX5563" fmla="*/ 9030656 w 12192000"/>
            <a:gd name="connsiteY5563" fmla="*/ 2688094 h 6858000"/>
            <a:gd name="connsiteX5564" fmla="*/ 6165257 w 12192000"/>
            <a:gd name="connsiteY5564" fmla="*/ 2688888 h 6858000"/>
            <a:gd name="connsiteX5565" fmla="*/ 6145817 w 12192000"/>
            <a:gd name="connsiteY5565" fmla="*/ 2688648 h 6858000"/>
            <a:gd name="connsiteX5566" fmla="*/ 6114360 w 12192000"/>
            <a:gd name="connsiteY5566" fmla="*/ 2668651 h 6858000"/>
            <a:gd name="connsiteX5567" fmla="*/ 6098632 w 12192000"/>
            <a:gd name="connsiteY5567" fmla="*/ 2628104 h 6858000"/>
            <a:gd name="connsiteX5568" fmla="*/ 6116349 w 12192000"/>
            <a:gd name="connsiteY5568" fmla="*/ 2585520 h 6858000"/>
            <a:gd name="connsiteX5569" fmla="*/ 6157568 w 12192000"/>
            <a:gd name="connsiteY5569" fmla="*/ 2567745 h 6858000"/>
            <a:gd name="connsiteX5570" fmla="*/ 6200595 w 12192000"/>
            <a:gd name="connsiteY5570" fmla="*/ 2587001 h 6858000"/>
            <a:gd name="connsiteX5571" fmla="*/ 6216866 w 12192000"/>
            <a:gd name="connsiteY5571" fmla="*/ 2628659 h 6858000"/>
            <a:gd name="connsiteX5572" fmla="*/ 6211985 w 12192000"/>
            <a:gd name="connsiteY5572" fmla="*/ 2654025 h 6858000"/>
            <a:gd name="connsiteX5573" fmla="*/ 6165257 w 12192000"/>
            <a:gd name="connsiteY5573" fmla="*/ 2688888 h 6858000"/>
            <a:gd name="connsiteX5574" fmla="*/ 6687577 w 12192000"/>
            <a:gd name="connsiteY5574" fmla="*/ 2688833 h 6858000"/>
            <a:gd name="connsiteX5575" fmla="*/ 6638946 w 12192000"/>
            <a:gd name="connsiteY5575" fmla="*/ 2634953 h 6858000"/>
            <a:gd name="connsiteX5576" fmla="*/ 6661002 w 12192000"/>
            <a:gd name="connsiteY5576" fmla="*/ 2581445 h 6858000"/>
            <a:gd name="connsiteX5577" fmla="*/ 6698967 w 12192000"/>
            <a:gd name="connsiteY5577" fmla="*/ 2567745 h 6858000"/>
            <a:gd name="connsiteX5578" fmla="*/ 6742174 w 12192000"/>
            <a:gd name="connsiteY5578" fmla="*/ 2587370 h 6858000"/>
            <a:gd name="connsiteX5579" fmla="*/ 6756637 w 12192000"/>
            <a:gd name="connsiteY5579" fmla="*/ 2627733 h 6858000"/>
            <a:gd name="connsiteX5580" fmla="*/ 6740547 w 12192000"/>
            <a:gd name="connsiteY5580" fmla="*/ 2670502 h 6858000"/>
            <a:gd name="connsiteX5581" fmla="*/ 6687577 w 12192000"/>
            <a:gd name="connsiteY5581" fmla="*/ 2688833 h 6858000"/>
            <a:gd name="connsiteX5582" fmla="*/ 6507532 w 12192000"/>
            <a:gd name="connsiteY5582" fmla="*/ 2688832 h 6858000"/>
            <a:gd name="connsiteX5583" fmla="*/ 6463420 w 12192000"/>
            <a:gd name="connsiteY5583" fmla="*/ 2652173 h 6858000"/>
            <a:gd name="connsiteX5584" fmla="*/ 6459262 w 12192000"/>
            <a:gd name="connsiteY5584" fmla="*/ 2628659 h 6858000"/>
            <a:gd name="connsiteX5585" fmla="*/ 6476437 w 12192000"/>
            <a:gd name="connsiteY5585" fmla="*/ 2586260 h 6858000"/>
            <a:gd name="connsiteX5586" fmla="*/ 6518921 w 12192000"/>
            <a:gd name="connsiteY5586" fmla="*/ 2567930 h 6858000"/>
            <a:gd name="connsiteX5587" fmla="*/ 6557971 w 12192000"/>
            <a:gd name="connsiteY5587" fmla="*/ 2584594 h 6858000"/>
            <a:gd name="connsiteX5588" fmla="*/ 6576773 w 12192000"/>
            <a:gd name="connsiteY5588" fmla="*/ 2628659 h 6858000"/>
            <a:gd name="connsiteX5589" fmla="*/ 6557971 w 12192000"/>
            <a:gd name="connsiteY5589" fmla="*/ 2672540 h 6858000"/>
            <a:gd name="connsiteX5590" fmla="*/ 6507532 w 12192000"/>
            <a:gd name="connsiteY5590" fmla="*/ 2688832 h 6858000"/>
            <a:gd name="connsiteX5591" fmla="*/ 6327667 w 12192000"/>
            <a:gd name="connsiteY5591" fmla="*/ 2688648 h 6858000"/>
            <a:gd name="connsiteX5592" fmla="*/ 6282652 w 12192000"/>
            <a:gd name="connsiteY5592" fmla="*/ 2650693 h 6858000"/>
            <a:gd name="connsiteX5593" fmla="*/ 6278855 w 12192000"/>
            <a:gd name="connsiteY5593" fmla="*/ 2626254 h 6858000"/>
            <a:gd name="connsiteX5594" fmla="*/ 6299465 w 12192000"/>
            <a:gd name="connsiteY5594" fmla="*/ 2583485 h 6858000"/>
            <a:gd name="connsiteX5595" fmla="*/ 6339961 w 12192000"/>
            <a:gd name="connsiteY5595" fmla="*/ 2567747 h 6858000"/>
            <a:gd name="connsiteX5596" fmla="*/ 6381541 w 12192000"/>
            <a:gd name="connsiteY5596" fmla="*/ 2588113 h 6858000"/>
            <a:gd name="connsiteX5597" fmla="*/ 6397450 w 12192000"/>
            <a:gd name="connsiteY5597" fmla="*/ 2633104 h 6858000"/>
            <a:gd name="connsiteX5598" fmla="*/ 6327667 w 12192000"/>
            <a:gd name="connsiteY5598" fmla="*/ 2688648 h 6858000"/>
            <a:gd name="connsiteX5599" fmla="*/ 5966319 w 12192000"/>
            <a:gd name="connsiteY5599" fmla="*/ 2688833 h 6858000"/>
            <a:gd name="connsiteX5600" fmla="*/ 5922749 w 12192000"/>
            <a:gd name="connsiteY5600" fmla="*/ 2652173 h 6858000"/>
            <a:gd name="connsiteX5601" fmla="*/ 5922207 w 12192000"/>
            <a:gd name="connsiteY5601" fmla="*/ 2604960 h 6858000"/>
            <a:gd name="connsiteX5602" fmla="*/ 5952579 w 12192000"/>
            <a:gd name="connsiteY5602" fmla="*/ 2572929 h 6858000"/>
            <a:gd name="connsiteX5603" fmla="*/ 6000668 w 12192000"/>
            <a:gd name="connsiteY5603" fmla="*/ 2571819 h 6858000"/>
            <a:gd name="connsiteX5604" fmla="*/ 6033390 w 12192000"/>
            <a:gd name="connsiteY5604" fmla="*/ 2606626 h 6858000"/>
            <a:gd name="connsiteX5605" fmla="*/ 6031944 w 12192000"/>
            <a:gd name="connsiteY5605" fmla="*/ 2652913 h 6858000"/>
            <a:gd name="connsiteX5606" fmla="*/ 5966319 w 12192000"/>
            <a:gd name="connsiteY5606" fmla="*/ 2688833 h 6858000"/>
            <a:gd name="connsiteX5607" fmla="*/ 5245065 w 12192000"/>
            <a:gd name="connsiteY5607" fmla="*/ 2688832 h 6858000"/>
            <a:gd name="connsiteX5608" fmla="*/ 5202941 w 12192000"/>
            <a:gd name="connsiteY5608" fmla="*/ 2655134 h 6858000"/>
            <a:gd name="connsiteX5609" fmla="*/ 5196614 w 12192000"/>
            <a:gd name="connsiteY5609" fmla="*/ 2628658 h 6858000"/>
            <a:gd name="connsiteX5610" fmla="*/ 5200772 w 12192000"/>
            <a:gd name="connsiteY5610" fmla="*/ 2605144 h 6858000"/>
            <a:gd name="connsiteX5611" fmla="*/ 5231506 w 12192000"/>
            <a:gd name="connsiteY5611" fmla="*/ 2572743 h 6858000"/>
            <a:gd name="connsiteX5612" fmla="*/ 5256273 w 12192000"/>
            <a:gd name="connsiteY5612" fmla="*/ 2567744 h 6858000"/>
            <a:gd name="connsiteX5613" fmla="*/ 5297312 w 12192000"/>
            <a:gd name="connsiteY5613" fmla="*/ 2585518 h 6858000"/>
            <a:gd name="connsiteX5614" fmla="*/ 5314667 w 12192000"/>
            <a:gd name="connsiteY5614" fmla="*/ 2626066 h 6858000"/>
            <a:gd name="connsiteX5615" fmla="*/ 5296769 w 12192000"/>
            <a:gd name="connsiteY5615" fmla="*/ 2671243 h 6858000"/>
            <a:gd name="connsiteX5616" fmla="*/ 5245065 w 12192000"/>
            <a:gd name="connsiteY5616" fmla="*/ 2688832 h 6858000"/>
            <a:gd name="connsiteX5617" fmla="*/ 5786276 w 12192000"/>
            <a:gd name="connsiteY5617" fmla="*/ 2688832 h 6858000"/>
            <a:gd name="connsiteX5618" fmla="*/ 5737103 w 12192000"/>
            <a:gd name="connsiteY5618" fmla="*/ 2628658 h 6858000"/>
            <a:gd name="connsiteX5619" fmla="*/ 5773622 w 12192000"/>
            <a:gd name="connsiteY5619" fmla="*/ 2572188 h 6858000"/>
            <a:gd name="connsiteX5620" fmla="*/ 5815564 w 12192000"/>
            <a:gd name="connsiteY5620" fmla="*/ 2570151 h 6858000"/>
            <a:gd name="connsiteX5621" fmla="*/ 5851360 w 12192000"/>
            <a:gd name="connsiteY5621" fmla="*/ 2602552 h 6858000"/>
            <a:gd name="connsiteX5622" fmla="*/ 5853710 w 12192000"/>
            <a:gd name="connsiteY5622" fmla="*/ 2648284 h 6858000"/>
            <a:gd name="connsiteX5623" fmla="*/ 5817553 w 12192000"/>
            <a:gd name="connsiteY5623" fmla="*/ 2685684 h 6858000"/>
            <a:gd name="connsiteX5624" fmla="*/ 5786276 w 12192000"/>
            <a:gd name="connsiteY5624" fmla="*/ 2688832 h 6858000"/>
            <a:gd name="connsiteX5625" fmla="*/ 5606414 w 12192000"/>
            <a:gd name="connsiteY5625" fmla="*/ 2688652 h 6858000"/>
            <a:gd name="connsiteX5626" fmla="*/ 5561760 w 12192000"/>
            <a:gd name="connsiteY5626" fmla="*/ 2651251 h 6858000"/>
            <a:gd name="connsiteX5627" fmla="*/ 5557422 w 12192000"/>
            <a:gd name="connsiteY5627" fmla="*/ 2628664 h 6858000"/>
            <a:gd name="connsiteX5628" fmla="*/ 5570799 w 12192000"/>
            <a:gd name="connsiteY5628" fmla="*/ 2590893 h 6858000"/>
            <a:gd name="connsiteX5629" fmla="*/ 5602437 w 12192000"/>
            <a:gd name="connsiteY5629" fmla="*/ 2569231 h 6858000"/>
            <a:gd name="connsiteX5630" fmla="*/ 5659384 w 12192000"/>
            <a:gd name="connsiteY5630" fmla="*/ 2587190 h 6858000"/>
            <a:gd name="connsiteX5631" fmla="*/ 5675474 w 12192000"/>
            <a:gd name="connsiteY5631" fmla="*/ 2628664 h 6858000"/>
            <a:gd name="connsiteX5632" fmla="*/ 5670412 w 12192000"/>
            <a:gd name="connsiteY5632" fmla="*/ 2655140 h 6858000"/>
            <a:gd name="connsiteX5633" fmla="*/ 5606414 w 12192000"/>
            <a:gd name="connsiteY5633" fmla="*/ 2688652 h 6858000"/>
            <a:gd name="connsiteX5634" fmla="*/ 5424566 w 12192000"/>
            <a:gd name="connsiteY5634" fmla="*/ 2688649 h 6858000"/>
            <a:gd name="connsiteX5635" fmla="*/ 5381719 w 12192000"/>
            <a:gd name="connsiteY5635" fmla="*/ 2652360 h 6858000"/>
            <a:gd name="connsiteX5636" fmla="*/ 5381357 w 12192000"/>
            <a:gd name="connsiteY5636" fmla="*/ 2605147 h 6858000"/>
            <a:gd name="connsiteX5637" fmla="*/ 5411187 w 12192000"/>
            <a:gd name="connsiteY5637" fmla="*/ 2572931 h 6858000"/>
            <a:gd name="connsiteX5638" fmla="*/ 5436136 w 12192000"/>
            <a:gd name="connsiteY5638" fmla="*/ 2567747 h 6858000"/>
            <a:gd name="connsiteX5639" fmla="*/ 5479343 w 12192000"/>
            <a:gd name="connsiteY5639" fmla="*/ 2587002 h 6858000"/>
            <a:gd name="connsiteX5640" fmla="*/ 5495614 w 12192000"/>
            <a:gd name="connsiteY5640" fmla="*/ 2628661 h 6858000"/>
            <a:gd name="connsiteX5641" fmla="*/ 5478258 w 12192000"/>
            <a:gd name="connsiteY5641" fmla="*/ 2670690 h 6858000"/>
            <a:gd name="connsiteX5642" fmla="*/ 5424566 w 12192000"/>
            <a:gd name="connsiteY5642" fmla="*/ 2688649 h 6858000"/>
            <a:gd name="connsiteX5643" fmla="*/ 3802376 w 12192000"/>
            <a:gd name="connsiteY5643" fmla="*/ 2688834 h 6858000"/>
            <a:gd name="connsiteX5644" fmla="*/ 3758264 w 12192000"/>
            <a:gd name="connsiteY5644" fmla="*/ 2652174 h 6858000"/>
            <a:gd name="connsiteX5645" fmla="*/ 3754106 w 12192000"/>
            <a:gd name="connsiteY5645" fmla="*/ 2628660 h 6858000"/>
            <a:gd name="connsiteX5646" fmla="*/ 3771281 w 12192000"/>
            <a:gd name="connsiteY5646" fmla="*/ 2586261 h 6858000"/>
            <a:gd name="connsiteX5647" fmla="*/ 3812861 w 12192000"/>
            <a:gd name="connsiteY5647" fmla="*/ 2567746 h 6858000"/>
            <a:gd name="connsiteX5648" fmla="*/ 3852454 w 12192000"/>
            <a:gd name="connsiteY5648" fmla="*/ 2584039 h 6858000"/>
            <a:gd name="connsiteX5649" fmla="*/ 3871617 w 12192000"/>
            <a:gd name="connsiteY5649" fmla="*/ 2628660 h 6858000"/>
            <a:gd name="connsiteX5650" fmla="*/ 3852815 w 12192000"/>
            <a:gd name="connsiteY5650" fmla="*/ 2672540 h 6858000"/>
            <a:gd name="connsiteX5651" fmla="*/ 3802376 w 12192000"/>
            <a:gd name="connsiteY5651" fmla="*/ 2688834 h 6858000"/>
            <a:gd name="connsiteX5652" fmla="*/ 3982055 w 12192000"/>
            <a:gd name="connsiteY5652" fmla="*/ 2688646 h 6858000"/>
            <a:gd name="connsiteX5653" fmla="*/ 3938847 w 12192000"/>
            <a:gd name="connsiteY5653" fmla="*/ 2651986 h 6858000"/>
            <a:gd name="connsiteX5654" fmla="*/ 3938847 w 12192000"/>
            <a:gd name="connsiteY5654" fmla="*/ 2605514 h 6858000"/>
            <a:gd name="connsiteX5655" fmla="*/ 3968677 w 12192000"/>
            <a:gd name="connsiteY5655" fmla="*/ 2572928 h 6858000"/>
            <a:gd name="connsiteX5656" fmla="*/ 3993625 w 12192000"/>
            <a:gd name="connsiteY5656" fmla="*/ 2567744 h 6858000"/>
            <a:gd name="connsiteX5657" fmla="*/ 4036833 w 12192000"/>
            <a:gd name="connsiteY5657" fmla="*/ 2586999 h 6858000"/>
            <a:gd name="connsiteX5658" fmla="*/ 4052742 w 12192000"/>
            <a:gd name="connsiteY5658" fmla="*/ 2626437 h 6858000"/>
            <a:gd name="connsiteX5659" fmla="*/ 4031228 w 12192000"/>
            <a:gd name="connsiteY5659" fmla="*/ 2674575 h 6858000"/>
            <a:gd name="connsiteX5660" fmla="*/ 3982055 w 12192000"/>
            <a:gd name="connsiteY5660" fmla="*/ 2688646 h 6858000"/>
            <a:gd name="connsiteX5661" fmla="*/ 3622691 w 12192000"/>
            <a:gd name="connsiteY5661" fmla="*/ 2688649 h 6858000"/>
            <a:gd name="connsiteX5662" fmla="*/ 3579483 w 12192000"/>
            <a:gd name="connsiteY5662" fmla="*/ 2655137 h 6858000"/>
            <a:gd name="connsiteX5663" fmla="*/ 3574240 w 12192000"/>
            <a:gd name="connsiteY5663" fmla="*/ 2628660 h 6858000"/>
            <a:gd name="connsiteX5664" fmla="*/ 3579121 w 12192000"/>
            <a:gd name="connsiteY5664" fmla="*/ 2602740 h 6858000"/>
            <a:gd name="connsiteX5665" fmla="*/ 3610397 w 12192000"/>
            <a:gd name="connsiteY5665" fmla="*/ 2571820 h 6858000"/>
            <a:gd name="connsiteX5666" fmla="*/ 3656136 w 12192000"/>
            <a:gd name="connsiteY5666" fmla="*/ 2572190 h 6858000"/>
            <a:gd name="connsiteX5667" fmla="*/ 3690123 w 12192000"/>
            <a:gd name="connsiteY5667" fmla="*/ 2610515 h 6858000"/>
            <a:gd name="connsiteX5668" fmla="*/ 3686688 w 12192000"/>
            <a:gd name="connsiteY5668" fmla="*/ 2654581 h 6858000"/>
            <a:gd name="connsiteX5669" fmla="*/ 3622691 w 12192000"/>
            <a:gd name="connsiteY5669" fmla="*/ 2688649 h 6858000"/>
            <a:gd name="connsiteX5670" fmla="*/ 9224257 w 12192000"/>
            <a:gd name="connsiteY5670" fmla="*/ 2504841 h 6858000"/>
            <a:gd name="connsiteX5671" fmla="*/ 9204551 w 12192000"/>
            <a:gd name="connsiteY5671" fmla="*/ 2502249 h 6858000"/>
            <a:gd name="connsiteX5672" fmla="*/ 9168756 w 12192000"/>
            <a:gd name="connsiteY5672" fmla="*/ 2469107 h 6858000"/>
            <a:gd name="connsiteX5673" fmla="*/ 9166225 w 12192000"/>
            <a:gd name="connsiteY5673" fmla="*/ 2425967 h 6858000"/>
            <a:gd name="connsiteX5674" fmla="*/ 9182134 w 12192000"/>
            <a:gd name="connsiteY5674" fmla="*/ 2401713 h 6858000"/>
            <a:gd name="connsiteX5675" fmla="*/ 9228776 w 12192000"/>
            <a:gd name="connsiteY5675" fmla="*/ 2383198 h 6858000"/>
            <a:gd name="connsiteX5676" fmla="*/ 9265837 w 12192000"/>
            <a:gd name="connsiteY5676" fmla="*/ 2402268 h 6858000"/>
            <a:gd name="connsiteX5677" fmla="*/ 9282831 w 12192000"/>
            <a:gd name="connsiteY5677" fmla="*/ 2444482 h 6858000"/>
            <a:gd name="connsiteX5678" fmla="*/ 9268007 w 12192000"/>
            <a:gd name="connsiteY5678" fmla="*/ 2483548 h 6858000"/>
            <a:gd name="connsiteX5679" fmla="*/ 9224257 w 12192000"/>
            <a:gd name="connsiteY5679" fmla="*/ 2504841 h 6858000"/>
            <a:gd name="connsiteX5680" fmla="*/ 10488191 w 12192000"/>
            <a:gd name="connsiteY5680" fmla="*/ 2504724 h 6858000"/>
            <a:gd name="connsiteX5681" fmla="*/ 10467559 w 12192000"/>
            <a:gd name="connsiteY5681" fmla="*/ 2502248 h 6858000"/>
            <a:gd name="connsiteX5682" fmla="*/ 10428691 w 12192000"/>
            <a:gd name="connsiteY5682" fmla="*/ 2463737 h 6858000"/>
            <a:gd name="connsiteX5683" fmla="*/ 10431041 w 12192000"/>
            <a:gd name="connsiteY5683" fmla="*/ 2418746 h 6858000"/>
            <a:gd name="connsiteX5684" fmla="*/ 10503174 w 12192000"/>
            <a:gd name="connsiteY5684" fmla="*/ 2385418 h 6858000"/>
            <a:gd name="connsiteX5685" fmla="*/ 10526857 w 12192000"/>
            <a:gd name="connsiteY5685" fmla="*/ 2401712 h 6858000"/>
            <a:gd name="connsiteX5686" fmla="*/ 10542766 w 12192000"/>
            <a:gd name="connsiteY5686" fmla="*/ 2425966 h 6858000"/>
            <a:gd name="connsiteX5687" fmla="*/ 10508417 w 12192000"/>
            <a:gd name="connsiteY5687" fmla="*/ 2500396 h 6858000"/>
            <a:gd name="connsiteX5688" fmla="*/ 10488191 w 12192000"/>
            <a:gd name="connsiteY5688" fmla="*/ 2504724 h 6858000"/>
            <a:gd name="connsiteX5689" fmla="*/ 10307946 w 12192000"/>
            <a:gd name="connsiteY5689" fmla="*/ 2504471 h 6858000"/>
            <a:gd name="connsiteX5690" fmla="*/ 10281551 w 12192000"/>
            <a:gd name="connsiteY5690" fmla="*/ 2499656 h 6858000"/>
            <a:gd name="connsiteX5691" fmla="*/ 10250094 w 12192000"/>
            <a:gd name="connsiteY5691" fmla="*/ 2467811 h 6858000"/>
            <a:gd name="connsiteX5692" fmla="*/ 10249190 w 12192000"/>
            <a:gd name="connsiteY5692" fmla="*/ 2422635 h 6858000"/>
            <a:gd name="connsiteX5693" fmla="*/ 10279381 w 12192000"/>
            <a:gd name="connsiteY5693" fmla="*/ 2388939 h 6858000"/>
            <a:gd name="connsiteX5694" fmla="*/ 10322770 w 12192000"/>
            <a:gd name="connsiteY5694" fmla="*/ 2385235 h 6858000"/>
            <a:gd name="connsiteX5695" fmla="*/ 10344645 w 12192000"/>
            <a:gd name="connsiteY5695" fmla="*/ 2399307 h 6858000"/>
            <a:gd name="connsiteX5696" fmla="*/ 10364531 w 12192000"/>
            <a:gd name="connsiteY5696" fmla="*/ 2444667 h 6858000"/>
            <a:gd name="connsiteX5697" fmla="*/ 10348080 w 12192000"/>
            <a:gd name="connsiteY5697" fmla="*/ 2485400 h 6858000"/>
            <a:gd name="connsiteX5698" fmla="*/ 10307946 w 12192000"/>
            <a:gd name="connsiteY5698" fmla="*/ 2504471 h 6858000"/>
            <a:gd name="connsiteX5699" fmla="*/ 9405972 w 12192000"/>
            <a:gd name="connsiteY5699" fmla="*/ 2504287 h 6858000"/>
            <a:gd name="connsiteX5700" fmla="*/ 9384052 w 12192000"/>
            <a:gd name="connsiteY5700" fmla="*/ 2502064 h 6858000"/>
            <a:gd name="connsiteX5701" fmla="*/ 9352233 w 12192000"/>
            <a:gd name="connsiteY5701" fmla="*/ 2475218 h 6858000"/>
            <a:gd name="connsiteX5702" fmla="*/ 9349160 w 12192000"/>
            <a:gd name="connsiteY5702" fmla="*/ 2419303 h 6858000"/>
            <a:gd name="connsiteX5703" fmla="*/ 9386221 w 12192000"/>
            <a:gd name="connsiteY5703" fmla="*/ 2385236 h 6858000"/>
            <a:gd name="connsiteX5704" fmla="*/ 9429248 w 12192000"/>
            <a:gd name="connsiteY5704" fmla="*/ 2388384 h 6858000"/>
            <a:gd name="connsiteX5705" fmla="*/ 9459801 w 12192000"/>
            <a:gd name="connsiteY5705" fmla="*/ 2422636 h 6858000"/>
            <a:gd name="connsiteX5706" fmla="*/ 9458536 w 12192000"/>
            <a:gd name="connsiteY5706" fmla="*/ 2468738 h 6858000"/>
            <a:gd name="connsiteX5707" fmla="*/ 9427078 w 12192000"/>
            <a:gd name="connsiteY5707" fmla="*/ 2500399 h 6858000"/>
            <a:gd name="connsiteX5708" fmla="*/ 9405972 w 12192000"/>
            <a:gd name="connsiteY5708" fmla="*/ 2504287 h 6858000"/>
            <a:gd name="connsiteX5709" fmla="*/ 5435412 w 12192000"/>
            <a:gd name="connsiteY5709" fmla="*/ 2504840 h 6858000"/>
            <a:gd name="connsiteX5710" fmla="*/ 5414259 w 12192000"/>
            <a:gd name="connsiteY5710" fmla="*/ 2500396 h 6858000"/>
            <a:gd name="connsiteX5711" fmla="*/ 5377199 w 12192000"/>
            <a:gd name="connsiteY5711" fmla="*/ 2435593 h 6858000"/>
            <a:gd name="connsiteX5712" fmla="*/ 5410825 w 12192000"/>
            <a:gd name="connsiteY5712" fmla="*/ 2388565 h 6858000"/>
            <a:gd name="connsiteX5713" fmla="*/ 5436135 w 12192000"/>
            <a:gd name="connsiteY5713" fmla="*/ 2383566 h 6858000"/>
            <a:gd name="connsiteX5714" fmla="*/ 5478439 w 12192000"/>
            <a:gd name="connsiteY5714" fmla="*/ 2402081 h 6858000"/>
            <a:gd name="connsiteX5715" fmla="*/ 5495613 w 12192000"/>
            <a:gd name="connsiteY5715" fmla="*/ 2441703 h 6858000"/>
            <a:gd name="connsiteX5716" fmla="*/ 5477896 w 12192000"/>
            <a:gd name="connsiteY5716" fmla="*/ 2485584 h 6858000"/>
            <a:gd name="connsiteX5717" fmla="*/ 5435412 w 12192000"/>
            <a:gd name="connsiteY5717" fmla="*/ 2504840 h 6858000"/>
            <a:gd name="connsiteX5718" fmla="*/ 5979518 w 12192000"/>
            <a:gd name="connsiteY5718" fmla="*/ 2504679 h 6858000"/>
            <a:gd name="connsiteX5719" fmla="*/ 5959450 w 12192000"/>
            <a:gd name="connsiteY5719" fmla="*/ 2502618 h 6858000"/>
            <a:gd name="connsiteX5720" fmla="*/ 5917689 w 12192000"/>
            <a:gd name="connsiteY5720" fmla="*/ 2450036 h 6858000"/>
            <a:gd name="connsiteX5721" fmla="*/ 5959631 w 12192000"/>
            <a:gd name="connsiteY5721" fmla="*/ 2385419 h 6858000"/>
            <a:gd name="connsiteX5722" fmla="*/ 6003924 w 12192000"/>
            <a:gd name="connsiteY5722" fmla="*/ 2389492 h 6858000"/>
            <a:gd name="connsiteX5723" fmla="*/ 6033391 w 12192000"/>
            <a:gd name="connsiteY5723" fmla="*/ 2422634 h 6858000"/>
            <a:gd name="connsiteX5724" fmla="*/ 6031945 w 12192000"/>
            <a:gd name="connsiteY5724" fmla="*/ 2468736 h 6858000"/>
            <a:gd name="connsiteX5725" fmla="*/ 5999585 w 12192000"/>
            <a:gd name="connsiteY5725" fmla="*/ 2500212 h 6858000"/>
            <a:gd name="connsiteX5726" fmla="*/ 5979518 w 12192000"/>
            <a:gd name="connsiteY5726" fmla="*/ 2504679 h 6858000"/>
            <a:gd name="connsiteX5727" fmla="*/ 6159196 w 12192000"/>
            <a:gd name="connsiteY5727" fmla="*/ 2504468 h 6858000"/>
            <a:gd name="connsiteX5728" fmla="*/ 6135332 w 12192000"/>
            <a:gd name="connsiteY5728" fmla="*/ 2500396 h 6858000"/>
            <a:gd name="connsiteX5729" fmla="*/ 6103876 w 12192000"/>
            <a:gd name="connsiteY5729" fmla="*/ 2468735 h 6858000"/>
            <a:gd name="connsiteX5730" fmla="*/ 6102972 w 12192000"/>
            <a:gd name="connsiteY5730" fmla="*/ 2420596 h 6858000"/>
            <a:gd name="connsiteX5731" fmla="*/ 6131356 w 12192000"/>
            <a:gd name="connsiteY5731" fmla="*/ 2389120 h 6858000"/>
            <a:gd name="connsiteX5732" fmla="*/ 6157388 w 12192000"/>
            <a:gd name="connsiteY5732" fmla="*/ 2383751 h 6858000"/>
            <a:gd name="connsiteX5733" fmla="*/ 6197884 w 12192000"/>
            <a:gd name="connsiteY5733" fmla="*/ 2400230 h 6858000"/>
            <a:gd name="connsiteX5734" fmla="*/ 6216686 w 12192000"/>
            <a:gd name="connsiteY5734" fmla="*/ 2444665 h 6858000"/>
            <a:gd name="connsiteX5735" fmla="*/ 6199331 w 12192000"/>
            <a:gd name="connsiteY5735" fmla="*/ 2486325 h 6858000"/>
            <a:gd name="connsiteX5736" fmla="*/ 6159196 w 12192000"/>
            <a:gd name="connsiteY5736" fmla="*/ 2504468 h 6858000"/>
            <a:gd name="connsiteX5737" fmla="*/ 6880449 w 12192000"/>
            <a:gd name="connsiteY5737" fmla="*/ 2504468 h 6858000"/>
            <a:gd name="connsiteX5738" fmla="*/ 6856586 w 12192000"/>
            <a:gd name="connsiteY5738" fmla="*/ 2500396 h 6858000"/>
            <a:gd name="connsiteX5739" fmla="*/ 6825310 w 12192000"/>
            <a:gd name="connsiteY5739" fmla="*/ 2469105 h 6858000"/>
            <a:gd name="connsiteX5740" fmla="*/ 6852609 w 12192000"/>
            <a:gd name="connsiteY5740" fmla="*/ 2389120 h 6858000"/>
            <a:gd name="connsiteX5741" fmla="*/ 6878641 w 12192000"/>
            <a:gd name="connsiteY5741" fmla="*/ 2383751 h 6858000"/>
            <a:gd name="connsiteX5742" fmla="*/ 6919137 w 12192000"/>
            <a:gd name="connsiteY5742" fmla="*/ 2400230 h 6858000"/>
            <a:gd name="connsiteX5743" fmla="*/ 6938120 w 12192000"/>
            <a:gd name="connsiteY5743" fmla="*/ 2444665 h 6858000"/>
            <a:gd name="connsiteX5744" fmla="*/ 6920765 w 12192000"/>
            <a:gd name="connsiteY5744" fmla="*/ 2486325 h 6858000"/>
            <a:gd name="connsiteX5745" fmla="*/ 6880449 w 12192000"/>
            <a:gd name="connsiteY5745" fmla="*/ 2504468 h 6858000"/>
            <a:gd name="connsiteX5746" fmla="*/ 7062572 w 12192000"/>
            <a:gd name="connsiteY5746" fmla="*/ 2504312 h 6858000"/>
            <a:gd name="connsiteX5747" fmla="*/ 7040787 w 12192000"/>
            <a:gd name="connsiteY5747" fmla="*/ 2502252 h 6858000"/>
            <a:gd name="connsiteX5748" fmla="*/ 7012223 w 12192000"/>
            <a:gd name="connsiteY5748" fmla="*/ 2480405 h 6858000"/>
            <a:gd name="connsiteX5749" fmla="*/ 7018731 w 12192000"/>
            <a:gd name="connsiteY5749" fmla="*/ 2400419 h 6858000"/>
            <a:gd name="connsiteX5750" fmla="*/ 7076763 w 12192000"/>
            <a:gd name="connsiteY5750" fmla="*/ 2385422 h 6858000"/>
            <a:gd name="connsiteX5751" fmla="*/ 7100447 w 12192000"/>
            <a:gd name="connsiteY5751" fmla="*/ 2401900 h 6858000"/>
            <a:gd name="connsiteX5752" fmla="*/ 7116537 w 12192000"/>
            <a:gd name="connsiteY5752" fmla="*/ 2426155 h 6858000"/>
            <a:gd name="connsiteX5753" fmla="*/ 7083814 w 12192000"/>
            <a:gd name="connsiteY5753" fmla="*/ 2499845 h 6858000"/>
            <a:gd name="connsiteX5754" fmla="*/ 7062572 w 12192000"/>
            <a:gd name="connsiteY5754" fmla="*/ 2504312 h 6858000"/>
            <a:gd name="connsiteX5755" fmla="*/ 9046204 w 12192000"/>
            <a:gd name="connsiteY5755" fmla="*/ 2504310 h 6858000"/>
            <a:gd name="connsiteX5756" fmla="*/ 9025051 w 12192000"/>
            <a:gd name="connsiteY5756" fmla="*/ 2502435 h 6858000"/>
            <a:gd name="connsiteX5757" fmla="*/ 8986182 w 12192000"/>
            <a:gd name="connsiteY5757" fmla="*/ 2463740 h 6858000"/>
            <a:gd name="connsiteX5758" fmla="*/ 8989978 w 12192000"/>
            <a:gd name="connsiteY5758" fmla="*/ 2416341 h 6858000"/>
            <a:gd name="connsiteX5759" fmla="*/ 9037706 w 12192000"/>
            <a:gd name="connsiteY5759" fmla="*/ 2383200 h 6858000"/>
            <a:gd name="connsiteX5760" fmla="*/ 9082360 w 12192000"/>
            <a:gd name="connsiteY5760" fmla="*/ 2399678 h 6858000"/>
            <a:gd name="connsiteX5761" fmla="*/ 9101885 w 12192000"/>
            <a:gd name="connsiteY5761" fmla="*/ 2443744 h 6858000"/>
            <a:gd name="connsiteX5762" fmla="*/ 9097004 w 12192000"/>
            <a:gd name="connsiteY5762" fmla="*/ 2470034 h 6858000"/>
            <a:gd name="connsiteX5763" fmla="*/ 9066813 w 12192000"/>
            <a:gd name="connsiteY5763" fmla="*/ 2500214 h 6858000"/>
            <a:gd name="connsiteX5764" fmla="*/ 9046204 w 12192000"/>
            <a:gd name="connsiteY5764" fmla="*/ 2504310 h 6858000"/>
            <a:gd name="connsiteX5765" fmla="*/ 6341043 w 12192000"/>
            <a:gd name="connsiteY5765" fmla="*/ 2504311 h 6858000"/>
            <a:gd name="connsiteX5766" fmla="*/ 6319891 w 12192000"/>
            <a:gd name="connsiteY5766" fmla="*/ 2502436 h 6858000"/>
            <a:gd name="connsiteX5767" fmla="*/ 6283554 w 12192000"/>
            <a:gd name="connsiteY5767" fmla="*/ 2469294 h 6858000"/>
            <a:gd name="connsiteX5768" fmla="*/ 6279395 w 12192000"/>
            <a:gd name="connsiteY5768" fmla="*/ 2444669 h 6858000"/>
            <a:gd name="connsiteX5769" fmla="*/ 6284276 w 12192000"/>
            <a:gd name="connsiteY5769" fmla="*/ 2418748 h 6858000"/>
            <a:gd name="connsiteX5770" fmla="*/ 6355506 w 12192000"/>
            <a:gd name="connsiteY5770" fmla="*/ 2385422 h 6858000"/>
            <a:gd name="connsiteX5771" fmla="*/ 6379189 w 12192000"/>
            <a:gd name="connsiteY5771" fmla="*/ 2401900 h 6858000"/>
            <a:gd name="connsiteX5772" fmla="*/ 6395278 w 12192000"/>
            <a:gd name="connsiteY5772" fmla="*/ 2426154 h 6858000"/>
            <a:gd name="connsiteX5773" fmla="*/ 6361652 w 12192000"/>
            <a:gd name="connsiteY5773" fmla="*/ 2500214 h 6858000"/>
            <a:gd name="connsiteX5774" fmla="*/ 6341043 w 12192000"/>
            <a:gd name="connsiteY5774" fmla="*/ 2504311 h 6858000"/>
            <a:gd name="connsiteX5775" fmla="*/ 6520729 w 12192000"/>
            <a:gd name="connsiteY5775" fmla="*/ 2504286 h 6858000"/>
            <a:gd name="connsiteX5776" fmla="*/ 6499396 w 12192000"/>
            <a:gd name="connsiteY5776" fmla="*/ 2502064 h 6858000"/>
            <a:gd name="connsiteX5777" fmla="*/ 6463600 w 12192000"/>
            <a:gd name="connsiteY5777" fmla="*/ 2467811 h 6858000"/>
            <a:gd name="connsiteX5778" fmla="*/ 6464324 w 12192000"/>
            <a:gd name="connsiteY5778" fmla="*/ 2419302 h 6858000"/>
            <a:gd name="connsiteX5779" fmla="*/ 6501204 w 12192000"/>
            <a:gd name="connsiteY5779" fmla="*/ 2385235 h 6858000"/>
            <a:gd name="connsiteX5780" fmla="*/ 6572433 w 12192000"/>
            <a:gd name="connsiteY5780" fmla="*/ 2418191 h 6858000"/>
            <a:gd name="connsiteX5781" fmla="*/ 6574963 w 12192000"/>
            <a:gd name="connsiteY5781" fmla="*/ 2463923 h 6858000"/>
            <a:gd name="connsiteX5782" fmla="*/ 6544953 w 12192000"/>
            <a:gd name="connsiteY5782" fmla="*/ 2498360 h 6858000"/>
            <a:gd name="connsiteX5783" fmla="*/ 6520729 w 12192000"/>
            <a:gd name="connsiteY5783" fmla="*/ 2504286 h 6858000"/>
            <a:gd name="connsiteX5784" fmla="*/ 6709811 w 12192000"/>
            <a:gd name="connsiteY5784" fmla="*/ 2503798 h 6858000"/>
            <a:gd name="connsiteX5785" fmla="*/ 6675281 w 12192000"/>
            <a:gd name="connsiteY5785" fmla="*/ 2499470 h 6858000"/>
            <a:gd name="connsiteX5786" fmla="*/ 6643101 w 12192000"/>
            <a:gd name="connsiteY5786" fmla="*/ 2466329 h 6858000"/>
            <a:gd name="connsiteX5787" fmla="*/ 6644005 w 12192000"/>
            <a:gd name="connsiteY5787" fmla="*/ 2421153 h 6858000"/>
            <a:gd name="connsiteX5788" fmla="*/ 6673473 w 12192000"/>
            <a:gd name="connsiteY5788" fmla="*/ 2388567 h 6858000"/>
            <a:gd name="connsiteX5789" fmla="*/ 6698783 w 12192000"/>
            <a:gd name="connsiteY5789" fmla="*/ 2383568 h 6858000"/>
            <a:gd name="connsiteX5790" fmla="*/ 6724273 w 12192000"/>
            <a:gd name="connsiteY5790" fmla="*/ 2388567 h 6858000"/>
            <a:gd name="connsiteX5791" fmla="*/ 6754645 w 12192000"/>
            <a:gd name="connsiteY5791" fmla="*/ 2422634 h 6858000"/>
            <a:gd name="connsiteX5792" fmla="*/ 6757538 w 12192000"/>
            <a:gd name="connsiteY5792" fmla="*/ 2445407 h 6858000"/>
            <a:gd name="connsiteX5793" fmla="*/ 6741629 w 12192000"/>
            <a:gd name="connsiteY5793" fmla="*/ 2485214 h 6858000"/>
            <a:gd name="connsiteX5794" fmla="*/ 6709811 w 12192000"/>
            <a:gd name="connsiteY5794" fmla="*/ 2503798 h 6858000"/>
            <a:gd name="connsiteX5795" fmla="*/ 5616653 w 12192000"/>
            <a:gd name="connsiteY5795" fmla="*/ 2504657 h 6858000"/>
            <a:gd name="connsiteX5796" fmla="*/ 5598642 w 12192000"/>
            <a:gd name="connsiteY5796" fmla="*/ 2502250 h 6858000"/>
            <a:gd name="connsiteX5797" fmla="*/ 5557242 w 12192000"/>
            <a:gd name="connsiteY5797" fmla="*/ 2445409 h 6858000"/>
            <a:gd name="connsiteX5798" fmla="*/ 5571343 w 12192000"/>
            <a:gd name="connsiteY5798" fmla="*/ 2405602 h 6858000"/>
            <a:gd name="connsiteX5799" fmla="*/ 5634076 w 12192000"/>
            <a:gd name="connsiteY5799" fmla="*/ 2385420 h 6858000"/>
            <a:gd name="connsiteX5800" fmla="*/ 5655951 w 12192000"/>
            <a:gd name="connsiteY5800" fmla="*/ 2399677 h 6858000"/>
            <a:gd name="connsiteX5801" fmla="*/ 5675476 w 12192000"/>
            <a:gd name="connsiteY5801" fmla="*/ 2443928 h 6858000"/>
            <a:gd name="connsiteX5802" fmla="*/ 5670233 w 12192000"/>
            <a:gd name="connsiteY5802" fmla="*/ 2470589 h 6858000"/>
            <a:gd name="connsiteX5803" fmla="*/ 5635341 w 12192000"/>
            <a:gd name="connsiteY5803" fmla="*/ 2502065 h 6858000"/>
            <a:gd name="connsiteX5804" fmla="*/ 5616653 w 12192000"/>
            <a:gd name="connsiteY5804" fmla="*/ 2504657 h 6858000"/>
            <a:gd name="connsiteX5805" fmla="*/ 5799472 w 12192000"/>
            <a:gd name="connsiteY5805" fmla="*/ 2504287 h 6858000"/>
            <a:gd name="connsiteX5806" fmla="*/ 5778321 w 12192000"/>
            <a:gd name="connsiteY5806" fmla="*/ 2502065 h 6858000"/>
            <a:gd name="connsiteX5807" fmla="*/ 5737644 w 12192000"/>
            <a:gd name="connsiteY5807" fmla="*/ 2439670 h 6858000"/>
            <a:gd name="connsiteX5808" fmla="*/ 5779586 w 12192000"/>
            <a:gd name="connsiteY5808" fmla="*/ 2385236 h 6858000"/>
            <a:gd name="connsiteX5809" fmla="*/ 5839245 w 12192000"/>
            <a:gd name="connsiteY5809" fmla="*/ 2401899 h 6858000"/>
            <a:gd name="connsiteX5810" fmla="*/ 5842137 w 12192000"/>
            <a:gd name="connsiteY5810" fmla="*/ 2482994 h 6858000"/>
            <a:gd name="connsiteX5811" fmla="*/ 5799472 w 12192000"/>
            <a:gd name="connsiteY5811" fmla="*/ 2504287 h 6858000"/>
            <a:gd name="connsiteX5812" fmla="*/ 4175294 w 12192000"/>
            <a:gd name="connsiteY5812" fmla="*/ 2504472 h 6858000"/>
            <a:gd name="connsiteX5813" fmla="*/ 4149803 w 12192000"/>
            <a:gd name="connsiteY5813" fmla="*/ 2499287 h 6858000"/>
            <a:gd name="connsiteX5814" fmla="*/ 4118889 w 12192000"/>
            <a:gd name="connsiteY5814" fmla="*/ 2466701 h 6858000"/>
            <a:gd name="connsiteX5815" fmla="*/ 4115093 w 12192000"/>
            <a:gd name="connsiteY5815" fmla="*/ 2442261 h 6858000"/>
            <a:gd name="connsiteX5816" fmla="*/ 4191203 w 12192000"/>
            <a:gd name="connsiteY5816" fmla="*/ 2385235 h 6858000"/>
            <a:gd name="connsiteX5817" fmla="*/ 4213078 w 12192000"/>
            <a:gd name="connsiteY5817" fmla="*/ 2399306 h 6858000"/>
            <a:gd name="connsiteX5818" fmla="*/ 4232965 w 12192000"/>
            <a:gd name="connsiteY5818" fmla="*/ 2444669 h 6858000"/>
            <a:gd name="connsiteX5819" fmla="*/ 4215790 w 12192000"/>
            <a:gd name="connsiteY5819" fmla="*/ 2486327 h 6858000"/>
            <a:gd name="connsiteX5820" fmla="*/ 4175294 w 12192000"/>
            <a:gd name="connsiteY5820" fmla="*/ 2504472 h 6858000"/>
            <a:gd name="connsiteX5821" fmla="*/ 4358321 w 12192000"/>
            <a:gd name="connsiteY5821" fmla="*/ 2504123 h 6858000"/>
            <a:gd name="connsiteX5822" fmla="*/ 4336898 w 12192000"/>
            <a:gd name="connsiteY5822" fmla="*/ 2502989 h 6858000"/>
            <a:gd name="connsiteX5823" fmla="*/ 4306888 w 12192000"/>
            <a:gd name="connsiteY5823" fmla="*/ 2479660 h 6858000"/>
            <a:gd name="connsiteX5824" fmla="*/ 4313577 w 12192000"/>
            <a:gd name="connsiteY5824" fmla="*/ 2400601 h 6858000"/>
            <a:gd name="connsiteX5825" fmla="*/ 4354253 w 12192000"/>
            <a:gd name="connsiteY5825" fmla="*/ 2383567 h 6858000"/>
            <a:gd name="connsiteX5826" fmla="*/ 4395653 w 12192000"/>
            <a:gd name="connsiteY5826" fmla="*/ 2401342 h 6858000"/>
            <a:gd name="connsiteX5827" fmla="*/ 4413009 w 12192000"/>
            <a:gd name="connsiteY5827" fmla="*/ 2444667 h 6858000"/>
            <a:gd name="connsiteX5828" fmla="*/ 4407585 w 12192000"/>
            <a:gd name="connsiteY5828" fmla="*/ 2471329 h 6858000"/>
            <a:gd name="connsiteX5829" fmla="*/ 4378659 w 12192000"/>
            <a:gd name="connsiteY5829" fmla="*/ 2499842 h 6858000"/>
            <a:gd name="connsiteX5830" fmla="*/ 4358321 w 12192000"/>
            <a:gd name="connsiteY5830" fmla="*/ 2504123 h 6858000"/>
            <a:gd name="connsiteX5831" fmla="*/ 3995433 w 12192000"/>
            <a:gd name="connsiteY5831" fmla="*/ 2504469 h 6858000"/>
            <a:gd name="connsiteX5832" fmla="*/ 3970123 w 12192000"/>
            <a:gd name="connsiteY5832" fmla="*/ 2499655 h 6858000"/>
            <a:gd name="connsiteX5833" fmla="*/ 3937943 w 12192000"/>
            <a:gd name="connsiteY5833" fmla="*/ 2466328 h 6858000"/>
            <a:gd name="connsiteX5834" fmla="*/ 3938848 w 12192000"/>
            <a:gd name="connsiteY5834" fmla="*/ 2421151 h 6858000"/>
            <a:gd name="connsiteX5835" fmla="*/ 3968316 w 12192000"/>
            <a:gd name="connsiteY5835" fmla="*/ 2388566 h 6858000"/>
            <a:gd name="connsiteX5836" fmla="*/ 3993626 w 12192000"/>
            <a:gd name="connsiteY5836" fmla="*/ 2383751 h 6858000"/>
            <a:gd name="connsiteX5837" fmla="*/ 4032856 w 12192000"/>
            <a:gd name="connsiteY5837" fmla="*/ 2398934 h 6858000"/>
            <a:gd name="connsiteX5838" fmla="*/ 4052019 w 12192000"/>
            <a:gd name="connsiteY5838" fmla="*/ 2433557 h 6858000"/>
            <a:gd name="connsiteX5839" fmla="*/ 4034844 w 12192000"/>
            <a:gd name="connsiteY5839" fmla="*/ 2486694 h 6858000"/>
            <a:gd name="connsiteX5840" fmla="*/ 3995433 w 12192000"/>
            <a:gd name="connsiteY5840" fmla="*/ 2504469 h 6858000"/>
            <a:gd name="connsiteX5841" fmla="*/ 3635550 w 12192000"/>
            <a:gd name="connsiteY5841" fmla="*/ 2504353 h 6858000"/>
            <a:gd name="connsiteX5842" fmla="*/ 3614375 w 12192000"/>
            <a:gd name="connsiteY5842" fmla="*/ 2502247 h 6858000"/>
            <a:gd name="connsiteX5843" fmla="*/ 3585811 w 12192000"/>
            <a:gd name="connsiteY5843" fmla="*/ 2480400 h 6858000"/>
            <a:gd name="connsiteX5844" fmla="*/ 3592320 w 12192000"/>
            <a:gd name="connsiteY5844" fmla="*/ 2400415 h 6858000"/>
            <a:gd name="connsiteX5845" fmla="*/ 3632996 w 12192000"/>
            <a:gd name="connsiteY5845" fmla="*/ 2383566 h 6858000"/>
            <a:gd name="connsiteX5846" fmla="*/ 3676204 w 12192000"/>
            <a:gd name="connsiteY5846" fmla="*/ 2404118 h 6858000"/>
            <a:gd name="connsiteX5847" fmla="*/ 3692294 w 12192000"/>
            <a:gd name="connsiteY5847" fmla="*/ 2449295 h 6858000"/>
            <a:gd name="connsiteX5848" fmla="*/ 3656860 w 12192000"/>
            <a:gd name="connsiteY5848" fmla="*/ 2499655 h 6858000"/>
            <a:gd name="connsiteX5849" fmla="*/ 3635550 w 12192000"/>
            <a:gd name="connsiteY5849" fmla="*/ 2504353 h 6858000"/>
            <a:gd name="connsiteX5850" fmla="*/ 3815572 w 12192000"/>
            <a:gd name="connsiteY5850" fmla="*/ 2504285 h 6858000"/>
            <a:gd name="connsiteX5851" fmla="*/ 3794239 w 12192000"/>
            <a:gd name="connsiteY5851" fmla="*/ 2502064 h 6858000"/>
            <a:gd name="connsiteX5852" fmla="*/ 3766579 w 12192000"/>
            <a:gd name="connsiteY5852" fmla="*/ 2481327 h 6858000"/>
            <a:gd name="connsiteX5853" fmla="*/ 3754104 w 12192000"/>
            <a:gd name="connsiteY5853" fmla="*/ 2444668 h 6858000"/>
            <a:gd name="connsiteX5854" fmla="*/ 3775076 w 12192000"/>
            <a:gd name="connsiteY5854" fmla="*/ 2398566 h 6858000"/>
            <a:gd name="connsiteX5855" fmla="*/ 3818464 w 12192000"/>
            <a:gd name="connsiteY5855" fmla="*/ 2383198 h 6858000"/>
            <a:gd name="connsiteX5856" fmla="*/ 3853356 w 12192000"/>
            <a:gd name="connsiteY5856" fmla="*/ 2399306 h 6858000"/>
            <a:gd name="connsiteX5857" fmla="*/ 3872158 w 12192000"/>
            <a:gd name="connsiteY5857" fmla="*/ 2440223 h 6858000"/>
            <a:gd name="connsiteX5858" fmla="*/ 3858057 w 12192000"/>
            <a:gd name="connsiteY5858" fmla="*/ 2483179 h 6858000"/>
            <a:gd name="connsiteX5859" fmla="*/ 3815572 w 12192000"/>
            <a:gd name="connsiteY5859" fmla="*/ 2504285 h 6858000"/>
            <a:gd name="connsiteX5860" fmla="*/ 6518718 w 12192000"/>
            <a:gd name="connsiteY5860" fmla="*/ 2320569 h 6858000"/>
            <a:gd name="connsiteX5861" fmla="*/ 6503554 w 12192000"/>
            <a:gd name="connsiteY5861" fmla="*/ 2319181 h 6858000"/>
            <a:gd name="connsiteX5862" fmla="*/ 6463601 w 12192000"/>
            <a:gd name="connsiteY5862" fmla="*/ 2283632 h 6858000"/>
            <a:gd name="connsiteX5863" fmla="*/ 6463420 w 12192000"/>
            <a:gd name="connsiteY5863" fmla="*/ 2236975 h 6858000"/>
            <a:gd name="connsiteX5864" fmla="*/ 6536638 w 12192000"/>
            <a:gd name="connsiteY5864" fmla="*/ 2201240 h 6858000"/>
            <a:gd name="connsiteX5865" fmla="*/ 6571891 w 12192000"/>
            <a:gd name="connsiteY5865" fmla="*/ 2232716 h 6858000"/>
            <a:gd name="connsiteX5866" fmla="*/ 6576772 w 12192000"/>
            <a:gd name="connsiteY5866" fmla="*/ 2259748 h 6858000"/>
            <a:gd name="connsiteX5867" fmla="*/ 6571167 w 12192000"/>
            <a:gd name="connsiteY5867" fmla="*/ 2287521 h 6858000"/>
            <a:gd name="connsiteX5868" fmla="*/ 6535372 w 12192000"/>
            <a:gd name="connsiteY5868" fmla="*/ 2318069 h 6858000"/>
            <a:gd name="connsiteX5869" fmla="*/ 6518718 w 12192000"/>
            <a:gd name="connsiteY5869" fmla="*/ 2320569 h 6858000"/>
            <a:gd name="connsiteX5870" fmla="*/ 9223874 w 12192000"/>
            <a:gd name="connsiteY5870" fmla="*/ 2320567 h 6858000"/>
            <a:gd name="connsiteX5871" fmla="*/ 9208710 w 12192000"/>
            <a:gd name="connsiteY5871" fmla="*/ 2319178 h 6858000"/>
            <a:gd name="connsiteX5872" fmla="*/ 9167130 w 12192000"/>
            <a:gd name="connsiteY5872" fmla="*/ 2280667 h 6858000"/>
            <a:gd name="connsiteX5873" fmla="*/ 9169660 w 12192000"/>
            <a:gd name="connsiteY5873" fmla="*/ 2233084 h 6858000"/>
            <a:gd name="connsiteX5874" fmla="*/ 9199129 w 12192000"/>
            <a:gd name="connsiteY5874" fmla="*/ 2203274 h 6858000"/>
            <a:gd name="connsiteX5875" fmla="*/ 9242879 w 12192000"/>
            <a:gd name="connsiteY5875" fmla="*/ 2201423 h 6858000"/>
            <a:gd name="connsiteX5876" fmla="*/ 9276505 w 12192000"/>
            <a:gd name="connsiteY5876" fmla="*/ 2232343 h 6858000"/>
            <a:gd name="connsiteX5877" fmla="*/ 9281929 w 12192000"/>
            <a:gd name="connsiteY5877" fmla="*/ 2259746 h 6858000"/>
            <a:gd name="connsiteX5878" fmla="*/ 9276324 w 12192000"/>
            <a:gd name="connsiteY5878" fmla="*/ 2287518 h 6858000"/>
            <a:gd name="connsiteX5879" fmla="*/ 9240529 w 12192000"/>
            <a:gd name="connsiteY5879" fmla="*/ 2318067 h 6858000"/>
            <a:gd name="connsiteX5880" fmla="*/ 9223874 w 12192000"/>
            <a:gd name="connsiteY5880" fmla="*/ 2320567 h 6858000"/>
            <a:gd name="connsiteX5881" fmla="*/ 10308555 w 12192000"/>
            <a:gd name="connsiteY5881" fmla="*/ 2320380 h 6858000"/>
            <a:gd name="connsiteX5882" fmla="*/ 10286612 w 12192000"/>
            <a:gd name="connsiteY5882" fmla="*/ 2317510 h 6858000"/>
            <a:gd name="connsiteX5883" fmla="*/ 10247925 w 12192000"/>
            <a:gd name="connsiteY5883" fmla="*/ 2278814 h 6858000"/>
            <a:gd name="connsiteX5884" fmla="*/ 10250636 w 12192000"/>
            <a:gd name="connsiteY5884" fmla="*/ 2233822 h 6858000"/>
            <a:gd name="connsiteX5885" fmla="*/ 10279742 w 12192000"/>
            <a:gd name="connsiteY5885" fmla="*/ 2203643 h 6858000"/>
            <a:gd name="connsiteX5886" fmla="*/ 10305052 w 12192000"/>
            <a:gd name="connsiteY5886" fmla="*/ 2199569 h 6858000"/>
            <a:gd name="connsiteX5887" fmla="*/ 10348622 w 12192000"/>
            <a:gd name="connsiteY5887" fmla="*/ 2219565 h 6858000"/>
            <a:gd name="connsiteX5888" fmla="*/ 10364531 w 12192000"/>
            <a:gd name="connsiteY5888" fmla="*/ 2262521 h 6858000"/>
            <a:gd name="connsiteX5889" fmla="*/ 10359831 w 12192000"/>
            <a:gd name="connsiteY5889" fmla="*/ 2284738 h 6858000"/>
            <a:gd name="connsiteX5890" fmla="*/ 10329278 w 12192000"/>
            <a:gd name="connsiteY5890" fmla="*/ 2315474 h 6858000"/>
            <a:gd name="connsiteX5891" fmla="*/ 10308555 w 12192000"/>
            <a:gd name="connsiteY5891" fmla="*/ 2320380 h 6858000"/>
            <a:gd name="connsiteX5892" fmla="*/ 6699958 w 12192000"/>
            <a:gd name="connsiteY5892" fmla="*/ 2320359 h 6858000"/>
            <a:gd name="connsiteX5893" fmla="*/ 6678535 w 12192000"/>
            <a:gd name="connsiteY5893" fmla="*/ 2316957 h 6858000"/>
            <a:gd name="connsiteX5894" fmla="*/ 6644547 w 12192000"/>
            <a:gd name="connsiteY5894" fmla="*/ 2284370 h 6858000"/>
            <a:gd name="connsiteX5895" fmla="*/ 6639304 w 12192000"/>
            <a:gd name="connsiteY5895" fmla="*/ 2259745 h 6858000"/>
            <a:gd name="connsiteX5896" fmla="*/ 6656660 w 12192000"/>
            <a:gd name="connsiteY5896" fmla="*/ 2217902 h 6858000"/>
            <a:gd name="connsiteX5897" fmla="*/ 6698782 w 12192000"/>
            <a:gd name="connsiteY5897" fmla="*/ 2199572 h 6858000"/>
            <a:gd name="connsiteX5898" fmla="*/ 6740545 w 12192000"/>
            <a:gd name="connsiteY5898" fmla="*/ 2217532 h 6858000"/>
            <a:gd name="connsiteX5899" fmla="*/ 6757176 w 12192000"/>
            <a:gd name="connsiteY5899" fmla="*/ 2257338 h 6858000"/>
            <a:gd name="connsiteX5900" fmla="*/ 6753200 w 12192000"/>
            <a:gd name="connsiteY5900" fmla="*/ 2284556 h 6858000"/>
            <a:gd name="connsiteX5901" fmla="*/ 6721381 w 12192000"/>
            <a:gd name="connsiteY5901" fmla="*/ 2315845 h 6858000"/>
            <a:gd name="connsiteX5902" fmla="*/ 6699958 w 12192000"/>
            <a:gd name="connsiteY5902" fmla="*/ 2320359 h 6858000"/>
            <a:gd name="connsiteX5903" fmla="*/ 6882936 w 12192000"/>
            <a:gd name="connsiteY5903" fmla="*/ 2320130 h 6858000"/>
            <a:gd name="connsiteX5904" fmla="*/ 6862191 w 12192000"/>
            <a:gd name="connsiteY5904" fmla="*/ 2318255 h 6858000"/>
            <a:gd name="connsiteX5905" fmla="*/ 6833446 w 12192000"/>
            <a:gd name="connsiteY5905" fmla="*/ 2298259 h 6858000"/>
            <a:gd name="connsiteX5906" fmla="*/ 6825492 w 12192000"/>
            <a:gd name="connsiteY5906" fmla="*/ 2234198 h 6858000"/>
            <a:gd name="connsiteX5907" fmla="*/ 6859841 w 12192000"/>
            <a:gd name="connsiteY5907" fmla="*/ 2201427 h 6858000"/>
            <a:gd name="connsiteX5908" fmla="*/ 6904133 w 12192000"/>
            <a:gd name="connsiteY5908" fmla="*/ 2203833 h 6858000"/>
            <a:gd name="connsiteX5909" fmla="*/ 6935770 w 12192000"/>
            <a:gd name="connsiteY5909" fmla="*/ 2240492 h 6858000"/>
            <a:gd name="connsiteX5910" fmla="*/ 6933420 w 12192000"/>
            <a:gd name="connsiteY5910" fmla="*/ 2284743 h 6858000"/>
            <a:gd name="connsiteX5911" fmla="*/ 6902868 w 12192000"/>
            <a:gd name="connsiteY5911" fmla="*/ 2315478 h 6858000"/>
            <a:gd name="connsiteX5912" fmla="*/ 6882936 w 12192000"/>
            <a:gd name="connsiteY5912" fmla="*/ 2320130 h 6858000"/>
            <a:gd name="connsiteX5913" fmla="*/ 4536804 w 12192000"/>
            <a:gd name="connsiteY5913" fmla="*/ 2320361 h 6858000"/>
            <a:gd name="connsiteX5914" fmla="*/ 4514772 w 12192000"/>
            <a:gd name="connsiteY5914" fmla="*/ 2316959 h 6858000"/>
            <a:gd name="connsiteX5915" fmla="*/ 4480422 w 12192000"/>
            <a:gd name="connsiteY5915" fmla="*/ 2284188 h 6858000"/>
            <a:gd name="connsiteX5916" fmla="*/ 4480241 w 12192000"/>
            <a:gd name="connsiteY5916" fmla="*/ 2235679 h 6858000"/>
            <a:gd name="connsiteX5917" fmla="*/ 4509167 w 12192000"/>
            <a:gd name="connsiteY5917" fmla="*/ 2204018 h 6858000"/>
            <a:gd name="connsiteX5918" fmla="*/ 4554183 w 12192000"/>
            <a:gd name="connsiteY5918" fmla="*/ 2201426 h 6858000"/>
            <a:gd name="connsiteX5919" fmla="*/ 4590701 w 12192000"/>
            <a:gd name="connsiteY5919" fmla="*/ 2238271 h 6858000"/>
            <a:gd name="connsiteX5920" fmla="*/ 4590701 w 12192000"/>
            <a:gd name="connsiteY5920" fmla="*/ 2281225 h 6858000"/>
            <a:gd name="connsiteX5921" fmla="*/ 4558701 w 12192000"/>
            <a:gd name="connsiteY5921" fmla="*/ 2315293 h 6858000"/>
            <a:gd name="connsiteX5922" fmla="*/ 4536804 w 12192000"/>
            <a:gd name="connsiteY5922" fmla="*/ 2320361 h 6858000"/>
            <a:gd name="connsiteX5923" fmla="*/ 5978704 w 12192000"/>
            <a:gd name="connsiteY5923" fmla="*/ 2320361 h 6858000"/>
            <a:gd name="connsiteX5924" fmla="*/ 5957281 w 12192000"/>
            <a:gd name="connsiteY5924" fmla="*/ 2316959 h 6858000"/>
            <a:gd name="connsiteX5925" fmla="*/ 5922932 w 12192000"/>
            <a:gd name="connsiteY5925" fmla="*/ 2284187 h 6858000"/>
            <a:gd name="connsiteX5926" fmla="*/ 5921847 w 12192000"/>
            <a:gd name="connsiteY5926" fmla="*/ 2236974 h 6858000"/>
            <a:gd name="connsiteX5927" fmla="*/ 5952220 w 12192000"/>
            <a:gd name="connsiteY5927" fmla="*/ 2203646 h 6858000"/>
            <a:gd name="connsiteX5928" fmla="*/ 5996331 w 12192000"/>
            <a:gd name="connsiteY5928" fmla="*/ 2201425 h 6858000"/>
            <a:gd name="connsiteX5929" fmla="*/ 6030500 w 12192000"/>
            <a:gd name="connsiteY5929" fmla="*/ 2231789 h 6858000"/>
            <a:gd name="connsiteX5930" fmla="*/ 6035381 w 12192000"/>
            <a:gd name="connsiteY5930" fmla="*/ 2259747 h 6858000"/>
            <a:gd name="connsiteX5931" fmla="*/ 6030500 w 12192000"/>
            <a:gd name="connsiteY5931" fmla="*/ 2287890 h 6858000"/>
            <a:gd name="connsiteX5932" fmla="*/ 6000127 w 12192000"/>
            <a:gd name="connsiteY5932" fmla="*/ 2315847 h 6858000"/>
            <a:gd name="connsiteX5933" fmla="*/ 5978704 w 12192000"/>
            <a:gd name="connsiteY5933" fmla="*/ 2320361 h 6858000"/>
            <a:gd name="connsiteX5934" fmla="*/ 6160529 w 12192000"/>
            <a:gd name="connsiteY5934" fmla="*/ 2320083 h 6858000"/>
            <a:gd name="connsiteX5935" fmla="*/ 6140936 w 12192000"/>
            <a:gd name="connsiteY5935" fmla="*/ 2318254 h 6858000"/>
            <a:gd name="connsiteX5936" fmla="*/ 6112191 w 12192000"/>
            <a:gd name="connsiteY5936" fmla="*/ 2298258 h 6858000"/>
            <a:gd name="connsiteX5937" fmla="*/ 6104237 w 12192000"/>
            <a:gd name="connsiteY5937" fmla="*/ 2234197 h 6858000"/>
            <a:gd name="connsiteX5938" fmla="*/ 6138586 w 12192000"/>
            <a:gd name="connsiteY5938" fmla="*/ 2201426 h 6858000"/>
            <a:gd name="connsiteX5939" fmla="*/ 6182697 w 12192000"/>
            <a:gd name="connsiteY5939" fmla="*/ 2203832 h 6858000"/>
            <a:gd name="connsiteX5940" fmla="*/ 6212888 w 12192000"/>
            <a:gd name="connsiteY5940" fmla="*/ 2236603 h 6858000"/>
            <a:gd name="connsiteX5941" fmla="*/ 6212708 w 12192000"/>
            <a:gd name="connsiteY5941" fmla="*/ 2283261 h 6858000"/>
            <a:gd name="connsiteX5942" fmla="*/ 6180528 w 12192000"/>
            <a:gd name="connsiteY5942" fmla="*/ 2315662 h 6858000"/>
            <a:gd name="connsiteX5943" fmla="*/ 6160529 w 12192000"/>
            <a:gd name="connsiteY5943" fmla="*/ 2320083 h 6858000"/>
            <a:gd name="connsiteX5944" fmla="*/ 6342853 w 12192000"/>
            <a:gd name="connsiteY5944" fmla="*/ 2320014 h 6858000"/>
            <a:gd name="connsiteX5945" fmla="*/ 6323690 w 12192000"/>
            <a:gd name="connsiteY5945" fmla="*/ 2319180 h 6858000"/>
            <a:gd name="connsiteX5946" fmla="*/ 6283555 w 12192000"/>
            <a:gd name="connsiteY5946" fmla="*/ 2284373 h 6858000"/>
            <a:gd name="connsiteX5947" fmla="*/ 6279397 w 12192000"/>
            <a:gd name="connsiteY5947" fmla="*/ 2259748 h 6858000"/>
            <a:gd name="connsiteX5948" fmla="*/ 6298380 w 12192000"/>
            <a:gd name="connsiteY5948" fmla="*/ 2214942 h 6858000"/>
            <a:gd name="connsiteX5949" fmla="*/ 6342672 w 12192000"/>
            <a:gd name="connsiteY5949" fmla="*/ 2199019 h 6858000"/>
            <a:gd name="connsiteX5950" fmla="*/ 6393111 w 12192000"/>
            <a:gd name="connsiteY5950" fmla="*/ 2235678 h 6858000"/>
            <a:gd name="connsiteX5951" fmla="*/ 6393111 w 12192000"/>
            <a:gd name="connsiteY5951" fmla="*/ 2283817 h 6858000"/>
            <a:gd name="connsiteX5952" fmla="*/ 6362558 w 12192000"/>
            <a:gd name="connsiteY5952" fmla="*/ 2314737 h 6858000"/>
            <a:gd name="connsiteX5953" fmla="*/ 6342853 w 12192000"/>
            <a:gd name="connsiteY5953" fmla="*/ 2320014 h 6858000"/>
            <a:gd name="connsiteX5954" fmla="*/ 4716687 w 12192000"/>
            <a:gd name="connsiteY5954" fmla="*/ 2320291 h 6858000"/>
            <a:gd name="connsiteX5955" fmla="*/ 4694632 w 12192000"/>
            <a:gd name="connsiteY5955" fmla="*/ 2317143 h 6858000"/>
            <a:gd name="connsiteX5956" fmla="*/ 4661186 w 12192000"/>
            <a:gd name="connsiteY5956" fmla="*/ 2284372 h 6858000"/>
            <a:gd name="connsiteX5957" fmla="*/ 4675830 w 12192000"/>
            <a:gd name="connsiteY5957" fmla="*/ 2214756 h 6858000"/>
            <a:gd name="connsiteX5958" fmla="*/ 4719218 w 12192000"/>
            <a:gd name="connsiteY5958" fmla="*/ 2199017 h 6858000"/>
            <a:gd name="connsiteX5959" fmla="*/ 4756821 w 12192000"/>
            <a:gd name="connsiteY5959" fmla="*/ 2217532 h 6858000"/>
            <a:gd name="connsiteX5960" fmla="*/ 4774176 w 12192000"/>
            <a:gd name="connsiteY5960" fmla="*/ 2259562 h 6858000"/>
            <a:gd name="connsiteX5961" fmla="*/ 4756279 w 12192000"/>
            <a:gd name="connsiteY5961" fmla="*/ 2302332 h 6858000"/>
            <a:gd name="connsiteX5962" fmla="*/ 4716687 w 12192000"/>
            <a:gd name="connsiteY5962" fmla="*/ 2320291 h 6858000"/>
            <a:gd name="connsiteX5963" fmla="*/ 3816408 w 12192000"/>
            <a:gd name="connsiteY5963" fmla="*/ 2320199 h 6858000"/>
            <a:gd name="connsiteX5964" fmla="*/ 3796408 w 12192000"/>
            <a:gd name="connsiteY5964" fmla="*/ 2318440 h 6858000"/>
            <a:gd name="connsiteX5965" fmla="*/ 3756816 w 12192000"/>
            <a:gd name="connsiteY5965" fmla="*/ 2278633 h 6858000"/>
            <a:gd name="connsiteX5966" fmla="*/ 3785923 w 12192000"/>
            <a:gd name="connsiteY5966" fmla="*/ 2205130 h 6858000"/>
            <a:gd name="connsiteX5967" fmla="*/ 3832926 w 12192000"/>
            <a:gd name="connsiteY5967" fmla="*/ 2201426 h 6858000"/>
            <a:gd name="connsiteX5968" fmla="*/ 3869806 w 12192000"/>
            <a:gd name="connsiteY5968" fmla="*/ 2240123 h 6858000"/>
            <a:gd name="connsiteX5969" fmla="*/ 3867999 w 12192000"/>
            <a:gd name="connsiteY5969" fmla="*/ 2284742 h 6858000"/>
            <a:gd name="connsiteX5970" fmla="*/ 3837085 w 12192000"/>
            <a:gd name="connsiteY5970" fmla="*/ 2315292 h 6858000"/>
            <a:gd name="connsiteX5971" fmla="*/ 3816408 w 12192000"/>
            <a:gd name="connsiteY5971" fmla="*/ 2320199 h 6858000"/>
            <a:gd name="connsiteX5972" fmla="*/ 4346751 w 12192000"/>
            <a:gd name="connsiteY5972" fmla="*/ 2320131 h 6858000"/>
            <a:gd name="connsiteX5973" fmla="*/ 4339791 w 12192000"/>
            <a:gd name="connsiteY5973" fmla="*/ 2319182 h 6858000"/>
            <a:gd name="connsiteX5974" fmla="*/ 4299656 w 12192000"/>
            <a:gd name="connsiteY5974" fmla="*/ 2282522 h 6858000"/>
            <a:gd name="connsiteX5975" fmla="*/ 4294956 w 12192000"/>
            <a:gd name="connsiteY5975" fmla="*/ 2257343 h 6858000"/>
            <a:gd name="connsiteX5976" fmla="*/ 4372513 w 12192000"/>
            <a:gd name="connsiteY5976" fmla="*/ 2201057 h 6858000"/>
            <a:gd name="connsiteX5977" fmla="*/ 4407947 w 12192000"/>
            <a:gd name="connsiteY5977" fmla="*/ 2233458 h 6858000"/>
            <a:gd name="connsiteX5978" fmla="*/ 4413008 w 12192000"/>
            <a:gd name="connsiteY5978" fmla="*/ 2260675 h 6858000"/>
            <a:gd name="connsiteX5979" fmla="*/ 4396195 w 12192000"/>
            <a:gd name="connsiteY5979" fmla="*/ 2301778 h 6858000"/>
            <a:gd name="connsiteX5980" fmla="*/ 4356965 w 12192000"/>
            <a:gd name="connsiteY5980" fmla="*/ 2320108 h 6858000"/>
            <a:gd name="connsiteX5981" fmla="*/ 4346751 w 12192000"/>
            <a:gd name="connsiteY5981" fmla="*/ 2320131 h 6858000"/>
            <a:gd name="connsiteX5982" fmla="*/ 4177780 w 12192000"/>
            <a:gd name="connsiteY5982" fmla="*/ 2320105 h 6858000"/>
            <a:gd name="connsiteX5983" fmla="*/ 4157035 w 12192000"/>
            <a:gd name="connsiteY5983" fmla="*/ 2318254 h 6858000"/>
            <a:gd name="connsiteX5984" fmla="*/ 4118166 w 12192000"/>
            <a:gd name="connsiteY5984" fmla="*/ 2280854 h 6858000"/>
            <a:gd name="connsiteX5985" fmla="*/ 4121059 w 12192000"/>
            <a:gd name="connsiteY5985" fmla="*/ 2232159 h 6858000"/>
            <a:gd name="connsiteX5986" fmla="*/ 4154685 w 12192000"/>
            <a:gd name="connsiteY5986" fmla="*/ 2201425 h 6858000"/>
            <a:gd name="connsiteX5987" fmla="*/ 4199157 w 12192000"/>
            <a:gd name="connsiteY5987" fmla="*/ 2203831 h 6858000"/>
            <a:gd name="connsiteX5988" fmla="*/ 4228806 w 12192000"/>
            <a:gd name="connsiteY5988" fmla="*/ 2235307 h 6858000"/>
            <a:gd name="connsiteX5989" fmla="*/ 4228806 w 12192000"/>
            <a:gd name="connsiteY5989" fmla="*/ 2284186 h 6858000"/>
            <a:gd name="connsiteX5990" fmla="*/ 4197711 w 12192000"/>
            <a:gd name="connsiteY5990" fmla="*/ 2315291 h 6858000"/>
            <a:gd name="connsiteX5991" fmla="*/ 4177780 w 12192000"/>
            <a:gd name="connsiteY5991" fmla="*/ 2320105 h 6858000"/>
            <a:gd name="connsiteX5992" fmla="*/ 4006597 w 12192000"/>
            <a:gd name="connsiteY5992" fmla="*/ 2318856 h 6858000"/>
            <a:gd name="connsiteX5993" fmla="*/ 3972835 w 12192000"/>
            <a:gd name="connsiteY5993" fmla="*/ 2316958 h 6858000"/>
            <a:gd name="connsiteX5994" fmla="*/ 3952949 w 12192000"/>
            <a:gd name="connsiteY5994" fmla="*/ 2302516 h 6858000"/>
            <a:gd name="connsiteX5995" fmla="*/ 3935593 w 12192000"/>
            <a:gd name="connsiteY5995" fmla="*/ 2247157 h 6858000"/>
            <a:gd name="connsiteX5996" fmla="*/ 3956022 w 12192000"/>
            <a:gd name="connsiteY5996" fmla="*/ 2213275 h 6858000"/>
            <a:gd name="connsiteX5997" fmla="*/ 3997964 w 12192000"/>
            <a:gd name="connsiteY5997" fmla="*/ 2199018 h 6858000"/>
            <a:gd name="connsiteX5998" fmla="*/ 4035567 w 12192000"/>
            <a:gd name="connsiteY5998" fmla="*/ 2217533 h 6858000"/>
            <a:gd name="connsiteX5999" fmla="*/ 4052742 w 12192000"/>
            <a:gd name="connsiteY5999" fmla="*/ 2259561 h 6858000"/>
            <a:gd name="connsiteX6000" fmla="*/ 4036832 w 12192000"/>
            <a:gd name="connsiteY6000" fmla="*/ 2300480 h 6858000"/>
            <a:gd name="connsiteX6001" fmla="*/ 4006597 w 12192000"/>
            <a:gd name="connsiteY6001" fmla="*/ 2318856 h 6858000"/>
            <a:gd name="connsiteX6002" fmla="*/ 3455373 w 12192000"/>
            <a:gd name="connsiteY6002" fmla="*/ 2320083 h 6858000"/>
            <a:gd name="connsiteX6003" fmla="*/ 3435780 w 12192000"/>
            <a:gd name="connsiteY6003" fmla="*/ 2318255 h 6858000"/>
            <a:gd name="connsiteX6004" fmla="*/ 3407036 w 12192000"/>
            <a:gd name="connsiteY6004" fmla="*/ 2298259 h 6858000"/>
            <a:gd name="connsiteX6005" fmla="*/ 3399081 w 12192000"/>
            <a:gd name="connsiteY6005" fmla="*/ 2234197 h 6858000"/>
            <a:gd name="connsiteX6006" fmla="*/ 3432526 w 12192000"/>
            <a:gd name="connsiteY6006" fmla="*/ 2201611 h 6858000"/>
            <a:gd name="connsiteX6007" fmla="*/ 3473745 w 12192000"/>
            <a:gd name="connsiteY6007" fmla="*/ 2202351 h 6858000"/>
            <a:gd name="connsiteX6008" fmla="*/ 3509360 w 12192000"/>
            <a:gd name="connsiteY6008" fmla="*/ 2240492 h 6858000"/>
            <a:gd name="connsiteX6009" fmla="*/ 3507553 w 12192000"/>
            <a:gd name="connsiteY6009" fmla="*/ 2283262 h 6858000"/>
            <a:gd name="connsiteX6010" fmla="*/ 3475373 w 12192000"/>
            <a:gd name="connsiteY6010" fmla="*/ 2315663 h 6858000"/>
            <a:gd name="connsiteX6011" fmla="*/ 3455373 w 12192000"/>
            <a:gd name="connsiteY6011" fmla="*/ 2320083 h 6858000"/>
            <a:gd name="connsiteX6012" fmla="*/ 3637178 w 12192000"/>
            <a:gd name="connsiteY6012" fmla="*/ 2319940 h 6858000"/>
            <a:gd name="connsiteX6013" fmla="*/ 3618534 w 12192000"/>
            <a:gd name="connsiteY6013" fmla="*/ 2319177 h 6858000"/>
            <a:gd name="connsiteX6014" fmla="*/ 3578401 w 12192000"/>
            <a:gd name="connsiteY6014" fmla="*/ 2284369 h 6858000"/>
            <a:gd name="connsiteX6015" fmla="*/ 3578401 w 12192000"/>
            <a:gd name="connsiteY6015" fmla="*/ 2235304 h 6858000"/>
            <a:gd name="connsiteX6016" fmla="*/ 3606603 w 12192000"/>
            <a:gd name="connsiteY6016" fmla="*/ 2204569 h 6858000"/>
            <a:gd name="connsiteX6017" fmla="*/ 3632997 w 12192000"/>
            <a:gd name="connsiteY6017" fmla="*/ 2199570 h 6858000"/>
            <a:gd name="connsiteX6018" fmla="*/ 3657945 w 12192000"/>
            <a:gd name="connsiteY6018" fmla="*/ 2203829 h 6858000"/>
            <a:gd name="connsiteX6019" fmla="*/ 3686690 w 12192000"/>
            <a:gd name="connsiteY6019" fmla="*/ 2233638 h 6858000"/>
            <a:gd name="connsiteX6020" fmla="*/ 3687775 w 12192000"/>
            <a:gd name="connsiteY6020" fmla="*/ 2284184 h 6858000"/>
            <a:gd name="connsiteX6021" fmla="*/ 3657041 w 12192000"/>
            <a:gd name="connsiteY6021" fmla="*/ 2314733 h 6858000"/>
            <a:gd name="connsiteX6022" fmla="*/ 3637178 w 12192000"/>
            <a:gd name="connsiteY6022" fmla="*/ 2319940 h 6858000"/>
            <a:gd name="connsiteX6023" fmla="*/ 10308239 w 12192000"/>
            <a:gd name="connsiteY6023" fmla="*/ 2136134 h 6858000"/>
            <a:gd name="connsiteX6024" fmla="*/ 10288420 w 12192000"/>
            <a:gd name="connsiteY6024" fmla="*/ 2133519 h 6858000"/>
            <a:gd name="connsiteX6025" fmla="*/ 10249008 w 12192000"/>
            <a:gd name="connsiteY6025" fmla="*/ 2096119 h 6858000"/>
            <a:gd name="connsiteX6026" fmla="*/ 10246297 w 12192000"/>
            <a:gd name="connsiteY6026" fmla="*/ 2074086 h 6858000"/>
            <a:gd name="connsiteX6027" fmla="*/ 10266364 w 12192000"/>
            <a:gd name="connsiteY6027" fmla="*/ 2030391 h 6858000"/>
            <a:gd name="connsiteX6028" fmla="*/ 10307222 w 12192000"/>
            <a:gd name="connsiteY6028" fmla="*/ 2014653 h 6858000"/>
            <a:gd name="connsiteX6029" fmla="*/ 10330904 w 12192000"/>
            <a:gd name="connsiteY6029" fmla="*/ 2019467 h 6858000"/>
            <a:gd name="connsiteX6030" fmla="*/ 10360915 w 12192000"/>
            <a:gd name="connsiteY6030" fmla="*/ 2051683 h 6858000"/>
            <a:gd name="connsiteX6031" fmla="*/ 10360372 w 12192000"/>
            <a:gd name="connsiteY6031" fmla="*/ 2099451 h 6858000"/>
            <a:gd name="connsiteX6032" fmla="*/ 10328193 w 12192000"/>
            <a:gd name="connsiteY6032" fmla="*/ 2131667 h 6858000"/>
            <a:gd name="connsiteX6033" fmla="*/ 10308239 w 12192000"/>
            <a:gd name="connsiteY6033" fmla="*/ 2136134 h 6858000"/>
            <a:gd name="connsiteX6034" fmla="*/ 6160781 w 12192000"/>
            <a:gd name="connsiteY6034" fmla="*/ 2136075 h 6858000"/>
            <a:gd name="connsiteX6035" fmla="*/ 6140754 w 12192000"/>
            <a:gd name="connsiteY6035" fmla="*/ 2133521 h 6858000"/>
            <a:gd name="connsiteX6036" fmla="*/ 6102066 w 12192000"/>
            <a:gd name="connsiteY6036" fmla="*/ 2097047 h 6858000"/>
            <a:gd name="connsiteX6037" fmla="*/ 6103693 w 12192000"/>
            <a:gd name="connsiteY6037" fmla="*/ 2049833 h 6858000"/>
            <a:gd name="connsiteX6038" fmla="*/ 6133884 w 12192000"/>
            <a:gd name="connsiteY6038" fmla="*/ 2019099 h 6858000"/>
            <a:gd name="connsiteX6039" fmla="*/ 6179080 w 12192000"/>
            <a:gd name="connsiteY6039" fmla="*/ 2017802 h 6858000"/>
            <a:gd name="connsiteX6040" fmla="*/ 6213610 w 12192000"/>
            <a:gd name="connsiteY6040" fmla="*/ 2053721 h 6858000"/>
            <a:gd name="connsiteX6041" fmla="*/ 6211983 w 12192000"/>
            <a:gd name="connsiteY6041" fmla="*/ 2100379 h 6858000"/>
            <a:gd name="connsiteX6042" fmla="*/ 6160781 w 12192000"/>
            <a:gd name="connsiteY6042" fmla="*/ 2136075 h 6858000"/>
            <a:gd name="connsiteX6043" fmla="*/ 6342424 w 12192000"/>
            <a:gd name="connsiteY6043" fmla="*/ 2135880 h 6858000"/>
            <a:gd name="connsiteX6044" fmla="*/ 6322785 w 12192000"/>
            <a:gd name="connsiteY6044" fmla="*/ 2134445 h 6858000"/>
            <a:gd name="connsiteX6045" fmla="*/ 6297837 w 12192000"/>
            <a:gd name="connsiteY6045" fmla="*/ 2118522 h 6858000"/>
            <a:gd name="connsiteX6046" fmla="*/ 6295849 w 12192000"/>
            <a:gd name="connsiteY6046" fmla="*/ 2033354 h 6858000"/>
            <a:gd name="connsiteX6047" fmla="*/ 6340864 w 12192000"/>
            <a:gd name="connsiteY6047" fmla="*/ 2015023 h 6858000"/>
            <a:gd name="connsiteX6048" fmla="*/ 6381360 w 12192000"/>
            <a:gd name="connsiteY6048" fmla="*/ 2034094 h 6858000"/>
            <a:gd name="connsiteX6049" fmla="*/ 6395281 w 12192000"/>
            <a:gd name="connsiteY6049" fmla="*/ 2092971 h 6858000"/>
            <a:gd name="connsiteX6050" fmla="*/ 6362739 w 12192000"/>
            <a:gd name="connsiteY6050" fmla="*/ 2130372 h 6858000"/>
            <a:gd name="connsiteX6051" fmla="*/ 6342424 w 12192000"/>
            <a:gd name="connsiteY6051" fmla="*/ 2135880 h 6858000"/>
            <a:gd name="connsiteX6052" fmla="*/ 6685946 w 12192000"/>
            <a:gd name="connsiteY6052" fmla="*/ 2135184 h 6858000"/>
            <a:gd name="connsiteX6053" fmla="*/ 6655032 w 12192000"/>
            <a:gd name="connsiteY6053" fmla="*/ 2115929 h 6858000"/>
            <a:gd name="connsiteX6054" fmla="*/ 6657743 w 12192000"/>
            <a:gd name="connsiteY6054" fmla="*/ 2031686 h 6858000"/>
            <a:gd name="connsiteX6055" fmla="*/ 6694804 w 12192000"/>
            <a:gd name="connsiteY6055" fmla="*/ 2015024 h 6858000"/>
            <a:gd name="connsiteX6056" fmla="*/ 6737289 w 12192000"/>
            <a:gd name="connsiteY6056" fmla="*/ 2030205 h 6858000"/>
            <a:gd name="connsiteX6057" fmla="*/ 6757537 w 12192000"/>
            <a:gd name="connsiteY6057" fmla="*/ 2074085 h 6858000"/>
            <a:gd name="connsiteX6058" fmla="*/ 6741989 w 12192000"/>
            <a:gd name="connsiteY6058" fmla="*/ 2115744 h 6858000"/>
            <a:gd name="connsiteX6059" fmla="*/ 6685946 w 12192000"/>
            <a:gd name="connsiteY6059" fmla="*/ 2135184 h 6858000"/>
            <a:gd name="connsiteX6060" fmla="*/ 9751365 w 12192000"/>
            <a:gd name="connsiteY6060" fmla="*/ 2135000 h 6858000"/>
            <a:gd name="connsiteX6061" fmla="*/ 9722620 w 12192000"/>
            <a:gd name="connsiteY6061" fmla="*/ 2117411 h 6858000"/>
            <a:gd name="connsiteX6062" fmla="*/ 9705265 w 12192000"/>
            <a:gd name="connsiteY6062" fmla="*/ 2079270 h 6858000"/>
            <a:gd name="connsiteX6063" fmla="*/ 9720812 w 12192000"/>
            <a:gd name="connsiteY6063" fmla="*/ 2034649 h 6858000"/>
            <a:gd name="connsiteX6064" fmla="*/ 9764743 w 12192000"/>
            <a:gd name="connsiteY6064" fmla="*/ 2014653 h 6858000"/>
            <a:gd name="connsiteX6065" fmla="*/ 9807047 w 12192000"/>
            <a:gd name="connsiteY6065" fmla="*/ 2033353 h 6858000"/>
            <a:gd name="connsiteX6066" fmla="*/ 9821690 w 12192000"/>
            <a:gd name="connsiteY6066" fmla="*/ 2092971 h 6858000"/>
            <a:gd name="connsiteX6067" fmla="*/ 9788968 w 12192000"/>
            <a:gd name="connsiteY6067" fmla="*/ 2130557 h 6858000"/>
            <a:gd name="connsiteX6068" fmla="*/ 9751365 w 12192000"/>
            <a:gd name="connsiteY6068" fmla="*/ 2135000 h 6858000"/>
            <a:gd name="connsiteX6069" fmla="*/ 9929964 w 12192000"/>
            <a:gd name="connsiteY6069" fmla="*/ 2134446 h 6858000"/>
            <a:gd name="connsiteX6070" fmla="*/ 9899411 w 12192000"/>
            <a:gd name="connsiteY6070" fmla="*/ 2113524 h 6858000"/>
            <a:gd name="connsiteX6071" fmla="*/ 9885310 w 12192000"/>
            <a:gd name="connsiteY6071" fmla="*/ 2070014 h 6858000"/>
            <a:gd name="connsiteX6072" fmla="*/ 9904472 w 12192000"/>
            <a:gd name="connsiteY6072" fmla="*/ 2030762 h 6858000"/>
            <a:gd name="connsiteX6073" fmla="*/ 9944426 w 12192000"/>
            <a:gd name="connsiteY6073" fmla="*/ 2014654 h 6858000"/>
            <a:gd name="connsiteX6074" fmla="*/ 9988176 w 12192000"/>
            <a:gd name="connsiteY6074" fmla="*/ 2034650 h 6858000"/>
            <a:gd name="connsiteX6075" fmla="*/ 10003723 w 12192000"/>
            <a:gd name="connsiteY6075" fmla="*/ 2079271 h 6858000"/>
            <a:gd name="connsiteX6076" fmla="*/ 9986368 w 12192000"/>
            <a:gd name="connsiteY6076" fmla="*/ 2117598 h 6858000"/>
            <a:gd name="connsiteX6077" fmla="*/ 9929964 w 12192000"/>
            <a:gd name="connsiteY6077" fmla="*/ 2134446 h 6858000"/>
            <a:gd name="connsiteX6078" fmla="*/ 6503553 w 12192000"/>
            <a:gd name="connsiteY6078" fmla="*/ 2134446 h 6858000"/>
            <a:gd name="connsiteX6079" fmla="*/ 6461971 w 12192000"/>
            <a:gd name="connsiteY6079" fmla="*/ 2094639 h 6858000"/>
            <a:gd name="connsiteX6080" fmla="*/ 6490716 w 12192000"/>
            <a:gd name="connsiteY6080" fmla="*/ 2020579 h 6858000"/>
            <a:gd name="connsiteX6081" fmla="*/ 6515304 w 12192000"/>
            <a:gd name="connsiteY6081" fmla="*/ 2015024 h 6858000"/>
            <a:gd name="connsiteX6082" fmla="*/ 6561404 w 12192000"/>
            <a:gd name="connsiteY6082" fmla="*/ 2034279 h 6858000"/>
            <a:gd name="connsiteX6083" fmla="*/ 6577313 w 12192000"/>
            <a:gd name="connsiteY6083" fmla="*/ 2080198 h 6858000"/>
            <a:gd name="connsiteX6084" fmla="*/ 6559958 w 12192000"/>
            <a:gd name="connsiteY6084" fmla="*/ 2117598 h 6858000"/>
            <a:gd name="connsiteX6085" fmla="*/ 6503553 w 12192000"/>
            <a:gd name="connsiteY6085" fmla="*/ 2134446 h 6858000"/>
            <a:gd name="connsiteX6086" fmla="*/ 4718271 w 12192000"/>
            <a:gd name="connsiteY6086" fmla="*/ 2136074 h 6858000"/>
            <a:gd name="connsiteX6087" fmla="*/ 4698246 w 12192000"/>
            <a:gd name="connsiteY6087" fmla="*/ 2133519 h 6858000"/>
            <a:gd name="connsiteX6088" fmla="*/ 4658473 w 12192000"/>
            <a:gd name="connsiteY6088" fmla="*/ 2056312 h 6858000"/>
            <a:gd name="connsiteX6089" fmla="*/ 4689026 w 12192000"/>
            <a:gd name="connsiteY6089" fmla="*/ 2020392 h 6858000"/>
            <a:gd name="connsiteX6090" fmla="*/ 4713975 w 12192000"/>
            <a:gd name="connsiteY6090" fmla="*/ 2014653 h 6858000"/>
            <a:gd name="connsiteX6091" fmla="*/ 4754832 w 12192000"/>
            <a:gd name="connsiteY6091" fmla="*/ 2030762 h 6858000"/>
            <a:gd name="connsiteX6092" fmla="*/ 4774176 w 12192000"/>
            <a:gd name="connsiteY6092" fmla="*/ 2075753 h 6858000"/>
            <a:gd name="connsiteX6093" fmla="*/ 4769295 w 12192000"/>
            <a:gd name="connsiteY6093" fmla="*/ 2100377 h 6858000"/>
            <a:gd name="connsiteX6094" fmla="*/ 4718271 w 12192000"/>
            <a:gd name="connsiteY6094" fmla="*/ 2136074 h 6858000"/>
            <a:gd name="connsiteX6095" fmla="*/ 5964694 w 12192000"/>
            <a:gd name="connsiteY6095" fmla="*/ 2135184 h 6858000"/>
            <a:gd name="connsiteX6096" fmla="*/ 5922209 w 12192000"/>
            <a:gd name="connsiteY6096" fmla="*/ 2098340 h 6858000"/>
            <a:gd name="connsiteX6097" fmla="*/ 5922931 w 12192000"/>
            <a:gd name="connsiteY6097" fmla="*/ 2051126 h 6858000"/>
            <a:gd name="connsiteX6098" fmla="*/ 5956015 w 12192000"/>
            <a:gd name="connsiteY6098" fmla="*/ 2017614 h 6858000"/>
            <a:gd name="connsiteX6099" fmla="*/ 5997054 w 12192000"/>
            <a:gd name="connsiteY6099" fmla="*/ 2016874 h 6858000"/>
            <a:gd name="connsiteX6100" fmla="*/ 6031403 w 12192000"/>
            <a:gd name="connsiteY6100" fmla="*/ 2048719 h 6858000"/>
            <a:gd name="connsiteX6101" fmla="*/ 6035380 w 12192000"/>
            <a:gd name="connsiteY6101" fmla="*/ 2074826 h 6858000"/>
            <a:gd name="connsiteX6102" fmla="*/ 6019652 w 12192000"/>
            <a:gd name="connsiteY6102" fmla="*/ 2117039 h 6858000"/>
            <a:gd name="connsiteX6103" fmla="*/ 5964694 w 12192000"/>
            <a:gd name="connsiteY6103" fmla="*/ 2135184 h 6858000"/>
            <a:gd name="connsiteX6104" fmla="*/ 3455575 w 12192000"/>
            <a:gd name="connsiteY6104" fmla="*/ 2136014 h 6858000"/>
            <a:gd name="connsiteX6105" fmla="*/ 3435598 w 12192000"/>
            <a:gd name="connsiteY6105" fmla="*/ 2133518 h 6858000"/>
            <a:gd name="connsiteX6106" fmla="*/ 3405227 w 12192000"/>
            <a:gd name="connsiteY6106" fmla="*/ 2110929 h 6858000"/>
            <a:gd name="connsiteX6107" fmla="*/ 3393476 w 12192000"/>
            <a:gd name="connsiteY6107" fmla="*/ 2075381 h 6858000"/>
            <a:gd name="connsiteX6108" fmla="*/ 3413542 w 12192000"/>
            <a:gd name="connsiteY6108" fmla="*/ 2030204 h 6858000"/>
            <a:gd name="connsiteX6109" fmla="*/ 3455304 w 12192000"/>
            <a:gd name="connsiteY6109" fmla="*/ 2015021 h 6858000"/>
            <a:gd name="connsiteX6110" fmla="*/ 3494353 w 12192000"/>
            <a:gd name="connsiteY6110" fmla="*/ 2032610 h 6858000"/>
            <a:gd name="connsiteX6111" fmla="*/ 3511709 w 12192000"/>
            <a:gd name="connsiteY6111" fmla="*/ 2074825 h 6858000"/>
            <a:gd name="connsiteX6112" fmla="*/ 3506828 w 12192000"/>
            <a:gd name="connsiteY6112" fmla="*/ 2100006 h 6858000"/>
            <a:gd name="connsiteX6113" fmla="*/ 3455575 w 12192000"/>
            <a:gd name="connsiteY6113" fmla="*/ 2136014 h 6858000"/>
            <a:gd name="connsiteX6114" fmla="*/ 4177485 w 12192000"/>
            <a:gd name="connsiteY6114" fmla="*/ 2135973 h 6858000"/>
            <a:gd name="connsiteX6115" fmla="*/ 4159022 w 12192000"/>
            <a:gd name="connsiteY6115" fmla="*/ 2134445 h 6858000"/>
            <a:gd name="connsiteX6116" fmla="*/ 4132266 w 12192000"/>
            <a:gd name="connsiteY6116" fmla="*/ 2117597 h 6858000"/>
            <a:gd name="connsiteX6117" fmla="*/ 4115091 w 12192000"/>
            <a:gd name="connsiteY6117" fmla="*/ 2077234 h 6858000"/>
            <a:gd name="connsiteX6118" fmla="*/ 4118887 w 12192000"/>
            <a:gd name="connsiteY6118" fmla="*/ 2052795 h 6858000"/>
            <a:gd name="connsiteX6119" fmla="*/ 4151248 w 12192000"/>
            <a:gd name="connsiteY6119" fmla="*/ 2018356 h 6858000"/>
            <a:gd name="connsiteX6120" fmla="*/ 4177100 w 12192000"/>
            <a:gd name="connsiteY6120" fmla="*/ 2015023 h 6858000"/>
            <a:gd name="connsiteX6121" fmla="*/ 4201687 w 12192000"/>
            <a:gd name="connsiteY6121" fmla="*/ 2020578 h 6858000"/>
            <a:gd name="connsiteX6122" fmla="*/ 4229167 w 12192000"/>
            <a:gd name="connsiteY6122" fmla="*/ 2051312 h 6858000"/>
            <a:gd name="connsiteX6123" fmla="*/ 4228805 w 12192000"/>
            <a:gd name="connsiteY6123" fmla="*/ 2099452 h 6858000"/>
            <a:gd name="connsiteX6124" fmla="*/ 4196625 w 12192000"/>
            <a:gd name="connsiteY6124" fmla="*/ 2131668 h 6858000"/>
            <a:gd name="connsiteX6125" fmla="*/ 4177485 w 12192000"/>
            <a:gd name="connsiteY6125" fmla="*/ 2135973 h 6858000"/>
            <a:gd name="connsiteX6126" fmla="*/ 4358408 w 12192000"/>
            <a:gd name="connsiteY6126" fmla="*/ 2135857 h 6858000"/>
            <a:gd name="connsiteX6127" fmla="*/ 4338522 w 12192000"/>
            <a:gd name="connsiteY6127" fmla="*/ 2134261 h 6858000"/>
            <a:gd name="connsiteX6128" fmla="*/ 4299834 w 12192000"/>
            <a:gd name="connsiteY6128" fmla="*/ 2099452 h 6858000"/>
            <a:gd name="connsiteX6129" fmla="*/ 4298026 w 12192000"/>
            <a:gd name="connsiteY6129" fmla="*/ 2055388 h 6858000"/>
            <a:gd name="connsiteX6130" fmla="*/ 4329302 w 12192000"/>
            <a:gd name="connsiteY6130" fmla="*/ 2019468 h 6858000"/>
            <a:gd name="connsiteX6131" fmla="*/ 4354069 w 12192000"/>
            <a:gd name="connsiteY6131" fmla="*/ 2014654 h 6858000"/>
            <a:gd name="connsiteX6132" fmla="*/ 4394566 w 12192000"/>
            <a:gd name="connsiteY6132" fmla="*/ 2030947 h 6858000"/>
            <a:gd name="connsiteX6133" fmla="*/ 4411379 w 12192000"/>
            <a:gd name="connsiteY6133" fmla="*/ 2092972 h 6858000"/>
            <a:gd name="connsiteX6134" fmla="*/ 4378837 w 12192000"/>
            <a:gd name="connsiteY6134" fmla="*/ 2130373 h 6858000"/>
            <a:gd name="connsiteX6135" fmla="*/ 4358408 w 12192000"/>
            <a:gd name="connsiteY6135" fmla="*/ 2135857 h 6858000"/>
            <a:gd name="connsiteX6136" fmla="*/ 4539287 w 12192000"/>
            <a:gd name="connsiteY6136" fmla="*/ 2135696 h 6858000"/>
            <a:gd name="connsiteX6137" fmla="*/ 4522361 w 12192000"/>
            <a:gd name="connsiteY6137" fmla="*/ 2135187 h 6858000"/>
            <a:gd name="connsiteX6138" fmla="*/ 4480419 w 12192000"/>
            <a:gd name="connsiteY6138" fmla="*/ 2100193 h 6858000"/>
            <a:gd name="connsiteX6139" fmla="*/ 4475357 w 12192000"/>
            <a:gd name="connsiteY6139" fmla="*/ 2075754 h 6858000"/>
            <a:gd name="connsiteX6140" fmla="*/ 4494701 w 12192000"/>
            <a:gd name="connsiteY6140" fmla="*/ 2030763 h 6858000"/>
            <a:gd name="connsiteX6141" fmla="*/ 4535740 w 12192000"/>
            <a:gd name="connsiteY6141" fmla="*/ 2014654 h 6858000"/>
            <a:gd name="connsiteX6142" fmla="*/ 4576236 w 12192000"/>
            <a:gd name="connsiteY6142" fmla="*/ 2032799 h 6858000"/>
            <a:gd name="connsiteX6143" fmla="*/ 4593773 w 12192000"/>
            <a:gd name="connsiteY6143" fmla="*/ 2076494 h 6858000"/>
            <a:gd name="connsiteX6144" fmla="*/ 4588349 w 12192000"/>
            <a:gd name="connsiteY6144" fmla="*/ 2101119 h 6858000"/>
            <a:gd name="connsiteX6145" fmla="*/ 4556891 w 12192000"/>
            <a:gd name="connsiteY6145" fmla="*/ 2131484 h 6858000"/>
            <a:gd name="connsiteX6146" fmla="*/ 4539287 w 12192000"/>
            <a:gd name="connsiteY6146" fmla="*/ 2135696 h 6858000"/>
            <a:gd name="connsiteX6147" fmla="*/ 3997879 w 12192000"/>
            <a:gd name="connsiteY6147" fmla="*/ 2135946 h 6858000"/>
            <a:gd name="connsiteX6148" fmla="*/ 3978801 w 12192000"/>
            <a:gd name="connsiteY6148" fmla="*/ 2134257 h 6858000"/>
            <a:gd name="connsiteX6149" fmla="*/ 3934147 w 12192000"/>
            <a:gd name="connsiteY6149" fmla="*/ 2074453 h 6858000"/>
            <a:gd name="connsiteX6150" fmla="*/ 3952587 w 12192000"/>
            <a:gd name="connsiteY6150" fmla="*/ 2031684 h 6858000"/>
            <a:gd name="connsiteX6151" fmla="*/ 3993626 w 12192000"/>
            <a:gd name="connsiteY6151" fmla="*/ 2015576 h 6858000"/>
            <a:gd name="connsiteX6152" fmla="*/ 4034663 w 12192000"/>
            <a:gd name="connsiteY6152" fmla="*/ 2032054 h 6858000"/>
            <a:gd name="connsiteX6153" fmla="*/ 4052742 w 12192000"/>
            <a:gd name="connsiteY6153" fmla="*/ 2075935 h 6858000"/>
            <a:gd name="connsiteX6154" fmla="*/ 4047861 w 12192000"/>
            <a:gd name="connsiteY6154" fmla="*/ 2100745 h 6858000"/>
            <a:gd name="connsiteX6155" fmla="*/ 3997879 w 12192000"/>
            <a:gd name="connsiteY6155" fmla="*/ 2135946 h 6858000"/>
            <a:gd name="connsiteX6156" fmla="*/ 3818667 w 12192000"/>
            <a:gd name="connsiteY6156" fmla="*/ 2135579 h 6858000"/>
            <a:gd name="connsiteX6157" fmla="*/ 3800927 w 12192000"/>
            <a:gd name="connsiteY6157" fmla="*/ 2135186 h 6858000"/>
            <a:gd name="connsiteX6158" fmla="*/ 3758081 w 12192000"/>
            <a:gd name="connsiteY6158" fmla="*/ 2098341 h 6858000"/>
            <a:gd name="connsiteX6159" fmla="*/ 3759166 w 12192000"/>
            <a:gd name="connsiteY6159" fmla="*/ 2050203 h 6858000"/>
            <a:gd name="connsiteX6160" fmla="*/ 3785561 w 12192000"/>
            <a:gd name="connsiteY6160" fmla="*/ 2020579 h 6858000"/>
            <a:gd name="connsiteX6161" fmla="*/ 3810147 w 12192000"/>
            <a:gd name="connsiteY6161" fmla="*/ 2015025 h 6858000"/>
            <a:gd name="connsiteX6162" fmla="*/ 3836000 w 12192000"/>
            <a:gd name="connsiteY6162" fmla="*/ 2018357 h 6858000"/>
            <a:gd name="connsiteX6163" fmla="*/ 3869807 w 12192000"/>
            <a:gd name="connsiteY6163" fmla="*/ 2055387 h 6858000"/>
            <a:gd name="connsiteX6164" fmla="*/ 3867457 w 12192000"/>
            <a:gd name="connsiteY6164" fmla="*/ 2101118 h 6858000"/>
            <a:gd name="connsiteX6165" fmla="*/ 3837085 w 12192000"/>
            <a:gd name="connsiteY6165" fmla="*/ 2130557 h 6858000"/>
            <a:gd name="connsiteX6166" fmla="*/ 3818667 w 12192000"/>
            <a:gd name="connsiteY6166" fmla="*/ 2135579 h 6858000"/>
            <a:gd name="connsiteX6167" fmla="*/ 3617629 w 12192000"/>
            <a:gd name="connsiteY6167" fmla="*/ 2134443 h 6858000"/>
            <a:gd name="connsiteX6168" fmla="*/ 3592680 w 12192000"/>
            <a:gd name="connsiteY6168" fmla="*/ 2118521 h 6858000"/>
            <a:gd name="connsiteX6169" fmla="*/ 3590150 w 12192000"/>
            <a:gd name="connsiteY6169" fmla="*/ 2033723 h 6858000"/>
            <a:gd name="connsiteX6170" fmla="*/ 3631369 w 12192000"/>
            <a:gd name="connsiteY6170" fmla="*/ 2014652 h 6858000"/>
            <a:gd name="connsiteX6171" fmla="*/ 3672045 w 12192000"/>
            <a:gd name="connsiteY6171" fmla="*/ 2030019 h 6858000"/>
            <a:gd name="connsiteX6172" fmla="*/ 3692112 w 12192000"/>
            <a:gd name="connsiteY6172" fmla="*/ 2070012 h 6858000"/>
            <a:gd name="connsiteX6173" fmla="*/ 3677469 w 12192000"/>
            <a:gd name="connsiteY6173" fmla="*/ 2114263 h 6858000"/>
            <a:gd name="connsiteX6174" fmla="*/ 3617629 w 12192000"/>
            <a:gd name="connsiteY6174" fmla="*/ 2134443 h 6858000"/>
            <a:gd name="connsiteX6175" fmla="*/ 3632226 w 12192000"/>
            <a:gd name="connsiteY6175" fmla="*/ 1951358 h 6858000"/>
            <a:gd name="connsiteX6176" fmla="*/ 3608226 w 12192000"/>
            <a:gd name="connsiteY6176" fmla="*/ 1945456 h 6858000"/>
            <a:gd name="connsiteX6177" fmla="*/ 3578397 w 12192000"/>
            <a:gd name="connsiteY6177" fmla="*/ 1915462 h 6858000"/>
            <a:gd name="connsiteX6178" fmla="*/ 3574239 w 12192000"/>
            <a:gd name="connsiteY6178" fmla="*/ 1890837 h 6858000"/>
            <a:gd name="connsiteX6179" fmla="*/ 3591775 w 12192000"/>
            <a:gd name="connsiteY6179" fmla="*/ 1848067 h 6858000"/>
            <a:gd name="connsiteX6180" fmla="*/ 3632090 w 12192000"/>
            <a:gd name="connsiteY6180" fmla="*/ 1829923 h 6858000"/>
            <a:gd name="connsiteX6181" fmla="*/ 3676021 w 12192000"/>
            <a:gd name="connsiteY6181" fmla="*/ 1850103 h 6858000"/>
            <a:gd name="connsiteX6182" fmla="*/ 3692292 w 12192000"/>
            <a:gd name="connsiteY6182" fmla="*/ 1895280 h 6858000"/>
            <a:gd name="connsiteX6183" fmla="*/ 3655953 w 12192000"/>
            <a:gd name="connsiteY6183" fmla="*/ 1946566 h 6858000"/>
            <a:gd name="connsiteX6184" fmla="*/ 3632226 w 12192000"/>
            <a:gd name="connsiteY6184" fmla="*/ 1951358 h 6858000"/>
            <a:gd name="connsiteX6185" fmla="*/ 6337383 w 12192000"/>
            <a:gd name="connsiteY6185" fmla="*/ 1951358 h 6858000"/>
            <a:gd name="connsiteX6186" fmla="*/ 6313384 w 12192000"/>
            <a:gd name="connsiteY6186" fmla="*/ 1945456 h 6858000"/>
            <a:gd name="connsiteX6187" fmla="*/ 6283554 w 12192000"/>
            <a:gd name="connsiteY6187" fmla="*/ 1915462 h 6858000"/>
            <a:gd name="connsiteX6188" fmla="*/ 6279396 w 12192000"/>
            <a:gd name="connsiteY6188" fmla="*/ 1890837 h 6858000"/>
            <a:gd name="connsiteX6189" fmla="*/ 6284277 w 12192000"/>
            <a:gd name="connsiteY6189" fmla="*/ 1864916 h 6858000"/>
            <a:gd name="connsiteX6190" fmla="*/ 6314287 w 12192000"/>
            <a:gd name="connsiteY6190" fmla="*/ 1834182 h 6858000"/>
            <a:gd name="connsiteX6191" fmla="*/ 6356953 w 12192000"/>
            <a:gd name="connsiteY6191" fmla="*/ 1832330 h 6858000"/>
            <a:gd name="connsiteX6192" fmla="*/ 6392026 w 12192000"/>
            <a:gd name="connsiteY6192" fmla="*/ 1864732 h 6858000"/>
            <a:gd name="connsiteX6193" fmla="*/ 6396907 w 12192000"/>
            <a:gd name="connsiteY6193" fmla="*/ 1890837 h 6858000"/>
            <a:gd name="connsiteX6194" fmla="*/ 6392026 w 12192000"/>
            <a:gd name="connsiteY6194" fmla="*/ 1916759 h 6858000"/>
            <a:gd name="connsiteX6195" fmla="*/ 6361111 w 12192000"/>
            <a:gd name="connsiteY6195" fmla="*/ 1946567 h 6858000"/>
            <a:gd name="connsiteX6196" fmla="*/ 6337383 w 12192000"/>
            <a:gd name="connsiteY6196" fmla="*/ 1951358 h 6858000"/>
            <a:gd name="connsiteX6197" fmla="*/ 10125419 w 12192000"/>
            <a:gd name="connsiteY6197" fmla="*/ 1951265 h 6858000"/>
            <a:gd name="connsiteX6198" fmla="*/ 10101691 w 12192000"/>
            <a:gd name="connsiteY6198" fmla="*/ 1946567 h 6858000"/>
            <a:gd name="connsiteX6199" fmla="*/ 10070596 w 12192000"/>
            <a:gd name="connsiteY6199" fmla="*/ 1916202 h 6858000"/>
            <a:gd name="connsiteX6200" fmla="*/ 10069512 w 12192000"/>
            <a:gd name="connsiteY6200" fmla="*/ 1867138 h 6858000"/>
            <a:gd name="connsiteX6201" fmla="*/ 10101330 w 12192000"/>
            <a:gd name="connsiteY6201" fmla="*/ 1834181 h 6858000"/>
            <a:gd name="connsiteX6202" fmla="*/ 10149961 w 12192000"/>
            <a:gd name="connsiteY6202" fmla="*/ 1834922 h 6858000"/>
            <a:gd name="connsiteX6203" fmla="*/ 10179609 w 12192000"/>
            <a:gd name="connsiteY6203" fmla="*/ 1865286 h 6858000"/>
            <a:gd name="connsiteX6204" fmla="*/ 10183587 w 12192000"/>
            <a:gd name="connsiteY6204" fmla="*/ 1888430 h 6858000"/>
            <a:gd name="connsiteX6205" fmla="*/ 10179790 w 12192000"/>
            <a:gd name="connsiteY6205" fmla="*/ 1914536 h 6858000"/>
            <a:gd name="connsiteX6206" fmla="*/ 10148876 w 12192000"/>
            <a:gd name="connsiteY6206" fmla="*/ 1946382 h 6858000"/>
            <a:gd name="connsiteX6207" fmla="*/ 10125419 w 12192000"/>
            <a:gd name="connsiteY6207" fmla="*/ 1951265 h 6858000"/>
            <a:gd name="connsiteX6208" fmla="*/ 10307492 w 12192000"/>
            <a:gd name="connsiteY6208" fmla="*/ 1950892 h 6858000"/>
            <a:gd name="connsiteX6209" fmla="*/ 10285888 w 12192000"/>
            <a:gd name="connsiteY6209" fmla="*/ 1948415 h 6858000"/>
            <a:gd name="connsiteX6210" fmla="*/ 10250273 w 12192000"/>
            <a:gd name="connsiteY6210" fmla="*/ 1914348 h 6858000"/>
            <a:gd name="connsiteX6211" fmla="*/ 10246657 w 12192000"/>
            <a:gd name="connsiteY6211" fmla="*/ 1888427 h 6858000"/>
            <a:gd name="connsiteX6212" fmla="*/ 10250635 w 12192000"/>
            <a:gd name="connsiteY6212" fmla="*/ 1865283 h 6858000"/>
            <a:gd name="connsiteX6213" fmla="*/ 10280103 w 12192000"/>
            <a:gd name="connsiteY6213" fmla="*/ 1834919 h 6858000"/>
            <a:gd name="connsiteX6214" fmla="*/ 10305775 w 12192000"/>
            <a:gd name="connsiteY6214" fmla="*/ 1829920 h 6858000"/>
            <a:gd name="connsiteX6215" fmla="*/ 10348078 w 12192000"/>
            <a:gd name="connsiteY6215" fmla="*/ 1848990 h 6858000"/>
            <a:gd name="connsiteX6216" fmla="*/ 10364711 w 12192000"/>
            <a:gd name="connsiteY6216" fmla="*/ 1890834 h 6858000"/>
            <a:gd name="connsiteX6217" fmla="*/ 10359648 w 12192000"/>
            <a:gd name="connsiteY6217" fmla="*/ 1916199 h 6858000"/>
            <a:gd name="connsiteX6218" fmla="*/ 10328553 w 12192000"/>
            <a:gd name="connsiteY6218" fmla="*/ 1946564 h 6858000"/>
            <a:gd name="connsiteX6219" fmla="*/ 10307492 w 12192000"/>
            <a:gd name="connsiteY6219" fmla="*/ 1950892 h 6858000"/>
            <a:gd name="connsiteX6220" fmla="*/ 10488214 w 12192000"/>
            <a:gd name="connsiteY6220" fmla="*/ 1950500 h 6858000"/>
            <a:gd name="connsiteX6221" fmla="*/ 10466836 w 12192000"/>
            <a:gd name="connsiteY6221" fmla="*/ 1948602 h 6858000"/>
            <a:gd name="connsiteX6222" fmla="*/ 10441165 w 12192000"/>
            <a:gd name="connsiteY6222" fmla="*/ 1929902 h 6858000"/>
            <a:gd name="connsiteX6223" fmla="*/ 10426159 w 12192000"/>
            <a:gd name="connsiteY6223" fmla="*/ 1890651 h 6858000"/>
            <a:gd name="connsiteX6224" fmla="*/ 10445684 w 12192000"/>
            <a:gd name="connsiteY6224" fmla="*/ 1846955 h 6858000"/>
            <a:gd name="connsiteX6225" fmla="*/ 10486722 w 12192000"/>
            <a:gd name="connsiteY6225" fmla="*/ 1829921 h 6858000"/>
            <a:gd name="connsiteX6226" fmla="*/ 10529025 w 12192000"/>
            <a:gd name="connsiteY6226" fmla="*/ 1850287 h 6858000"/>
            <a:gd name="connsiteX6227" fmla="*/ 10542946 w 12192000"/>
            <a:gd name="connsiteY6227" fmla="*/ 1872691 h 6858000"/>
            <a:gd name="connsiteX6228" fmla="*/ 10539512 w 12192000"/>
            <a:gd name="connsiteY6228" fmla="*/ 1916941 h 6858000"/>
            <a:gd name="connsiteX6229" fmla="*/ 10509862 w 12192000"/>
            <a:gd name="connsiteY6229" fmla="*/ 1946566 h 6858000"/>
            <a:gd name="connsiteX6230" fmla="*/ 10488214 w 12192000"/>
            <a:gd name="connsiteY6230" fmla="*/ 1950500 h 6858000"/>
            <a:gd name="connsiteX6231" fmla="*/ 9403937 w 12192000"/>
            <a:gd name="connsiteY6231" fmla="*/ 1951013 h 6858000"/>
            <a:gd name="connsiteX6232" fmla="*/ 9380435 w 12192000"/>
            <a:gd name="connsiteY6232" fmla="*/ 1946570 h 6858000"/>
            <a:gd name="connsiteX6233" fmla="*/ 9349340 w 12192000"/>
            <a:gd name="connsiteY6233" fmla="*/ 1916206 h 6858000"/>
            <a:gd name="connsiteX6234" fmla="*/ 9348255 w 12192000"/>
            <a:gd name="connsiteY6234" fmla="*/ 1867142 h 6858000"/>
            <a:gd name="connsiteX6235" fmla="*/ 9380074 w 12192000"/>
            <a:gd name="connsiteY6235" fmla="*/ 1834185 h 6858000"/>
            <a:gd name="connsiteX6236" fmla="*/ 9426897 w 12192000"/>
            <a:gd name="connsiteY6236" fmla="*/ 1833814 h 6858000"/>
            <a:gd name="connsiteX6237" fmla="*/ 9457268 w 12192000"/>
            <a:gd name="connsiteY6237" fmla="*/ 1864549 h 6858000"/>
            <a:gd name="connsiteX6238" fmla="*/ 9462692 w 12192000"/>
            <a:gd name="connsiteY6238" fmla="*/ 1890655 h 6858000"/>
            <a:gd name="connsiteX6239" fmla="*/ 9444071 w 12192000"/>
            <a:gd name="connsiteY6239" fmla="*/ 1933979 h 6858000"/>
            <a:gd name="connsiteX6240" fmla="*/ 9403937 w 12192000"/>
            <a:gd name="connsiteY6240" fmla="*/ 1951013 h 6858000"/>
            <a:gd name="connsiteX6241" fmla="*/ 9945510 w 12192000"/>
            <a:gd name="connsiteY6241" fmla="*/ 1951013 h 6858000"/>
            <a:gd name="connsiteX6242" fmla="*/ 9921465 w 12192000"/>
            <a:gd name="connsiteY6242" fmla="*/ 1946570 h 6858000"/>
            <a:gd name="connsiteX6243" fmla="*/ 9887659 w 12192000"/>
            <a:gd name="connsiteY6243" fmla="*/ 1872139 h 6858000"/>
            <a:gd name="connsiteX6244" fmla="*/ 9903568 w 12192000"/>
            <a:gd name="connsiteY6244" fmla="*/ 1848071 h 6858000"/>
            <a:gd name="connsiteX6245" fmla="*/ 9946234 w 12192000"/>
            <a:gd name="connsiteY6245" fmla="*/ 1829741 h 6858000"/>
            <a:gd name="connsiteX6246" fmla="*/ 9984560 w 12192000"/>
            <a:gd name="connsiteY6246" fmla="*/ 1846960 h 6858000"/>
            <a:gd name="connsiteX6247" fmla="*/ 10004085 w 12192000"/>
            <a:gd name="connsiteY6247" fmla="*/ 1890654 h 6858000"/>
            <a:gd name="connsiteX6248" fmla="*/ 9988356 w 12192000"/>
            <a:gd name="connsiteY6248" fmla="*/ 1930646 h 6858000"/>
            <a:gd name="connsiteX6249" fmla="*/ 9945510 w 12192000"/>
            <a:gd name="connsiteY6249" fmla="*/ 1951013 h 6858000"/>
            <a:gd name="connsiteX6250" fmla="*/ 9765919 w 12192000"/>
            <a:gd name="connsiteY6250" fmla="*/ 1950894 h 6858000"/>
            <a:gd name="connsiteX6251" fmla="*/ 9743230 w 12192000"/>
            <a:gd name="connsiteY6251" fmla="*/ 1947863 h 6858000"/>
            <a:gd name="connsiteX6252" fmla="*/ 9709785 w 12192000"/>
            <a:gd name="connsiteY6252" fmla="*/ 1916943 h 6858000"/>
            <a:gd name="connsiteX6253" fmla="*/ 9705807 w 12192000"/>
            <a:gd name="connsiteY6253" fmla="*/ 1890837 h 6858000"/>
            <a:gd name="connsiteX6254" fmla="*/ 9722982 w 12192000"/>
            <a:gd name="connsiteY6254" fmla="*/ 1848069 h 6858000"/>
            <a:gd name="connsiteX6255" fmla="*/ 9764562 w 12192000"/>
            <a:gd name="connsiteY6255" fmla="*/ 1829924 h 6858000"/>
            <a:gd name="connsiteX6256" fmla="*/ 9803612 w 12192000"/>
            <a:gd name="connsiteY6256" fmla="*/ 1845846 h 6858000"/>
            <a:gd name="connsiteX6257" fmla="*/ 9823318 w 12192000"/>
            <a:gd name="connsiteY6257" fmla="*/ 1890837 h 6858000"/>
            <a:gd name="connsiteX6258" fmla="*/ 9818437 w 12192000"/>
            <a:gd name="connsiteY6258" fmla="*/ 1916758 h 6858000"/>
            <a:gd name="connsiteX6259" fmla="*/ 9787522 w 12192000"/>
            <a:gd name="connsiteY6259" fmla="*/ 1946567 h 6858000"/>
            <a:gd name="connsiteX6260" fmla="*/ 9765919 w 12192000"/>
            <a:gd name="connsiteY6260" fmla="*/ 1950894 h 6858000"/>
            <a:gd name="connsiteX6261" fmla="*/ 9584702 w 12192000"/>
            <a:gd name="connsiteY6261" fmla="*/ 1950825 h 6858000"/>
            <a:gd name="connsiteX6262" fmla="*/ 9566443 w 12192000"/>
            <a:gd name="connsiteY6262" fmla="*/ 1949344 h 6858000"/>
            <a:gd name="connsiteX6263" fmla="*/ 9526851 w 12192000"/>
            <a:gd name="connsiteY6263" fmla="*/ 1909537 h 6858000"/>
            <a:gd name="connsiteX6264" fmla="*/ 9527575 w 12192000"/>
            <a:gd name="connsiteY6264" fmla="*/ 1869915 h 6858000"/>
            <a:gd name="connsiteX6265" fmla="*/ 9558850 w 12192000"/>
            <a:gd name="connsiteY6265" fmla="*/ 1835107 h 6858000"/>
            <a:gd name="connsiteX6266" fmla="*/ 9583618 w 12192000"/>
            <a:gd name="connsiteY6266" fmla="*/ 1829923 h 6858000"/>
            <a:gd name="connsiteX6267" fmla="*/ 9626283 w 12192000"/>
            <a:gd name="connsiteY6267" fmla="*/ 1848438 h 6858000"/>
            <a:gd name="connsiteX6268" fmla="*/ 9643277 w 12192000"/>
            <a:gd name="connsiteY6268" fmla="*/ 1890837 h 6858000"/>
            <a:gd name="connsiteX6269" fmla="*/ 9625922 w 12192000"/>
            <a:gd name="connsiteY6269" fmla="*/ 1932866 h 6858000"/>
            <a:gd name="connsiteX6270" fmla="*/ 9584702 w 12192000"/>
            <a:gd name="connsiteY6270" fmla="*/ 1950825 h 6858000"/>
            <a:gd name="connsiteX6271" fmla="*/ 6519822 w 12192000"/>
            <a:gd name="connsiteY6271" fmla="*/ 1950642 h 6858000"/>
            <a:gd name="connsiteX6272" fmla="*/ 6493246 w 12192000"/>
            <a:gd name="connsiteY6272" fmla="*/ 1945458 h 6858000"/>
            <a:gd name="connsiteX6273" fmla="*/ 6463416 w 12192000"/>
            <a:gd name="connsiteY6273" fmla="*/ 1914352 h 6858000"/>
            <a:gd name="connsiteX6274" fmla="*/ 6459259 w 12192000"/>
            <a:gd name="connsiteY6274" fmla="*/ 1890838 h 6858000"/>
            <a:gd name="connsiteX6275" fmla="*/ 6476433 w 12192000"/>
            <a:gd name="connsiteY6275" fmla="*/ 1848440 h 6858000"/>
            <a:gd name="connsiteX6276" fmla="*/ 6518014 w 12192000"/>
            <a:gd name="connsiteY6276" fmla="*/ 1829925 h 6858000"/>
            <a:gd name="connsiteX6277" fmla="*/ 6558149 w 12192000"/>
            <a:gd name="connsiteY6277" fmla="*/ 1846959 h 6858000"/>
            <a:gd name="connsiteX6278" fmla="*/ 6577674 w 12192000"/>
            <a:gd name="connsiteY6278" fmla="*/ 1890654 h 6858000"/>
            <a:gd name="connsiteX6279" fmla="*/ 6562306 w 12192000"/>
            <a:gd name="connsiteY6279" fmla="*/ 1930276 h 6858000"/>
            <a:gd name="connsiteX6280" fmla="*/ 6519822 w 12192000"/>
            <a:gd name="connsiteY6280" fmla="*/ 1950642 h 6858000"/>
            <a:gd name="connsiteX6281" fmla="*/ 6700588 w 12192000"/>
            <a:gd name="connsiteY6281" fmla="*/ 1950642 h 6858000"/>
            <a:gd name="connsiteX6282" fmla="*/ 6674736 w 12192000"/>
            <a:gd name="connsiteY6282" fmla="*/ 1946384 h 6858000"/>
            <a:gd name="connsiteX6283" fmla="*/ 6644002 w 12192000"/>
            <a:gd name="connsiteY6283" fmla="*/ 1914353 h 6858000"/>
            <a:gd name="connsiteX6284" fmla="*/ 6674193 w 12192000"/>
            <a:gd name="connsiteY6284" fmla="*/ 1834924 h 6858000"/>
            <a:gd name="connsiteX6285" fmla="*/ 6698962 w 12192000"/>
            <a:gd name="connsiteY6285" fmla="*/ 1829925 h 6858000"/>
            <a:gd name="connsiteX6286" fmla="*/ 6741808 w 12192000"/>
            <a:gd name="connsiteY6286" fmla="*/ 1849180 h 6858000"/>
            <a:gd name="connsiteX6287" fmla="*/ 6757174 w 12192000"/>
            <a:gd name="connsiteY6287" fmla="*/ 1888432 h 6858000"/>
            <a:gd name="connsiteX6288" fmla="*/ 6753378 w 12192000"/>
            <a:gd name="connsiteY6288" fmla="*/ 1914537 h 6858000"/>
            <a:gd name="connsiteX6289" fmla="*/ 6724994 w 12192000"/>
            <a:gd name="connsiteY6289" fmla="*/ 1945087 h 6858000"/>
            <a:gd name="connsiteX6290" fmla="*/ 6700588 w 12192000"/>
            <a:gd name="connsiteY6290" fmla="*/ 1950642 h 6858000"/>
            <a:gd name="connsiteX6291" fmla="*/ 3810984 w 12192000"/>
            <a:gd name="connsiteY6291" fmla="*/ 1951033 h 6858000"/>
            <a:gd name="connsiteX6292" fmla="*/ 3789719 w 12192000"/>
            <a:gd name="connsiteY6292" fmla="*/ 1946381 h 6858000"/>
            <a:gd name="connsiteX6293" fmla="*/ 3758624 w 12192000"/>
            <a:gd name="connsiteY6293" fmla="*/ 1914906 h 6858000"/>
            <a:gd name="connsiteX6294" fmla="*/ 3758443 w 12192000"/>
            <a:gd name="connsiteY6294" fmla="*/ 1867138 h 6858000"/>
            <a:gd name="connsiteX6295" fmla="*/ 3789719 w 12192000"/>
            <a:gd name="connsiteY6295" fmla="*/ 1834180 h 6858000"/>
            <a:gd name="connsiteX6296" fmla="*/ 3836362 w 12192000"/>
            <a:gd name="connsiteY6296" fmla="*/ 1833810 h 6858000"/>
            <a:gd name="connsiteX6297" fmla="*/ 3867999 w 12192000"/>
            <a:gd name="connsiteY6297" fmla="*/ 1865471 h 6858000"/>
            <a:gd name="connsiteX6298" fmla="*/ 3867638 w 12192000"/>
            <a:gd name="connsiteY6298" fmla="*/ 1916943 h 6858000"/>
            <a:gd name="connsiteX6299" fmla="*/ 3833469 w 12192000"/>
            <a:gd name="connsiteY6299" fmla="*/ 1948048 h 6858000"/>
            <a:gd name="connsiteX6300" fmla="*/ 3810984 w 12192000"/>
            <a:gd name="connsiteY6300" fmla="*/ 1951033 h 6858000"/>
            <a:gd name="connsiteX6301" fmla="*/ 3993443 w 12192000"/>
            <a:gd name="connsiteY6301" fmla="*/ 1951011 h 6858000"/>
            <a:gd name="connsiteX6302" fmla="*/ 3969579 w 12192000"/>
            <a:gd name="connsiteY6302" fmla="*/ 1946197 h 6858000"/>
            <a:gd name="connsiteX6303" fmla="*/ 3952043 w 12192000"/>
            <a:gd name="connsiteY6303" fmla="*/ 1933237 h 6858000"/>
            <a:gd name="connsiteX6304" fmla="*/ 3950959 w 12192000"/>
            <a:gd name="connsiteY6304" fmla="*/ 1848808 h 6858000"/>
            <a:gd name="connsiteX6305" fmla="*/ 3968857 w 12192000"/>
            <a:gd name="connsiteY6305" fmla="*/ 1834922 h 6858000"/>
            <a:gd name="connsiteX6306" fmla="*/ 3993805 w 12192000"/>
            <a:gd name="connsiteY6306" fmla="*/ 1829923 h 6858000"/>
            <a:gd name="connsiteX6307" fmla="*/ 4037916 w 12192000"/>
            <a:gd name="connsiteY6307" fmla="*/ 1850475 h 6858000"/>
            <a:gd name="connsiteX6308" fmla="*/ 4052741 w 12192000"/>
            <a:gd name="connsiteY6308" fmla="*/ 1890652 h 6858000"/>
            <a:gd name="connsiteX6309" fmla="*/ 4030685 w 12192000"/>
            <a:gd name="connsiteY6309" fmla="*/ 1937125 h 6858000"/>
            <a:gd name="connsiteX6310" fmla="*/ 3993443 w 12192000"/>
            <a:gd name="connsiteY6310" fmla="*/ 1951011 h 6858000"/>
            <a:gd name="connsiteX6311" fmla="*/ 4354250 w 12192000"/>
            <a:gd name="connsiteY6311" fmla="*/ 1951011 h 6858000"/>
            <a:gd name="connsiteX6312" fmla="*/ 4329302 w 12192000"/>
            <a:gd name="connsiteY6312" fmla="*/ 1945272 h 6858000"/>
            <a:gd name="connsiteX6313" fmla="*/ 4298568 w 12192000"/>
            <a:gd name="connsiteY6313" fmla="*/ 1870101 h 6858000"/>
            <a:gd name="connsiteX6314" fmla="*/ 4335268 w 12192000"/>
            <a:gd name="connsiteY6314" fmla="*/ 1832331 h 6858000"/>
            <a:gd name="connsiteX6315" fmla="*/ 4378475 w 12192000"/>
            <a:gd name="connsiteY6315" fmla="*/ 1834182 h 6858000"/>
            <a:gd name="connsiteX6316" fmla="*/ 4411197 w 12192000"/>
            <a:gd name="connsiteY6316" fmla="*/ 1871768 h 6858000"/>
            <a:gd name="connsiteX6317" fmla="*/ 4379199 w 12192000"/>
            <a:gd name="connsiteY6317" fmla="*/ 1945272 h 6858000"/>
            <a:gd name="connsiteX6318" fmla="*/ 4354250 w 12192000"/>
            <a:gd name="connsiteY6318" fmla="*/ 1951011 h 6858000"/>
            <a:gd name="connsiteX6319" fmla="*/ 4532375 w 12192000"/>
            <a:gd name="connsiteY6319" fmla="*/ 1950989 h 6858000"/>
            <a:gd name="connsiteX6320" fmla="*/ 4511516 w 12192000"/>
            <a:gd name="connsiteY6320" fmla="*/ 1946567 h 6858000"/>
            <a:gd name="connsiteX6321" fmla="*/ 4481506 w 12192000"/>
            <a:gd name="connsiteY6321" fmla="*/ 1917314 h 6858000"/>
            <a:gd name="connsiteX6322" fmla="*/ 4475540 w 12192000"/>
            <a:gd name="connsiteY6322" fmla="*/ 1890838 h 6858000"/>
            <a:gd name="connsiteX6323" fmla="*/ 4492715 w 12192000"/>
            <a:gd name="connsiteY6323" fmla="*/ 1848253 h 6858000"/>
            <a:gd name="connsiteX6324" fmla="*/ 4535019 w 12192000"/>
            <a:gd name="connsiteY6324" fmla="*/ 1829924 h 6858000"/>
            <a:gd name="connsiteX6325" fmla="*/ 4575515 w 12192000"/>
            <a:gd name="connsiteY6325" fmla="*/ 1847142 h 6858000"/>
            <a:gd name="connsiteX6326" fmla="*/ 4592870 w 12192000"/>
            <a:gd name="connsiteY6326" fmla="*/ 1890838 h 6858000"/>
            <a:gd name="connsiteX6327" fmla="*/ 4588892 w 12192000"/>
            <a:gd name="connsiteY6327" fmla="*/ 1916944 h 6858000"/>
            <a:gd name="connsiteX6328" fmla="*/ 4554725 w 12192000"/>
            <a:gd name="connsiteY6328" fmla="*/ 1948049 h 6858000"/>
            <a:gd name="connsiteX6329" fmla="*/ 4532375 w 12192000"/>
            <a:gd name="connsiteY6329" fmla="*/ 1950989 h 6858000"/>
            <a:gd name="connsiteX6330" fmla="*/ 6159487 w 12192000"/>
            <a:gd name="connsiteY6330" fmla="*/ 1950966 h 6858000"/>
            <a:gd name="connsiteX6331" fmla="*/ 6136595 w 12192000"/>
            <a:gd name="connsiteY6331" fmla="*/ 1947865 h 6858000"/>
            <a:gd name="connsiteX6332" fmla="*/ 6101703 w 12192000"/>
            <a:gd name="connsiteY6332" fmla="*/ 1911390 h 6858000"/>
            <a:gd name="connsiteX6333" fmla="*/ 6101342 w 12192000"/>
            <a:gd name="connsiteY6333" fmla="*/ 1871028 h 6858000"/>
            <a:gd name="connsiteX6334" fmla="*/ 6132076 w 12192000"/>
            <a:gd name="connsiteY6334" fmla="*/ 1835293 h 6858000"/>
            <a:gd name="connsiteX6335" fmla="*/ 6157205 w 12192000"/>
            <a:gd name="connsiteY6335" fmla="*/ 1829739 h 6858000"/>
            <a:gd name="connsiteX6336" fmla="*/ 6181972 w 12192000"/>
            <a:gd name="connsiteY6336" fmla="*/ 1834923 h 6858000"/>
            <a:gd name="connsiteX6337" fmla="*/ 6212887 w 12192000"/>
            <a:gd name="connsiteY6337" fmla="*/ 1867324 h 6858000"/>
            <a:gd name="connsiteX6338" fmla="*/ 6213067 w 12192000"/>
            <a:gd name="connsiteY6338" fmla="*/ 1914538 h 6858000"/>
            <a:gd name="connsiteX6339" fmla="*/ 6180887 w 12192000"/>
            <a:gd name="connsiteY6339" fmla="*/ 1946569 h 6858000"/>
            <a:gd name="connsiteX6340" fmla="*/ 6159487 w 12192000"/>
            <a:gd name="connsiteY6340" fmla="*/ 1950966 h 6858000"/>
            <a:gd name="connsiteX6341" fmla="*/ 4174388 w 12192000"/>
            <a:gd name="connsiteY6341" fmla="*/ 1950825 h 6858000"/>
            <a:gd name="connsiteX6342" fmla="*/ 4155406 w 12192000"/>
            <a:gd name="connsiteY6342" fmla="*/ 1948604 h 6858000"/>
            <a:gd name="connsiteX6343" fmla="*/ 4119068 w 12192000"/>
            <a:gd name="connsiteY6343" fmla="*/ 1913425 h 6858000"/>
            <a:gd name="connsiteX6344" fmla="*/ 4115090 w 12192000"/>
            <a:gd name="connsiteY6344" fmla="*/ 1888430 h 6858000"/>
            <a:gd name="connsiteX6345" fmla="*/ 4132807 w 12192000"/>
            <a:gd name="connsiteY6345" fmla="*/ 1847512 h 6858000"/>
            <a:gd name="connsiteX6346" fmla="*/ 4173485 w 12192000"/>
            <a:gd name="connsiteY6346" fmla="*/ 1829923 h 6858000"/>
            <a:gd name="connsiteX6347" fmla="*/ 4215968 w 12192000"/>
            <a:gd name="connsiteY6347" fmla="*/ 1848438 h 6858000"/>
            <a:gd name="connsiteX6348" fmla="*/ 4233143 w 12192000"/>
            <a:gd name="connsiteY6348" fmla="*/ 1890837 h 6858000"/>
            <a:gd name="connsiteX6349" fmla="*/ 4228081 w 12192000"/>
            <a:gd name="connsiteY6349" fmla="*/ 1916203 h 6858000"/>
            <a:gd name="connsiteX6350" fmla="*/ 4196986 w 12192000"/>
            <a:gd name="connsiteY6350" fmla="*/ 1946567 h 6858000"/>
            <a:gd name="connsiteX6351" fmla="*/ 4174388 w 12192000"/>
            <a:gd name="connsiteY6351" fmla="*/ 1950825 h 6858000"/>
            <a:gd name="connsiteX6352" fmla="*/ 10126210 w 12192000"/>
            <a:gd name="connsiteY6352" fmla="*/ 1766921 h 6858000"/>
            <a:gd name="connsiteX6353" fmla="*/ 10104764 w 12192000"/>
            <a:gd name="connsiteY6353" fmla="*/ 1763681 h 6858000"/>
            <a:gd name="connsiteX6354" fmla="*/ 10066257 w 12192000"/>
            <a:gd name="connsiteY6354" fmla="*/ 1719060 h 6858000"/>
            <a:gd name="connsiteX6355" fmla="*/ 10085601 w 12192000"/>
            <a:gd name="connsiteY6355" fmla="*/ 1661478 h 6858000"/>
            <a:gd name="connsiteX6356" fmla="*/ 10144175 w 12192000"/>
            <a:gd name="connsiteY6356" fmla="*/ 1647778 h 6858000"/>
            <a:gd name="connsiteX6357" fmla="*/ 10180875 w 12192000"/>
            <a:gd name="connsiteY6357" fmla="*/ 1684438 h 6858000"/>
            <a:gd name="connsiteX6358" fmla="*/ 10179609 w 12192000"/>
            <a:gd name="connsiteY6358" fmla="*/ 1730910 h 6858000"/>
            <a:gd name="connsiteX6359" fmla="*/ 10147249 w 12192000"/>
            <a:gd name="connsiteY6359" fmla="*/ 1762386 h 6858000"/>
            <a:gd name="connsiteX6360" fmla="*/ 10126210 w 12192000"/>
            <a:gd name="connsiteY6360" fmla="*/ 1766921 h 6858000"/>
            <a:gd name="connsiteX6361" fmla="*/ 10488668 w 12192000"/>
            <a:gd name="connsiteY6361" fmla="*/ 1766461 h 6858000"/>
            <a:gd name="connsiteX6362" fmla="*/ 10467200 w 12192000"/>
            <a:gd name="connsiteY6362" fmla="*/ 1764424 h 6858000"/>
            <a:gd name="connsiteX6363" fmla="*/ 10428692 w 12192000"/>
            <a:gd name="connsiteY6363" fmla="*/ 1725913 h 6858000"/>
            <a:gd name="connsiteX6364" fmla="*/ 10432488 w 12192000"/>
            <a:gd name="connsiteY6364" fmla="*/ 1678515 h 6858000"/>
            <a:gd name="connsiteX6365" fmla="*/ 10460872 w 12192000"/>
            <a:gd name="connsiteY6365" fmla="*/ 1650187 h 6858000"/>
            <a:gd name="connsiteX6366" fmla="*/ 10485820 w 12192000"/>
            <a:gd name="connsiteY6366" fmla="*/ 1645744 h 6858000"/>
            <a:gd name="connsiteX6367" fmla="*/ 10527582 w 12192000"/>
            <a:gd name="connsiteY6367" fmla="*/ 1663888 h 6858000"/>
            <a:gd name="connsiteX6368" fmla="*/ 10544576 w 12192000"/>
            <a:gd name="connsiteY6368" fmla="*/ 1706842 h 6858000"/>
            <a:gd name="connsiteX6369" fmla="*/ 10539152 w 12192000"/>
            <a:gd name="connsiteY6369" fmla="*/ 1733504 h 6858000"/>
            <a:gd name="connsiteX6370" fmla="*/ 10509322 w 12192000"/>
            <a:gd name="connsiteY6370" fmla="*/ 1762388 h 6858000"/>
            <a:gd name="connsiteX6371" fmla="*/ 10488668 w 12192000"/>
            <a:gd name="connsiteY6371" fmla="*/ 1766461 h 6858000"/>
            <a:gd name="connsiteX6372" fmla="*/ 10309571 w 12192000"/>
            <a:gd name="connsiteY6372" fmla="*/ 1766369 h 6858000"/>
            <a:gd name="connsiteX6373" fmla="*/ 10289684 w 12192000"/>
            <a:gd name="connsiteY6373" fmla="*/ 1765351 h 6858000"/>
            <a:gd name="connsiteX6374" fmla="*/ 10250635 w 12192000"/>
            <a:gd name="connsiteY6374" fmla="*/ 1730912 h 6858000"/>
            <a:gd name="connsiteX6375" fmla="*/ 10249369 w 12192000"/>
            <a:gd name="connsiteY6375" fmla="*/ 1684440 h 6858000"/>
            <a:gd name="connsiteX6376" fmla="*/ 10286069 w 12192000"/>
            <a:gd name="connsiteY6376" fmla="*/ 1647781 h 6858000"/>
            <a:gd name="connsiteX6377" fmla="*/ 10324033 w 12192000"/>
            <a:gd name="connsiteY6377" fmla="*/ 1647781 h 6858000"/>
            <a:gd name="connsiteX6378" fmla="*/ 10360371 w 12192000"/>
            <a:gd name="connsiteY6378" fmla="*/ 1682403 h 6858000"/>
            <a:gd name="connsiteX6379" fmla="*/ 10360371 w 12192000"/>
            <a:gd name="connsiteY6379" fmla="*/ 1730358 h 6858000"/>
            <a:gd name="connsiteX6380" fmla="*/ 10329457 w 12192000"/>
            <a:gd name="connsiteY6380" fmla="*/ 1761833 h 6858000"/>
            <a:gd name="connsiteX6381" fmla="*/ 10309571 w 12192000"/>
            <a:gd name="connsiteY6381" fmla="*/ 1766369 h 6858000"/>
            <a:gd name="connsiteX6382" fmla="*/ 9405361 w 12192000"/>
            <a:gd name="connsiteY6382" fmla="*/ 1766901 h 6858000"/>
            <a:gd name="connsiteX6383" fmla="*/ 9384051 w 12192000"/>
            <a:gd name="connsiteY6383" fmla="*/ 1764054 h 6858000"/>
            <a:gd name="connsiteX6384" fmla="*/ 9352233 w 12192000"/>
            <a:gd name="connsiteY6384" fmla="*/ 1737392 h 6858000"/>
            <a:gd name="connsiteX6385" fmla="*/ 9349159 w 12192000"/>
            <a:gd name="connsiteY6385" fmla="*/ 1681662 h 6858000"/>
            <a:gd name="connsiteX6386" fmla="*/ 9384955 w 12192000"/>
            <a:gd name="connsiteY6386" fmla="*/ 1647780 h 6858000"/>
            <a:gd name="connsiteX6387" fmla="*/ 9422919 w 12192000"/>
            <a:gd name="connsiteY6387" fmla="*/ 1647780 h 6858000"/>
            <a:gd name="connsiteX6388" fmla="*/ 9459618 w 12192000"/>
            <a:gd name="connsiteY6388" fmla="*/ 1684440 h 6858000"/>
            <a:gd name="connsiteX6389" fmla="*/ 9458353 w 12192000"/>
            <a:gd name="connsiteY6389" fmla="*/ 1730912 h 6858000"/>
            <a:gd name="connsiteX6390" fmla="*/ 9425993 w 12192000"/>
            <a:gd name="connsiteY6390" fmla="*/ 1762388 h 6858000"/>
            <a:gd name="connsiteX6391" fmla="*/ 9405361 w 12192000"/>
            <a:gd name="connsiteY6391" fmla="*/ 1766901 h 6858000"/>
            <a:gd name="connsiteX6392" fmla="*/ 9945508 w 12192000"/>
            <a:gd name="connsiteY6392" fmla="*/ 1766830 h 6858000"/>
            <a:gd name="connsiteX6393" fmla="*/ 9925261 w 12192000"/>
            <a:gd name="connsiteY6393" fmla="*/ 1764052 h 6858000"/>
            <a:gd name="connsiteX6394" fmla="*/ 9891273 w 12192000"/>
            <a:gd name="connsiteY6394" fmla="*/ 1733688 h 6858000"/>
            <a:gd name="connsiteX6395" fmla="*/ 9885668 w 12192000"/>
            <a:gd name="connsiteY6395" fmla="*/ 1706841 h 6858000"/>
            <a:gd name="connsiteX6396" fmla="*/ 9902843 w 12192000"/>
            <a:gd name="connsiteY6396" fmla="*/ 1663516 h 6858000"/>
            <a:gd name="connsiteX6397" fmla="*/ 9945328 w 12192000"/>
            <a:gd name="connsiteY6397" fmla="*/ 1645742 h 6858000"/>
            <a:gd name="connsiteX6398" fmla="*/ 9984919 w 12192000"/>
            <a:gd name="connsiteY6398" fmla="*/ 1661479 h 6858000"/>
            <a:gd name="connsiteX6399" fmla="*/ 10003722 w 12192000"/>
            <a:gd name="connsiteY6399" fmla="*/ 1702398 h 6858000"/>
            <a:gd name="connsiteX6400" fmla="*/ 9989439 w 12192000"/>
            <a:gd name="connsiteY6400" fmla="*/ 1745722 h 6858000"/>
            <a:gd name="connsiteX6401" fmla="*/ 9945508 w 12192000"/>
            <a:gd name="connsiteY6401" fmla="*/ 1766830 h 6858000"/>
            <a:gd name="connsiteX6402" fmla="*/ 9584497 w 12192000"/>
            <a:gd name="connsiteY6402" fmla="*/ 1766810 h 6858000"/>
            <a:gd name="connsiteX6403" fmla="*/ 9566441 w 12192000"/>
            <a:gd name="connsiteY6403" fmla="*/ 1764426 h 6858000"/>
            <a:gd name="connsiteX6404" fmla="*/ 9540047 w 12192000"/>
            <a:gd name="connsiteY6404" fmla="*/ 1746281 h 6858000"/>
            <a:gd name="connsiteX6405" fmla="*/ 9524861 w 12192000"/>
            <a:gd name="connsiteY6405" fmla="*/ 1707216 h 6858000"/>
            <a:gd name="connsiteX6406" fmla="*/ 9546012 w 12192000"/>
            <a:gd name="connsiteY6406" fmla="*/ 1659817 h 6858000"/>
            <a:gd name="connsiteX6407" fmla="*/ 9602417 w 12192000"/>
            <a:gd name="connsiteY6407" fmla="*/ 1647598 h 6858000"/>
            <a:gd name="connsiteX6408" fmla="*/ 9639116 w 12192000"/>
            <a:gd name="connsiteY6408" fmla="*/ 1682221 h 6858000"/>
            <a:gd name="connsiteX6409" fmla="*/ 9639116 w 12192000"/>
            <a:gd name="connsiteY6409" fmla="*/ 1730359 h 6858000"/>
            <a:gd name="connsiteX6410" fmla="*/ 9603502 w 12192000"/>
            <a:gd name="connsiteY6410" fmla="*/ 1764056 h 6858000"/>
            <a:gd name="connsiteX6411" fmla="*/ 9584497 w 12192000"/>
            <a:gd name="connsiteY6411" fmla="*/ 1766810 h 6858000"/>
            <a:gd name="connsiteX6412" fmla="*/ 9767456 w 12192000"/>
            <a:gd name="connsiteY6412" fmla="*/ 1766460 h 6858000"/>
            <a:gd name="connsiteX6413" fmla="*/ 9746304 w 12192000"/>
            <a:gd name="connsiteY6413" fmla="*/ 1764608 h 6858000"/>
            <a:gd name="connsiteX6414" fmla="*/ 9707435 w 12192000"/>
            <a:gd name="connsiteY6414" fmla="*/ 1725912 h 6858000"/>
            <a:gd name="connsiteX6415" fmla="*/ 9711231 w 12192000"/>
            <a:gd name="connsiteY6415" fmla="*/ 1678514 h 6858000"/>
            <a:gd name="connsiteX6416" fmla="*/ 9739615 w 12192000"/>
            <a:gd name="connsiteY6416" fmla="*/ 1650186 h 6858000"/>
            <a:gd name="connsiteX6417" fmla="*/ 9764564 w 12192000"/>
            <a:gd name="connsiteY6417" fmla="*/ 1645743 h 6858000"/>
            <a:gd name="connsiteX6418" fmla="*/ 9807591 w 12192000"/>
            <a:gd name="connsiteY6418" fmla="*/ 1665923 h 6858000"/>
            <a:gd name="connsiteX6419" fmla="*/ 9823680 w 12192000"/>
            <a:gd name="connsiteY6419" fmla="*/ 1710915 h 6858000"/>
            <a:gd name="connsiteX6420" fmla="*/ 9790055 w 12192000"/>
            <a:gd name="connsiteY6420" fmla="*/ 1761090 h 6858000"/>
            <a:gd name="connsiteX6421" fmla="*/ 9767456 w 12192000"/>
            <a:gd name="connsiteY6421" fmla="*/ 1766460 h 6858000"/>
            <a:gd name="connsiteX6422" fmla="*/ 6158087 w 12192000"/>
            <a:gd name="connsiteY6422" fmla="*/ 1766810 h 6858000"/>
            <a:gd name="connsiteX6423" fmla="*/ 6140031 w 12192000"/>
            <a:gd name="connsiteY6423" fmla="*/ 1764426 h 6858000"/>
            <a:gd name="connsiteX6424" fmla="*/ 6102970 w 12192000"/>
            <a:gd name="connsiteY6424" fmla="*/ 1729247 h 6858000"/>
            <a:gd name="connsiteX6425" fmla="*/ 6102970 w 12192000"/>
            <a:gd name="connsiteY6425" fmla="*/ 1682405 h 6858000"/>
            <a:gd name="connsiteX6426" fmla="*/ 6175103 w 12192000"/>
            <a:gd name="connsiteY6426" fmla="*/ 1647412 h 6858000"/>
            <a:gd name="connsiteX6427" fmla="*/ 6212525 w 12192000"/>
            <a:gd name="connsiteY6427" fmla="*/ 1682220 h 6858000"/>
            <a:gd name="connsiteX6428" fmla="*/ 6212705 w 12192000"/>
            <a:gd name="connsiteY6428" fmla="*/ 1730358 h 6858000"/>
            <a:gd name="connsiteX6429" fmla="*/ 6177092 w 12192000"/>
            <a:gd name="connsiteY6429" fmla="*/ 1764056 h 6858000"/>
            <a:gd name="connsiteX6430" fmla="*/ 6158087 w 12192000"/>
            <a:gd name="connsiteY6430" fmla="*/ 1766810 h 6858000"/>
            <a:gd name="connsiteX6431" fmla="*/ 6336751 w 12192000"/>
            <a:gd name="connsiteY6431" fmla="*/ 1766783 h 6858000"/>
            <a:gd name="connsiteX6432" fmla="*/ 6316639 w 12192000"/>
            <a:gd name="connsiteY6432" fmla="*/ 1762941 h 6858000"/>
            <a:gd name="connsiteX6433" fmla="*/ 6282289 w 12192000"/>
            <a:gd name="connsiteY6433" fmla="*/ 1727393 h 6858000"/>
            <a:gd name="connsiteX6434" fmla="*/ 6292775 w 12192000"/>
            <a:gd name="connsiteY6434" fmla="*/ 1667590 h 6858000"/>
            <a:gd name="connsiteX6435" fmla="*/ 6355508 w 12192000"/>
            <a:gd name="connsiteY6435" fmla="*/ 1647594 h 6858000"/>
            <a:gd name="connsiteX6436" fmla="*/ 6379191 w 12192000"/>
            <a:gd name="connsiteY6436" fmla="*/ 1664072 h 6858000"/>
            <a:gd name="connsiteX6437" fmla="*/ 6395281 w 12192000"/>
            <a:gd name="connsiteY6437" fmla="*/ 1688327 h 6858000"/>
            <a:gd name="connsiteX6438" fmla="*/ 6391123 w 12192000"/>
            <a:gd name="connsiteY6438" fmla="*/ 1733318 h 6858000"/>
            <a:gd name="connsiteX6439" fmla="*/ 6356593 w 12192000"/>
            <a:gd name="connsiteY6439" fmla="*/ 1764238 h 6858000"/>
            <a:gd name="connsiteX6440" fmla="*/ 6336751 w 12192000"/>
            <a:gd name="connsiteY6440" fmla="*/ 1766783 h 6858000"/>
            <a:gd name="connsiteX6441" fmla="*/ 9225544 w 12192000"/>
            <a:gd name="connsiteY6441" fmla="*/ 1766622 h 6858000"/>
            <a:gd name="connsiteX6442" fmla="*/ 9202381 w 12192000"/>
            <a:gd name="connsiteY6442" fmla="*/ 1763312 h 6858000"/>
            <a:gd name="connsiteX6443" fmla="*/ 9169840 w 12192000"/>
            <a:gd name="connsiteY6443" fmla="*/ 1733503 h 6858000"/>
            <a:gd name="connsiteX6444" fmla="*/ 9164416 w 12192000"/>
            <a:gd name="connsiteY6444" fmla="*/ 1706841 h 6858000"/>
            <a:gd name="connsiteX6445" fmla="*/ 9181591 w 12192000"/>
            <a:gd name="connsiteY6445" fmla="*/ 1663331 h 6858000"/>
            <a:gd name="connsiteX6446" fmla="*/ 9224075 w 12192000"/>
            <a:gd name="connsiteY6446" fmla="*/ 1645742 h 6858000"/>
            <a:gd name="connsiteX6447" fmla="*/ 9248120 w 12192000"/>
            <a:gd name="connsiteY6447" fmla="*/ 1650001 h 6858000"/>
            <a:gd name="connsiteX6448" fmla="*/ 9276684 w 12192000"/>
            <a:gd name="connsiteY6448" fmla="*/ 1678514 h 6858000"/>
            <a:gd name="connsiteX6449" fmla="*/ 9281927 w 12192000"/>
            <a:gd name="connsiteY6449" fmla="*/ 1705916 h 6858000"/>
            <a:gd name="connsiteX6450" fmla="*/ 9277407 w 12192000"/>
            <a:gd name="connsiteY6450" fmla="*/ 1732578 h 6858000"/>
            <a:gd name="connsiteX6451" fmla="*/ 9247758 w 12192000"/>
            <a:gd name="connsiteY6451" fmla="*/ 1762016 h 6858000"/>
            <a:gd name="connsiteX6452" fmla="*/ 9225544 w 12192000"/>
            <a:gd name="connsiteY6452" fmla="*/ 1766622 h 6858000"/>
            <a:gd name="connsiteX6453" fmla="*/ 6700589 w 12192000"/>
            <a:gd name="connsiteY6453" fmla="*/ 1766462 h 6858000"/>
            <a:gd name="connsiteX6454" fmla="*/ 6675279 w 12192000"/>
            <a:gd name="connsiteY6454" fmla="*/ 1761833 h 6858000"/>
            <a:gd name="connsiteX6455" fmla="*/ 6643100 w 12192000"/>
            <a:gd name="connsiteY6455" fmla="*/ 1728506 h 6858000"/>
            <a:gd name="connsiteX6456" fmla="*/ 6639303 w 12192000"/>
            <a:gd name="connsiteY6456" fmla="*/ 1706658 h 6858000"/>
            <a:gd name="connsiteX6457" fmla="*/ 6645088 w 12192000"/>
            <a:gd name="connsiteY6457" fmla="*/ 1681478 h 6858000"/>
            <a:gd name="connsiteX6458" fmla="*/ 6717764 w 12192000"/>
            <a:gd name="connsiteY6458" fmla="*/ 1647780 h 6858000"/>
            <a:gd name="connsiteX6459" fmla="*/ 6739458 w 12192000"/>
            <a:gd name="connsiteY6459" fmla="*/ 1662963 h 6858000"/>
            <a:gd name="connsiteX6460" fmla="*/ 6757536 w 12192000"/>
            <a:gd name="connsiteY6460" fmla="*/ 1707583 h 6858000"/>
            <a:gd name="connsiteX6461" fmla="*/ 6740000 w 12192000"/>
            <a:gd name="connsiteY6461" fmla="*/ 1748872 h 6858000"/>
            <a:gd name="connsiteX6462" fmla="*/ 6700589 w 12192000"/>
            <a:gd name="connsiteY6462" fmla="*/ 1766462 h 6858000"/>
            <a:gd name="connsiteX6463" fmla="*/ 6520726 w 12192000"/>
            <a:gd name="connsiteY6463" fmla="*/ 1766461 h 6858000"/>
            <a:gd name="connsiteX6464" fmla="*/ 6499394 w 12192000"/>
            <a:gd name="connsiteY6464" fmla="*/ 1764239 h 6858000"/>
            <a:gd name="connsiteX6465" fmla="*/ 6471734 w 12192000"/>
            <a:gd name="connsiteY6465" fmla="*/ 1743502 h 6858000"/>
            <a:gd name="connsiteX6466" fmla="*/ 6459259 w 12192000"/>
            <a:gd name="connsiteY6466" fmla="*/ 1706842 h 6858000"/>
            <a:gd name="connsiteX6467" fmla="*/ 6477699 w 12192000"/>
            <a:gd name="connsiteY6467" fmla="*/ 1662592 h 6858000"/>
            <a:gd name="connsiteX6468" fmla="*/ 6518919 w 12192000"/>
            <a:gd name="connsiteY6468" fmla="*/ 1645744 h 6858000"/>
            <a:gd name="connsiteX6469" fmla="*/ 6558510 w 12192000"/>
            <a:gd name="connsiteY6469" fmla="*/ 1661481 h 6858000"/>
            <a:gd name="connsiteX6470" fmla="*/ 6577313 w 12192000"/>
            <a:gd name="connsiteY6470" fmla="*/ 1702399 h 6858000"/>
            <a:gd name="connsiteX6471" fmla="*/ 6563211 w 12192000"/>
            <a:gd name="connsiteY6471" fmla="*/ 1745353 h 6858000"/>
            <a:gd name="connsiteX6472" fmla="*/ 6520726 w 12192000"/>
            <a:gd name="connsiteY6472" fmla="*/ 1766461 h 6858000"/>
            <a:gd name="connsiteX6473" fmla="*/ 4354750 w 12192000"/>
            <a:gd name="connsiteY6473" fmla="*/ 1766758 h 6858000"/>
            <a:gd name="connsiteX6474" fmla="*/ 4335812 w 12192000"/>
            <a:gd name="connsiteY6474" fmla="*/ 1764236 h 6858000"/>
            <a:gd name="connsiteX6475" fmla="*/ 4306345 w 12192000"/>
            <a:gd name="connsiteY6475" fmla="*/ 1741463 h 6858000"/>
            <a:gd name="connsiteX6476" fmla="*/ 4313576 w 12192000"/>
            <a:gd name="connsiteY6476" fmla="*/ 1662588 h 6858000"/>
            <a:gd name="connsiteX6477" fmla="*/ 4354252 w 12192000"/>
            <a:gd name="connsiteY6477" fmla="*/ 1645740 h 6858000"/>
            <a:gd name="connsiteX6478" fmla="*/ 4395833 w 12192000"/>
            <a:gd name="connsiteY6478" fmla="*/ 1663329 h 6858000"/>
            <a:gd name="connsiteX6479" fmla="*/ 4413008 w 12192000"/>
            <a:gd name="connsiteY6479" fmla="*/ 1706839 h 6858000"/>
            <a:gd name="connsiteX6480" fmla="*/ 4407584 w 12192000"/>
            <a:gd name="connsiteY6480" fmla="*/ 1733500 h 6858000"/>
            <a:gd name="connsiteX6481" fmla="*/ 4374501 w 12192000"/>
            <a:gd name="connsiteY6481" fmla="*/ 1763310 h 6858000"/>
            <a:gd name="connsiteX6482" fmla="*/ 4354750 w 12192000"/>
            <a:gd name="connsiteY6482" fmla="*/ 1766758 h 6858000"/>
            <a:gd name="connsiteX6483" fmla="*/ 4536824 w 12192000"/>
            <a:gd name="connsiteY6483" fmla="*/ 1766463 h 6858000"/>
            <a:gd name="connsiteX6484" fmla="*/ 4516938 w 12192000"/>
            <a:gd name="connsiteY6484" fmla="*/ 1764796 h 6858000"/>
            <a:gd name="connsiteX6485" fmla="*/ 4480058 w 12192000"/>
            <a:gd name="connsiteY6485" fmla="*/ 1729987 h 6858000"/>
            <a:gd name="connsiteX6486" fmla="*/ 4475357 w 12192000"/>
            <a:gd name="connsiteY6486" fmla="*/ 1705919 h 6858000"/>
            <a:gd name="connsiteX6487" fmla="*/ 4496329 w 12192000"/>
            <a:gd name="connsiteY6487" fmla="*/ 1660742 h 6858000"/>
            <a:gd name="connsiteX6488" fmla="*/ 4539717 w 12192000"/>
            <a:gd name="connsiteY6488" fmla="*/ 1645375 h 6858000"/>
            <a:gd name="connsiteX6489" fmla="*/ 4588349 w 12192000"/>
            <a:gd name="connsiteY6489" fmla="*/ 1680553 h 6858000"/>
            <a:gd name="connsiteX6490" fmla="*/ 4593773 w 12192000"/>
            <a:gd name="connsiteY6490" fmla="*/ 1704992 h 6858000"/>
            <a:gd name="connsiteX6491" fmla="*/ 4579309 w 12192000"/>
            <a:gd name="connsiteY6491" fmla="*/ 1745356 h 6858000"/>
            <a:gd name="connsiteX6492" fmla="*/ 4536824 w 12192000"/>
            <a:gd name="connsiteY6492" fmla="*/ 1766463 h 6858000"/>
            <a:gd name="connsiteX6493" fmla="*/ 4177010 w 12192000"/>
            <a:gd name="connsiteY6493" fmla="*/ 1766576 h 6858000"/>
            <a:gd name="connsiteX6494" fmla="*/ 4156130 w 12192000"/>
            <a:gd name="connsiteY6494" fmla="*/ 1764609 h 6858000"/>
            <a:gd name="connsiteX6495" fmla="*/ 4114730 w 12192000"/>
            <a:gd name="connsiteY6495" fmla="*/ 1707398 h 6858000"/>
            <a:gd name="connsiteX6496" fmla="*/ 4168965 w 12192000"/>
            <a:gd name="connsiteY6496" fmla="*/ 1645187 h 6858000"/>
            <a:gd name="connsiteX6497" fmla="*/ 4213438 w 12192000"/>
            <a:gd name="connsiteY6497" fmla="*/ 1661666 h 6858000"/>
            <a:gd name="connsiteX6498" fmla="*/ 4232963 w 12192000"/>
            <a:gd name="connsiteY6498" fmla="*/ 1706842 h 6858000"/>
            <a:gd name="connsiteX6499" fmla="*/ 4229167 w 12192000"/>
            <a:gd name="connsiteY6499" fmla="*/ 1730356 h 6858000"/>
            <a:gd name="connsiteX6500" fmla="*/ 4197891 w 12192000"/>
            <a:gd name="connsiteY6500" fmla="*/ 1762017 h 6858000"/>
            <a:gd name="connsiteX6501" fmla="*/ 4177010 w 12192000"/>
            <a:gd name="connsiteY6501" fmla="*/ 1766576 h 6858000"/>
            <a:gd name="connsiteX6502" fmla="*/ 3815571 w 12192000"/>
            <a:gd name="connsiteY6502" fmla="*/ 1766463 h 6858000"/>
            <a:gd name="connsiteX6503" fmla="*/ 3794238 w 12192000"/>
            <a:gd name="connsiteY6503" fmla="*/ 1764241 h 6858000"/>
            <a:gd name="connsiteX6504" fmla="*/ 3766578 w 12192000"/>
            <a:gd name="connsiteY6504" fmla="*/ 1743503 h 6858000"/>
            <a:gd name="connsiteX6505" fmla="*/ 3754103 w 12192000"/>
            <a:gd name="connsiteY6505" fmla="*/ 1706845 h 6858000"/>
            <a:gd name="connsiteX6506" fmla="*/ 3774532 w 12192000"/>
            <a:gd name="connsiteY6506" fmla="*/ 1660928 h 6858000"/>
            <a:gd name="connsiteX6507" fmla="*/ 3818463 w 12192000"/>
            <a:gd name="connsiteY6507" fmla="*/ 1645375 h 6858000"/>
            <a:gd name="connsiteX6508" fmla="*/ 3853355 w 12192000"/>
            <a:gd name="connsiteY6508" fmla="*/ 1661483 h 6858000"/>
            <a:gd name="connsiteX6509" fmla="*/ 3872157 w 12192000"/>
            <a:gd name="connsiteY6509" fmla="*/ 1702401 h 6858000"/>
            <a:gd name="connsiteX6510" fmla="*/ 3858056 w 12192000"/>
            <a:gd name="connsiteY6510" fmla="*/ 1745356 h 6858000"/>
            <a:gd name="connsiteX6511" fmla="*/ 3815571 w 12192000"/>
            <a:gd name="connsiteY6511" fmla="*/ 1766463 h 6858000"/>
            <a:gd name="connsiteX6512" fmla="*/ 3995432 w 12192000"/>
            <a:gd name="connsiteY6512" fmla="*/ 1766462 h 6858000"/>
            <a:gd name="connsiteX6513" fmla="*/ 3970122 w 12192000"/>
            <a:gd name="connsiteY6513" fmla="*/ 1761834 h 6858000"/>
            <a:gd name="connsiteX6514" fmla="*/ 3937942 w 12192000"/>
            <a:gd name="connsiteY6514" fmla="*/ 1728506 h 6858000"/>
            <a:gd name="connsiteX6515" fmla="*/ 3934146 w 12192000"/>
            <a:gd name="connsiteY6515" fmla="*/ 1706659 h 6858000"/>
            <a:gd name="connsiteX6516" fmla="*/ 3939931 w 12192000"/>
            <a:gd name="connsiteY6516" fmla="*/ 1681478 h 6858000"/>
            <a:gd name="connsiteX6517" fmla="*/ 4031590 w 12192000"/>
            <a:gd name="connsiteY6517" fmla="*/ 1660001 h 6858000"/>
            <a:gd name="connsiteX6518" fmla="*/ 4052018 w 12192000"/>
            <a:gd name="connsiteY6518" fmla="*/ 1695735 h 6858000"/>
            <a:gd name="connsiteX6519" fmla="*/ 4034662 w 12192000"/>
            <a:gd name="connsiteY6519" fmla="*/ 1748873 h 6858000"/>
            <a:gd name="connsiteX6520" fmla="*/ 3995432 w 12192000"/>
            <a:gd name="connsiteY6520" fmla="*/ 1766462 h 6858000"/>
            <a:gd name="connsiteX6521" fmla="*/ 9223875 w 12192000"/>
            <a:gd name="connsiteY6521" fmla="*/ 1582745 h 6858000"/>
            <a:gd name="connsiteX6522" fmla="*/ 9208712 w 12192000"/>
            <a:gd name="connsiteY6522" fmla="*/ 1581356 h 6858000"/>
            <a:gd name="connsiteX6523" fmla="*/ 9167131 w 12192000"/>
            <a:gd name="connsiteY6523" fmla="*/ 1542661 h 6858000"/>
            <a:gd name="connsiteX6524" fmla="*/ 9184306 w 12192000"/>
            <a:gd name="connsiteY6524" fmla="*/ 1475821 h 6858000"/>
            <a:gd name="connsiteX6525" fmla="*/ 9227694 w 12192000"/>
            <a:gd name="connsiteY6525" fmla="*/ 1461195 h 6858000"/>
            <a:gd name="connsiteX6526" fmla="*/ 9266021 w 12192000"/>
            <a:gd name="connsiteY6526" fmla="*/ 1479894 h 6858000"/>
            <a:gd name="connsiteX6527" fmla="*/ 9281930 w 12192000"/>
            <a:gd name="connsiteY6527" fmla="*/ 1521923 h 6858000"/>
            <a:gd name="connsiteX6528" fmla="*/ 9276507 w 12192000"/>
            <a:gd name="connsiteY6528" fmla="*/ 1549511 h 6858000"/>
            <a:gd name="connsiteX6529" fmla="*/ 9240531 w 12192000"/>
            <a:gd name="connsiteY6529" fmla="*/ 1580246 h 6858000"/>
            <a:gd name="connsiteX6530" fmla="*/ 9223875 w 12192000"/>
            <a:gd name="connsiteY6530" fmla="*/ 1582745 h 6858000"/>
            <a:gd name="connsiteX6531" fmla="*/ 10308552 w 12192000"/>
            <a:gd name="connsiteY6531" fmla="*/ 1582538 h 6858000"/>
            <a:gd name="connsiteX6532" fmla="*/ 10286609 w 12192000"/>
            <a:gd name="connsiteY6532" fmla="*/ 1579691 h 6858000"/>
            <a:gd name="connsiteX6533" fmla="*/ 10247921 w 12192000"/>
            <a:gd name="connsiteY6533" fmla="*/ 1540996 h 6858000"/>
            <a:gd name="connsiteX6534" fmla="*/ 10250633 w 12192000"/>
            <a:gd name="connsiteY6534" fmla="*/ 1496004 h 6858000"/>
            <a:gd name="connsiteX6535" fmla="*/ 10279740 w 12192000"/>
            <a:gd name="connsiteY6535" fmla="*/ 1465825 h 6858000"/>
            <a:gd name="connsiteX6536" fmla="*/ 10329636 w 12192000"/>
            <a:gd name="connsiteY6536" fmla="*/ 1465085 h 6858000"/>
            <a:gd name="connsiteX6537" fmla="*/ 10355308 w 12192000"/>
            <a:gd name="connsiteY6537" fmla="*/ 1488783 h 6858000"/>
            <a:gd name="connsiteX6538" fmla="*/ 10365070 w 12192000"/>
            <a:gd name="connsiteY6538" fmla="*/ 1527850 h 6858000"/>
            <a:gd name="connsiteX6539" fmla="*/ 10329275 w 12192000"/>
            <a:gd name="connsiteY6539" fmla="*/ 1577470 h 6858000"/>
            <a:gd name="connsiteX6540" fmla="*/ 10308552 w 12192000"/>
            <a:gd name="connsiteY6540" fmla="*/ 1582538 h 6858000"/>
            <a:gd name="connsiteX6541" fmla="*/ 10489140 w 12192000"/>
            <a:gd name="connsiteY6541" fmla="*/ 1582449 h 6858000"/>
            <a:gd name="connsiteX6542" fmla="*/ 10467377 w 12192000"/>
            <a:gd name="connsiteY6542" fmla="*/ 1580066 h 6858000"/>
            <a:gd name="connsiteX6543" fmla="*/ 10432666 w 12192000"/>
            <a:gd name="connsiteY6543" fmla="*/ 1549700 h 6858000"/>
            <a:gd name="connsiteX6544" fmla="*/ 10427062 w 12192000"/>
            <a:gd name="connsiteY6544" fmla="*/ 1521929 h 6858000"/>
            <a:gd name="connsiteX6545" fmla="*/ 10431944 w 12192000"/>
            <a:gd name="connsiteY6545" fmla="*/ 1494897 h 6858000"/>
            <a:gd name="connsiteX6546" fmla="*/ 10465209 w 12192000"/>
            <a:gd name="connsiteY6546" fmla="*/ 1463791 h 6858000"/>
            <a:gd name="connsiteX6547" fmla="*/ 10485817 w 12192000"/>
            <a:gd name="connsiteY6547" fmla="*/ 1460829 h 6858000"/>
            <a:gd name="connsiteX6548" fmla="*/ 10506427 w 12192000"/>
            <a:gd name="connsiteY6548" fmla="*/ 1463791 h 6858000"/>
            <a:gd name="connsiteX6549" fmla="*/ 10539511 w 12192000"/>
            <a:gd name="connsiteY6549" fmla="*/ 1495638 h 6858000"/>
            <a:gd name="connsiteX6550" fmla="*/ 10544573 w 12192000"/>
            <a:gd name="connsiteY6550" fmla="*/ 1521929 h 6858000"/>
            <a:gd name="connsiteX6551" fmla="*/ 10540776 w 12192000"/>
            <a:gd name="connsiteY6551" fmla="*/ 1545998 h 6858000"/>
            <a:gd name="connsiteX6552" fmla="*/ 10510224 w 12192000"/>
            <a:gd name="connsiteY6552" fmla="*/ 1576918 h 6858000"/>
            <a:gd name="connsiteX6553" fmla="*/ 10489140 w 12192000"/>
            <a:gd name="connsiteY6553" fmla="*/ 1582449 h 6858000"/>
            <a:gd name="connsiteX6554" fmla="*/ 9587300 w 12192000"/>
            <a:gd name="connsiteY6554" fmla="*/ 1582537 h 6858000"/>
            <a:gd name="connsiteX6555" fmla="*/ 9565357 w 12192000"/>
            <a:gd name="connsiteY6555" fmla="*/ 1579691 h 6858000"/>
            <a:gd name="connsiteX6556" fmla="*/ 9527754 w 12192000"/>
            <a:gd name="connsiteY6556" fmla="*/ 1543401 h 6858000"/>
            <a:gd name="connsiteX6557" fmla="*/ 9528658 w 12192000"/>
            <a:gd name="connsiteY6557" fmla="*/ 1498225 h 6858000"/>
            <a:gd name="connsiteX6558" fmla="*/ 9558487 w 12192000"/>
            <a:gd name="connsiteY6558" fmla="*/ 1465823 h 6858000"/>
            <a:gd name="connsiteX6559" fmla="*/ 9604226 w 12192000"/>
            <a:gd name="connsiteY6559" fmla="*/ 1463602 h 6858000"/>
            <a:gd name="connsiteX6560" fmla="*/ 9639117 w 12192000"/>
            <a:gd name="connsiteY6560" fmla="*/ 1498410 h 6858000"/>
            <a:gd name="connsiteX6561" fmla="*/ 9639117 w 12192000"/>
            <a:gd name="connsiteY6561" fmla="*/ 1545438 h 6858000"/>
            <a:gd name="connsiteX6562" fmla="*/ 9608022 w 12192000"/>
            <a:gd name="connsiteY6562" fmla="*/ 1577469 h 6858000"/>
            <a:gd name="connsiteX6563" fmla="*/ 9587300 w 12192000"/>
            <a:gd name="connsiteY6563" fmla="*/ 1582537 h 6858000"/>
            <a:gd name="connsiteX6564" fmla="*/ 9768134 w 12192000"/>
            <a:gd name="connsiteY6564" fmla="*/ 1582352 h 6858000"/>
            <a:gd name="connsiteX6565" fmla="*/ 9746485 w 12192000"/>
            <a:gd name="connsiteY6565" fmla="*/ 1580247 h 6858000"/>
            <a:gd name="connsiteX6566" fmla="*/ 9710870 w 12192000"/>
            <a:gd name="connsiteY6566" fmla="*/ 1548031 h 6858000"/>
            <a:gd name="connsiteX6567" fmla="*/ 9704904 w 12192000"/>
            <a:gd name="connsiteY6567" fmla="*/ 1523962 h 6858000"/>
            <a:gd name="connsiteX6568" fmla="*/ 9722621 w 12192000"/>
            <a:gd name="connsiteY6568" fmla="*/ 1479341 h 6858000"/>
            <a:gd name="connsiteX6569" fmla="*/ 9764563 w 12192000"/>
            <a:gd name="connsiteY6569" fmla="*/ 1460826 h 6858000"/>
            <a:gd name="connsiteX6570" fmla="*/ 9803070 w 12192000"/>
            <a:gd name="connsiteY6570" fmla="*/ 1475823 h 6858000"/>
            <a:gd name="connsiteX6571" fmla="*/ 9821690 w 12192000"/>
            <a:gd name="connsiteY6571" fmla="*/ 1539514 h 6858000"/>
            <a:gd name="connsiteX6572" fmla="*/ 9788969 w 12192000"/>
            <a:gd name="connsiteY6572" fmla="*/ 1577099 h 6858000"/>
            <a:gd name="connsiteX6573" fmla="*/ 9768134 w 12192000"/>
            <a:gd name="connsiteY6573" fmla="*/ 1582352 h 6858000"/>
            <a:gd name="connsiteX6574" fmla="*/ 10128176 w 12192000"/>
            <a:gd name="connsiteY6574" fmla="*/ 1582214 h 6858000"/>
            <a:gd name="connsiteX6575" fmla="*/ 10108560 w 12192000"/>
            <a:gd name="connsiteY6575" fmla="*/ 1580432 h 6858000"/>
            <a:gd name="connsiteX6576" fmla="*/ 10067160 w 12192000"/>
            <a:gd name="connsiteY6576" fmla="*/ 1507298 h 6858000"/>
            <a:gd name="connsiteX6577" fmla="*/ 10083793 w 12192000"/>
            <a:gd name="connsiteY6577" fmla="*/ 1478970 h 6858000"/>
            <a:gd name="connsiteX6578" fmla="*/ 10125193 w 12192000"/>
            <a:gd name="connsiteY6578" fmla="*/ 1461751 h 6858000"/>
            <a:gd name="connsiteX6579" fmla="*/ 10166954 w 12192000"/>
            <a:gd name="connsiteY6579" fmla="*/ 1479710 h 6858000"/>
            <a:gd name="connsiteX6580" fmla="*/ 10183586 w 12192000"/>
            <a:gd name="connsiteY6580" fmla="*/ 1519518 h 6858000"/>
            <a:gd name="connsiteX6581" fmla="*/ 10179609 w 12192000"/>
            <a:gd name="connsiteY6581" fmla="*/ 1546735 h 6858000"/>
            <a:gd name="connsiteX6582" fmla="*/ 10147791 w 12192000"/>
            <a:gd name="connsiteY6582" fmla="*/ 1578026 h 6858000"/>
            <a:gd name="connsiteX6583" fmla="*/ 10128176 w 12192000"/>
            <a:gd name="connsiteY6583" fmla="*/ 1582214 h 6858000"/>
            <a:gd name="connsiteX6584" fmla="*/ 9957034 w 12192000"/>
            <a:gd name="connsiteY6584" fmla="*/ 1581450 h 6858000"/>
            <a:gd name="connsiteX6585" fmla="*/ 9930864 w 12192000"/>
            <a:gd name="connsiteY6585" fmla="*/ 1581358 h 6858000"/>
            <a:gd name="connsiteX6586" fmla="*/ 9889465 w 12192000"/>
            <a:gd name="connsiteY6586" fmla="*/ 1545995 h 6858000"/>
            <a:gd name="connsiteX6587" fmla="*/ 9885668 w 12192000"/>
            <a:gd name="connsiteY6587" fmla="*/ 1521926 h 6858000"/>
            <a:gd name="connsiteX6588" fmla="*/ 9905917 w 12192000"/>
            <a:gd name="connsiteY6588" fmla="*/ 1475638 h 6858000"/>
            <a:gd name="connsiteX6589" fmla="*/ 9948943 w 12192000"/>
            <a:gd name="connsiteY6589" fmla="*/ 1461197 h 6858000"/>
            <a:gd name="connsiteX6590" fmla="*/ 9989439 w 12192000"/>
            <a:gd name="connsiteY6590" fmla="*/ 1482119 h 6858000"/>
            <a:gd name="connsiteX6591" fmla="*/ 10003721 w 12192000"/>
            <a:gd name="connsiteY6591" fmla="*/ 1526739 h 6858000"/>
            <a:gd name="connsiteX6592" fmla="*/ 9981304 w 12192000"/>
            <a:gd name="connsiteY6592" fmla="*/ 1568768 h 6858000"/>
            <a:gd name="connsiteX6593" fmla="*/ 9957034 w 12192000"/>
            <a:gd name="connsiteY6593" fmla="*/ 1581450 h 6858000"/>
            <a:gd name="connsiteX6594" fmla="*/ 9407056 w 12192000"/>
            <a:gd name="connsiteY6594" fmla="*/ 1582257 h 6858000"/>
            <a:gd name="connsiteX6595" fmla="*/ 9387305 w 12192000"/>
            <a:gd name="connsiteY6595" fmla="*/ 1580429 h 6858000"/>
            <a:gd name="connsiteX6596" fmla="*/ 9359103 w 12192000"/>
            <a:gd name="connsiteY6596" fmla="*/ 1560989 h 6858000"/>
            <a:gd name="connsiteX6597" fmla="*/ 9344459 w 12192000"/>
            <a:gd name="connsiteY6597" fmla="*/ 1521922 h 6858000"/>
            <a:gd name="connsiteX6598" fmla="*/ 9361453 w 12192000"/>
            <a:gd name="connsiteY6598" fmla="*/ 1479522 h 6858000"/>
            <a:gd name="connsiteX6599" fmla="*/ 9403938 w 12192000"/>
            <a:gd name="connsiteY6599" fmla="*/ 1461748 h 6858000"/>
            <a:gd name="connsiteX6600" fmla="*/ 9445699 w 12192000"/>
            <a:gd name="connsiteY6600" fmla="*/ 1479707 h 6858000"/>
            <a:gd name="connsiteX6601" fmla="*/ 9462331 w 12192000"/>
            <a:gd name="connsiteY6601" fmla="*/ 1517478 h 6858000"/>
            <a:gd name="connsiteX6602" fmla="*/ 9446241 w 12192000"/>
            <a:gd name="connsiteY6602" fmla="*/ 1563210 h 6858000"/>
            <a:gd name="connsiteX6603" fmla="*/ 9427078 w 12192000"/>
            <a:gd name="connsiteY6603" fmla="*/ 1577837 h 6858000"/>
            <a:gd name="connsiteX6604" fmla="*/ 9407056 w 12192000"/>
            <a:gd name="connsiteY6604" fmla="*/ 1582257 h 6858000"/>
            <a:gd name="connsiteX6605" fmla="*/ 4176198 w 12192000"/>
            <a:gd name="connsiteY6605" fmla="*/ 1582352 h 6858000"/>
            <a:gd name="connsiteX6606" fmla="*/ 4156311 w 12192000"/>
            <a:gd name="connsiteY6606" fmla="*/ 1580061 h 6858000"/>
            <a:gd name="connsiteX6607" fmla="*/ 4118166 w 12192000"/>
            <a:gd name="connsiteY6607" fmla="*/ 1543032 h 6858000"/>
            <a:gd name="connsiteX6608" fmla="*/ 4121059 w 12192000"/>
            <a:gd name="connsiteY6608" fmla="*/ 1494338 h 6858000"/>
            <a:gd name="connsiteX6609" fmla="*/ 4154685 w 12192000"/>
            <a:gd name="connsiteY6609" fmla="*/ 1463604 h 6858000"/>
            <a:gd name="connsiteX6610" fmla="*/ 4199339 w 12192000"/>
            <a:gd name="connsiteY6610" fmla="*/ 1466195 h 6858000"/>
            <a:gd name="connsiteX6611" fmla="*/ 4228988 w 12192000"/>
            <a:gd name="connsiteY6611" fmla="*/ 1497485 h 6858000"/>
            <a:gd name="connsiteX6612" fmla="*/ 4228807 w 12192000"/>
            <a:gd name="connsiteY6612" fmla="*/ 1546364 h 6858000"/>
            <a:gd name="connsiteX6613" fmla="*/ 4196627 w 12192000"/>
            <a:gd name="connsiteY6613" fmla="*/ 1577839 h 6858000"/>
            <a:gd name="connsiteX6614" fmla="*/ 4176198 w 12192000"/>
            <a:gd name="connsiteY6614" fmla="*/ 1582352 h 6858000"/>
            <a:gd name="connsiteX6615" fmla="*/ 6881351 w 12192000"/>
            <a:gd name="connsiteY6615" fmla="*/ 1582351 h 6858000"/>
            <a:gd name="connsiteX6616" fmla="*/ 6861464 w 12192000"/>
            <a:gd name="connsiteY6616" fmla="*/ 1580060 h 6858000"/>
            <a:gd name="connsiteX6617" fmla="*/ 6819885 w 12192000"/>
            <a:gd name="connsiteY6617" fmla="*/ 1521738 h 6858000"/>
            <a:gd name="connsiteX6618" fmla="*/ 6825488 w 12192000"/>
            <a:gd name="connsiteY6618" fmla="*/ 1496373 h 6858000"/>
            <a:gd name="connsiteX6619" fmla="*/ 6859838 w 12192000"/>
            <a:gd name="connsiteY6619" fmla="*/ 1463601 h 6858000"/>
            <a:gd name="connsiteX6620" fmla="*/ 6903949 w 12192000"/>
            <a:gd name="connsiteY6620" fmla="*/ 1465823 h 6858000"/>
            <a:gd name="connsiteX6621" fmla="*/ 6938660 w 12192000"/>
            <a:gd name="connsiteY6621" fmla="*/ 1527848 h 6858000"/>
            <a:gd name="connsiteX6622" fmla="*/ 6901779 w 12192000"/>
            <a:gd name="connsiteY6622" fmla="*/ 1577839 h 6858000"/>
            <a:gd name="connsiteX6623" fmla="*/ 6881351 w 12192000"/>
            <a:gd name="connsiteY6623" fmla="*/ 1582351 h 6858000"/>
            <a:gd name="connsiteX6624" fmla="*/ 6160528 w 12192000"/>
            <a:gd name="connsiteY6624" fmla="*/ 1582259 h 6858000"/>
            <a:gd name="connsiteX6625" fmla="*/ 6140935 w 12192000"/>
            <a:gd name="connsiteY6625" fmla="*/ 1580431 h 6858000"/>
            <a:gd name="connsiteX6626" fmla="*/ 6112190 w 12192000"/>
            <a:gd name="connsiteY6626" fmla="*/ 1560435 h 6858000"/>
            <a:gd name="connsiteX6627" fmla="*/ 6104236 w 12192000"/>
            <a:gd name="connsiteY6627" fmla="*/ 1496373 h 6858000"/>
            <a:gd name="connsiteX6628" fmla="*/ 6138585 w 12192000"/>
            <a:gd name="connsiteY6628" fmla="*/ 1463602 h 6858000"/>
            <a:gd name="connsiteX6629" fmla="*/ 6182696 w 12192000"/>
            <a:gd name="connsiteY6629" fmla="*/ 1466009 h 6858000"/>
            <a:gd name="connsiteX6630" fmla="*/ 6212887 w 12192000"/>
            <a:gd name="connsiteY6630" fmla="*/ 1498780 h 6858000"/>
            <a:gd name="connsiteX6631" fmla="*/ 6212707 w 12192000"/>
            <a:gd name="connsiteY6631" fmla="*/ 1545438 h 6858000"/>
            <a:gd name="connsiteX6632" fmla="*/ 6180527 w 12192000"/>
            <a:gd name="connsiteY6632" fmla="*/ 1577839 h 6858000"/>
            <a:gd name="connsiteX6633" fmla="*/ 6160528 w 12192000"/>
            <a:gd name="connsiteY6633" fmla="*/ 1582259 h 6858000"/>
            <a:gd name="connsiteX6634" fmla="*/ 6342807 w 12192000"/>
            <a:gd name="connsiteY6634" fmla="*/ 1582120 h 6858000"/>
            <a:gd name="connsiteX6635" fmla="*/ 6323689 w 12192000"/>
            <a:gd name="connsiteY6635" fmla="*/ 1581357 h 6858000"/>
            <a:gd name="connsiteX6636" fmla="*/ 6283735 w 12192000"/>
            <a:gd name="connsiteY6636" fmla="*/ 1546549 h 6858000"/>
            <a:gd name="connsiteX6637" fmla="*/ 6282109 w 12192000"/>
            <a:gd name="connsiteY6637" fmla="*/ 1500816 h 6858000"/>
            <a:gd name="connsiteX6638" fmla="*/ 6317181 w 12192000"/>
            <a:gd name="connsiteY6638" fmla="*/ 1463972 h 6858000"/>
            <a:gd name="connsiteX6639" fmla="*/ 6357315 w 12192000"/>
            <a:gd name="connsiteY6639" fmla="*/ 1463601 h 6858000"/>
            <a:gd name="connsiteX6640" fmla="*/ 6391665 w 12192000"/>
            <a:gd name="connsiteY6640" fmla="*/ 1495077 h 6858000"/>
            <a:gd name="connsiteX6641" fmla="*/ 6395280 w 12192000"/>
            <a:gd name="connsiteY6641" fmla="*/ 1539513 h 6858000"/>
            <a:gd name="connsiteX6642" fmla="*/ 6362739 w 12192000"/>
            <a:gd name="connsiteY6642" fmla="*/ 1576913 h 6858000"/>
            <a:gd name="connsiteX6643" fmla="*/ 6342807 w 12192000"/>
            <a:gd name="connsiteY6643" fmla="*/ 1582120 h 6858000"/>
            <a:gd name="connsiteX6644" fmla="*/ 6535914 w 12192000"/>
            <a:gd name="connsiteY6644" fmla="*/ 1580060 h 6858000"/>
            <a:gd name="connsiteX6645" fmla="*/ 6498130 w 12192000"/>
            <a:gd name="connsiteY6645" fmla="*/ 1578950 h 6858000"/>
            <a:gd name="connsiteX6646" fmla="*/ 6462154 w 12192000"/>
            <a:gd name="connsiteY6646" fmla="*/ 1541365 h 6858000"/>
            <a:gd name="connsiteX6647" fmla="*/ 6491079 w 12192000"/>
            <a:gd name="connsiteY6647" fmla="*/ 1467306 h 6858000"/>
            <a:gd name="connsiteX6648" fmla="*/ 6537721 w 12192000"/>
            <a:gd name="connsiteY6648" fmla="*/ 1463603 h 6858000"/>
            <a:gd name="connsiteX6649" fmla="*/ 6571890 w 12192000"/>
            <a:gd name="connsiteY6649" fmla="*/ 1494893 h 6858000"/>
            <a:gd name="connsiteX6650" fmla="*/ 6576771 w 12192000"/>
            <a:gd name="connsiteY6650" fmla="*/ 1521925 h 6858000"/>
            <a:gd name="connsiteX6651" fmla="*/ 6571167 w 12192000"/>
            <a:gd name="connsiteY6651" fmla="*/ 1549696 h 6858000"/>
            <a:gd name="connsiteX6652" fmla="*/ 6535914 w 12192000"/>
            <a:gd name="connsiteY6652" fmla="*/ 1580060 h 6858000"/>
            <a:gd name="connsiteX6653" fmla="*/ 4358950 w 12192000"/>
            <a:gd name="connsiteY6653" fmla="*/ 1582213 h 6858000"/>
            <a:gd name="connsiteX6654" fmla="*/ 4339788 w 12192000"/>
            <a:gd name="connsiteY6654" fmla="*/ 1581357 h 6858000"/>
            <a:gd name="connsiteX6655" fmla="*/ 4299472 w 12192000"/>
            <a:gd name="connsiteY6655" fmla="*/ 1544512 h 6858000"/>
            <a:gd name="connsiteX6656" fmla="*/ 4294953 w 12192000"/>
            <a:gd name="connsiteY6656" fmla="*/ 1519331 h 6858000"/>
            <a:gd name="connsiteX6657" fmla="*/ 4311765 w 12192000"/>
            <a:gd name="connsiteY6657" fmla="*/ 1479895 h 6858000"/>
            <a:gd name="connsiteX6658" fmla="*/ 4350996 w 12192000"/>
            <a:gd name="connsiteY6658" fmla="*/ 1461195 h 6858000"/>
            <a:gd name="connsiteX6659" fmla="*/ 4393119 w 12192000"/>
            <a:gd name="connsiteY6659" fmla="*/ 1475821 h 6858000"/>
            <a:gd name="connsiteX6660" fmla="*/ 4410293 w 12192000"/>
            <a:gd name="connsiteY6660" fmla="*/ 1542846 h 6858000"/>
            <a:gd name="connsiteX6661" fmla="*/ 4378656 w 12192000"/>
            <a:gd name="connsiteY6661" fmla="*/ 1577099 h 6858000"/>
            <a:gd name="connsiteX6662" fmla="*/ 4358950 w 12192000"/>
            <a:gd name="connsiteY6662" fmla="*/ 1582213 h 6858000"/>
            <a:gd name="connsiteX6663" fmla="*/ 3996607 w 12192000"/>
            <a:gd name="connsiteY6663" fmla="*/ 1582212 h 6858000"/>
            <a:gd name="connsiteX6664" fmla="*/ 3976991 w 12192000"/>
            <a:gd name="connsiteY6664" fmla="*/ 1580430 h 6858000"/>
            <a:gd name="connsiteX6665" fmla="*/ 3939208 w 12192000"/>
            <a:gd name="connsiteY6665" fmla="*/ 1545623 h 6858000"/>
            <a:gd name="connsiteX6666" fmla="*/ 3934145 w 12192000"/>
            <a:gd name="connsiteY6666" fmla="*/ 1523774 h 6858000"/>
            <a:gd name="connsiteX6667" fmla="*/ 3950778 w 12192000"/>
            <a:gd name="connsiteY6667" fmla="*/ 1481005 h 6858000"/>
            <a:gd name="connsiteX6668" fmla="*/ 3993624 w 12192000"/>
            <a:gd name="connsiteY6668" fmla="*/ 1461749 h 6858000"/>
            <a:gd name="connsiteX6669" fmla="*/ 4035566 w 12192000"/>
            <a:gd name="connsiteY6669" fmla="*/ 1479708 h 6858000"/>
            <a:gd name="connsiteX6670" fmla="*/ 4052741 w 12192000"/>
            <a:gd name="connsiteY6670" fmla="*/ 1522108 h 6858000"/>
            <a:gd name="connsiteX6671" fmla="*/ 4048040 w 12192000"/>
            <a:gd name="connsiteY6671" fmla="*/ 1546733 h 6858000"/>
            <a:gd name="connsiteX6672" fmla="*/ 4016222 w 12192000"/>
            <a:gd name="connsiteY6672" fmla="*/ 1578024 h 6858000"/>
            <a:gd name="connsiteX6673" fmla="*/ 3996607 w 12192000"/>
            <a:gd name="connsiteY6673" fmla="*/ 1582212 h 6858000"/>
            <a:gd name="connsiteX6674" fmla="*/ 3822395 w 12192000"/>
            <a:gd name="connsiteY6674" fmla="*/ 1582142 h 6858000"/>
            <a:gd name="connsiteX6675" fmla="*/ 3793515 w 12192000"/>
            <a:gd name="connsiteY6675" fmla="*/ 1579134 h 6858000"/>
            <a:gd name="connsiteX6676" fmla="*/ 3759165 w 12192000"/>
            <a:gd name="connsiteY6676" fmla="*/ 1546363 h 6858000"/>
            <a:gd name="connsiteX6677" fmla="*/ 3754103 w 12192000"/>
            <a:gd name="connsiteY6677" fmla="*/ 1521923 h 6858000"/>
            <a:gd name="connsiteX6678" fmla="*/ 3769290 w 12192000"/>
            <a:gd name="connsiteY6678" fmla="*/ 1481375 h 6858000"/>
            <a:gd name="connsiteX6679" fmla="*/ 3809423 w 12192000"/>
            <a:gd name="connsiteY6679" fmla="*/ 1461194 h 6858000"/>
            <a:gd name="connsiteX6680" fmla="*/ 3854620 w 12192000"/>
            <a:gd name="connsiteY6680" fmla="*/ 1479153 h 6858000"/>
            <a:gd name="connsiteX6681" fmla="*/ 3872518 w 12192000"/>
            <a:gd name="connsiteY6681" fmla="*/ 1523033 h 6858000"/>
            <a:gd name="connsiteX6682" fmla="*/ 3849920 w 12192000"/>
            <a:gd name="connsiteY6682" fmla="*/ 1568765 h 6858000"/>
            <a:gd name="connsiteX6683" fmla="*/ 3822395 w 12192000"/>
            <a:gd name="connsiteY6683" fmla="*/ 1582142 h 6858000"/>
            <a:gd name="connsiteX6684" fmla="*/ 6155533 w 12192000"/>
            <a:gd name="connsiteY6684" fmla="*/ 1398800 h 6858000"/>
            <a:gd name="connsiteX6685" fmla="*/ 6140754 w 12192000"/>
            <a:gd name="connsiteY6685" fmla="*/ 1395514 h 6858000"/>
            <a:gd name="connsiteX6686" fmla="*/ 6101161 w 12192000"/>
            <a:gd name="connsiteY6686" fmla="*/ 1357187 h 6858000"/>
            <a:gd name="connsiteX6687" fmla="*/ 6103512 w 12192000"/>
            <a:gd name="connsiteY6687" fmla="*/ 1312012 h 6858000"/>
            <a:gd name="connsiteX6688" fmla="*/ 6134246 w 12192000"/>
            <a:gd name="connsiteY6688" fmla="*/ 1281092 h 6858000"/>
            <a:gd name="connsiteX6689" fmla="*/ 6160821 w 12192000"/>
            <a:gd name="connsiteY6689" fmla="*/ 1277203 h 6858000"/>
            <a:gd name="connsiteX6690" fmla="*/ 6185770 w 12192000"/>
            <a:gd name="connsiteY6690" fmla="*/ 1282943 h 6858000"/>
            <a:gd name="connsiteX6691" fmla="*/ 6213068 w 12192000"/>
            <a:gd name="connsiteY6691" fmla="*/ 1313863 h 6858000"/>
            <a:gd name="connsiteX6692" fmla="*/ 6213249 w 12192000"/>
            <a:gd name="connsiteY6692" fmla="*/ 1360335 h 6858000"/>
            <a:gd name="connsiteX6693" fmla="*/ 6171669 w 12192000"/>
            <a:gd name="connsiteY6693" fmla="*/ 1396254 h 6858000"/>
            <a:gd name="connsiteX6694" fmla="*/ 6155533 w 12192000"/>
            <a:gd name="connsiteY6694" fmla="*/ 1398800 h 6858000"/>
            <a:gd name="connsiteX6695" fmla="*/ 9948472 w 12192000"/>
            <a:gd name="connsiteY6695" fmla="*/ 1398153 h 6858000"/>
            <a:gd name="connsiteX6696" fmla="*/ 9929964 w 12192000"/>
            <a:gd name="connsiteY6696" fmla="*/ 1396626 h 6858000"/>
            <a:gd name="connsiteX6697" fmla="*/ 9887299 w 12192000"/>
            <a:gd name="connsiteY6697" fmla="*/ 1354967 h 6858000"/>
            <a:gd name="connsiteX6698" fmla="*/ 9904112 w 12192000"/>
            <a:gd name="connsiteY6698" fmla="*/ 1293126 h 6858000"/>
            <a:gd name="connsiteX6699" fmla="*/ 9943343 w 12192000"/>
            <a:gd name="connsiteY6699" fmla="*/ 1276833 h 6858000"/>
            <a:gd name="connsiteX6700" fmla="*/ 9985284 w 12192000"/>
            <a:gd name="connsiteY6700" fmla="*/ 1294237 h 6858000"/>
            <a:gd name="connsiteX6701" fmla="*/ 10001374 w 12192000"/>
            <a:gd name="connsiteY6701" fmla="*/ 1317381 h 6858000"/>
            <a:gd name="connsiteX6702" fmla="*/ 9999205 w 12192000"/>
            <a:gd name="connsiteY6702" fmla="*/ 1362928 h 6858000"/>
            <a:gd name="connsiteX6703" fmla="*/ 9966844 w 12192000"/>
            <a:gd name="connsiteY6703" fmla="*/ 1393848 h 6858000"/>
            <a:gd name="connsiteX6704" fmla="*/ 9948472 w 12192000"/>
            <a:gd name="connsiteY6704" fmla="*/ 1398153 h 6858000"/>
            <a:gd name="connsiteX6705" fmla="*/ 11031864 w 12192000"/>
            <a:gd name="connsiteY6705" fmla="*/ 1397942 h 6858000"/>
            <a:gd name="connsiteX6706" fmla="*/ 11014011 w 12192000"/>
            <a:gd name="connsiteY6706" fmla="*/ 1397179 h 6858000"/>
            <a:gd name="connsiteX6707" fmla="*/ 10984363 w 12192000"/>
            <a:gd name="connsiteY6707" fmla="*/ 1379218 h 6858000"/>
            <a:gd name="connsiteX6708" fmla="*/ 10968454 w 12192000"/>
            <a:gd name="connsiteY6708" fmla="*/ 1337005 h 6858000"/>
            <a:gd name="connsiteX6709" fmla="*/ 10987798 w 12192000"/>
            <a:gd name="connsiteY6709" fmla="*/ 1292384 h 6858000"/>
            <a:gd name="connsiteX6710" fmla="*/ 11028474 w 12192000"/>
            <a:gd name="connsiteY6710" fmla="*/ 1276831 h 6858000"/>
            <a:gd name="connsiteX6711" fmla="*/ 11051976 w 12192000"/>
            <a:gd name="connsiteY6711" fmla="*/ 1281460 h 6858000"/>
            <a:gd name="connsiteX6712" fmla="*/ 11081987 w 12192000"/>
            <a:gd name="connsiteY6712" fmla="*/ 1313491 h 6858000"/>
            <a:gd name="connsiteX6713" fmla="*/ 11081625 w 12192000"/>
            <a:gd name="connsiteY6713" fmla="*/ 1361630 h 6858000"/>
            <a:gd name="connsiteX6714" fmla="*/ 11049445 w 12192000"/>
            <a:gd name="connsiteY6714" fmla="*/ 1393846 h 6858000"/>
            <a:gd name="connsiteX6715" fmla="*/ 11031864 w 12192000"/>
            <a:gd name="connsiteY6715" fmla="*/ 1397942 h 6858000"/>
            <a:gd name="connsiteX6716" fmla="*/ 10311107 w 12192000"/>
            <a:gd name="connsiteY6716" fmla="*/ 1397804 h 6858000"/>
            <a:gd name="connsiteX6717" fmla="*/ 10292757 w 12192000"/>
            <a:gd name="connsiteY6717" fmla="*/ 1397179 h 6858000"/>
            <a:gd name="connsiteX6718" fmla="*/ 10262747 w 12192000"/>
            <a:gd name="connsiteY6718" fmla="*/ 1379034 h 6858000"/>
            <a:gd name="connsiteX6719" fmla="*/ 10246658 w 12192000"/>
            <a:gd name="connsiteY6719" fmla="*/ 1339412 h 6858000"/>
            <a:gd name="connsiteX6720" fmla="*/ 10250273 w 12192000"/>
            <a:gd name="connsiteY6720" fmla="*/ 1313492 h 6858000"/>
            <a:gd name="connsiteX6721" fmla="*/ 10280464 w 12192000"/>
            <a:gd name="connsiteY6721" fmla="*/ 1281091 h 6858000"/>
            <a:gd name="connsiteX6722" fmla="*/ 10303785 w 12192000"/>
            <a:gd name="connsiteY6722" fmla="*/ 1277203 h 6858000"/>
            <a:gd name="connsiteX6723" fmla="*/ 10330180 w 12192000"/>
            <a:gd name="connsiteY6723" fmla="*/ 1281275 h 6858000"/>
            <a:gd name="connsiteX6724" fmla="*/ 10360732 w 12192000"/>
            <a:gd name="connsiteY6724" fmla="*/ 1313492 h 6858000"/>
            <a:gd name="connsiteX6725" fmla="*/ 10359648 w 12192000"/>
            <a:gd name="connsiteY6725" fmla="*/ 1362371 h 6858000"/>
            <a:gd name="connsiteX6726" fmla="*/ 10328914 w 12192000"/>
            <a:gd name="connsiteY6726" fmla="*/ 1393290 h 6858000"/>
            <a:gd name="connsiteX6727" fmla="*/ 10311107 w 12192000"/>
            <a:gd name="connsiteY6727" fmla="*/ 1397804 h 6858000"/>
            <a:gd name="connsiteX6728" fmla="*/ 10113441 w 12192000"/>
            <a:gd name="connsiteY6728" fmla="*/ 1397364 h 6858000"/>
            <a:gd name="connsiteX6729" fmla="*/ 10070595 w 12192000"/>
            <a:gd name="connsiteY6729" fmla="*/ 1362370 h 6858000"/>
            <a:gd name="connsiteX6730" fmla="*/ 10065714 w 12192000"/>
            <a:gd name="connsiteY6730" fmla="*/ 1337004 h 6858000"/>
            <a:gd name="connsiteX6731" fmla="*/ 10081080 w 12192000"/>
            <a:gd name="connsiteY6731" fmla="*/ 1296272 h 6858000"/>
            <a:gd name="connsiteX6732" fmla="*/ 10121937 w 12192000"/>
            <a:gd name="connsiteY6732" fmla="*/ 1277201 h 6858000"/>
            <a:gd name="connsiteX6733" fmla="*/ 10164965 w 12192000"/>
            <a:gd name="connsiteY6733" fmla="*/ 1292938 h 6858000"/>
            <a:gd name="connsiteX6734" fmla="*/ 10183947 w 12192000"/>
            <a:gd name="connsiteY6734" fmla="*/ 1336264 h 6858000"/>
            <a:gd name="connsiteX6735" fmla="*/ 10168761 w 12192000"/>
            <a:gd name="connsiteY6735" fmla="*/ 1377738 h 6858000"/>
            <a:gd name="connsiteX6736" fmla="*/ 10113441 w 12192000"/>
            <a:gd name="connsiteY6736" fmla="*/ 1397364 h 6858000"/>
            <a:gd name="connsiteX6737" fmla="*/ 9227330 w 12192000"/>
            <a:gd name="connsiteY6737" fmla="*/ 1397991 h 6858000"/>
            <a:gd name="connsiteX6738" fmla="*/ 9208709 w 12192000"/>
            <a:gd name="connsiteY6738" fmla="*/ 1396625 h 6858000"/>
            <a:gd name="connsiteX6739" fmla="*/ 9166043 w 12192000"/>
            <a:gd name="connsiteY6739" fmla="*/ 1355152 h 6858000"/>
            <a:gd name="connsiteX6740" fmla="*/ 9182856 w 12192000"/>
            <a:gd name="connsiteY6740" fmla="*/ 1293127 h 6858000"/>
            <a:gd name="connsiteX6741" fmla="*/ 9223172 w 12192000"/>
            <a:gd name="connsiteY6741" fmla="*/ 1276833 h 6858000"/>
            <a:gd name="connsiteX6742" fmla="*/ 9266922 w 12192000"/>
            <a:gd name="connsiteY6742" fmla="*/ 1297015 h 6858000"/>
            <a:gd name="connsiteX6743" fmla="*/ 9280300 w 12192000"/>
            <a:gd name="connsiteY6743" fmla="*/ 1318862 h 6858000"/>
            <a:gd name="connsiteX6744" fmla="*/ 9277950 w 12192000"/>
            <a:gd name="connsiteY6744" fmla="*/ 1362928 h 6858000"/>
            <a:gd name="connsiteX6745" fmla="*/ 9245951 w 12192000"/>
            <a:gd name="connsiteY6745" fmla="*/ 1393663 h 6858000"/>
            <a:gd name="connsiteX6746" fmla="*/ 9227330 w 12192000"/>
            <a:gd name="connsiteY6746" fmla="*/ 1397991 h 6858000"/>
            <a:gd name="connsiteX6747" fmla="*/ 9392189 w 12192000"/>
            <a:gd name="connsiteY6747" fmla="*/ 1397365 h 6858000"/>
            <a:gd name="connsiteX6748" fmla="*/ 9349342 w 12192000"/>
            <a:gd name="connsiteY6748" fmla="*/ 1362372 h 6858000"/>
            <a:gd name="connsiteX6749" fmla="*/ 9344280 w 12192000"/>
            <a:gd name="connsiteY6749" fmla="*/ 1337007 h 6858000"/>
            <a:gd name="connsiteX6750" fmla="*/ 9360551 w 12192000"/>
            <a:gd name="connsiteY6750" fmla="*/ 1295534 h 6858000"/>
            <a:gd name="connsiteX6751" fmla="*/ 9401951 w 12192000"/>
            <a:gd name="connsiteY6751" fmla="*/ 1276833 h 6858000"/>
            <a:gd name="connsiteX6752" fmla="*/ 9442085 w 12192000"/>
            <a:gd name="connsiteY6752" fmla="*/ 1292016 h 6858000"/>
            <a:gd name="connsiteX6753" fmla="*/ 9461791 w 12192000"/>
            <a:gd name="connsiteY6753" fmla="*/ 1337007 h 6858000"/>
            <a:gd name="connsiteX6754" fmla="*/ 9445881 w 12192000"/>
            <a:gd name="connsiteY6754" fmla="*/ 1379221 h 6858000"/>
            <a:gd name="connsiteX6755" fmla="*/ 9392189 w 12192000"/>
            <a:gd name="connsiteY6755" fmla="*/ 1397365 h 6858000"/>
            <a:gd name="connsiteX6756" fmla="*/ 6523190 w 12192000"/>
            <a:gd name="connsiteY6756" fmla="*/ 1397878 h 6858000"/>
            <a:gd name="connsiteX6757" fmla="*/ 6506264 w 12192000"/>
            <a:gd name="connsiteY6757" fmla="*/ 1397368 h 6858000"/>
            <a:gd name="connsiteX6758" fmla="*/ 6464322 w 12192000"/>
            <a:gd name="connsiteY6758" fmla="*/ 1362375 h 6858000"/>
            <a:gd name="connsiteX6759" fmla="*/ 6463598 w 12192000"/>
            <a:gd name="connsiteY6759" fmla="*/ 1313310 h 6858000"/>
            <a:gd name="connsiteX6760" fmla="*/ 6493067 w 12192000"/>
            <a:gd name="connsiteY6760" fmla="*/ 1281651 h 6858000"/>
            <a:gd name="connsiteX6761" fmla="*/ 6542420 w 12192000"/>
            <a:gd name="connsiteY6761" fmla="*/ 1281280 h 6858000"/>
            <a:gd name="connsiteX6762" fmla="*/ 6574962 w 12192000"/>
            <a:gd name="connsiteY6762" fmla="*/ 1317754 h 6858000"/>
            <a:gd name="connsiteX6763" fmla="*/ 6572793 w 12192000"/>
            <a:gd name="connsiteY6763" fmla="*/ 1362931 h 6858000"/>
            <a:gd name="connsiteX6764" fmla="*/ 6540794 w 12192000"/>
            <a:gd name="connsiteY6764" fmla="*/ 1393666 h 6858000"/>
            <a:gd name="connsiteX6765" fmla="*/ 6523190 w 12192000"/>
            <a:gd name="connsiteY6765" fmla="*/ 1397878 h 6858000"/>
            <a:gd name="connsiteX6766" fmla="*/ 6884493 w 12192000"/>
            <a:gd name="connsiteY6766" fmla="*/ 1397713 h 6858000"/>
            <a:gd name="connsiteX6767" fmla="*/ 6866346 w 12192000"/>
            <a:gd name="connsiteY6767" fmla="*/ 1397181 h 6858000"/>
            <a:gd name="connsiteX6768" fmla="*/ 6837420 w 12192000"/>
            <a:gd name="connsiteY6768" fmla="*/ 1379777 h 6858000"/>
            <a:gd name="connsiteX6769" fmla="*/ 6820246 w 12192000"/>
            <a:gd name="connsiteY6769" fmla="*/ 1339599 h 6858000"/>
            <a:gd name="connsiteX6770" fmla="*/ 6839589 w 12192000"/>
            <a:gd name="connsiteY6770" fmla="*/ 1292942 h 6858000"/>
            <a:gd name="connsiteX6771" fmla="*/ 6882798 w 12192000"/>
            <a:gd name="connsiteY6771" fmla="*/ 1277204 h 6858000"/>
            <a:gd name="connsiteX6772" fmla="*/ 6922752 w 12192000"/>
            <a:gd name="connsiteY6772" fmla="*/ 1296275 h 6858000"/>
            <a:gd name="connsiteX6773" fmla="*/ 6938118 w 12192000"/>
            <a:gd name="connsiteY6773" fmla="*/ 1337008 h 6858000"/>
            <a:gd name="connsiteX6774" fmla="*/ 6933237 w 12192000"/>
            <a:gd name="connsiteY6774" fmla="*/ 1362373 h 6858000"/>
            <a:gd name="connsiteX6775" fmla="*/ 6902503 w 12192000"/>
            <a:gd name="connsiteY6775" fmla="*/ 1393108 h 6858000"/>
            <a:gd name="connsiteX6776" fmla="*/ 6884493 w 12192000"/>
            <a:gd name="connsiteY6776" fmla="*/ 1397713 h 6858000"/>
            <a:gd name="connsiteX6777" fmla="*/ 6343868 w 12192000"/>
            <a:gd name="connsiteY6777" fmla="*/ 1397782 h 6858000"/>
            <a:gd name="connsiteX6778" fmla="*/ 6324953 w 12192000"/>
            <a:gd name="connsiteY6778" fmla="*/ 1397181 h 6858000"/>
            <a:gd name="connsiteX6779" fmla="*/ 6297836 w 12192000"/>
            <a:gd name="connsiteY6779" fmla="*/ 1380701 h 6858000"/>
            <a:gd name="connsiteX6780" fmla="*/ 6295305 w 12192000"/>
            <a:gd name="connsiteY6780" fmla="*/ 1295904 h 6858000"/>
            <a:gd name="connsiteX6781" fmla="*/ 6338332 w 12192000"/>
            <a:gd name="connsiteY6781" fmla="*/ 1276833 h 6858000"/>
            <a:gd name="connsiteX6782" fmla="*/ 6380635 w 12192000"/>
            <a:gd name="connsiteY6782" fmla="*/ 1295534 h 6858000"/>
            <a:gd name="connsiteX6783" fmla="*/ 6395279 w 12192000"/>
            <a:gd name="connsiteY6783" fmla="*/ 1355152 h 6858000"/>
            <a:gd name="connsiteX6784" fmla="*/ 6362918 w 12192000"/>
            <a:gd name="connsiteY6784" fmla="*/ 1392552 h 6858000"/>
            <a:gd name="connsiteX6785" fmla="*/ 6343868 w 12192000"/>
            <a:gd name="connsiteY6785" fmla="*/ 1397782 h 6858000"/>
            <a:gd name="connsiteX6786" fmla="*/ 4178569 w 12192000"/>
            <a:gd name="connsiteY6786" fmla="*/ 1397831 h 6858000"/>
            <a:gd name="connsiteX6787" fmla="*/ 4159383 w 12192000"/>
            <a:gd name="connsiteY6787" fmla="*/ 1396443 h 6858000"/>
            <a:gd name="connsiteX6788" fmla="*/ 4117441 w 12192000"/>
            <a:gd name="connsiteY6788" fmla="*/ 1356265 h 6858000"/>
            <a:gd name="connsiteX6789" fmla="*/ 4119972 w 12192000"/>
            <a:gd name="connsiteY6789" fmla="*/ 1312941 h 6858000"/>
            <a:gd name="connsiteX6790" fmla="*/ 4150886 w 12192000"/>
            <a:gd name="connsiteY6790" fmla="*/ 1280724 h 6858000"/>
            <a:gd name="connsiteX6791" fmla="*/ 4199156 w 12192000"/>
            <a:gd name="connsiteY6791" fmla="*/ 1281466 h 6858000"/>
            <a:gd name="connsiteX6792" fmla="*/ 4229167 w 12192000"/>
            <a:gd name="connsiteY6792" fmla="*/ 1313496 h 6858000"/>
            <a:gd name="connsiteX6793" fmla="*/ 4228805 w 12192000"/>
            <a:gd name="connsiteY6793" fmla="*/ 1361635 h 6858000"/>
            <a:gd name="connsiteX6794" fmla="*/ 4197348 w 12192000"/>
            <a:gd name="connsiteY6794" fmla="*/ 1393110 h 6858000"/>
            <a:gd name="connsiteX6795" fmla="*/ 4178569 w 12192000"/>
            <a:gd name="connsiteY6795" fmla="*/ 1397831 h 6858000"/>
            <a:gd name="connsiteX6796" fmla="*/ 3818913 w 12192000"/>
            <a:gd name="connsiteY6796" fmla="*/ 1397738 h 6858000"/>
            <a:gd name="connsiteX6797" fmla="*/ 3801106 w 12192000"/>
            <a:gd name="connsiteY6797" fmla="*/ 1397367 h 6858000"/>
            <a:gd name="connsiteX6798" fmla="*/ 3759163 w 12192000"/>
            <a:gd name="connsiteY6798" fmla="*/ 1362374 h 6858000"/>
            <a:gd name="connsiteX6799" fmla="*/ 3754282 w 12192000"/>
            <a:gd name="connsiteY6799" fmla="*/ 1337009 h 6858000"/>
            <a:gd name="connsiteX6800" fmla="*/ 3759344 w 12192000"/>
            <a:gd name="connsiteY6800" fmla="*/ 1312384 h 6858000"/>
            <a:gd name="connsiteX6801" fmla="*/ 3788089 w 12192000"/>
            <a:gd name="connsiteY6801" fmla="*/ 1281464 h 6858000"/>
            <a:gd name="connsiteX6802" fmla="*/ 3837263 w 12192000"/>
            <a:gd name="connsiteY6802" fmla="*/ 1281279 h 6858000"/>
            <a:gd name="connsiteX6803" fmla="*/ 3869804 w 12192000"/>
            <a:gd name="connsiteY6803" fmla="*/ 1317753 h 6858000"/>
            <a:gd name="connsiteX6804" fmla="*/ 3867454 w 12192000"/>
            <a:gd name="connsiteY6804" fmla="*/ 1363300 h 6858000"/>
            <a:gd name="connsiteX6805" fmla="*/ 3837263 w 12192000"/>
            <a:gd name="connsiteY6805" fmla="*/ 1392554 h 6858000"/>
            <a:gd name="connsiteX6806" fmla="*/ 3818913 w 12192000"/>
            <a:gd name="connsiteY6806" fmla="*/ 1397738 h 6858000"/>
            <a:gd name="connsiteX6807" fmla="*/ 3976991 w 12192000"/>
            <a:gd name="connsiteY6807" fmla="*/ 1395698 h 6858000"/>
            <a:gd name="connsiteX6808" fmla="*/ 3934145 w 12192000"/>
            <a:gd name="connsiteY6808" fmla="*/ 1337006 h 6858000"/>
            <a:gd name="connsiteX6809" fmla="*/ 3952585 w 12192000"/>
            <a:gd name="connsiteY6809" fmla="*/ 1293866 h 6858000"/>
            <a:gd name="connsiteX6810" fmla="*/ 3990370 w 12192000"/>
            <a:gd name="connsiteY6810" fmla="*/ 1277202 h 6858000"/>
            <a:gd name="connsiteX6811" fmla="*/ 4033578 w 12192000"/>
            <a:gd name="connsiteY6811" fmla="*/ 1292755 h 6858000"/>
            <a:gd name="connsiteX6812" fmla="*/ 4052741 w 12192000"/>
            <a:gd name="connsiteY6812" fmla="*/ 1335524 h 6858000"/>
            <a:gd name="connsiteX6813" fmla="*/ 4042616 w 12192000"/>
            <a:gd name="connsiteY6813" fmla="*/ 1371629 h 6858000"/>
            <a:gd name="connsiteX6814" fmla="*/ 3976991 w 12192000"/>
            <a:gd name="connsiteY6814" fmla="*/ 1395698 h 6858000"/>
            <a:gd name="connsiteX6815" fmla="*/ 6337271 w 12192000"/>
            <a:gd name="connsiteY6815" fmla="*/ 1213462 h 6858000"/>
            <a:gd name="connsiteX6816" fmla="*/ 6313385 w 12192000"/>
            <a:gd name="connsiteY6816" fmla="*/ 1207630 h 6858000"/>
            <a:gd name="connsiteX6817" fmla="*/ 6283555 w 12192000"/>
            <a:gd name="connsiteY6817" fmla="*/ 1177636 h 6858000"/>
            <a:gd name="connsiteX6818" fmla="*/ 6279396 w 12192000"/>
            <a:gd name="connsiteY6818" fmla="*/ 1153011 h 6858000"/>
            <a:gd name="connsiteX6819" fmla="*/ 6284277 w 12192000"/>
            <a:gd name="connsiteY6819" fmla="*/ 1127091 h 6858000"/>
            <a:gd name="connsiteX6820" fmla="*/ 6314288 w 12192000"/>
            <a:gd name="connsiteY6820" fmla="*/ 1096171 h 6858000"/>
            <a:gd name="connsiteX6821" fmla="*/ 6338152 w 12192000"/>
            <a:gd name="connsiteY6821" fmla="*/ 1092098 h 6858000"/>
            <a:gd name="connsiteX6822" fmla="*/ 6377924 w 12192000"/>
            <a:gd name="connsiteY6822" fmla="*/ 1108576 h 6858000"/>
            <a:gd name="connsiteX6823" fmla="*/ 6396726 w 12192000"/>
            <a:gd name="connsiteY6823" fmla="*/ 1153011 h 6858000"/>
            <a:gd name="connsiteX6824" fmla="*/ 6391483 w 12192000"/>
            <a:gd name="connsiteY6824" fmla="*/ 1179673 h 6858000"/>
            <a:gd name="connsiteX6825" fmla="*/ 6360750 w 12192000"/>
            <a:gd name="connsiteY6825" fmla="*/ 1208742 h 6858000"/>
            <a:gd name="connsiteX6826" fmla="*/ 6337271 w 12192000"/>
            <a:gd name="connsiteY6826" fmla="*/ 1213462 h 6858000"/>
            <a:gd name="connsiteX6827" fmla="*/ 10847529 w 12192000"/>
            <a:gd name="connsiteY6827" fmla="*/ 1213185 h 6858000"/>
            <a:gd name="connsiteX6828" fmla="*/ 10827100 w 12192000"/>
            <a:gd name="connsiteY6828" fmla="*/ 1210592 h 6858000"/>
            <a:gd name="connsiteX6829" fmla="*/ 10790039 w 12192000"/>
            <a:gd name="connsiteY6829" fmla="*/ 1174674 h 6858000"/>
            <a:gd name="connsiteX6830" fmla="*/ 10790943 w 12192000"/>
            <a:gd name="connsiteY6830" fmla="*/ 1129312 h 6858000"/>
            <a:gd name="connsiteX6831" fmla="*/ 10822580 w 12192000"/>
            <a:gd name="connsiteY6831" fmla="*/ 1096356 h 6858000"/>
            <a:gd name="connsiteX6832" fmla="*/ 10871212 w 12192000"/>
            <a:gd name="connsiteY6832" fmla="*/ 1097096 h 6858000"/>
            <a:gd name="connsiteX6833" fmla="*/ 10887844 w 12192000"/>
            <a:gd name="connsiteY6833" fmla="*/ 1195411 h 6858000"/>
            <a:gd name="connsiteX6834" fmla="*/ 10847529 w 12192000"/>
            <a:gd name="connsiteY6834" fmla="*/ 1213185 h 6858000"/>
            <a:gd name="connsiteX6835" fmla="*/ 10126098 w 12192000"/>
            <a:gd name="connsiteY6835" fmla="*/ 1213001 h 6858000"/>
            <a:gd name="connsiteX6836" fmla="*/ 10108020 w 12192000"/>
            <a:gd name="connsiteY6836" fmla="*/ 1211520 h 6858000"/>
            <a:gd name="connsiteX6837" fmla="*/ 10069513 w 12192000"/>
            <a:gd name="connsiteY6837" fmla="*/ 1176712 h 6858000"/>
            <a:gd name="connsiteX6838" fmla="*/ 10069513 w 12192000"/>
            <a:gd name="connsiteY6838" fmla="*/ 1129313 h 6858000"/>
            <a:gd name="connsiteX6839" fmla="*/ 10101330 w 12192000"/>
            <a:gd name="connsiteY6839" fmla="*/ 1096357 h 6858000"/>
            <a:gd name="connsiteX6840" fmla="*/ 10149961 w 12192000"/>
            <a:gd name="connsiteY6840" fmla="*/ 1097098 h 6858000"/>
            <a:gd name="connsiteX6841" fmla="*/ 10179611 w 12192000"/>
            <a:gd name="connsiteY6841" fmla="*/ 1127462 h 6858000"/>
            <a:gd name="connsiteX6842" fmla="*/ 10183587 w 12192000"/>
            <a:gd name="connsiteY6842" fmla="*/ 1150421 h 6858000"/>
            <a:gd name="connsiteX6843" fmla="*/ 10165690 w 12192000"/>
            <a:gd name="connsiteY6843" fmla="*/ 1195597 h 6858000"/>
            <a:gd name="connsiteX6844" fmla="*/ 10126098 w 12192000"/>
            <a:gd name="connsiteY6844" fmla="*/ 1213001 h 6858000"/>
            <a:gd name="connsiteX6845" fmla="*/ 9946234 w 12192000"/>
            <a:gd name="connsiteY6845" fmla="*/ 1212816 h 6858000"/>
            <a:gd name="connsiteX6846" fmla="*/ 9921466 w 12192000"/>
            <a:gd name="connsiteY6846" fmla="*/ 1208743 h 6858000"/>
            <a:gd name="connsiteX6847" fmla="*/ 9885128 w 12192000"/>
            <a:gd name="connsiteY6847" fmla="*/ 1157457 h 6858000"/>
            <a:gd name="connsiteX6848" fmla="*/ 9901218 w 12192000"/>
            <a:gd name="connsiteY6848" fmla="*/ 1112466 h 6858000"/>
            <a:gd name="connsiteX6849" fmla="*/ 9944426 w 12192000"/>
            <a:gd name="connsiteY6849" fmla="*/ 1092100 h 6858000"/>
            <a:gd name="connsiteX6850" fmla="*/ 9986007 w 12192000"/>
            <a:gd name="connsiteY6850" fmla="*/ 1109688 h 6858000"/>
            <a:gd name="connsiteX6851" fmla="*/ 10003723 w 12192000"/>
            <a:gd name="connsiteY6851" fmla="*/ 1148570 h 6858000"/>
            <a:gd name="connsiteX6852" fmla="*/ 9987092 w 12192000"/>
            <a:gd name="connsiteY6852" fmla="*/ 1193746 h 6858000"/>
            <a:gd name="connsiteX6853" fmla="*/ 9946234 w 12192000"/>
            <a:gd name="connsiteY6853" fmla="*/ 1212816 h 6858000"/>
            <a:gd name="connsiteX6854" fmla="*/ 3814217 w 12192000"/>
            <a:gd name="connsiteY6854" fmla="*/ 1213189 h 6858000"/>
            <a:gd name="connsiteX6855" fmla="*/ 3790263 w 12192000"/>
            <a:gd name="connsiteY6855" fmla="*/ 1208931 h 6858000"/>
            <a:gd name="connsiteX6856" fmla="*/ 3760252 w 12192000"/>
            <a:gd name="connsiteY6856" fmla="*/ 1179492 h 6858000"/>
            <a:gd name="connsiteX6857" fmla="*/ 3754105 w 12192000"/>
            <a:gd name="connsiteY6857" fmla="*/ 1153016 h 6858000"/>
            <a:gd name="connsiteX6858" fmla="*/ 3771280 w 12192000"/>
            <a:gd name="connsiteY6858" fmla="*/ 1110617 h 6858000"/>
            <a:gd name="connsiteX6859" fmla="*/ 3813764 w 12192000"/>
            <a:gd name="connsiteY6859" fmla="*/ 1092102 h 6858000"/>
            <a:gd name="connsiteX6860" fmla="*/ 3854260 w 12192000"/>
            <a:gd name="connsiteY6860" fmla="*/ 1109320 h 6858000"/>
            <a:gd name="connsiteX6861" fmla="*/ 3871616 w 12192000"/>
            <a:gd name="connsiteY6861" fmla="*/ 1153016 h 6858000"/>
            <a:gd name="connsiteX6862" fmla="*/ 3866735 w 12192000"/>
            <a:gd name="connsiteY6862" fmla="*/ 1179862 h 6858000"/>
            <a:gd name="connsiteX6863" fmla="*/ 3838170 w 12192000"/>
            <a:gd name="connsiteY6863" fmla="*/ 1208005 h 6858000"/>
            <a:gd name="connsiteX6864" fmla="*/ 3814217 w 12192000"/>
            <a:gd name="connsiteY6864" fmla="*/ 1213189 h 6858000"/>
            <a:gd name="connsiteX6865" fmla="*/ 3996110 w 12192000"/>
            <a:gd name="connsiteY6865" fmla="*/ 1212773 h 6858000"/>
            <a:gd name="connsiteX6866" fmla="*/ 3973919 w 12192000"/>
            <a:gd name="connsiteY6866" fmla="*/ 1210413 h 6858000"/>
            <a:gd name="connsiteX6867" fmla="*/ 3933965 w 12192000"/>
            <a:gd name="connsiteY6867" fmla="*/ 1145981 h 6858000"/>
            <a:gd name="connsiteX6868" fmla="*/ 3968857 w 12192000"/>
            <a:gd name="connsiteY6868" fmla="*/ 1097102 h 6858000"/>
            <a:gd name="connsiteX6869" fmla="*/ 3993625 w 12192000"/>
            <a:gd name="connsiteY6869" fmla="*/ 1091918 h 6858000"/>
            <a:gd name="connsiteX6870" fmla="*/ 4018392 w 12192000"/>
            <a:gd name="connsiteY6870" fmla="*/ 1097102 h 6858000"/>
            <a:gd name="connsiteX6871" fmla="*/ 4049668 w 12192000"/>
            <a:gd name="connsiteY6871" fmla="*/ 1131725 h 6858000"/>
            <a:gd name="connsiteX6872" fmla="*/ 4048222 w 12192000"/>
            <a:gd name="connsiteY6872" fmla="*/ 1176531 h 6858000"/>
            <a:gd name="connsiteX6873" fmla="*/ 4018031 w 12192000"/>
            <a:gd name="connsiteY6873" fmla="*/ 1208192 h 6858000"/>
            <a:gd name="connsiteX6874" fmla="*/ 3996110 w 12192000"/>
            <a:gd name="connsiteY6874" fmla="*/ 1212773 h 6858000"/>
            <a:gd name="connsiteX6875" fmla="*/ 6160278 w 12192000"/>
            <a:gd name="connsiteY6875" fmla="*/ 1212636 h 6858000"/>
            <a:gd name="connsiteX6876" fmla="*/ 6139308 w 12192000"/>
            <a:gd name="connsiteY6876" fmla="*/ 1210784 h 6858000"/>
            <a:gd name="connsiteX6877" fmla="*/ 6101343 w 12192000"/>
            <a:gd name="connsiteY6877" fmla="*/ 1172273 h 6858000"/>
            <a:gd name="connsiteX6878" fmla="*/ 6103693 w 12192000"/>
            <a:gd name="connsiteY6878" fmla="*/ 1127653 h 6858000"/>
            <a:gd name="connsiteX6879" fmla="*/ 6132618 w 12192000"/>
            <a:gd name="connsiteY6879" fmla="*/ 1097103 h 6858000"/>
            <a:gd name="connsiteX6880" fmla="*/ 6181249 w 12192000"/>
            <a:gd name="connsiteY6880" fmla="*/ 1096362 h 6858000"/>
            <a:gd name="connsiteX6881" fmla="*/ 6212886 w 12192000"/>
            <a:gd name="connsiteY6881" fmla="*/ 1129318 h 6858000"/>
            <a:gd name="connsiteX6882" fmla="*/ 6213068 w 12192000"/>
            <a:gd name="connsiteY6882" fmla="*/ 1176532 h 6858000"/>
            <a:gd name="connsiteX6883" fmla="*/ 6184504 w 12192000"/>
            <a:gd name="connsiteY6883" fmla="*/ 1206896 h 6858000"/>
            <a:gd name="connsiteX6884" fmla="*/ 6160278 w 12192000"/>
            <a:gd name="connsiteY6884" fmla="*/ 1212636 h 6858000"/>
            <a:gd name="connsiteX6885" fmla="*/ 3634802 w 12192000"/>
            <a:gd name="connsiteY6885" fmla="*/ 1212819 h 6858000"/>
            <a:gd name="connsiteX6886" fmla="*/ 3608407 w 12192000"/>
            <a:gd name="connsiteY6886" fmla="*/ 1207820 h 6858000"/>
            <a:gd name="connsiteX6887" fmla="*/ 3578397 w 12192000"/>
            <a:gd name="connsiteY6887" fmla="*/ 1177641 h 6858000"/>
            <a:gd name="connsiteX6888" fmla="*/ 3574239 w 12192000"/>
            <a:gd name="connsiteY6888" fmla="*/ 1153016 h 6858000"/>
            <a:gd name="connsiteX6889" fmla="*/ 3591775 w 12192000"/>
            <a:gd name="connsiteY6889" fmla="*/ 1110246 h 6858000"/>
            <a:gd name="connsiteX6890" fmla="*/ 3632090 w 12192000"/>
            <a:gd name="connsiteY6890" fmla="*/ 1092102 h 6858000"/>
            <a:gd name="connsiteX6891" fmla="*/ 3676382 w 12192000"/>
            <a:gd name="connsiteY6891" fmla="*/ 1112468 h 6858000"/>
            <a:gd name="connsiteX6892" fmla="*/ 3692292 w 12192000"/>
            <a:gd name="connsiteY6892" fmla="*/ 1157459 h 6858000"/>
            <a:gd name="connsiteX6893" fmla="*/ 3673309 w 12192000"/>
            <a:gd name="connsiteY6893" fmla="*/ 1196526 h 6858000"/>
            <a:gd name="connsiteX6894" fmla="*/ 3634802 w 12192000"/>
            <a:gd name="connsiteY6894" fmla="*/ 1212819 h 6858000"/>
            <a:gd name="connsiteX6895" fmla="*/ 10849924 w 12192000"/>
            <a:gd name="connsiteY6895" fmla="*/ 1029024 h 6858000"/>
            <a:gd name="connsiteX6896" fmla="*/ 10831078 w 12192000"/>
            <a:gd name="connsiteY6896" fmla="*/ 1027519 h 6858000"/>
            <a:gd name="connsiteX6897" fmla="*/ 10789317 w 12192000"/>
            <a:gd name="connsiteY6897" fmla="*/ 987342 h 6858000"/>
            <a:gd name="connsiteX6898" fmla="*/ 10791305 w 12192000"/>
            <a:gd name="connsiteY6898" fmla="*/ 944572 h 6858000"/>
            <a:gd name="connsiteX6899" fmla="*/ 10827461 w 12192000"/>
            <a:gd name="connsiteY6899" fmla="*/ 909948 h 6858000"/>
            <a:gd name="connsiteX6900" fmla="*/ 10865065 w 12192000"/>
            <a:gd name="connsiteY6900" fmla="*/ 909764 h 6858000"/>
            <a:gd name="connsiteX6901" fmla="*/ 10898872 w 12192000"/>
            <a:gd name="connsiteY6901" fmla="*/ 939203 h 6858000"/>
            <a:gd name="connsiteX6902" fmla="*/ 10900137 w 12192000"/>
            <a:gd name="connsiteY6902" fmla="*/ 995303 h 6858000"/>
            <a:gd name="connsiteX6903" fmla="*/ 10868500 w 12192000"/>
            <a:gd name="connsiteY6903" fmla="*/ 1024556 h 6858000"/>
            <a:gd name="connsiteX6904" fmla="*/ 10849924 w 12192000"/>
            <a:gd name="connsiteY6904" fmla="*/ 1029024 h 6858000"/>
            <a:gd name="connsiteX6905" fmla="*/ 3815571 w 12192000"/>
            <a:gd name="connsiteY6905" fmla="*/ 1028633 h 6858000"/>
            <a:gd name="connsiteX6906" fmla="*/ 3790261 w 12192000"/>
            <a:gd name="connsiteY6906" fmla="*/ 1024004 h 6858000"/>
            <a:gd name="connsiteX6907" fmla="*/ 3758985 w 12192000"/>
            <a:gd name="connsiteY6907" fmla="*/ 993085 h 6858000"/>
            <a:gd name="connsiteX6908" fmla="*/ 3754103 w 12192000"/>
            <a:gd name="connsiteY6908" fmla="*/ 969015 h 6858000"/>
            <a:gd name="connsiteX6909" fmla="*/ 3772543 w 12192000"/>
            <a:gd name="connsiteY6909" fmla="*/ 924764 h 6858000"/>
            <a:gd name="connsiteX6910" fmla="*/ 3813763 w 12192000"/>
            <a:gd name="connsiteY6910" fmla="*/ 907916 h 6858000"/>
            <a:gd name="connsiteX6911" fmla="*/ 3839073 w 12192000"/>
            <a:gd name="connsiteY6911" fmla="*/ 912915 h 6858000"/>
            <a:gd name="connsiteX6912" fmla="*/ 3872156 w 12192000"/>
            <a:gd name="connsiteY6912" fmla="*/ 964572 h 6858000"/>
            <a:gd name="connsiteX6913" fmla="*/ 3856247 w 12192000"/>
            <a:gd name="connsiteY6913" fmla="*/ 1009007 h 6858000"/>
            <a:gd name="connsiteX6914" fmla="*/ 3815571 w 12192000"/>
            <a:gd name="connsiteY6914" fmla="*/ 1028633 h 6858000"/>
            <a:gd name="connsiteX6915" fmla="*/ 3635778 w 12192000"/>
            <a:gd name="connsiteY6915" fmla="*/ 1028588 h 6858000"/>
            <a:gd name="connsiteX6916" fmla="*/ 3614558 w 12192000"/>
            <a:gd name="connsiteY6916" fmla="*/ 1026412 h 6858000"/>
            <a:gd name="connsiteX6917" fmla="*/ 3575870 w 12192000"/>
            <a:gd name="connsiteY6917" fmla="*/ 985865 h 6858000"/>
            <a:gd name="connsiteX6918" fmla="*/ 3606061 w 12192000"/>
            <a:gd name="connsiteY6918" fmla="*/ 913471 h 6858000"/>
            <a:gd name="connsiteX6919" fmla="*/ 3632094 w 12192000"/>
            <a:gd name="connsiteY6919" fmla="*/ 907917 h 6858000"/>
            <a:gd name="connsiteX6920" fmla="*/ 3674579 w 12192000"/>
            <a:gd name="connsiteY6920" fmla="*/ 925506 h 6858000"/>
            <a:gd name="connsiteX6921" fmla="*/ 3691753 w 12192000"/>
            <a:gd name="connsiteY6921" fmla="*/ 969016 h 6858000"/>
            <a:gd name="connsiteX6922" fmla="*/ 3686329 w 12192000"/>
            <a:gd name="connsiteY6922" fmla="*/ 995678 h 6858000"/>
            <a:gd name="connsiteX6923" fmla="*/ 3657404 w 12192000"/>
            <a:gd name="connsiteY6923" fmla="*/ 1023265 h 6858000"/>
            <a:gd name="connsiteX6924" fmla="*/ 3635778 w 12192000"/>
            <a:gd name="connsiteY6924" fmla="*/ 1028588 h 6858000"/>
            <a:gd name="connsiteX6925" fmla="*/ 3817454 w 12192000"/>
            <a:gd name="connsiteY6925" fmla="*/ 844308 h 6858000"/>
            <a:gd name="connsiteX6926" fmla="*/ 3797138 w 12192000"/>
            <a:gd name="connsiteY6926" fmla="*/ 842596 h 6858000"/>
            <a:gd name="connsiteX6927" fmla="*/ 3758088 w 12192000"/>
            <a:gd name="connsiteY6927" fmla="*/ 806677 h 6858000"/>
            <a:gd name="connsiteX6928" fmla="*/ 3758812 w 12192000"/>
            <a:gd name="connsiteY6928" fmla="*/ 760019 h 6858000"/>
            <a:gd name="connsiteX6929" fmla="*/ 3788461 w 12192000"/>
            <a:gd name="connsiteY6929" fmla="*/ 728359 h 6858000"/>
            <a:gd name="connsiteX6930" fmla="*/ 3816121 w 12192000"/>
            <a:gd name="connsiteY6930" fmla="*/ 723360 h 6858000"/>
            <a:gd name="connsiteX6931" fmla="*/ 3857702 w 12192000"/>
            <a:gd name="connsiteY6931" fmla="*/ 744096 h 6858000"/>
            <a:gd name="connsiteX6932" fmla="*/ 3872526 w 12192000"/>
            <a:gd name="connsiteY6932" fmla="*/ 785014 h 6858000"/>
            <a:gd name="connsiteX6933" fmla="*/ 3837635 w 12192000"/>
            <a:gd name="connsiteY6933" fmla="*/ 839078 h 6858000"/>
            <a:gd name="connsiteX6934" fmla="*/ 3817454 w 12192000"/>
            <a:gd name="connsiteY6934" fmla="*/ 844308 h 6858000"/>
            <a:gd name="connsiteX6935" fmla="*/ 3645723 w 12192000"/>
            <a:gd name="connsiteY6935" fmla="*/ 843172 h 6858000"/>
            <a:gd name="connsiteX6936" fmla="*/ 3612752 w 12192000"/>
            <a:gd name="connsiteY6936" fmla="*/ 840927 h 6858000"/>
            <a:gd name="connsiteX6937" fmla="*/ 3577679 w 12192000"/>
            <a:gd name="connsiteY6937" fmla="*/ 805378 h 6858000"/>
            <a:gd name="connsiteX6938" fmla="*/ 3578764 w 12192000"/>
            <a:gd name="connsiteY6938" fmla="*/ 759092 h 6858000"/>
            <a:gd name="connsiteX6939" fmla="*/ 3612933 w 12192000"/>
            <a:gd name="connsiteY6939" fmla="*/ 725764 h 6858000"/>
            <a:gd name="connsiteX6940" fmla="*/ 3657948 w 12192000"/>
            <a:gd name="connsiteY6940" fmla="*/ 728356 h 6858000"/>
            <a:gd name="connsiteX6941" fmla="*/ 3690129 w 12192000"/>
            <a:gd name="connsiteY6941" fmla="*/ 801676 h 6858000"/>
            <a:gd name="connsiteX6942" fmla="*/ 3676931 w 12192000"/>
            <a:gd name="connsiteY6942" fmla="*/ 823338 h 6858000"/>
            <a:gd name="connsiteX6943" fmla="*/ 3645723 w 12192000"/>
            <a:gd name="connsiteY6943" fmla="*/ 843172 h 6858000"/>
            <a:gd name="connsiteX6944" fmla="*/ 3816845 w 12192000"/>
            <a:gd name="connsiteY6944" fmla="*/ 660099 h 6858000"/>
            <a:gd name="connsiteX6945" fmla="*/ 3798224 w 12192000"/>
            <a:gd name="connsiteY6945" fmla="*/ 658433 h 6858000"/>
            <a:gd name="connsiteX6946" fmla="*/ 3759536 w 12192000"/>
            <a:gd name="connsiteY6946" fmla="*/ 574375 h 6858000"/>
            <a:gd name="connsiteX6947" fmla="*/ 3831670 w 12192000"/>
            <a:gd name="connsiteY6947" fmla="*/ 540863 h 6858000"/>
            <a:gd name="connsiteX6948" fmla="*/ 3869092 w 12192000"/>
            <a:gd name="connsiteY6948" fmla="*/ 577523 h 6858000"/>
            <a:gd name="connsiteX6949" fmla="*/ 3867646 w 12192000"/>
            <a:gd name="connsiteY6949" fmla="*/ 625106 h 6858000"/>
            <a:gd name="connsiteX6950" fmla="*/ 3836009 w 12192000"/>
            <a:gd name="connsiteY6950" fmla="*/ 655656 h 6858000"/>
            <a:gd name="connsiteX6951" fmla="*/ 3816845 w 12192000"/>
            <a:gd name="connsiteY6951" fmla="*/ 660099 h 6858000"/>
            <a:gd name="connsiteX6952" fmla="*/ 3621073 w 12192000"/>
            <a:gd name="connsiteY6952" fmla="*/ 659530 h 6858000"/>
            <a:gd name="connsiteX6953" fmla="*/ 3578587 w 12192000"/>
            <a:gd name="connsiteY6953" fmla="*/ 623981 h 6858000"/>
            <a:gd name="connsiteX6954" fmla="*/ 3576960 w 12192000"/>
            <a:gd name="connsiteY6954" fmla="*/ 579174 h 6858000"/>
            <a:gd name="connsiteX6955" fmla="*/ 3609864 w 12192000"/>
            <a:gd name="connsiteY6955" fmla="*/ 542700 h 6858000"/>
            <a:gd name="connsiteX6956" fmla="*/ 3655422 w 12192000"/>
            <a:gd name="connsiteY6956" fmla="*/ 542330 h 6858000"/>
            <a:gd name="connsiteX6957" fmla="*/ 3686698 w 12192000"/>
            <a:gd name="connsiteY6957" fmla="*/ 572880 h 6858000"/>
            <a:gd name="connsiteX6958" fmla="*/ 3690133 w 12192000"/>
            <a:gd name="connsiteY6958" fmla="*/ 617130 h 6858000"/>
            <a:gd name="connsiteX6959" fmla="*/ 3621073 w 12192000"/>
            <a:gd name="connsiteY6959" fmla="*/ 659530 h 6858000"/>
            <a:gd name="connsiteX6960" fmla="*/ 3813969 w 12192000"/>
            <a:gd name="connsiteY6960" fmla="*/ 475350 h 6858000"/>
            <a:gd name="connsiteX6961" fmla="*/ 3794807 w 12192000"/>
            <a:gd name="connsiteY6961" fmla="*/ 472758 h 6858000"/>
            <a:gd name="connsiteX6962" fmla="*/ 3767327 w 12192000"/>
            <a:gd name="connsiteY6962" fmla="*/ 452762 h 6858000"/>
            <a:gd name="connsiteX6963" fmla="*/ 3754129 w 12192000"/>
            <a:gd name="connsiteY6963" fmla="*/ 415176 h 6858000"/>
            <a:gd name="connsiteX6964" fmla="*/ 3771304 w 12192000"/>
            <a:gd name="connsiteY6964" fmla="*/ 372777 h 6858000"/>
            <a:gd name="connsiteX6965" fmla="*/ 3812885 w 12192000"/>
            <a:gd name="connsiteY6965" fmla="*/ 354262 h 6858000"/>
            <a:gd name="connsiteX6966" fmla="*/ 3854285 w 12192000"/>
            <a:gd name="connsiteY6966" fmla="*/ 371296 h 6858000"/>
            <a:gd name="connsiteX6967" fmla="*/ 3872183 w 12192000"/>
            <a:gd name="connsiteY6967" fmla="*/ 410733 h 6858000"/>
            <a:gd name="connsiteX6968" fmla="*/ 3857901 w 12192000"/>
            <a:gd name="connsiteY6968" fmla="*/ 454057 h 6858000"/>
            <a:gd name="connsiteX6969" fmla="*/ 3813969 w 12192000"/>
            <a:gd name="connsiteY6969" fmla="*/ 475350 h 6858000"/>
            <a:gd name="connsiteX0" fmla="*/ 0 w 11407503"/>
            <a:gd name="connsiteY0" fmla="*/ 6790859 h 6858000"/>
            <a:gd name="connsiteX1" fmla="*/ 11407503 w 11407503"/>
            <a:gd name="connsiteY1" fmla="*/ 6858000 h 6858000"/>
            <a:gd name="connsiteX2" fmla="*/ 11407503 w 11407503"/>
            <a:gd name="connsiteY2" fmla="*/ 0 h 6858000"/>
            <a:gd name="connsiteX3" fmla="*/ 46146 w 11407503"/>
            <a:gd name="connsiteY3" fmla="*/ 47958 h 6858000"/>
            <a:gd name="connsiteX4" fmla="*/ 0 w 11407503"/>
            <a:gd name="connsiteY4" fmla="*/ 6790859 h 6858000"/>
            <a:gd name="connsiteX5" fmla="*/ 3570458 w 11407503"/>
            <a:gd name="connsiteY5" fmla="*/ 6563519 h 6858000"/>
            <a:gd name="connsiteX6" fmla="*/ 3555294 w 11407503"/>
            <a:gd name="connsiteY6" fmla="*/ 6562131 h 6858000"/>
            <a:gd name="connsiteX7" fmla="*/ 3515341 w 11407503"/>
            <a:gd name="connsiteY7" fmla="*/ 6527323 h 6858000"/>
            <a:gd name="connsiteX8" fmla="*/ 3512628 w 11407503"/>
            <a:gd name="connsiteY8" fmla="*/ 6484739 h 6858000"/>
            <a:gd name="connsiteX9" fmla="*/ 3542639 w 11407503"/>
            <a:gd name="connsiteY9" fmla="*/ 6448264 h 6858000"/>
            <a:gd name="connsiteX10" fmla="*/ 3569757 w 11407503"/>
            <a:gd name="connsiteY10" fmla="*/ 6442525 h 6858000"/>
            <a:gd name="connsiteX11" fmla="*/ 3594706 w 11407503"/>
            <a:gd name="connsiteY11" fmla="*/ 6446783 h 6858000"/>
            <a:gd name="connsiteX12" fmla="*/ 3623269 w 11407503"/>
            <a:gd name="connsiteY12" fmla="*/ 6475296 h 6858000"/>
            <a:gd name="connsiteX13" fmla="*/ 3628512 w 11407503"/>
            <a:gd name="connsiteY13" fmla="*/ 6502699 h 6858000"/>
            <a:gd name="connsiteX14" fmla="*/ 3623088 w 11407503"/>
            <a:gd name="connsiteY14" fmla="*/ 6530285 h 6858000"/>
            <a:gd name="connsiteX15" fmla="*/ 3587112 w 11407503"/>
            <a:gd name="connsiteY15" fmla="*/ 6561020 h 6858000"/>
            <a:gd name="connsiteX16" fmla="*/ 3570458 w 11407503"/>
            <a:gd name="connsiteY16" fmla="*/ 6563519 h 6858000"/>
            <a:gd name="connsiteX17" fmla="*/ 3933095 w 11407503"/>
            <a:gd name="connsiteY17" fmla="*/ 6563245 h 6858000"/>
            <a:gd name="connsiteX18" fmla="*/ 3910135 w 11407503"/>
            <a:gd name="connsiteY18" fmla="*/ 6560098 h 6858000"/>
            <a:gd name="connsiteX19" fmla="*/ 3876690 w 11407503"/>
            <a:gd name="connsiteY19" fmla="*/ 6527327 h 6858000"/>
            <a:gd name="connsiteX20" fmla="*/ 3870905 w 11407503"/>
            <a:gd name="connsiteY20" fmla="*/ 6501590 h 6858000"/>
            <a:gd name="connsiteX21" fmla="*/ 3891515 w 11407503"/>
            <a:gd name="connsiteY21" fmla="*/ 6457710 h 6858000"/>
            <a:gd name="connsiteX22" fmla="*/ 3930564 w 11407503"/>
            <a:gd name="connsiteY22" fmla="*/ 6441602 h 6858000"/>
            <a:gd name="connsiteX23" fmla="*/ 3971421 w 11407503"/>
            <a:gd name="connsiteY23" fmla="*/ 6459561 h 6858000"/>
            <a:gd name="connsiteX24" fmla="*/ 3989681 w 11407503"/>
            <a:gd name="connsiteY24" fmla="*/ 6502517 h 6858000"/>
            <a:gd name="connsiteX25" fmla="*/ 3972145 w 11407503"/>
            <a:gd name="connsiteY25" fmla="*/ 6544916 h 6858000"/>
            <a:gd name="connsiteX26" fmla="*/ 3933095 w 11407503"/>
            <a:gd name="connsiteY26" fmla="*/ 6563245 h 6858000"/>
            <a:gd name="connsiteX27" fmla="*/ 3752804 w 11407503"/>
            <a:gd name="connsiteY27" fmla="*/ 6563129 h 6858000"/>
            <a:gd name="connsiteX28" fmla="*/ 3733167 w 11407503"/>
            <a:gd name="connsiteY28" fmla="*/ 6561393 h 6858000"/>
            <a:gd name="connsiteX29" fmla="*/ 3694839 w 11407503"/>
            <a:gd name="connsiteY29" fmla="*/ 6525289 h 6858000"/>
            <a:gd name="connsiteX30" fmla="*/ 3695563 w 11407503"/>
            <a:gd name="connsiteY30" fmla="*/ 6478631 h 6858000"/>
            <a:gd name="connsiteX31" fmla="*/ 3724850 w 11407503"/>
            <a:gd name="connsiteY31" fmla="*/ 6446785 h 6858000"/>
            <a:gd name="connsiteX32" fmla="*/ 3768239 w 11407503"/>
            <a:gd name="connsiteY32" fmla="*/ 6444193 h 6858000"/>
            <a:gd name="connsiteX33" fmla="*/ 3803311 w 11407503"/>
            <a:gd name="connsiteY33" fmla="*/ 6474558 h 6858000"/>
            <a:gd name="connsiteX34" fmla="*/ 3806565 w 11407503"/>
            <a:gd name="connsiteY34" fmla="*/ 6523252 h 6858000"/>
            <a:gd name="connsiteX35" fmla="*/ 3773662 w 11407503"/>
            <a:gd name="connsiteY35" fmla="*/ 6558616 h 6858000"/>
            <a:gd name="connsiteX36" fmla="*/ 3752804 w 11407503"/>
            <a:gd name="connsiteY36" fmla="*/ 6563129 h 6858000"/>
            <a:gd name="connsiteX37" fmla="*/ 3392288 w 11407503"/>
            <a:gd name="connsiteY37" fmla="*/ 6379065 h 6858000"/>
            <a:gd name="connsiteX38" fmla="*/ 3372356 w 11407503"/>
            <a:gd name="connsiteY38" fmla="*/ 6376473 h 6858000"/>
            <a:gd name="connsiteX39" fmla="*/ 3332945 w 11407503"/>
            <a:gd name="connsiteY39" fmla="*/ 6337221 h 6858000"/>
            <a:gd name="connsiteX40" fmla="*/ 3333126 w 11407503"/>
            <a:gd name="connsiteY40" fmla="*/ 6297599 h 6858000"/>
            <a:gd name="connsiteX41" fmla="*/ 3365486 w 11407503"/>
            <a:gd name="connsiteY41" fmla="*/ 6262050 h 6858000"/>
            <a:gd name="connsiteX42" fmla="*/ 3410141 w 11407503"/>
            <a:gd name="connsiteY42" fmla="*/ 6260385 h 6858000"/>
            <a:gd name="connsiteX43" fmla="*/ 3443586 w 11407503"/>
            <a:gd name="connsiteY43" fmla="*/ 6292416 h 6858000"/>
            <a:gd name="connsiteX44" fmla="*/ 3444308 w 11407503"/>
            <a:gd name="connsiteY44" fmla="*/ 6342220 h 6858000"/>
            <a:gd name="connsiteX45" fmla="*/ 3412491 w 11407503"/>
            <a:gd name="connsiteY45" fmla="*/ 6374436 h 6858000"/>
            <a:gd name="connsiteX46" fmla="*/ 3392288 w 11407503"/>
            <a:gd name="connsiteY46" fmla="*/ 6379065 h 6858000"/>
            <a:gd name="connsiteX47" fmla="*/ 3752758 w 11407503"/>
            <a:gd name="connsiteY47" fmla="*/ 6378948 h 6858000"/>
            <a:gd name="connsiteX48" fmla="*/ 3733888 w 11407503"/>
            <a:gd name="connsiteY48" fmla="*/ 6377213 h 6858000"/>
            <a:gd name="connsiteX49" fmla="*/ 3706228 w 11407503"/>
            <a:gd name="connsiteY49" fmla="*/ 6358328 h 6858000"/>
            <a:gd name="connsiteX50" fmla="*/ 3691042 w 11407503"/>
            <a:gd name="connsiteY50" fmla="*/ 6317780 h 6858000"/>
            <a:gd name="connsiteX51" fmla="*/ 3710024 w 11407503"/>
            <a:gd name="connsiteY51" fmla="*/ 6274084 h 6858000"/>
            <a:gd name="connsiteX52" fmla="*/ 3751244 w 11407503"/>
            <a:gd name="connsiteY52" fmla="*/ 6257606 h 6858000"/>
            <a:gd name="connsiteX53" fmla="*/ 3790835 w 11407503"/>
            <a:gd name="connsiteY53" fmla="*/ 6274825 h 6858000"/>
            <a:gd name="connsiteX54" fmla="*/ 3808914 w 11407503"/>
            <a:gd name="connsiteY54" fmla="*/ 6315558 h 6858000"/>
            <a:gd name="connsiteX55" fmla="*/ 3804032 w 11407503"/>
            <a:gd name="connsiteY55" fmla="*/ 6343701 h 6858000"/>
            <a:gd name="connsiteX56" fmla="*/ 3772034 w 11407503"/>
            <a:gd name="connsiteY56" fmla="*/ 6374435 h 6858000"/>
            <a:gd name="connsiteX57" fmla="*/ 3752758 w 11407503"/>
            <a:gd name="connsiteY57" fmla="*/ 6378948 h 6858000"/>
            <a:gd name="connsiteX58" fmla="*/ 4114357 w 11407503"/>
            <a:gd name="connsiteY58" fmla="*/ 6378834 h 6858000"/>
            <a:gd name="connsiteX59" fmla="*/ 4095781 w 11407503"/>
            <a:gd name="connsiteY59" fmla="*/ 6377399 h 6858000"/>
            <a:gd name="connsiteX60" fmla="*/ 4069025 w 11407503"/>
            <a:gd name="connsiteY60" fmla="*/ 6360551 h 6858000"/>
            <a:gd name="connsiteX61" fmla="*/ 4051850 w 11407503"/>
            <a:gd name="connsiteY61" fmla="*/ 6320189 h 6858000"/>
            <a:gd name="connsiteX62" fmla="*/ 4055828 w 11407503"/>
            <a:gd name="connsiteY62" fmla="*/ 6295194 h 6858000"/>
            <a:gd name="connsiteX63" fmla="*/ 4086742 w 11407503"/>
            <a:gd name="connsiteY63" fmla="*/ 6262052 h 6858000"/>
            <a:gd name="connsiteX64" fmla="*/ 4131757 w 11407503"/>
            <a:gd name="connsiteY64" fmla="*/ 6260571 h 6858000"/>
            <a:gd name="connsiteX65" fmla="*/ 4164841 w 11407503"/>
            <a:gd name="connsiteY65" fmla="*/ 6292416 h 6858000"/>
            <a:gd name="connsiteX66" fmla="*/ 4169903 w 11407503"/>
            <a:gd name="connsiteY66" fmla="*/ 6318707 h 6858000"/>
            <a:gd name="connsiteX67" fmla="*/ 4165022 w 11407503"/>
            <a:gd name="connsiteY67" fmla="*/ 6343703 h 6858000"/>
            <a:gd name="connsiteX68" fmla="*/ 4133746 w 11407503"/>
            <a:gd name="connsiteY68" fmla="*/ 6374437 h 6858000"/>
            <a:gd name="connsiteX69" fmla="*/ 4114357 w 11407503"/>
            <a:gd name="connsiteY69" fmla="*/ 6378834 h 6858000"/>
            <a:gd name="connsiteX70" fmla="*/ 3935851 w 11407503"/>
            <a:gd name="connsiteY70" fmla="*/ 6378693 h 6858000"/>
            <a:gd name="connsiteX71" fmla="*/ 3917546 w 11407503"/>
            <a:gd name="connsiteY71" fmla="*/ 6378138 h 6858000"/>
            <a:gd name="connsiteX72" fmla="*/ 3886633 w 11407503"/>
            <a:gd name="connsiteY72" fmla="*/ 6358882 h 6858000"/>
            <a:gd name="connsiteX73" fmla="*/ 3875785 w 11407503"/>
            <a:gd name="connsiteY73" fmla="*/ 6294264 h 6858000"/>
            <a:gd name="connsiteX74" fmla="*/ 3907241 w 11407503"/>
            <a:gd name="connsiteY74" fmla="*/ 6261863 h 6858000"/>
            <a:gd name="connsiteX75" fmla="*/ 3932733 w 11407503"/>
            <a:gd name="connsiteY75" fmla="*/ 6257975 h 6858000"/>
            <a:gd name="connsiteX76" fmla="*/ 3971963 w 11407503"/>
            <a:gd name="connsiteY76" fmla="*/ 6275749 h 6858000"/>
            <a:gd name="connsiteX77" fmla="*/ 3989137 w 11407503"/>
            <a:gd name="connsiteY77" fmla="*/ 6307225 h 6858000"/>
            <a:gd name="connsiteX78" fmla="*/ 3982810 w 11407503"/>
            <a:gd name="connsiteY78" fmla="*/ 6347588 h 6858000"/>
            <a:gd name="connsiteX79" fmla="*/ 3953884 w 11407503"/>
            <a:gd name="connsiteY79" fmla="*/ 6374249 h 6858000"/>
            <a:gd name="connsiteX80" fmla="*/ 3935851 w 11407503"/>
            <a:gd name="connsiteY80" fmla="*/ 6378693 h 6858000"/>
            <a:gd name="connsiteX81" fmla="*/ 3573844 w 11407503"/>
            <a:gd name="connsiteY81" fmla="*/ 6378922 h 6858000"/>
            <a:gd name="connsiteX82" fmla="*/ 3554386 w 11407503"/>
            <a:gd name="connsiteY82" fmla="*/ 6377394 h 6858000"/>
            <a:gd name="connsiteX83" fmla="*/ 3542816 w 11407503"/>
            <a:gd name="connsiteY83" fmla="*/ 6372395 h 6858000"/>
            <a:gd name="connsiteX84" fmla="*/ 3515879 w 11407503"/>
            <a:gd name="connsiteY84" fmla="*/ 6343698 h 6858000"/>
            <a:gd name="connsiteX85" fmla="*/ 3510998 w 11407503"/>
            <a:gd name="connsiteY85" fmla="*/ 6317776 h 6858000"/>
            <a:gd name="connsiteX86" fmla="*/ 3515156 w 11407503"/>
            <a:gd name="connsiteY86" fmla="*/ 6293152 h 6858000"/>
            <a:gd name="connsiteX87" fmla="*/ 3542455 w 11407503"/>
            <a:gd name="connsiteY87" fmla="*/ 6263528 h 6858000"/>
            <a:gd name="connsiteX88" fmla="*/ 3569753 w 11407503"/>
            <a:gd name="connsiteY88" fmla="*/ 6258529 h 6858000"/>
            <a:gd name="connsiteX89" fmla="*/ 3597051 w 11407503"/>
            <a:gd name="connsiteY89" fmla="*/ 6263528 h 6858000"/>
            <a:gd name="connsiteX90" fmla="*/ 3626700 w 11407503"/>
            <a:gd name="connsiteY90" fmla="*/ 6298707 h 6858000"/>
            <a:gd name="connsiteX91" fmla="*/ 3626520 w 11407503"/>
            <a:gd name="connsiteY91" fmla="*/ 6337218 h 6858000"/>
            <a:gd name="connsiteX92" fmla="*/ 3593979 w 11407503"/>
            <a:gd name="connsiteY92" fmla="*/ 6373507 h 6858000"/>
            <a:gd name="connsiteX93" fmla="*/ 3573844 w 11407503"/>
            <a:gd name="connsiteY93" fmla="*/ 6378922 h 6858000"/>
            <a:gd name="connsiteX94" fmla="*/ 2665204 w 11407503"/>
            <a:gd name="connsiteY94" fmla="*/ 6195625 h 6858000"/>
            <a:gd name="connsiteX95" fmla="*/ 2656164 w 11407503"/>
            <a:gd name="connsiteY95" fmla="*/ 6193774 h 6858000"/>
            <a:gd name="connsiteX96" fmla="*/ 2623804 w 11407503"/>
            <a:gd name="connsiteY96" fmla="*/ 6172853 h 6858000"/>
            <a:gd name="connsiteX97" fmla="*/ 2608979 w 11407503"/>
            <a:gd name="connsiteY97" fmla="*/ 6131935 h 6858000"/>
            <a:gd name="connsiteX98" fmla="*/ 2627058 w 11407503"/>
            <a:gd name="connsiteY98" fmla="*/ 6090461 h 6858000"/>
            <a:gd name="connsiteX99" fmla="*/ 2667915 w 11407503"/>
            <a:gd name="connsiteY99" fmla="*/ 6072872 h 6858000"/>
            <a:gd name="connsiteX100" fmla="*/ 2710942 w 11407503"/>
            <a:gd name="connsiteY100" fmla="*/ 6092127 h 6858000"/>
            <a:gd name="connsiteX101" fmla="*/ 2727394 w 11407503"/>
            <a:gd name="connsiteY101" fmla="*/ 6133786 h 6858000"/>
            <a:gd name="connsiteX102" fmla="*/ 2722331 w 11407503"/>
            <a:gd name="connsiteY102" fmla="*/ 6159151 h 6858000"/>
            <a:gd name="connsiteX103" fmla="*/ 2693949 w 11407503"/>
            <a:gd name="connsiteY103" fmla="*/ 6188405 h 6858000"/>
            <a:gd name="connsiteX104" fmla="*/ 2665204 w 11407503"/>
            <a:gd name="connsiteY104" fmla="*/ 6195625 h 6858000"/>
            <a:gd name="connsiteX105" fmla="*/ 4116564 w 11407503"/>
            <a:gd name="connsiteY105" fmla="*/ 6194195 h 6858000"/>
            <a:gd name="connsiteX106" fmla="*/ 4096866 w 11407503"/>
            <a:gd name="connsiteY106" fmla="*/ 6192850 h 6858000"/>
            <a:gd name="connsiteX107" fmla="*/ 4081500 w 11407503"/>
            <a:gd name="connsiteY107" fmla="*/ 6186554 h 6858000"/>
            <a:gd name="connsiteX108" fmla="*/ 4055829 w 11407503"/>
            <a:gd name="connsiteY108" fmla="*/ 6156375 h 6858000"/>
            <a:gd name="connsiteX109" fmla="*/ 4051851 w 11407503"/>
            <a:gd name="connsiteY109" fmla="*/ 6131380 h 6858000"/>
            <a:gd name="connsiteX110" fmla="*/ 4069568 w 11407503"/>
            <a:gd name="connsiteY110" fmla="*/ 6090832 h 6858000"/>
            <a:gd name="connsiteX111" fmla="*/ 4110245 w 11407503"/>
            <a:gd name="connsiteY111" fmla="*/ 6073057 h 6858000"/>
            <a:gd name="connsiteX112" fmla="*/ 4153452 w 11407503"/>
            <a:gd name="connsiteY112" fmla="*/ 6091943 h 6858000"/>
            <a:gd name="connsiteX113" fmla="*/ 4169724 w 11407503"/>
            <a:gd name="connsiteY113" fmla="*/ 6132861 h 6858000"/>
            <a:gd name="connsiteX114" fmla="*/ 4164842 w 11407503"/>
            <a:gd name="connsiteY114" fmla="*/ 6158967 h 6858000"/>
            <a:gd name="connsiteX115" fmla="*/ 4116564 w 11407503"/>
            <a:gd name="connsiteY115" fmla="*/ 6194195 h 6858000"/>
            <a:gd name="connsiteX116" fmla="*/ 8067924 w 11407503"/>
            <a:gd name="connsiteY116" fmla="*/ 6193960 h 6858000"/>
            <a:gd name="connsiteX117" fmla="*/ 8034841 w 11407503"/>
            <a:gd name="connsiteY117" fmla="*/ 6174705 h 6858000"/>
            <a:gd name="connsiteX118" fmla="*/ 8018751 w 11407503"/>
            <a:gd name="connsiteY118" fmla="*/ 6131751 h 6858000"/>
            <a:gd name="connsiteX119" fmla="*/ 8034841 w 11407503"/>
            <a:gd name="connsiteY119" fmla="*/ 6092128 h 6858000"/>
            <a:gd name="connsiteX120" fmla="*/ 8077868 w 11407503"/>
            <a:gd name="connsiteY120" fmla="*/ 6072872 h 6858000"/>
            <a:gd name="connsiteX121" fmla="*/ 8102635 w 11407503"/>
            <a:gd name="connsiteY121" fmla="*/ 6077872 h 6858000"/>
            <a:gd name="connsiteX122" fmla="*/ 8133730 w 11407503"/>
            <a:gd name="connsiteY122" fmla="*/ 6110273 h 6858000"/>
            <a:gd name="connsiteX123" fmla="*/ 8137527 w 11407503"/>
            <a:gd name="connsiteY123" fmla="*/ 6133787 h 6858000"/>
            <a:gd name="connsiteX124" fmla="*/ 8120172 w 11407503"/>
            <a:gd name="connsiteY124" fmla="*/ 6175816 h 6858000"/>
            <a:gd name="connsiteX125" fmla="*/ 8067924 w 11407503"/>
            <a:gd name="connsiteY125" fmla="*/ 6193960 h 6858000"/>
            <a:gd name="connsiteX126" fmla="*/ 3397492 w 11407503"/>
            <a:gd name="connsiteY126" fmla="*/ 6194017 h 6858000"/>
            <a:gd name="connsiteX127" fmla="*/ 3379043 w 11407503"/>
            <a:gd name="connsiteY127" fmla="*/ 6193962 h 6858000"/>
            <a:gd name="connsiteX128" fmla="*/ 3349576 w 11407503"/>
            <a:gd name="connsiteY128" fmla="*/ 6177483 h 6858000"/>
            <a:gd name="connsiteX129" fmla="*/ 3331136 w 11407503"/>
            <a:gd name="connsiteY129" fmla="*/ 6132862 h 6858000"/>
            <a:gd name="connsiteX130" fmla="*/ 3336017 w 11407503"/>
            <a:gd name="connsiteY130" fmla="*/ 6106941 h 6858000"/>
            <a:gd name="connsiteX131" fmla="*/ 3365485 w 11407503"/>
            <a:gd name="connsiteY131" fmla="*/ 6077317 h 6858000"/>
            <a:gd name="connsiteX132" fmla="*/ 3412488 w 11407503"/>
            <a:gd name="connsiteY132" fmla="*/ 6077133 h 6858000"/>
            <a:gd name="connsiteX133" fmla="*/ 3444307 w 11407503"/>
            <a:gd name="connsiteY133" fmla="*/ 6109534 h 6858000"/>
            <a:gd name="connsiteX134" fmla="*/ 3443584 w 11407503"/>
            <a:gd name="connsiteY134" fmla="*/ 6159154 h 6858000"/>
            <a:gd name="connsiteX135" fmla="*/ 3397492 w 11407503"/>
            <a:gd name="connsiteY135" fmla="*/ 6194017 h 6858000"/>
            <a:gd name="connsiteX136" fmla="*/ 3559448 w 11407503"/>
            <a:gd name="connsiteY136" fmla="*/ 6193960 h 6858000"/>
            <a:gd name="connsiteX137" fmla="*/ 3516240 w 11407503"/>
            <a:gd name="connsiteY137" fmla="*/ 6160264 h 6858000"/>
            <a:gd name="connsiteX138" fmla="*/ 3510998 w 11407503"/>
            <a:gd name="connsiteY138" fmla="*/ 6133788 h 6858000"/>
            <a:gd name="connsiteX139" fmla="*/ 3528534 w 11407503"/>
            <a:gd name="connsiteY139" fmla="*/ 6091017 h 6858000"/>
            <a:gd name="connsiteX140" fmla="*/ 3567945 w 11407503"/>
            <a:gd name="connsiteY140" fmla="*/ 6072873 h 6858000"/>
            <a:gd name="connsiteX141" fmla="*/ 3610791 w 11407503"/>
            <a:gd name="connsiteY141" fmla="*/ 6091017 h 6858000"/>
            <a:gd name="connsiteX142" fmla="*/ 3626519 w 11407503"/>
            <a:gd name="connsiteY142" fmla="*/ 6114161 h 6858000"/>
            <a:gd name="connsiteX143" fmla="*/ 3601571 w 11407503"/>
            <a:gd name="connsiteY143" fmla="*/ 6184518 h 6858000"/>
            <a:gd name="connsiteX144" fmla="*/ 3559448 w 11407503"/>
            <a:gd name="connsiteY144" fmla="*/ 6193960 h 6858000"/>
            <a:gd name="connsiteX145" fmla="*/ 3739313 w 11407503"/>
            <a:gd name="connsiteY145" fmla="*/ 6193960 h 6858000"/>
            <a:gd name="connsiteX146" fmla="*/ 3697009 w 11407503"/>
            <a:gd name="connsiteY146" fmla="*/ 6160263 h 6858000"/>
            <a:gd name="connsiteX147" fmla="*/ 3690862 w 11407503"/>
            <a:gd name="connsiteY147" fmla="*/ 6133786 h 6858000"/>
            <a:gd name="connsiteX148" fmla="*/ 3694659 w 11407503"/>
            <a:gd name="connsiteY148" fmla="*/ 6110642 h 6858000"/>
            <a:gd name="connsiteX149" fmla="*/ 3725754 w 11407503"/>
            <a:gd name="connsiteY149" fmla="*/ 6077872 h 6858000"/>
            <a:gd name="connsiteX150" fmla="*/ 3750521 w 11407503"/>
            <a:gd name="connsiteY150" fmla="*/ 6072872 h 6858000"/>
            <a:gd name="connsiteX151" fmla="*/ 3773120 w 11407503"/>
            <a:gd name="connsiteY151" fmla="*/ 6076760 h 6858000"/>
            <a:gd name="connsiteX152" fmla="*/ 3805119 w 11407503"/>
            <a:gd name="connsiteY152" fmla="*/ 6110087 h 6858000"/>
            <a:gd name="connsiteX153" fmla="*/ 3808915 w 11407503"/>
            <a:gd name="connsiteY153" fmla="*/ 6136193 h 6858000"/>
            <a:gd name="connsiteX154" fmla="*/ 3790475 w 11407503"/>
            <a:gd name="connsiteY154" fmla="*/ 6176926 h 6858000"/>
            <a:gd name="connsiteX155" fmla="*/ 3739313 w 11407503"/>
            <a:gd name="connsiteY155" fmla="*/ 6193960 h 6858000"/>
            <a:gd name="connsiteX156" fmla="*/ 3918814 w 11407503"/>
            <a:gd name="connsiteY156" fmla="*/ 6193776 h 6858000"/>
            <a:gd name="connsiteX157" fmla="*/ 3875787 w 11407503"/>
            <a:gd name="connsiteY157" fmla="*/ 6157301 h 6858000"/>
            <a:gd name="connsiteX158" fmla="*/ 3905437 w 11407503"/>
            <a:gd name="connsiteY158" fmla="*/ 6078058 h 6858000"/>
            <a:gd name="connsiteX159" fmla="*/ 3930384 w 11407503"/>
            <a:gd name="connsiteY159" fmla="*/ 6072873 h 6858000"/>
            <a:gd name="connsiteX160" fmla="*/ 3973592 w 11407503"/>
            <a:gd name="connsiteY160" fmla="*/ 6092129 h 6858000"/>
            <a:gd name="connsiteX161" fmla="*/ 3989682 w 11407503"/>
            <a:gd name="connsiteY161" fmla="*/ 6131750 h 6858000"/>
            <a:gd name="connsiteX162" fmla="*/ 3973230 w 11407503"/>
            <a:gd name="connsiteY162" fmla="*/ 6174891 h 6858000"/>
            <a:gd name="connsiteX163" fmla="*/ 3918814 w 11407503"/>
            <a:gd name="connsiteY163" fmla="*/ 6193776 h 6858000"/>
            <a:gd name="connsiteX164" fmla="*/ 3197558 w 11407503"/>
            <a:gd name="connsiteY164" fmla="*/ 6193775 h 6858000"/>
            <a:gd name="connsiteX165" fmla="*/ 3154350 w 11407503"/>
            <a:gd name="connsiteY165" fmla="*/ 6157115 h 6858000"/>
            <a:gd name="connsiteX166" fmla="*/ 3154350 w 11407503"/>
            <a:gd name="connsiteY166" fmla="*/ 6110642 h 6858000"/>
            <a:gd name="connsiteX167" fmla="*/ 3184180 w 11407503"/>
            <a:gd name="connsiteY167" fmla="*/ 6078057 h 6858000"/>
            <a:gd name="connsiteX168" fmla="*/ 3209128 w 11407503"/>
            <a:gd name="connsiteY168" fmla="*/ 6072872 h 6858000"/>
            <a:gd name="connsiteX169" fmla="*/ 3252336 w 11407503"/>
            <a:gd name="connsiteY169" fmla="*/ 6092127 h 6858000"/>
            <a:gd name="connsiteX170" fmla="*/ 3268245 w 11407503"/>
            <a:gd name="connsiteY170" fmla="*/ 6131565 h 6858000"/>
            <a:gd name="connsiteX171" fmla="*/ 3246731 w 11407503"/>
            <a:gd name="connsiteY171" fmla="*/ 6179703 h 6858000"/>
            <a:gd name="connsiteX172" fmla="*/ 3197558 w 11407503"/>
            <a:gd name="connsiteY172" fmla="*/ 6193775 h 6858000"/>
            <a:gd name="connsiteX173" fmla="*/ 2496162 w 11407503"/>
            <a:gd name="connsiteY173" fmla="*/ 6193975 h 6858000"/>
            <a:gd name="connsiteX174" fmla="*/ 2476669 w 11407503"/>
            <a:gd name="connsiteY174" fmla="*/ 6193961 h 6858000"/>
            <a:gd name="connsiteX175" fmla="*/ 2428036 w 11407503"/>
            <a:gd name="connsiteY175" fmla="*/ 6140083 h 6858000"/>
            <a:gd name="connsiteX176" fmla="*/ 2465097 w 11407503"/>
            <a:gd name="connsiteY176" fmla="*/ 6076762 h 6858000"/>
            <a:gd name="connsiteX177" fmla="*/ 2505955 w 11407503"/>
            <a:gd name="connsiteY177" fmla="*/ 6075465 h 6858000"/>
            <a:gd name="connsiteX178" fmla="*/ 2544825 w 11407503"/>
            <a:gd name="connsiteY178" fmla="*/ 6113976 h 6858000"/>
            <a:gd name="connsiteX179" fmla="*/ 2543016 w 11407503"/>
            <a:gd name="connsiteY179" fmla="*/ 6156561 h 6858000"/>
            <a:gd name="connsiteX180" fmla="*/ 2496162 w 11407503"/>
            <a:gd name="connsiteY180" fmla="*/ 6193975 h 6858000"/>
            <a:gd name="connsiteX181" fmla="*/ 3929661 w 11407503"/>
            <a:gd name="connsiteY181" fmla="*/ 6009967 h 6858000"/>
            <a:gd name="connsiteX182" fmla="*/ 3906883 w 11407503"/>
            <a:gd name="connsiteY182" fmla="*/ 6004597 h 6858000"/>
            <a:gd name="connsiteX183" fmla="*/ 3870907 w 11407503"/>
            <a:gd name="connsiteY183" fmla="*/ 5955348 h 6858000"/>
            <a:gd name="connsiteX184" fmla="*/ 3905074 w 11407503"/>
            <a:gd name="connsiteY184" fmla="*/ 5893693 h 6858000"/>
            <a:gd name="connsiteX185" fmla="*/ 3930384 w 11407503"/>
            <a:gd name="connsiteY185" fmla="*/ 5888879 h 6858000"/>
            <a:gd name="connsiteX186" fmla="*/ 3970880 w 11407503"/>
            <a:gd name="connsiteY186" fmla="*/ 5905358 h 6858000"/>
            <a:gd name="connsiteX187" fmla="*/ 3989682 w 11407503"/>
            <a:gd name="connsiteY187" fmla="*/ 5948868 h 6858000"/>
            <a:gd name="connsiteX188" fmla="*/ 3970158 w 11407503"/>
            <a:gd name="connsiteY188" fmla="*/ 5993118 h 6858000"/>
            <a:gd name="connsiteX189" fmla="*/ 3929661 w 11407503"/>
            <a:gd name="connsiteY189" fmla="*/ 6009967 h 6858000"/>
            <a:gd name="connsiteX190" fmla="*/ 7899570 w 11407503"/>
            <a:gd name="connsiteY190" fmla="*/ 6009878 h 6858000"/>
            <a:gd name="connsiteX191" fmla="*/ 7878486 w 11407503"/>
            <a:gd name="connsiteY191" fmla="*/ 6007008 h 6858000"/>
            <a:gd name="connsiteX192" fmla="*/ 7846849 w 11407503"/>
            <a:gd name="connsiteY192" fmla="*/ 5981088 h 6858000"/>
            <a:gd name="connsiteX193" fmla="*/ 7838351 w 11407503"/>
            <a:gd name="connsiteY193" fmla="*/ 5942762 h 6858000"/>
            <a:gd name="connsiteX194" fmla="*/ 7858600 w 11407503"/>
            <a:gd name="connsiteY194" fmla="*/ 5904621 h 6858000"/>
            <a:gd name="connsiteX195" fmla="*/ 7902531 w 11407503"/>
            <a:gd name="connsiteY195" fmla="*/ 5888143 h 6858000"/>
            <a:gd name="connsiteX196" fmla="*/ 7951162 w 11407503"/>
            <a:gd name="connsiteY196" fmla="*/ 5920914 h 6858000"/>
            <a:gd name="connsiteX197" fmla="*/ 7956043 w 11407503"/>
            <a:gd name="connsiteY197" fmla="*/ 5948871 h 6858000"/>
            <a:gd name="connsiteX198" fmla="*/ 7951162 w 11407503"/>
            <a:gd name="connsiteY198" fmla="*/ 5976829 h 6858000"/>
            <a:gd name="connsiteX199" fmla="*/ 7920247 w 11407503"/>
            <a:gd name="connsiteY199" fmla="*/ 6005527 h 6858000"/>
            <a:gd name="connsiteX200" fmla="*/ 7899570 w 11407503"/>
            <a:gd name="connsiteY200" fmla="*/ 6009878 h 6858000"/>
            <a:gd name="connsiteX201" fmla="*/ 8078231 w 11407503"/>
            <a:gd name="connsiteY201" fmla="*/ 6009693 h 6858000"/>
            <a:gd name="connsiteX202" fmla="*/ 8059971 w 11407503"/>
            <a:gd name="connsiteY202" fmla="*/ 6007563 h 6858000"/>
            <a:gd name="connsiteX203" fmla="*/ 8022729 w 11407503"/>
            <a:gd name="connsiteY203" fmla="*/ 5972014 h 6858000"/>
            <a:gd name="connsiteX204" fmla="*/ 8022911 w 11407503"/>
            <a:gd name="connsiteY204" fmla="*/ 5925356 h 6858000"/>
            <a:gd name="connsiteX205" fmla="*/ 8054728 w 11407503"/>
            <a:gd name="connsiteY205" fmla="*/ 5892215 h 6858000"/>
            <a:gd name="connsiteX206" fmla="*/ 8095766 w 11407503"/>
            <a:gd name="connsiteY206" fmla="*/ 5890363 h 6858000"/>
            <a:gd name="connsiteX207" fmla="*/ 8133189 w 11407503"/>
            <a:gd name="connsiteY207" fmla="*/ 5925172 h 6858000"/>
            <a:gd name="connsiteX208" fmla="*/ 8135178 w 11407503"/>
            <a:gd name="connsiteY208" fmla="*/ 5968312 h 6858000"/>
            <a:gd name="connsiteX209" fmla="*/ 8098116 w 11407503"/>
            <a:gd name="connsiteY209" fmla="*/ 6006823 h 6858000"/>
            <a:gd name="connsiteX210" fmla="*/ 8078231 w 11407503"/>
            <a:gd name="connsiteY210" fmla="*/ 6009693 h 6858000"/>
            <a:gd name="connsiteX211" fmla="*/ 8261707 w 11407503"/>
            <a:gd name="connsiteY211" fmla="*/ 6009438 h 6858000"/>
            <a:gd name="connsiteX212" fmla="*/ 8240554 w 11407503"/>
            <a:gd name="connsiteY212" fmla="*/ 6007564 h 6858000"/>
            <a:gd name="connsiteX213" fmla="*/ 8202046 w 11407503"/>
            <a:gd name="connsiteY213" fmla="*/ 5969793 h 6858000"/>
            <a:gd name="connsiteX214" fmla="*/ 8202046 w 11407503"/>
            <a:gd name="connsiteY214" fmla="*/ 5927764 h 6858000"/>
            <a:gd name="connsiteX215" fmla="*/ 8231515 w 11407503"/>
            <a:gd name="connsiteY215" fmla="*/ 5894623 h 6858000"/>
            <a:gd name="connsiteX216" fmla="*/ 8276169 w 11407503"/>
            <a:gd name="connsiteY216" fmla="*/ 5890550 h 6858000"/>
            <a:gd name="connsiteX217" fmla="*/ 8299852 w 11407503"/>
            <a:gd name="connsiteY217" fmla="*/ 5906842 h 6858000"/>
            <a:gd name="connsiteX218" fmla="*/ 8315761 w 11407503"/>
            <a:gd name="connsiteY218" fmla="*/ 5931097 h 6858000"/>
            <a:gd name="connsiteX219" fmla="*/ 8282316 w 11407503"/>
            <a:gd name="connsiteY219" fmla="*/ 6005342 h 6858000"/>
            <a:gd name="connsiteX220" fmla="*/ 8261707 w 11407503"/>
            <a:gd name="connsiteY220" fmla="*/ 6009438 h 6858000"/>
            <a:gd name="connsiteX221" fmla="*/ 4113906 w 11407503"/>
            <a:gd name="connsiteY221" fmla="*/ 6009553 h 6858000"/>
            <a:gd name="connsiteX222" fmla="*/ 4092890 w 11407503"/>
            <a:gd name="connsiteY222" fmla="*/ 6007563 h 6858000"/>
            <a:gd name="connsiteX223" fmla="*/ 4055648 w 11407503"/>
            <a:gd name="connsiteY223" fmla="*/ 5971644 h 6858000"/>
            <a:gd name="connsiteX224" fmla="*/ 4051851 w 11407503"/>
            <a:gd name="connsiteY224" fmla="*/ 5946278 h 6858000"/>
            <a:gd name="connsiteX225" fmla="*/ 4067579 w 11407503"/>
            <a:gd name="connsiteY225" fmla="*/ 5907767 h 6858000"/>
            <a:gd name="connsiteX226" fmla="*/ 4128324 w 11407503"/>
            <a:gd name="connsiteY226" fmla="*/ 5890548 h 6858000"/>
            <a:gd name="connsiteX227" fmla="*/ 4150199 w 11407503"/>
            <a:gd name="connsiteY227" fmla="*/ 5904804 h 6858000"/>
            <a:gd name="connsiteX228" fmla="*/ 4169904 w 11407503"/>
            <a:gd name="connsiteY228" fmla="*/ 5948870 h 6858000"/>
            <a:gd name="connsiteX229" fmla="*/ 4165927 w 11407503"/>
            <a:gd name="connsiteY229" fmla="*/ 5973495 h 6858000"/>
            <a:gd name="connsiteX230" fmla="*/ 4135194 w 11407503"/>
            <a:gd name="connsiteY230" fmla="*/ 6004601 h 6858000"/>
            <a:gd name="connsiteX231" fmla="*/ 4113906 w 11407503"/>
            <a:gd name="connsiteY231" fmla="*/ 6009553 h 6858000"/>
            <a:gd name="connsiteX232" fmla="*/ 4294199 w 11407503"/>
            <a:gd name="connsiteY232" fmla="*/ 6009345 h 6858000"/>
            <a:gd name="connsiteX233" fmla="*/ 4272572 w 11407503"/>
            <a:gd name="connsiteY233" fmla="*/ 6007192 h 6858000"/>
            <a:gd name="connsiteX234" fmla="*/ 4243105 w 11407503"/>
            <a:gd name="connsiteY234" fmla="*/ 5984418 h 6858000"/>
            <a:gd name="connsiteX235" fmla="*/ 4250336 w 11407503"/>
            <a:gd name="connsiteY235" fmla="*/ 5905730 h 6858000"/>
            <a:gd name="connsiteX236" fmla="*/ 4291012 w 11407503"/>
            <a:gd name="connsiteY236" fmla="*/ 5888696 h 6858000"/>
            <a:gd name="connsiteX237" fmla="*/ 4332412 w 11407503"/>
            <a:gd name="connsiteY237" fmla="*/ 5906100 h 6858000"/>
            <a:gd name="connsiteX238" fmla="*/ 4349768 w 11407503"/>
            <a:gd name="connsiteY238" fmla="*/ 5948869 h 6858000"/>
            <a:gd name="connsiteX239" fmla="*/ 4344887 w 11407503"/>
            <a:gd name="connsiteY239" fmla="*/ 5975901 h 6858000"/>
            <a:gd name="connsiteX240" fmla="*/ 4315418 w 11407503"/>
            <a:gd name="connsiteY240" fmla="*/ 6004970 h 6858000"/>
            <a:gd name="connsiteX241" fmla="*/ 4294199 w 11407503"/>
            <a:gd name="connsiteY241" fmla="*/ 6009345 h 6858000"/>
            <a:gd name="connsiteX242" fmla="*/ 2669090 w 11407503"/>
            <a:gd name="connsiteY242" fmla="*/ 6009784 h 6858000"/>
            <a:gd name="connsiteX243" fmla="*/ 2645679 w 11407503"/>
            <a:gd name="connsiteY243" fmla="*/ 6005525 h 6858000"/>
            <a:gd name="connsiteX244" fmla="*/ 2614403 w 11407503"/>
            <a:gd name="connsiteY244" fmla="*/ 5974235 h 6858000"/>
            <a:gd name="connsiteX245" fmla="*/ 2613318 w 11407503"/>
            <a:gd name="connsiteY245" fmla="*/ 5925726 h 6858000"/>
            <a:gd name="connsiteX246" fmla="*/ 2641702 w 11407503"/>
            <a:gd name="connsiteY246" fmla="*/ 5894251 h 6858000"/>
            <a:gd name="connsiteX247" fmla="*/ 2667734 w 11407503"/>
            <a:gd name="connsiteY247" fmla="*/ 5888697 h 6858000"/>
            <a:gd name="connsiteX248" fmla="*/ 2693044 w 11407503"/>
            <a:gd name="connsiteY248" fmla="*/ 5893696 h 6858000"/>
            <a:gd name="connsiteX249" fmla="*/ 2723958 w 11407503"/>
            <a:gd name="connsiteY249" fmla="*/ 5925911 h 6858000"/>
            <a:gd name="connsiteX250" fmla="*/ 2723416 w 11407503"/>
            <a:gd name="connsiteY250" fmla="*/ 5973310 h 6858000"/>
            <a:gd name="connsiteX251" fmla="*/ 2693044 w 11407503"/>
            <a:gd name="connsiteY251" fmla="*/ 6004044 h 6858000"/>
            <a:gd name="connsiteX252" fmla="*/ 2669090 w 11407503"/>
            <a:gd name="connsiteY252" fmla="*/ 6009784 h 6858000"/>
            <a:gd name="connsiteX253" fmla="*/ 3390797 w 11407503"/>
            <a:gd name="connsiteY253" fmla="*/ 6009601 h 6858000"/>
            <a:gd name="connsiteX254" fmla="*/ 3366933 w 11407503"/>
            <a:gd name="connsiteY254" fmla="*/ 6005528 h 6858000"/>
            <a:gd name="connsiteX255" fmla="*/ 3335658 w 11407503"/>
            <a:gd name="connsiteY255" fmla="*/ 5974237 h 6858000"/>
            <a:gd name="connsiteX256" fmla="*/ 3334573 w 11407503"/>
            <a:gd name="connsiteY256" fmla="*/ 5925728 h 6858000"/>
            <a:gd name="connsiteX257" fmla="*/ 3406707 w 11407503"/>
            <a:gd name="connsiteY257" fmla="*/ 5890364 h 6858000"/>
            <a:gd name="connsiteX258" fmla="*/ 3428582 w 11407503"/>
            <a:gd name="connsiteY258" fmla="*/ 5904621 h 6858000"/>
            <a:gd name="connsiteX259" fmla="*/ 3448649 w 11407503"/>
            <a:gd name="connsiteY259" fmla="*/ 5948872 h 6858000"/>
            <a:gd name="connsiteX260" fmla="*/ 3431113 w 11407503"/>
            <a:gd name="connsiteY260" fmla="*/ 5991456 h 6858000"/>
            <a:gd name="connsiteX261" fmla="*/ 3390797 w 11407503"/>
            <a:gd name="connsiteY261" fmla="*/ 6009601 h 6858000"/>
            <a:gd name="connsiteX262" fmla="*/ 3752917 w 11407503"/>
            <a:gd name="connsiteY262" fmla="*/ 6009369 h 6858000"/>
            <a:gd name="connsiteX263" fmla="*/ 3730997 w 11407503"/>
            <a:gd name="connsiteY263" fmla="*/ 6007194 h 6858000"/>
            <a:gd name="connsiteX264" fmla="*/ 3694840 w 11407503"/>
            <a:gd name="connsiteY264" fmla="*/ 5971460 h 6858000"/>
            <a:gd name="connsiteX265" fmla="*/ 3695925 w 11407503"/>
            <a:gd name="connsiteY265" fmla="*/ 5924431 h 6858000"/>
            <a:gd name="connsiteX266" fmla="*/ 3732804 w 11407503"/>
            <a:gd name="connsiteY266" fmla="*/ 5890364 h 6858000"/>
            <a:gd name="connsiteX267" fmla="*/ 3776916 w 11407503"/>
            <a:gd name="connsiteY267" fmla="*/ 5894623 h 6858000"/>
            <a:gd name="connsiteX268" fmla="*/ 3806565 w 11407503"/>
            <a:gd name="connsiteY268" fmla="*/ 5928690 h 6858000"/>
            <a:gd name="connsiteX269" fmla="*/ 3803491 w 11407503"/>
            <a:gd name="connsiteY269" fmla="*/ 5976830 h 6858000"/>
            <a:gd name="connsiteX270" fmla="*/ 3774565 w 11407503"/>
            <a:gd name="connsiteY270" fmla="*/ 6004602 h 6858000"/>
            <a:gd name="connsiteX271" fmla="*/ 3752917 w 11407503"/>
            <a:gd name="connsiteY271" fmla="*/ 6009369 h 6858000"/>
            <a:gd name="connsiteX272" fmla="*/ 3573825 w 11407503"/>
            <a:gd name="connsiteY272" fmla="*/ 6009252 h 6858000"/>
            <a:gd name="connsiteX273" fmla="*/ 3552402 w 11407503"/>
            <a:gd name="connsiteY273" fmla="*/ 6008118 h 6858000"/>
            <a:gd name="connsiteX274" fmla="*/ 3512630 w 11407503"/>
            <a:gd name="connsiteY274" fmla="*/ 5966645 h 6858000"/>
            <a:gd name="connsiteX275" fmla="*/ 3515161 w 11407503"/>
            <a:gd name="connsiteY275" fmla="*/ 5924616 h 6858000"/>
            <a:gd name="connsiteX276" fmla="*/ 3545894 w 11407503"/>
            <a:gd name="connsiteY276" fmla="*/ 5892771 h 6858000"/>
            <a:gd name="connsiteX277" fmla="*/ 3593441 w 11407503"/>
            <a:gd name="connsiteY277" fmla="*/ 5892585 h 6858000"/>
            <a:gd name="connsiteX278" fmla="*/ 3624535 w 11407503"/>
            <a:gd name="connsiteY278" fmla="*/ 5923505 h 6858000"/>
            <a:gd name="connsiteX279" fmla="*/ 3628513 w 11407503"/>
            <a:gd name="connsiteY279" fmla="*/ 5948870 h 6858000"/>
            <a:gd name="connsiteX280" fmla="*/ 3623089 w 11407503"/>
            <a:gd name="connsiteY280" fmla="*/ 5976457 h 6858000"/>
            <a:gd name="connsiteX281" fmla="*/ 3594163 w 11407503"/>
            <a:gd name="connsiteY281" fmla="*/ 6004970 h 6858000"/>
            <a:gd name="connsiteX282" fmla="*/ 3573825 w 11407503"/>
            <a:gd name="connsiteY282" fmla="*/ 6009252 h 6858000"/>
            <a:gd name="connsiteX283" fmla="*/ 3210937 w 11407503"/>
            <a:gd name="connsiteY283" fmla="*/ 6009598 h 6858000"/>
            <a:gd name="connsiteX284" fmla="*/ 3185628 w 11407503"/>
            <a:gd name="connsiteY284" fmla="*/ 6004783 h 6858000"/>
            <a:gd name="connsiteX285" fmla="*/ 3153448 w 11407503"/>
            <a:gd name="connsiteY285" fmla="*/ 5971457 h 6858000"/>
            <a:gd name="connsiteX286" fmla="*/ 3153990 w 11407503"/>
            <a:gd name="connsiteY286" fmla="*/ 5926095 h 6858000"/>
            <a:gd name="connsiteX287" fmla="*/ 3183639 w 11407503"/>
            <a:gd name="connsiteY287" fmla="*/ 5893694 h 6858000"/>
            <a:gd name="connsiteX288" fmla="*/ 3209129 w 11407503"/>
            <a:gd name="connsiteY288" fmla="*/ 5888880 h 6858000"/>
            <a:gd name="connsiteX289" fmla="*/ 3251614 w 11407503"/>
            <a:gd name="connsiteY289" fmla="*/ 5907395 h 6858000"/>
            <a:gd name="connsiteX290" fmla="*/ 3268246 w 11407503"/>
            <a:gd name="connsiteY290" fmla="*/ 5948684 h 6858000"/>
            <a:gd name="connsiteX291" fmla="*/ 3251071 w 11407503"/>
            <a:gd name="connsiteY291" fmla="*/ 5991083 h 6858000"/>
            <a:gd name="connsiteX292" fmla="*/ 3210937 w 11407503"/>
            <a:gd name="connsiteY292" fmla="*/ 6009598 h 6858000"/>
            <a:gd name="connsiteX293" fmla="*/ 3031074 w 11407503"/>
            <a:gd name="connsiteY293" fmla="*/ 6009418 h 6858000"/>
            <a:gd name="connsiteX294" fmla="*/ 3009742 w 11407503"/>
            <a:gd name="connsiteY294" fmla="*/ 6007195 h 6858000"/>
            <a:gd name="connsiteX295" fmla="*/ 2973947 w 11407503"/>
            <a:gd name="connsiteY295" fmla="*/ 5972943 h 6858000"/>
            <a:gd name="connsiteX296" fmla="*/ 2974669 w 11407503"/>
            <a:gd name="connsiteY296" fmla="*/ 5924434 h 6858000"/>
            <a:gd name="connsiteX297" fmla="*/ 3011550 w 11407503"/>
            <a:gd name="connsiteY297" fmla="*/ 5890367 h 6858000"/>
            <a:gd name="connsiteX298" fmla="*/ 3073740 w 11407503"/>
            <a:gd name="connsiteY298" fmla="*/ 5909807 h 6858000"/>
            <a:gd name="connsiteX299" fmla="*/ 3088021 w 11407503"/>
            <a:gd name="connsiteY299" fmla="*/ 5948874 h 6858000"/>
            <a:gd name="connsiteX300" fmla="*/ 3073559 w 11407503"/>
            <a:gd name="connsiteY300" fmla="*/ 5988310 h 6858000"/>
            <a:gd name="connsiteX301" fmla="*/ 3031074 w 11407503"/>
            <a:gd name="connsiteY301" fmla="*/ 6009418 h 6858000"/>
            <a:gd name="connsiteX302" fmla="*/ 2307763 w 11407503"/>
            <a:gd name="connsiteY302" fmla="*/ 6009762 h 6858000"/>
            <a:gd name="connsiteX303" fmla="*/ 2288667 w 11407503"/>
            <a:gd name="connsiteY303" fmla="*/ 6007193 h 6858000"/>
            <a:gd name="connsiteX304" fmla="*/ 2252691 w 11407503"/>
            <a:gd name="connsiteY304" fmla="*/ 5972940 h 6858000"/>
            <a:gd name="connsiteX305" fmla="*/ 2248352 w 11407503"/>
            <a:gd name="connsiteY305" fmla="*/ 5948871 h 6858000"/>
            <a:gd name="connsiteX306" fmla="*/ 2253234 w 11407503"/>
            <a:gd name="connsiteY306" fmla="*/ 5923691 h 6858000"/>
            <a:gd name="connsiteX307" fmla="*/ 2290295 w 11407503"/>
            <a:gd name="connsiteY307" fmla="*/ 5890363 h 6858000"/>
            <a:gd name="connsiteX308" fmla="*/ 2331152 w 11407503"/>
            <a:gd name="connsiteY308" fmla="*/ 5892956 h 6858000"/>
            <a:gd name="connsiteX309" fmla="*/ 2362247 w 11407503"/>
            <a:gd name="connsiteY309" fmla="*/ 5923875 h 6858000"/>
            <a:gd name="connsiteX310" fmla="*/ 2364056 w 11407503"/>
            <a:gd name="connsiteY310" fmla="*/ 5969422 h 6858000"/>
            <a:gd name="connsiteX311" fmla="*/ 2328080 w 11407503"/>
            <a:gd name="connsiteY311" fmla="*/ 6006082 h 6858000"/>
            <a:gd name="connsiteX312" fmla="*/ 2307763 w 11407503"/>
            <a:gd name="connsiteY312" fmla="*/ 6009762 h 6858000"/>
            <a:gd name="connsiteX313" fmla="*/ 2489684 w 11407503"/>
            <a:gd name="connsiteY313" fmla="*/ 6009415 h 6858000"/>
            <a:gd name="connsiteX314" fmla="*/ 2464374 w 11407503"/>
            <a:gd name="connsiteY314" fmla="*/ 6004786 h 6858000"/>
            <a:gd name="connsiteX315" fmla="*/ 2432194 w 11407503"/>
            <a:gd name="connsiteY315" fmla="*/ 5971460 h 6858000"/>
            <a:gd name="connsiteX316" fmla="*/ 2433279 w 11407503"/>
            <a:gd name="connsiteY316" fmla="*/ 5924432 h 6858000"/>
            <a:gd name="connsiteX317" fmla="*/ 2469797 w 11407503"/>
            <a:gd name="connsiteY317" fmla="*/ 5890735 h 6858000"/>
            <a:gd name="connsiteX318" fmla="*/ 2528371 w 11407503"/>
            <a:gd name="connsiteY318" fmla="*/ 5905362 h 6858000"/>
            <a:gd name="connsiteX319" fmla="*/ 2546631 w 11407503"/>
            <a:gd name="connsiteY319" fmla="*/ 5948687 h 6858000"/>
            <a:gd name="connsiteX320" fmla="*/ 2529095 w 11407503"/>
            <a:gd name="connsiteY320" fmla="*/ 5991826 h 6858000"/>
            <a:gd name="connsiteX321" fmla="*/ 2489684 w 11407503"/>
            <a:gd name="connsiteY321" fmla="*/ 6009415 h 6858000"/>
            <a:gd name="connsiteX322" fmla="*/ 5734221 w 11407503"/>
            <a:gd name="connsiteY322" fmla="*/ 5825697 h 6858000"/>
            <a:gd name="connsiteX323" fmla="*/ 5719058 w 11407503"/>
            <a:gd name="connsiteY323" fmla="*/ 5824308 h 6858000"/>
            <a:gd name="connsiteX324" fmla="*/ 5679285 w 11407503"/>
            <a:gd name="connsiteY324" fmla="*/ 5788760 h 6858000"/>
            <a:gd name="connsiteX325" fmla="*/ 5688324 w 11407503"/>
            <a:gd name="connsiteY325" fmla="*/ 5726550 h 6858000"/>
            <a:gd name="connsiteX326" fmla="*/ 5752503 w 11407503"/>
            <a:gd name="connsiteY326" fmla="*/ 5706554 h 6858000"/>
            <a:gd name="connsiteX327" fmla="*/ 5790468 w 11407503"/>
            <a:gd name="connsiteY327" fmla="*/ 5744324 h 6858000"/>
            <a:gd name="connsiteX328" fmla="*/ 5786491 w 11407503"/>
            <a:gd name="connsiteY328" fmla="*/ 5792833 h 6858000"/>
            <a:gd name="connsiteX329" fmla="*/ 5750876 w 11407503"/>
            <a:gd name="connsiteY329" fmla="*/ 5823197 h 6858000"/>
            <a:gd name="connsiteX330" fmla="*/ 5734221 w 11407503"/>
            <a:gd name="connsiteY330" fmla="*/ 5825697 h 6858000"/>
            <a:gd name="connsiteX331" fmla="*/ 7899928 w 11407503"/>
            <a:gd name="connsiteY331" fmla="*/ 5825696 h 6858000"/>
            <a:gd name="connsiteX332" fmla="*/ 7882821 w 11407503"/>
            <a:gd name="connsiteY332" fmla="*/ 5824308 h 6858000"/>
            <a:gd name="connsiteX333" fmla="*/ 7841783 w 11407503"/>
            <a:gd name="connsiteY333" fmla="*/ 5787648 h 6858000"/>
            <a:gd name="connsiteX334" fmla="*/ 7842506 w 11407503"/>
            <a:gd name="connsiteY334" fmla="*/ 5740436 h 6858000"/>
            <a:gd name="connsiteX335" fmla="*/ 7872336 w 11407503"/>
            <a:gd name="connsiteY335" fmla="*/ 5708960 h 6858000"/>
            <a:gd name="connsiteX336" fmla="*/ 7922414 w 11407503"/>
            <a:gd name="connsiteY336" fmla="*/ 5708219 h 6858000"/>
            <a:gd name="connsiteX337" fmla="*/ 7952062 w 11407503"/>
            <a:gd name="connsiteY337" fmla="*/ 5738029 h 6858000"/>
            <a:gd name="connsiteX338" fmla="*/ 7954232 w 11407503"/>
            <a:gd name="connsiteY338" fmla="*/ 5785427 h 6858000"/>
            <a:gd name="connsiteX339" fmla="*/ 7918256 w 11407503"/>
            <a:gd name="connsiteY339" fmla="*/ 5822085 h 6858000"/>
            <a:gd name="connsiteX340" fmla="*/ 7899928 w 11407503"/>
            <a:gd name="connsiteY340" fmla="*/ 5825696 h 6858000"/>
            <a:gd name="connsiteX341" fmla="*/ 8081664 w 11407503"/>
            <a:gd name="connsiteY341" fmla="*/ 5825417 h 6858000"/>
            <a:gd name="connsiteX342" fmla="*/ 8061417 w 11407503"/>
            <a:gd name="connsiteY342" fmla="*/ 5823382 h 6858000"/>
            <a:gd name="connsiteX343" fmla="*/ 8018752 w 11407503"/>
            <a:gd name="connsiteY343" fmla="*/ 5766726 h 6858000"/>
            <a:gd name="connsiteX344" fmla="*/ 8034479 w 11407503"/>
            <a:gd name="connsiteY344" fmla="*/ 5724697 h 6858000"/>
            <a:gd name="connsiteX345" fmla="*/ 8078049 w 11407503"/>
            <a:gd name="connsiteY345" fmla="*/ 5704701 h 6858000"/>
            <a:gd name="connsiteX346" fmla="*/ 8121618 w 11407503"/>
            <a:gd name="connsiteY346" fmla="*/ 5724697 h 6858000"/>
            <a:gd name="connsiteX347" fmla="*/ 8137528 w 11407503"/>
            <a:gd name="connsiteY347" fmla="*/ 5766726 h 6858000"/>
            <a:gd name="connsiteX348" fmla="*/ 8119810 w 11407503"/>
            <a:gd name="connsiteY348" fmla="*/ 5807088 h 6858000"/>
            <a:gd name="connsiteX349" fmla="*/ 8081664 w 11407503"/>
            <a:gd name="connsiteY349" fmla="*/ 5825417 h 6858000"/>
            <a:gd name="connsiteX350" fmla="*/ 8262565 w 11407503"/>
            <a:gd name="connsiteY350" fmla="*/ 5825235 h 6858000"/>
            <a:gd name="connsiteX351" fmla="*/ 8241459 w 11407503"/>
            <a:gd name="connsiteY351" fmla="*/ 5823383 h 6858000"/>
            <a:gd name="connsiteX352" fmla="*/ 8201686 w 11407503"/>
            <a:gd name="connsiteY352" fmla="*/ 5784688 h 6858000"/>
            <a:gd name="connsiteX353" fmla="*/ 8205121 w 11407503"/>
            <a:gd name="connsiteY353" fmla="*/ 5736733 h 6858000"/>
            <a:gd name="connsiteX354" fmla="*/ 8239108 w 11407503"/>
            <a:gd name="connsiteY354" fmla="*/ 5706554 h 6858000"/>
            <a:gd name="connsiteX355" fmla="*/ 8283220 w 11407503"/>
            <a:gd name="connsiteY355" fmla="*/ 5708405 h 6858000"/>
            <a:gd name="connsiteX356" fmla="*/ 8313411 w 11407503"/>
            <a:gd name="connsiteY356" fmla="*/ 5740251 h 6858000"/>
            <a:gd name="connsiteX357" fmla="*/ 8315942 w 11407503"/>
            <a:gd name="connsiteY357" fmla="*/ 5782095 h 6858000"/>
            <a:gd name="connsiteX358" fmla="*/ 8283400 w 11407503"/>
            <a:gd name="connsiteY358" fmla="*/ 5819866 h 6858000"/>
            <a:gd name="connsiteX359" fmla="*/ 8262565 w 11407503"/>
            <a:gd name="connsiteY359" fmla="*/ 5825235 h 6858000"/>
            <a:gd name="connsiteX360" fmla="*/ 7727680 w 11407503"/>
            <a:gd name="connsiteY360" fmla="*/ 5824889 h 6858000"/>
            <a:gd name="connsiteX361" fmla="*/ 7698980 w 11407503"/>
            <a:gd name="connsiteY361" fmla="*/ 5822829 h 6858000"/>
            <a:gd name="connsiteX362" fmla="*/ 7664089 w 11407503"/>
            <a:gd name="connsiteY362" fmla="*/ 5792465 h 6858000"/>
            <a:gd name="connsiteX363" fmla="*/ 7658665 w 11407503"/>
            <a:gd name="connsiteY363" fmla="*/ 5764877 h 6858000"/>
            <a:gd name="connsiteX364" fmla="*/ 7676744 w 11407503"/>
            <a:gd name="connsiteY364" fmla="*/ 5720997 h 6858000"/>
            <a:gd name="connsiteX365" fmla="*/ 7718325 w 11407503"/>
            <a:gd name="connsiteY365" fmla="*/ 5703778 h 6858000"/>
            <a:gd name="connsiteX366" fmla="*/ 7759362 w 11407503"/>
            <a:gd name="connsiteY366" fmla="*/ 5722293 h 6858000"/>
            <a:gd name="connsiteX367" fmla="*/ 7776718 w 11407503"/>
            <a:gd name="connsiteY367" fmla="*/ 5769506 h 6858000"/>
            <a:gd name="connsiteX368" fmla="*/ 7754481 w 11407503"/>
            <a:gd name="connsiteY368" fmla="*/ 5811535 h 6858000"/>
            <a:gd name="connsiteX369" fmla="*/ 7727680 w 11407503"/>
            <a:gd name="connsiteY369" fmla="*/ 5824889 h 6858000"/>
            <a:gd name="connsiteX370" fmla="*/ 4291711 w 11407503"/>
            <a:gd name="connsiteY370" fmla="*/ 5825695 h 6858000"/>
            <a:gd name="connsiteX371" fmla="*/ 4276548 w 11407503"/>
            <a:gd name="connsiteY371" fmla="*/ 5824307 h 6858000"/>
            <a:gd name="connsiteX372" fmla="*/ 4231713 w 11407503"/>
            <a:gd name="connsiteY372" fmla="*/ 5769318 h 6858000"/>
            <a:gd name="connsiteX373" fmla="*/ 4245272 w 11407503"/>
            <a:gd name="connsiteY373" fmla="*/ 5727103 h 6858000"/>
            <a:gd name="connsiteX374" fmla="*/ 4286310 w 11407503"/>
            <a:gd name="connsiteY374" fmla="*/ 5704145 h 6858000"/>
            <a:gd name="connsiteX375" fmla="*/ 4332772 w 11407503"/>
            <a:gd name="connsiteY375" fmla="*/ 5722104 h 6858000"/>
            <a:gd name="connsiteX376" fmla="*/ 4347957 w 11407503"/>
            <a:gd name="connsiteY376" fmla="*/ 5745434 h 6858000"/>
            <a:gd name="connsiteX377" fmla="*/ 4344161 w 11407503"/>
            <a:gd name="connsiteY377" fmla="*/ 5792646 h 6858000"/>
            <a:gd name="connsiteX378" fmla="*/ 4308366 w 11407503"/>
            <a:gd name="connsiteY378" fmla="*/ 5823196 h 6858000"/>
            <a:gd name="connsiteX379" fmla="*/ 4291711 w 11407503"/>
            <a:gd name="connsiteY379" fmla="*/ 5825695 h 6858000"/>
            <a:gd name="connsiteX380" fmla="*/ 2489321 w 11407503"/>
            <a:gd name="connsiteY380" fmla="*/ 5825489 h 6858000"/>
            <a:gd name="connsiteX381" fmla="*/ 2467627 w 11407503"/>
            <a:gd name="connsiteY381" fmla="*/ 5822087 h 6858000"/>
            <a:gd name="connsiteX382" fmla="*/ 2433639 w 11407503"/>
            <a:gd name="connsiteY382" fmla="*/ 5789501 h 6858000"/>
            <a:gd name="connsiteX383" fmla="*/ 2432193 w 11407503"/>
            <a:gd name="connsiteY383" fmla="*/ 5742103 h 6858000"/>
            <a:gd name="connsiteX384" fmla="*/ 2462564 w 11407503"/>
            <a:gd name="connsiteY384" fmla="*/ 5708776 h 6858000"/>
            <a:gd name="connsiteX385" fmla="*/ 2505592 w 11407503"/>
            <a:gd name="connsiteY385" fmla="*/ 5706369 h 6858000"/>
            <a:gd name="connsiteX386" fmla="*/ 2542292 w 11407503"/>
            <a:gd name="connsiteY386" fmla="*/ 5739881 h 6858000"/>
            <a:gd name="connsiteX387" fmla="*/ 2541929 w 11407503"/>
            <a:gd name="connsiteY387" fmla="*/ 5790426 h 6858000"/>
            <a:gd name="connsiteX388" fmla="*/ 2511015 w 11407503"/>
            <a:gd name="connsiteY388" fmla="*/ 5820420 h 6858000"/>
            <a:gd name="connsiteX389" fmla="*/ 2489321 w 11407503"/>
            <a:gd name="connsiteY389" fmla="*/ 5825489 h 6858000"/>
            <a:gd name="connsiteX390" fmla="*/ 3932191 w 11407503"/>
            <a:gd name="connsiteY390" fmla="*/ 5825421 h 6858000"/>
            <a:gd name="connsiteX391" fmla="*/ 3910135 w 11407503"/>
            <a:gd name="connsiteY391" fmla="*/ 5822273 h 6858000"/>
            <a:gd name="connsiteX392" fmla="*/ 3876690 w 11407503"/>
            <a:gd name="connsiteY392" fmla="*/ 5789502 h 6858000"/>
            <a:gd name="connsiteX393" fmla="*/ 3870905 w 11407503"/>
            <a:gd name="connsiteY393" fmla="*/ 5764135 h 6858000"/>
            <a:gd name="connsiteX394" fmla="*/ 3888984 w 11407503"/>
            <a:gd name="connsiteY394" fmla="*/ 5722292 h 6858000"/>
            <a:gd name="connsiteX395" fmla="*/ 3933999 w 11407503"/>
            <a:gd name="connsiteY395" fmla="*/ 5704147 h 6858000"/>
            <a:gd name="connsiteX396" fmla="*/ 3973953 w 11407503"/>
            <a:gd name="connsiteY396" fmla="*/ 5724699 h 6858000"/>
            <a:gd name="connsiteX397" fmla="*/ 3989681 w 11407503"/>
            <a:gd name="connsiteY397" fmla="*/ 5766728 h 6858000"/>
            <a:gd name="connsiteX398" fmla="*/ 3971784 w 11407503"/>
            <a:gd name="connsiteY398" fmla="*/ 5807461 h 6858000"/>
            <a:gd name="connsiteX399" fmla="*/ 3932191 w 11407503"/>
            <a:gd name="connsiteY399" fmla="*/ 5825421 h 6858000"/>
            <a:gd name="connsiteX400" fmla="*/ 4114312 w 11407503"/>
            <a:gd name="connsiteY400" fmla="*/ 5825282 h 6858000"/>
            <a:gd name="connsiteX401" fmla="*/ 4093070 w 11407503"/>
            <a:gd name="connsiteY401" fmla="*/ 5823199 h 6858000"/>
            <a:gd name="connsiteX402" fmla="*/ 4053298 w 11407503"/>
            <a:gd name="connsiteY402" fmla="*/ 5781910 h 6858000"/>
            <a:gd name="connsiteX403" fmla="*/ 4051489 w 11407503"/>
            <a:gd name="connsiteY403" fmla="*/ 5762840 h 6858000"/>
            <a:gd name="connsiteX404" fmla="*/ 4072280 w 11407503"/>
            <a:gd name="connsiteY404" fmla="*/ 5718774 h 6858000"/>
            <a:gd name="connsiteX405" fmla="*/ 4114584 w 11407503"/>
            <a:gd name="connsiteY405" fmla="*/ 5704148 h 6858000"/>
            <a:gd name="connsiteX406" fmla="*/ 4152910 w 11407503"/>
            <a:gd name="connsiteY406" fmla="*/ 5722478 h 6858000"/>
            <a:gd name="connsiteX407" fmla="*/ 4169904 w 11407503"/>
            <a:gd name="connsiteY407" fmla="*/ 5764877 h 6858000"/>
            <a:gd name="connsiteX408" fmla="*/ 4165746 w 11407503"/>
            <a:gd name="connsiteY408" fmla="*/ 5789132 h 6858000"/>
            <a:gd name="connsiteX409" fmla="*/ 4134470 w 11407503"/>
            <a:gd name="connsiteY409" fmla="*/ 5820422 h 6858000"/>
            <a:gd name="connsiteX410" fmla="*/ 4114312 w 11407503"/>
            <a:gd name="connsiteY410" fmla="*/ 5825282 h 6858000"/>
            <a:gd name="connsiteX411" fmla="*/ 3753277 w 11407503"/>
            <a:gd name="connsiteY411" fmla="*/ 5825328 h 6858000"/>
            <a:gd name="connsiteX412" fmla="*/ 3733165 w 11407503"/>
            <a:gd name="connsiteY412" fmla="*/ 5823569 h 6858000"/>
            <a:gd name="connsiteX413" fmla="*/ 3694839 w 11407503"/>
            <a:gd name="connsiteY413" fmla="*/ 5787464 h 6858000"/>
            <a:gd name="connsiteX414" fmla="*/ 3695742 w 11407503"/>
            <a:gd name="connsiteY414" fmla="*/ 5739882 h 6858000"/>
            <a:gd name="connsiteX415" fmla="*/ 3724668 w 11407503"/>
            <a:gd name="connsiteY415" fmla="*/ 5709146 h 6858000"/>
            <a:gd name="connsiteX416" fmla="*/ 3769322 w 11407503"/>
            <a:gd name="connsiteY416" fmla="*/ 5706554 h 6858000"/>
            <a:gd name="connsiteX417" fmla="*/ 3803309 w 11407503"/>
            <a:gd name="connsiteY417" fmla="*/ 5736734 h 6858000"/>
            <a:gd name="connsiteX418" fmla="*/ 3806564 w 11407503"/>
            <a:gd name="connsiteY418" fmla="*/ 5785428 h 6858000"/>
            <a:gd name="connsiteX419" fmla="*/ 3774203 w 11407503"/>
            <a:gd name="connsiteY419" fmla="*/ 5820421 h 6858000"/>
            <a:gd name="connsiteX420" fmla="*/ 3753277 w 11407503"/>
            <a:gd name="connsiteY420" fmla="*/ 5825328 h 6858000"/>
            <a:gd name="connsiteX421" fmla="*/ 3562255 w 11407503"/>
            <a:gd name="connsiteY421" fmla="*/ 5825258 h 6858000"/>
            <a:gd name="connsiteX422" fmla="*/ 3555295 w 11407503"/>
            <a:gd name="connsiteY422" fmla="*/ 5824310 h 6858000"/>
            <a:gd name="connsiteX423" fmla="*/ 3510099 w 11407503"/>
            <a:gd name="connsiteY423" fmla="*/ 5765432 h 6858000"/>
            <a:gd name="connsiteX424" fmla="*/ 3542821 w 11407503"/>
            <a:gd name="connsiteY424" fmla="*/ 5710443 h 6858000"/>
            <a:gd name="connsiteX425" fmla="*/ 3588018 w 11407503"/>
            <a:gd name="connsiteY425" fmla="*/ 5706184 h 6858000"/>
            <a:gd name="connsiteX426" fmla="*/ 3623090 w 11407503"/>
            <a:gd name="connsiteY426" fmla="*/ 5737289 h 6858000"/>
            <a:gd name="connsiteX427" fmla="*/ 3628514 w 11407503"/>
            <a:gd name="connsiteY427" fmla="*/ 5764877 h 6858000"/>
            <a:gd name="connsiteX428" fmla="*/ 3611701 w 11407503"/>
            <a:gd name="connsiteY428" fmla="*/ 5806906 h 6858000"/>
            <a:gd name="connsiteX429" fmla="*/ 3572470 w 11407503"/>
            <a:gd name="connsiteY429" fmla="*/ 5825235 h 6858000"/>
            <a:gd name="connsiteX430" fmla="*/ 3562255 w 11407503"/>
            <a:gd name="connsiteY430" fmla="*/ 5825258 h 6858000"/>
            <a:gd name="connsiteX431" fmla="*/ 3393283 w 11407503"/>
            <a:gd name="connsiteY431" fmla="*/ 5825236 h 6858000"/>
            <a:gd name="connsiteX432" fmla="*/ 3372538 w 11407503"/>
            <a:gd name="connsiteY432" fmla="*/ 5823384 h 6858000"/>
            <a:gd name="connsiteX433" fmla="*/ 3343070 w 11407503"/>
            <a:gd name="connsiteY433" fmla="*/ 5802092 h 6858000"/>
            <a:gd name="connsiteX434" fmla="*/ 3330234 w 11407503"/>
            <a:gd name="connsiteY434" fmla="*/ 5764691 h 6858000"/>
            <a:gd name="connsiteX435" fmla="*/ 3335838 w 11407503"/>
            <a:gd name="connsiteY435" fmla="*/ 5739326 h 6858000"/>
            <a:gd name="connsiteX436" fmla="*/ 3370187 w 11407503"/>
            <a:gd name="connsiteY436" fmla="*/ 5706555 h 6858000"/>
            <a:gd name="connsiteX437" fmla="*/ 3414661 w 11407503"/>
            <a:gd name="connsiteY437" fmla="*/ 5708962 h 6858000"/>
            <a:gd name="connsiteX438" fmla="*/ 3444671 w 11407503"/>
            <a:gd name="connsiteY438" fmla="*/ 5740807 h 6858000"/>
            <a:gd name="connsiteX439" fmla="*/ 3444310 w 11407503"/>
            <a:gd name="connsiteY439" fmla="*/ 5789316 h 6858000"/>
            <a:gd name="connsiteX440" fmla="*/ 3413215 w 11407503"/>
            <a:gd name="connsiteY440" fmla="*/ 5820422 h 6858000"/>
            <a:gd name="connsiteX441" fmla="*/ 3393283 w 11407503"/>
            <a:gd name="connsiteY441" fmla="*/ 5825236 h 6858000"/>
            <a:gd name="connsiteX442" fmla="*/ 2670875 w 11407503"/>
            <a:gd name="connsiteY442" fmla="*/ 5825213 h 6858000"/>
            <a:gd name="connsiteX443" fmla="*/ 2651283 w 11407503"/>
            <a:gd name="connsiteY443" fmla="*/ 5823385 h 6858000"/>
            <a:gd name="connsiteX444" fmla="*/ 2612956 w 11407503"/>
            <a:gd name="connsiteY444" fmla="*/ 5787465 h 6858000"/>
            <a:gd name="connsiteX445" fmla="*/ 2609340 w 11407503"/>
            <a:gd name="connsiteY445" fmla="*/ 5762469 h 6858000"/>
            <a:gd name="connsiteX446" fmla="*/ 2627961 w 11407503"/>
            <a:gd name="connsiteY446" fmla="*/ 5721181 h 6858000"/>
            <a:gd name="connsiteX447" fmla="*/ 2667914 w 11407503"/>
            <a:gd name="connsiteY447" fmla="*/ 5703778 h 6858000"/>
            <a:gd name="connsiteX448" fmla="*/ 2710580 w 11407503"/>
            <a:gd name="connsiteY448" fmla="*/ 5723774 h 6858000"/>
            <a:gd name="connsiteX449" fmla="*/ 2727213 w 11407503"/>
            <a:gd name="connsiteY449" fmla="*/ 5764877 h 6858000"/>
            <a:gd name="connsiteX450" fmla="*/ 2723054 w 11407503"/>
            <a:gd name="connsiteY450" fmla="*/ 5788391 h 6858000"/>
            <a:gd name="connsiteX451" fmla="*/ 2690874 w 11407503"/>
            <a:gd name="connsiteY451" fmla="*/ 5820792 h 6858000"/>
            <a:gd name="connsiteX452" fmla="*/ 2670875 w 11407503"/>
            <a:gd name="connsiteY452" fmla="*/ 5825213 h 6858000"/>
            <a:gd name="connsiteX453" fmla="*/ 3222100 w 11407503"/>
            <a:gd name="connsiteY453" fmla="*/ 5823985 h 6858000"/>
            <a:gd name="connsiteX454" fmla="*/ 3188339 w 11407503"/>
            <a:gd name="connsiteY454" fmla="*/ 5822087 h 6858000"/>
            <a:gd name="connsiteX455" fmla="*/ 3153989 w 11407503"/>
            <a:gd name="connsiteY455" fmla="*/ 5788020 h 6858000"/>
            <a:gd name="connsiteX456" fmla="*/ 3149650 w 11407503"/>
            <a:gd name="connsiteY456" fmla="*/ 5764876 h 6858000"/>
            <a:gd name="connsiteX457" fmla="*/ 3167729 w 11407503"/>
            <a:gd name="connsiteY457" fmla="*/ 5722291 h 6858000"/>
            <a:gd name="connsiteX458" fmla="*/ 3212745 w 11407503"/>
            <a:gd name="connsiteY458" fmla="*/ 5704147 h 6858000"/>
            <a:gd name="connsiteX459" fmla="*/ 3251071 w 11407503"/>
            <a:gd name="connsiteY459" fmla="*/ 5722662 h 6858000"/>
            <a:gd name="connsiteX460" fmla="*/ 3268246 w 11407503"/>
            <a:gd name="connsiteY460" fmla="*/ 5764691 h 6858000"/>
            <a:gd name="connsiteX461" fmla="*/ 3252336 w 11407503"/>
            <a:gd name="connsiteY461" fmla="*/ 5805609 h 6858000"/>
            <a:gd name="connsiteX462" fmla="*/ 3222100 w 11407503"/>
            <a:gd name="connsiteY462" fmla="*/ 5823985 h 6858000"/>
            <a:gd name="connsiteX463" fmla="*/ 1578351 w 11407503"/>
            <a:gd name="connsiteY463" fmla="*/ 5825256 h 6858000"/>
            <a:gd name="connsiteX464" fmla="*/ 1571392 w 11407503"/>
            <a:gd name="connsiteY464" fmla="*/ 5824307 h 6858000"/>
            <a:gd name="connsiteX465" fmla="*/ 1531618 w 11407503"/>
            <a:gd name="connsiteY465" fmla="*/ 5788944 h 6858000"/>
            <a:gd name="connsiteX466" fmla="*/ 1528545 w 11407503"/>
            <a:gd name="connsiteY466" fmla="*/ 5748025 h 6858000"/>
            <a:gd name="connsiteX467" fmla="*/ 1558737 w 11407503"/>
            <a:gd name="connsiteY467" fmla="*/ 5710441 h 6858000"/>
            <a:gd name="connsiteX468" fmla="*/ 1585854 w 11407503"/>
            <a:gd name="connsiteY468" fmla="*/ 5704701 h 6858000"/>
            <a:gd name="connsiteX469" fmla="*/ 1612610 w 11407503"/>
            <a:gd name="connsiteY469" fmla="*/ 5710255 h 6858000"/>
            <a:gd name="connsiteX470" fmla="*/ 1642982 w 11407503"/>
            <a:gd name="connsiteY470" fmla="*/ 5745804 h 6858000"/>
            <a:gd name="connsiteX471" fmla="*/ 1639005 w 11407503"/>
            <a:gd name="connsiteY471" fmla="*/ 5792462 h 6858000"/>
            <a:gd name="connsiteX472" fmla="*/ 1588565 w 11407503"/>
            <a:gd name="connsiteY472" fmla="*/ 5825233 h 6858000"/>
            <a:gd name="connsiteX473" fmla="*/ 1578351 w 11407503"/>
            <a:gd name="connsiteY473" fmla="*/ 5825256 h 6858000"/>
            <a:gd name="connsiteX474" fmla="*/ 2299605 w 11407503"/>
            <a:gd name="connsiteY474" fmla="*/ 5825256 h 6858000"/>
            <a:gd name="connsiteX475" fmla="*/ 2292645 w 11407503"/>
            <a:gd name="connsiteY475" fmla="*/ 5824307 h 6858000"/>
            <a:gd name="connsiteX476" fmla="*/ 2252872 w 11407503"/>
            <a:gd name="connsiteY476" fmla="*/ 5788759 h 6858000"/>
            <a:gd name="connsiteX477" fmla="*/ 2250160 w 11407503"/>
            <a:gd name="connsiteY477" fmla="*/ 5747655 h 6858000"/>
            <a:gd name="connsiteX478" fmla="*/ 2279990 w 11407503"/>
            <a:gd name="connsiteY478" fmla="*/ 5710441 h 6858000"/>
            <a:gd name="connsiteX479" fmla="*/ 2307107 w 11407503"/>
            <a:gd name="connsiteY479" fmla="*/ 5704701 h 6858000"/>
            <a:gd name="connsiteX480" fmla="*/ 2333863 w 11407503"/>
            <a:gd name="connsiteY480" fmla="*/ 5710255 h 6858000"/>
            <a:gd name="connsiteX481" fmla="*/ 2364055 w 11407503"/>
            <a:gd name="connsiteY481" fmla="*/ 5744693 h 6858000"/>
            <a:gd name="connsiteX482" fmla="*/ 2360439 w 11407503"/>
            <a:gd name="connsiteY482" fmla="*/ 5792462 h 6858000"/>
            <a:gd name="connsiteX483" fmla="*/ 2309820 w 11407503"/>
            <a:gd name="connsiteY483" fmla="*/ 5825233 h 6858000"/>
            <a:gd name="connsiteX484" fmla="*/ 2299605 w 11407503"/>
            <a:gd name="connsiteY484" fmla="*/ 5825256 h 6858000"/>
            <a:gd name="connsiteX485" fmla="*/ 2129414 w 11407503"/>
            <a:gd name="connsiteY485" fmla="*/ 5825236 h 6858000"/>
            <a:gd name="connsiteX486" fmla="*/ 2112782 w 11407503"/>
            <a:gd name="connsiteY486" fmla="*/ 5824310 h 6858000"/>
            <a:gd name="connsiteX487" fmla="*/ 2072647 w 11407503"/>
            <a:gd name="connsiteY487" fmla="*/ 5789502 h 6858000"/>
            <a:gd name="connsiteX488" fmla="*/ 2068490 w 11407503"/>
            <a:gd name="connsiteY488" fmla="*/ 5763951 h 6858000"/>
            <a:gd name="connsiteX489" fmla="*/ 2087472 w 11407503"/>
            <a:gd name="connsiteY489" fmla="*/ 5720256 h 6858000"/>
            <a:gd name="connsiteX490" fmla="*/ 2131583 w 11407503"/>
            <a:gd name="connsiteY490" fmla="*/ 5704148 h 6858000"/>
            <a:gd name="connsiteX491" fmla="*/ 2180757 w 11407503"/>
            <a:gd name="connsiteY491" fmla="*/ 5737474 h 6858000"/>
            <a:gd name="connsiteX492" fmla="*/ 2186001 w 11407503"/>
            <a:gd name="connsiteY492" fmla="*/ 5763951 h 6858000"/>
            <a:gd name="connsiteX493" fmla="*/ 2169548 w 11407503"/>
            <a:gd name="connsiteY493" fmla="*/ 5806165 h 6858000"/>
            <a:gd name="connsiteX494" fmla="*/ 2129414 w 11407503"/>
            <a:gd name="connsiteY494" fmla="*/ 5825236 h 6858000"/>
            <a:gd name="connsiteX495" fmla="*/ 1949622 w 11407503"/>
            <a:gd name="connsiteY495" fmla="*/ 5825214 h 6858000"/>
            <a:gd name="connsiteX496" fmla="*/ 1930029 w 11407503"/>
            <a:gd name="connsiteY496" fmla="*/ 5823386 h 6858000"/>
            <a:gd name="connsiteX497" fmla="*/ 1887907 w 11407503"/>
            <a:gd name="connsiteY497" fmla="*/ 5773951 h 6858000"/>
            <a:gd name="connsiteX498" fmla="*/ 1907974 w 11407503"/>
            <a:gd name="connsiteY498" fmla="*/ 5719516 h 6858000"/>
            <a:gd name="connsiteX499" fmla="*/ 1965464 w 11407503"/>
            <a:gd name="connsiteY499" fmla="*/ 5706742 h 6858000"/>
            <a:gd name="connsiteX500" fmla="*/ 2001983 w 11407503"/>
            <a:gd name="connsiteY500" fmla="*/ 5740624 h 6858000"/>
            <a:gd name="connsiteX501" fmla="*/ 2001802 w 11407503"/>
            <a:gd name="connsiteY501" fmla="*/ 5788393 h 6858000"/>
            <a:gd name="connsiteX502" fmla="*/ 1969622 w 11407503"/>
            <a:gd name="connsiteY502" fmla="*/ 5820794 h 6858000"/>
            <a:gd name="connsiteX503" fmla="*/ 1949622 w 11407503"/>
            <a:gd name="connsiteY503" fmla="*/ 5825214 h 6858000"/>
            <a:gd name="connsiteX504" fmla="*/ 1776924 w 11407503"/>
            <a:gd name="connsiteY504" fmla="*/ 5824470 h 6858000"/>
            <a:gd name="connsiteX505" fmla="*/ 1746372 w 11407503"/>
            <a:gd name="connsiteY505" fmla="*/ 5822087 h 6858000"/>
            <a:gd name="connsiteX506" fmla="*/ 1712023 w 11407503"/>
            <a:gd name="connsiteY506" fmla="*/ 5789315 h 6858000"/>
            <a:gd name="connsiteX507" fmla="*/ 1707142 w 11407503"/>
            <a:gd name="connsiteY507" fmla="*/ 5764876 h 6858000"/>
            <a:gd name="connsiteX508" fmla="*/ 1724497 w 11407503"/>
            <a:gd name="connsiteY508" fmla="*/ 5723032 h 6858000"/>
            <a:gd name="connsiteX509" fmla="*/ 1761377 w 11407503"/>
            <a:gd name="connsiteY509" fmla="*/ 5704147 h 6858000"/>
            <a:gd name="connsiteX510" fmla="*/ 1806212 w 11407503"/>
            <a:gd name="connsiteY510" fmla="*/ 5720440 h 6858000"/>
            <a:gd name="connsiteX511" fmla="*/ 1825014 w 11407503"/>
            <a:gd name="connsiteY511" fmla="*/ 5767653 h 6858000"/>
            <a:gd name="connsiteX512" fmla="*/ 1806393 w 11407503"/>
            <a:gd name="connsiteY512" fmla="*/ 5808941 h 6858000"/>
            <a:gd name="connsiteX513" fmla="*/ 1776924 w 11407503"/>
            <a:gd name="connsiteY513" fmla="*/ 5824470 h 6858000"/>
            <a:gd name="connsiteX514" fmla="*/ 4113635 w 11407503"/>
            <a:gd name="connsiteY514" fmla="*/ 5641240 h 6858000"/>
            <a:gd name="connsiteX515" fmla="*/ 4093794 w 11407503"/>
            <a:gd name="connsiteY515" fmla="*/ 5638648 h 6858000"/>
            <a:gd name="connsiteX516" fmla="*/ 4053298 w 11407503"/>
            <a:gd name="connsiteY516" fmla="*/ 5596989 h 6858000"/>
            <a:gd name="connsiteX517" fmla="*/ 4056733 w 11407503"/>
            <a:gd name="connsiteY517" fmla="*/ 5554960 h 6858000"/>
            <a:gd name="connsiteX518" fmla="*/ 4088370 w 11407503"/>
            <a:gd name="connsiteY518" fmla="*/ 5523299 h 6858000"/>
            <a:gd name="connsiteX519" fmla="*/ 4113860 w 11407503"/>
            <a:gd name="connsiteY519" fmla="*/ 5520152 h 6858000"/>
            <a:gd name="connsiteX520" fmla="*/ 4154357 w 11407503"/>
            <a:gd name="connsiteY520" fmla="*/ 5539223 h 6858000"/>
            <a:gd name="connsiteX521" fmla="*/ 4169724 w 11407503"/>
            <a:gd name="connsiteY521" fmla="*/ 5580881 h 6858000"/>
            <a:gd name="connsiteX522" fmla="*/ 4165023 w 11407503"/>
            <a:gd name="connsiteY522" fmla="*/ 5605876 h 6858000"/>
            <a:gd name="connsiteX523" fmla="*/ 4133748 w 11407503"/>
            <a:gd name="connsiteY523" fmla="*/ 5636611 h 6858000"/>
            <a:gd name="connsiteX524" fmla="*/ 4113635 w 11407503"/>
            <a:gd name="connsiteY524" fmla="*/ 5641240 h 6858000"/>
            <a:gd name="connsiteX525" fmla="*/ 7540046 w 11407503"/>
            <a:gd name="connsiteY525" fmla="*/ 5641240 h 6858000"/>
            <a:gd name="connsiteX526" fmla="*/ 7520205 w 11407503"/>
            <a:gd name="connsiteY526" fmla="*/ 5638648 h 6858000"/>
            <a:gd name="connsiteX527" fmla="*/ 7479709 w 11407503"/>
            <a:gd name="connsiteY527" fmla="*/ 5596989 h 6858000"/>
            <a:gd name="connsiteX528" fmla="*/ 7483144 w 11407503"/>
            <a:gd name="connsiteY528" fmla="*/ 5554960 h 6858000"/>
            <a:gd name="connsiteX529" fmla="*/ 7514782 w 11407503"/>
            <a:gd name="connsiteY529" fmla="*/ 5523299 h 6858000"/>
            <a:gd name="connsiteX530" fmla="*/ 7540272 w 11407503"/>
            <a:gd name="connsiteY530" fmla="*/ 5520152 h 6858000"/>
            <a:gd name="connsiteX531" fmla="*/ 7580768 w 11407503"/>
            <a:gd name="connsiteY531" fmla="*/ 5539223 h 6858000"/>
            <a:gd name="connsiteX532" fmla="*/ 7596135 w 11407503"/>
            <a:gd name="connsiteY532" fmla="*/ 5580881 h 6858000"/>
            <a:gd name="connsiteX533" fmla="*/ 7591434 w 11407503"/>
            <a:gd name="connsiteY533" fmla="*/ 5605876 h 6858000"/>
            <a:gd name="connsiteX534" fmla="*/ 7560159 w 11407503"/>
            <a:gd name="connsiteY534" fmla="*/ 5636611 h 6858000"/>
            <a:gd name="connsiteX535" fmla="*/ 7540046 w 11407503"/>
            <a:gd name="connsiteY535" fmla="*/ 5641240 h 6858000"/>
            <a:gd name="connsiteX536" fmla="*/ 8803665 w 11407503"/>
            <a:gd name="connsiteY536" fmla="*/ 5641124 h 6858000"/>
            <a:gd name="connsiteX537" fmla="*/ 8784841 w 11407503"/>
            <a:gd name="connsiteY537" fmla="*/ 5639573 h 6858000"/>
            <a:gd name="connsiteX538" fmla="*/ 8746876 w 11407503"/>
            <a:gd name="connsiteY538" fmla="*/ 5609949 h 6858000"/>
            <a:gd name="connsiteX539" fmla="*/ 8745067 w 11407503"/>
            <a:gd name="connsiteY539" fmla="*/ 5554404 h 6858000"/>
            <a:gd name="connsiteX540" fmla="*/ 8774536 w 11407503"/>
            <a:gd name="connsiteY540" fmla="*/ 5524224 h 6858000"/>
            <a:gd name="connsiteX541" fmla="*/ 8797134 w 11407503"/>
            <a:gd name="connsiteY541" fmla="*/ 5520152 h 6858000"/>
            <a:gd name="connsiteX542" fmla="*/ 8840161 w 11407503"/>
            <a:gd name="connsiteY542" fmla="*/ 5536444 h 6858000"/>
            <a:gd name="connsiteX543" fmla="*/ 8858782 w 11407503"/>
            <a:gd name="connsiteY543" fmla="*/ 5579955 h 6858000"/>
            <a:gd name="connsiteX544" fmla="*/ 8853901 w 11407503"/>
            <a:gd name="connsiteY544" fmla="*/ 5605320 h 6858000"/>
            <a:gd name="connsiteX545" fmla="*/ 8822625 w 11407503"/>
            <a:gd name="connsiteY545" fmla="*/ 5636425 h 6858000"/>
            <a:gd name="connsiteX546" fmla="*/ 8803665 w 11407503"/>
            <a:gd name="connsiteY546" fmla="*/ 5641124 h 6858000"/>
            <a:gd name="connsiteX547" fmla="*/ 9344992 w 11407503"/>
            <a:gd name="connsiteY547" fmla="*/ 5640940 h 6858000"/>
            <a:gd name="connsiteX548" fmla="*/ 9325331 w 11407503"/>
            <a:gd name="connsiteY548" fmla="*/ 5639574 h 6858000"/>
            <a:gd name="connsiteX549" fmla="*/ 9284835 w 11407503"/>
            <a:gd name="connsiteY549" fmla="*/ 5603284 h 6858000"/>
            <a:gd name="connsiteX550" fmla="*/ 9281039 w 11407503"/>
            <a:gd name="connsiteY550" fmla="*/ 5579956 h 6858000"/>
            <a:gd name="connsiteX551" fmla="*/ 9286101 w 11407503"/>
            <a:gd name="connsiteY551" fmla="*/ 5554591 h 6858000"/>
            <a:gd name="connsiteX552" fmla="*/ 9315208 w 11407503"/>
            <a:gd name="connsiteY552" fmla="*/ 5524041 h 6858000"/>
            <a:gd name="connsiteX553" fmla="*/ 9359319 w 11407503"/>
            <a:gd name="connsiteY553" fmla="*/ 5521634 h 6858000"/>
            <a:gd name="connsiteX554" fmla="*/ 9397284 w 11407503"/>
            <a:gd name="connsiteY554" fmla="*/ 5559774 h 6858000"/>
            <a:gd name="connsiteX555" fmla="*/ 9396561 w 11407503"/>
            <a:gd name="connsiteY555" fmla="*/ 5602174 h 6858000"/>
            <a:gd name="connsiteX556" fmla="*/ 9364381 w 11407503"/>
            <a:gd name="connsiteY556" fmla="*/ 5636056 h 6858000"/>
            <a:gd name="connsiteX557" fmla="*/ 9344992 w 11407503"/>
            <a:gd name="connsiteY557" fmla="*/ 5640940 h 6858000"/>
            <a:gd name="connsiteX558" fmla="*/ 9145473 w 11407503"/>
            <a:gd name="connsiteY558" fmla="*/ 5639572 h 6858000"/>
            <a:gd name="connsiteX559" fmla="*/ 9114919 w 11407503"/>
            <a:gd name="connsiteY559" fmla="*/ 5618650 h 6858000"/>
            <a:gd name="connsiteX560" fmla="*/ 9115100 w 11407503"/>
            <a:gd name="connsiteY560" fmla="*/ 5541073 h 6858000"/>
            <a:gd name="connsiteX561" fmla="*/ 9156682 w 11407503"/>
            <a:gd name="connsiteY561" fmla="*/ 5520151 h 6858000"/>
            <a:gd name="connsiteX562" fmla="*/ 9200431 w 11407503"/>
            <a:gd name="connsiteY562" fmla="*/ 5536258 h 6858000"/>
            <a:gd name="connsiteX563" fmla="*/ 9218690 w 11407503"/>
            <a:gd name="connsiteY563" fmla="*/ 5579954 h 6858000"/>
            <a:gd name="connsiteX564" fmla="*/ 9201878 w 11407503"/>
            <a:gd name="connsiteY564" fmla="*/ 5622724 h 6858000"/>
            <a:gd name="connsiteX565" fmla="*/ 9145473 w 11407503"/>
            <a:gd name="connsiteY565" fmla="*/ 5639572 h 6858000"/>
            <a:gd name="connsiteX566" fmla="*/ 8442723 w 11407503"/>
            <a:gd name="connsiteY566" fmla="*/ 5641103 h 6858000"/>
            <a:gd name="connsiteX567" fmla="*/ 8424215 w 11407503"/>
            <a:gd name="connsiteY567" fmla="*/ 5639576 h 6858000"/>
            <a:gd name="connsiteX568" fmla="*/ 8393663 w 11407503"/>
            <a:gd name="connsiteY568" fmla="*/ 5618653 h 6858000"/>
            <a:gd name="connsiteX569" fmla="*/ 8381731 w 11407503"/>
            <a:gd name="connsiteY569" fmla="*/ 5560887 h 6858000"/>
            <a:gd name="connsiteX570" fmla="*/ 8413730 w 11407503"/>
            <a:gd name="connsiteY570" fmla="*/ 5524597 h 6858000"/>
            <a:gd name="connsiteX571" fmla="*/ 8463084 w 11407503"/>
            <a:gd name="connsiteY571" fmla="*/ 5524227 h 6858000"/>
            <a:gd name="connsiteX572" fmla="*/ 8495625 w 11407503"/>
            <a:gd name="connsiteY572" fmla="*/ 5560702 h 6858000"/>
            <a:gd name="connsiteX573" fmla="*/ 8493456 w 11407503"/>
            <a:gd name="connsiteY573" fmla="*/ 5605878 h 6858000"/>
            <a:gd name="connsiteX574" fmla="*/ 8461095 w 11407503"/>
            <a:gd name="connsiteY574" fmla="*/ 5636798 h 6858000"/>
            <a:gd name="connsiteX575" fmla="*/ 8442723 w 11407503"/>
            <a:gd name="connsiteY575" fmla="*/ 5641103 h 6858000"/>
            <a:gd name="connsiteX576" fmla="*/ 8603715 w 11407503"/>
            <a:gd name="connsiteY576" fmla="*/ 5639574 h 6858000"/>
            <a:gd name="connsiteX577" fmla="*/ 8576778 w 11407503"/>
            <a:gd name="connsiteY577" fmla="*/ 5622169 h 6858000"/>
            <a:gd name="connsiteX578" fmla="*/ 8559965 w 11407503"/>
            <a:gd name="connsiteY578" fmla="*/ 5579955 h 6858000"/>
            <a:gd name="connsiteX579" fmla="*/ 8575331 w 11407503"/>
            <a:gd name="connsiteY579" fmla="*/ 5539222 h 6858000"/>
            <a:gd name="connsiteX580" fmla="*/ 8614381 w 11407503"/>
            <a:gd name="connsiteY580" fmla="*/ 5520151 h 6858000"/>
            <a:gd name="connsiteX581" fmla="*/ 8658312 w 11407503"/>
            <a:gd name="connsiteY581" fmla="*/ 5535889 h 6858000"/>
            <a:gd name="connsiteX582" fmla="*/ 8677837 w 11407503"/>
            <a:gd name="connsiteY582" fmla="*/ 5582547 h 6858000"/>
            <a:gd name="connsiteX583" fmla="*/ 8661747 w 11407503"/>
            <a:gd name="connsiteY583" fmla="*/ 5621984 h 6858000"/>
            <a:gd name="connsiteX584" fmla="*/ 8603715 w 11407503"/>
            <a:gd name="connsiteY584" fmla="*/ 5639574 h 6858000"/>
            <a:gd name="connsiteX585" fmla="*/ 7902414 w 11407503"/>
            <a:gd name="connsiteY585" fmla="*/ 5640963 h 6858000"/>
            <a:gd name="connsiteX586" fmla="*/ 7882460 w 11407503"/>
            <a:gd name="connsiteY586" fmla="*/ 5639575 h 6858000"/>
            <a:gd name="connsiteX587" fmla="*/ 7843410 w 11407503"/>
            <a:gd name="connsiteY587" fmla="*/ 5605877 h 6858000"/>
            <a:gd name="connsiteX588" fmla="*/ 7838710 w 11407503"/>
            <a:gd name="connsiteY588" fmla="*/ 5580882 h 6858000"/>
            <a:gd name="connsiteX589" fmla="*/ 7854076 w 11407503"/>
            <a:gd name="connsiteY589" fmla="*/ 5539223 h 6858000"/>
            <a:gd name="connsiteX590" fmla="*/ 7893126 w 11407503"/>
            <a:gd name="connsiteY590" fmla="*/ 5520153 h 6858000"/>
            <a:gd name="connsiteX591" fmla="*/ 7936695 w 11407503"/>
            <a:gd name="connsiteY591" fmla="*/ 5535335 h 6858000"/>
            <a:gd name="connsiteX592" fmla="*/ 7956944 w 11407503"/>
            <a:gd name="connsiteY592" fmla="*/ 5580142 h 6858000"/>
            <a:gd name="connsiteX593" fmla="*/ 7951339 w 11407503"/>
            <a:gd name="connsiteY593" fmla="*/ 5606433 h 6858000"/>
            <a:gd name="connsiteX594" fmla="*/ 7921148 w 11407503"/>
            <a:gd name="connsiteY594" fmla="*/ 5636241 h 6858000"/>
            <a:gd name="connsiteX595" fmla="*/ 7902414 w 11407503"/>
            <a:gd name="connsiteY595" fmla="*/ 5640963 h 6858000"/>
            <a:gd name="connsiteX596" fmla="*/ 8083631 w 11407503"/>
            <a:gd name="connsiteY596" fmla="*/ 5640776 h 6858000"/>
            <a:gd name="connsiteX597" fmla="*/ 8065394 w 11407503"/>
            <a:gd name="connsiteY597" fmla="*/ 5640313 h 6858000"/>
            <a:gd name="connsiteX598" fmla="*/ 8025441 w 11407503"/>
            <a:gd name="connsiteY598" fmla="*/ 5609578 h 6858000"/>
            <a:gd name="connsiteX599" fmla="*/ 8024176 w 11407503"/>
            <a:gd name="connsiteY599" fmla="*/ 5552552 h 6858000"/>
            <a:gd name="connsiteX600" fmla="*/ 8052739 w 11407503"/>
            <a:gd name="connsiteY600" fmla="*/ 5524409 h 6858000"/>
            <a:gd name="connsiteX601" fmla="*/ 8103901 w 11407503"/>
            <a:gd name="connsiteY601" fmla="*/ 5524039 h 6858000"/>
            <a:gd name="connsiteX602" fmla="*/ 8133731 w 11407503"/>
            <a:gd name="connsiteY602" fmla="*/ 5556440 h 6858000"/>
            <a:gd name="connsiteX603" fmla="*/ 8132466 w 11407503"/>
            <a:gd name="connsiteY603" fmla="*/ 5605505 h 6858000"/>
            <a:gd name="connsiteX604" fmla="*/ 8101733 w 11407503"/>
            <a:gd name="connsiteY604" fmla="*/ 5636240 h 6858000"/>
            <a:gd name="connsiteX605" fmla="*/ 8083631 w 11407503"/>
            <a:gd name="connsiteY605" fmla="*/ 5640776 h 6858000"/>
            <a:gd name="connsiteX606" fmla="*/ 8245616 w 11407503"/>
            <a:gd name="connsiteY606" fmla="*/ 5640129 h 6858000"/>
            <a:gd name="connsiteX607" fmla="*/ 8203312 w 11407503"/>
            <a:gd name="connsiteY607" fmla="*/ 5603655 h 6858000"/>
            <a:gd name="connsiteX608" fmla="*/ 8199515 w 11407503"/>
            <a:gd name="connsiteY608" fmla="*/ 5577550 h 6858000"/>
            <a:gd name="connsiteX609" fmla="*/ 8217594 w 11407503"/>
            <a:gd name="connsiteY609" fmla="*/ 5537002 h 6858000"/>
            <a:gd name="connsiteX610" fmla="*/ 8258814 w 11407503"/>
            <a:gd name="connsiteY610" fmla="*/ 5519783 h 6858000"/>
            <a:gd name="connsiteX611" fmla="*/ 8298766 w 11407503"/>
            <a:gd name="connsiteY611" fmla="*/ 5535891 h 6858000"/>
            <a:gd name="connsiteX612" fmla="*/ 8317930 w 11407503"/>
            <a:gd name="connsiteY612" fmla="*/ 5575328 h 6858000"/>
            <a:gd name="connsiteX613" fmla="*/ 8302564 w 11407503"/>
            <a:gd name="connsiteY613" fmla="*/ 5619949 h 6858000"/>
            <a:gd name="connsiteX614" fmla="*/ 8245616 w 11407503"/>
            <a:gd name="connsiteY614" fmla="*/ 5640129 h 6858000"/>
            <a:gd name="connsiteX615" fmla="*/ 7722100 w 11407503"/>
            <a:gd name="connsiteY615" fmla="*/ 5640962 h 6858000"/>
            <a:gd name="connsiteX616" fmla="*/ 7704225 w 11407503"/>
            <a:gd name="connsiteY616" fmla="*/ 5640129 h 6858000"/>
            <a:gd name="connsiteX617" fmla="*/ 7675481 w 11407503"/>
            <a:gd name="connsiteY617" fmla="*/ 5621985 h 6858000"/>
            <a:gd name="connsiteX618" fmla="*/ 7657763 w 11407503"/>
            <a:gd name="connsiteY618" fmla="*/ 5581067 h 6858000"/>
            <a:gd name="connsiteX619" fmla="*/ 7673672 w 11407503"/>
            <a:gd name="connsiteY619" fmla="*/ 5539963 h 6858000"/>
            <a:gd name="connsiteX620" fmla="*/ 7717422 w 11407503"/>
            <a:gd name="connsiteY620" fmla="*/ 5519782 h 6858000"/>
            <a:gd name="connsiteX621" fmla="*/ 7761173 w 11407503"/>
            <a:gd name="connsiteY621" fmla="*/ 5539963 h 6858000"/>
            <a:gd name="connsiteX622" fmla="*/ 7777081 w 11407503"/>
            <a:gd name="connsiteY622" fmla="*/ 5581067 h 6858000"/>
            <a:gd name="connsiteX623" fmla="*/ 7759003 w 11407503"/>
            <a:gd name="connsiteY623" fmla="*/ 5622355 h 6858000"/>
            <a:gd name="connsiteX624" fmla="*/ 7739839 w 11407503"/>
            <a:gd name="connsiteY624" fmla="*/ 5636796 h 6858000"/>
            <a:gd name="connsiteX625" fmla="*/ 7722100 w 11407503"/>
            <a:gd name="connsiteY625" fmla="*/ 5640962 h 6858000"/>
            <a:gd name="connsiteX626" fmla="*/ 7360026 w 11407503"/>
            <a:gd name="connsiteY626" fmla="*/ 5641218 h 6858000"/>
            <a:gd name="connsiteX627" fmla="*/ 7340162 w 11407503"/>
            <a:gd name="connsiteY627" fmla="*/ 5638649 h 6858000"/>
            <a:gd name="connsiteX628" fmla="*/ 7297316 w 11407503"/>
            <a:gd name="connsiteY628" fmla="*/ 5579958 h 6858000"/>
            <a:gd name="connsiteX629" fmla="*/ 7331666 w 11407503"/>
            <a:gd name="connsiteY629" fmla="*/ 5525153 h 6858000"/>
            <a:gd name="connsiteX630" fmla="*/ 7358964 w 11407503"/>
            <a:gd name="connsiteY630" fmla="*/ 5520154 h 6858000"/>
            <a:gd name="connsiteX631" fmla="*/ 7398918 w 11407503"/>
            <a:gd name="connsiteY631" fmla="*/ 5537929 h 6858000"/>
            <a:gd name="connsiteX632" fmla="*/ 7416273 w 11407503"/>
            <a:gd name="connsiteY632" fmla="*/ 5580142 h 6858000"/>
            <a:gd name="connsiteX633" fmla="*/ 7411212 w 11407503"/>
            <a:gd name="connsiteY633" fmla="*/ 5605507 h 6858000"/>
            <a:gd name="connsiteX634" fmla="*/ 7379754 w 11407503"/>
            <a:gd name="connsiteY634" fmla="*/ 5636428 h 6858000"/>
            <a:gd name="connsiteX635" fmla="*/ 7360026 w 11407503"/>
            <a:gd name="connsiteY635" fmla="*/ 5641218 h 6858000"/>
            <a:gd name="connsiteX636" fmla="*/ 6819401 w 11407503"/>
            <a:gd name="connsiteY636" fmla="*/ 5641101 h 6858000"/>
            <a:gd name="connsiteX637" fmla="*/ 6800939 w 11407503"/>
            <a:gd name="connsiteY637" fmla="*/ 5639573 h 6858000"/>
            <a:gd name="connsiteX638" fmla="*/ 6774182 w 11407503"/>
            <a:gd name="connsiteY638" fmla="*/ 5622725 h 6858000"/>
            <a:gd name="connsiteX639" fmla="*/ 6757007 w 11407503"/>
            <a:gd name="connsiteY639" fmla="*/ 5583288 h 6858000"/>
            <a:gd name="connsiteX640" fmla="*/ 6773097 w 11407503"/>
            <a:gd name="connsiteY640" fmla="*/ 5539222 h 6858000"/>
            <a:gd name="connsiteX641" fmla="*/ 6819017 w 11407503"/>
            <a:gd name="connsiteY641" fmla="*/ 5520152 h 6858000"/>
            <a:gd name="connsiteX642" fmla="*/ 6843604 w 11407503"/>
            <a:gd name="connsiteY642" fmla="*/ 5525706 h 6858000"/>
            <a:gd name="connsiteX643" fmla="*/ 6871083 w 11407503"/>
            <a:gd name="connsiteY643" fmla="*/ 5556441 h 6858000"/>
            <a:gd name="connsiteX644" fmla="*/ 6870722 w 11407503"/>
            <a:gd name="connsiteY644" fmla="*/ 5604580 h 6858000"/>
            <a:gd name="connsiteX645" fmla="*/ 6838542 w 11407503"/>
            <a:gd name="connsiteY645" fmla="*/ 5636796 h 6858000"/>
            <a:gd name="connsiteX646" fmla="*/ 6819401 w 11407503"/>
            <a:gd name="connsiteY646" fmla="*/ 5641101 h 6858000"/>
            <a:gd name="connsiteX647" fmla="*/ 7181091 w 11407503"/>
            <a:gd name="connsiteY647" fmla="*/ 5640985 h 6858000"/>
            <a:gd name="connsiteX648" fmla="*/ 7164277 w 11407503"/>
            <a:gd name="connsiteY648" fmla="*/ 5640314 h 6858000"/>
            <a:gd name="connsiteX649" fmla="*/ 7121792 w 11407503"/>
            <a:gd name="connsiteY649" fmla="*/ 5604024 h 6858000"/>
            <a:gd name="connsiteX650" fmla="*/ 7117454 w 11407503"/>
            <a:gd name="connsiteY650" fmla="*/ 5579955 h 6858000"/>
            <a:gd name="connsiteX651" fmla="*/ 7136075 w 11407503"/>
            <a:gd name="connsiteY651" fmla="*/ 5536444 h 6858000"/>
            <a:gd name="connsiteX652" fmla="*/ 7177656 w 11407503"/>
            <a:gd name="connsiteY652" fmla="*/ 5519782 h 6858000"/>
            <a:gd name="connsiteX653" fmla="*/ 7217247 w 11407503"/>
            <a:gd name="connsiteY653" fmla="*/ 5537000 h 6858000"/>
            <a:gd name="connsiteX654" fmla="*/ 7235326 w 11407503"/>
            <a:gd name="connsiteY654" fmla="*/ 5577733 h 6858000"/>
            <a:gd name="connsiteX655" fmla="*/ 7230445 w 11407503"/>
            <a:gd name="connsiteY655" fmla="*/ 5605691 h 6858000"/>
            <a:gd name="connsiteX656" fmla="*/ 7198446 w 11407503"/>
            <a:gd name="connsiteY656" fmla="*/ 5636796 h 6858000"/>
            <a:gd name="connsiteX657" fmla="*/ 7181091 w 11407503"/>
            <a:gd name="connsiteY657" fmla="*/ 5640985 h 6858000"/>
            <a:gd name="connsiteX658" fmla="*/ 6641122 w 11407503"/>
            <a:gd name="connsiteY658" fmla="*/ 5640843 h 6858000"/>
            <a:gd name="connsiteX659" fmla="*/ 6622704 w 11407503"/>
            <a:gd name="connsiteY659" fmla="*/ 5640311 h 6858000"/>
            <a:gd name="connsiteX660" fmla="*/ 6591790 w 11407503"/>
            <a:gd name="connsiteY660" fmla="*/ 5621055 h 6858000"/>
            <a:gd name="connsiteX661" fmla="*/ 6594140 w 11407503"/>
            <a:gd name="connsiteY661" fmla="*/ 5537183 h 6858000"/>
            <a:gd name="connsiteX662" fmla="*/ 6635540 w 11407503"/>
            <a:gd name="connsiteY662" fmla="*/ 5520705 h 6858000"/>
            <a:gd name="connsiteX663" fmla="*/ 6676759 w 11407503"/>
            <a:gd name="connsiteY663" fmla="*/ 5537738 h 6858000"/>
            <a:gd name="connsiteX664" fmla="*/ 6694295 w 11407503"/>
            <a:gd name="connsiteY664" fmla="*/ 5571251 h 6858000"/>
            <a:gd name="connsiteX665" fmla="*/ 6659404 w 11407503"/>
            <a:gd name="connsiteY665" fmla="*/ 5635682 h 6858000"/>
            <a:gd name="connsiteX666" fmla="*/ 6641122 w 11407503"/>
            <a:gd name="connsiteY666" fmla="*/ 5640843 h 6858000"/>
            <a:gd name="connsiteX667" fmla="*/ 1949826 w 11407503"/>
            <a:gd name="connsiteY667" fmla="*/ 5641146 h 6858000"/>
            <a:gd name="connsiteX668" fmla="*/ 1929849 w 11407503"/>
            <a:gd name="connsiteY668" fmla="*/ 5638649 h 6858000"/>
            <a:gd name="connsiteX669" fmla="*/ 1888088 w 11407503"/>
            <a:gd name="connsiteY669" fmla="*/ 5570514 h 6858000"/>
            <a:gd name="connsiteX670" fmla="*/ 1904719 w 11407503"/>
            <a:gd name="connsiteY670" fmla="*/ 5538669 h 6858000"/>
            <a:gd name="connsiteX671" fmla="*/ 1946662 w 11407503"/>
            <a:gd name="connsiteY671" fmla="*/ 5519784 h 6858000"/>
            <a:gd name="connsiteX672" fmla="*/ 1972334 w 11407503"/>
            <a:gd name="connsiteY672" fmla="*/ 5525523 h 6858000"/>
            <a:gd name="connsiteX673" fmla="*/ 2002163 w 11407503"/>
            <a:gd name="connsiteY673" fmla="*/ 5556814 h 6858000"/>
            <a:gd name="connsiteX674" fmla="*/ 2005959 w 11407503"/>
            <a:gd name="connsiteY674" fmla="*/ 5579958 h 6858000"/>
            <a:gd name="connsiteX675" fmla="*/ 2001078 w 11407503"/>
            <a:gd name="connsiteY675" fmla="*/ 5605137 h 6858000"/>
            <a:gd name="connsiteX676" fmla="*/ 1949826 w 11407503"/>
            <a:gd name="connsiteY676" fmla="*/ 5641146 h 6858000"/>
            <a:gd name="connsiteX677" fmla="*/ 2671078 w 11407503"/>
            <a:gd name="connsiteY677" fmla="*/ 5641146 h 6858000"/>
            <a:gd name="connsiteX678" fmla="*/ 2651101 w 11407503"/>
            <a:gd name="connsiteY678" fmla="*/ 5638649 h 6858000"/>
            <a:gd name="connsiteX679" fmla="*/ 2620730 w 11407503"/>
            <a:gd name="connsiteY679" fmla="*/ 5616061 h 6858000"/>
            <a:gd name="connsiteX680" fmla="*/ 2608979 w 11407503"/>
            <a:gd name="connsiteY680" fmla="*/ 5581253 h 6858000"/>
            <a:gd name="connsiteX681" fmla="*/ 2625069 w 11407503"/>
            <a:gd name="connsiteY681" fmla="*/ 5539780 h 6858000"/>
            <a:gd name="connsiteX682" fmla="*/ 2667915 w 11407503"/>
            <a:gd name="connsiteY682" fmla="*/ 5519784 h 6858000"/>
            <a:gd name="connsiteX683" fmla="*/ 2693405 w 11407503"/>
            <a:gd name="connsiteY683" fmla="*/ 5525338 h 6858000"/>
            <a:gd name="connsiteX684" fmla="*/ 2723416 w 11407503"/>
            <a:gd name="connsiteY684" fmla="*/ 5556444 h 6858000"/>
            <a:gd name="connsiteX685" fmla="*/ 2722331 w 11407503"/>
            <a:gd name="connsiteY685" fmla="*/ 5605137 h 6858000"/>
            <a:gd name="connsiteX686" fmla="*/ 2671078 w 11407503"/>
            <a:gd name="connsiteY686" fmla="*/ 5641146 h 6858000"/>
            <a:gd name="connsiteX687" fmla="*/ 3392989 w 11407503"/>
            <a:gd name="connsiteY687" fmla="*/ 5641101 h 6858000"/>
            <a:gd name="connsiteX688" fmla="*/ 3374526 w 11407503"/>
            <a:gd name="connsiteY688" fmla="*/ 5639573 h 6858000"/>
            <a:gd name="connsiteX689" fmla="*/ 3347770 w 11407503"/>
            <a:gd name="connsiteY689" fmla="*/ 5622725 h 6858000"/>
            <a:gd name="connsiteX690" fmla="*/ 3330595 w 11407503"/>
            <a:gd name="connsiteY690" fmla="*/ 5583288 h 6858000"/>
            <a:gd name="connsiteX691" fmla="*/ 3346685 w 11407503"/>
            <a:gd name="connsiteY691" fmla="*/ 5539222 h 6858000"/>
            <a:gd name="connsiteX692" fmla="*/ 3392605 w 11407503"/>
            <a:gd name="connsiteY692" fmla="*/ 5520152 h 6858000"/>
            <a:gd name="connsiteX693" fmla="*/ 3417191 w 11407503"/>
            <a:gd name="connsiteY693" fmla="*/ 5525706 h 6858000"/>
            <a:gd name="connsiteX694" fmla="*/ 3444671 w 11407503"/>
            <a:gd name="connsiteY694" fmla="*/ 5556441 h 6858000"/>
            <a:gd name="connsiteX695" fmla="*/ 3444310 w 11407503"/>
            <a:gd name="connsiteY695" fmla="*/ 5604580 h 6858000"/>
            <a:gd name="connsiteX696" fmla="*/ 3412130 w 11407503"/>
            <a:gd name="connsiteY696" fmla="*/ 5636796 h 6858000"/>
            <a:gd name="connsiteX697" fmla="*/ 3392989 w 11407503"/>
            <a:gd name="connsiteY697" fmla="*/ 5641101 h 6858000"/>
            <a:gd name="connsiteX698" fmla="*/ 3573911 w 11407503"/>
            <a:gd name="connsiteY698" fmla="*/ 5640986 h 6858000"/>
            <a:gd name="connsiteX699" fmla="*/ 3554024 w 11407503"/>
            <a:gd name="connsiteY699" fmla="*/ 5639390 h 6858000"/>
            <a:gd name="connsiteX700" fmla="*/ 3515155 w 11407503"/>
            <a:gd name="connsiteY700" fmla="*/ 5604581 h 6858000"/>
            <a:gd name="connsiteX701" fmla="*/ 3510998 w 11407503"/>
            <a:gd name="connsiteY701" fmla="*/ 5579957 h 6858000"/>
            <a:gd name="connsiteX702" fmla="*/ 3527630 w 11407503"/>
            <a:gd name="connsiteY702" fmla="*/ 5538112 h 6858000"/>
            <a:gd name="connsiteX703" fmla="*/ 3569753 w 11407503"/>
            <a:gd name="connsiteY703" fmla="*/ 5519783 h 6858000"/>
            <a:gd name="connsiteX704" fmla="*/ 3613864 w 11407503"/>
            <a:gd name="connsiteY704" fmla="*/ 5540334 h 6858000"/>
            <a:gd name="connsiteX705" fmla="*/ 3629413 w 11407503"/>
            <a:gd name="connsiteY705" fmla="*/ 5579957 h 6858000"/>
            <a:gd name="connsiteX706" fmla="*/ 3613864 w 11407503"/>
            <a:gd name="connsiteY706" fmla="*/ 5619578 h 6858000"/>
            <a:gd name="connsiteX707" fmla="*/ 3594340 w 11407503"/>
            <a:gd name="connsiteY707" fmla="*/ 5635502 h 6858000"/>
            <a:gd name="connsiteX708" fmla="*/ 3573911 w 11407503"/>
            <a:gd name="connsiteY708" fmla="*/ 5640986 h 6858000"/>
            <a:gd name="connsiteX709" fmla="*/ 3754680 w 11407503"/>
            <a:gd name="connsiteY709" fmla="*/ 5640985 h 6858000"/>
            <a:gd name="connsiteX710" fmla="*/ 3737866 w 11407503"/>
            <a:gd name="connsiteY710" fmla="*/ 5640314 h 6858000"/>
            <a:gd name="connsiteX711" fmla="*/ 3695924 w 11407503"/>
            <a:gd name="connsiteY711" fmla="*/ 5605321 h 6858000"/>
            <a:gd name="connsiteX712" fmla="*/ 3690863 w 11407503"/>
            <a:gd name="connsiteY712" fmla="*/ 5579955 h 6858000"/>
            <a:gd name="connsiteX713" fmla="*/ 3709664 w 11407503"/>
            <a:gd name="connsiteY713" fmla="*/ 5536260 h 6858000"/>
            <a:gd name="connsiteX714" fmla="*/ 3751245 w 11407503"/>
            <a:gd name="connsiteY714" fmla="*/ 5519782 h 6858000"/>
            <a:gd name="connsiteX715" fmla="*/ 3790837 w 11407503"/>
            <a:gd name="connsiteY715" fmla="*/ 5537000 h 6858000"/>
            <a:gd name="connsiteX716" fmla="*/ 3808915 w 11407503"/>
            <a:gd name="connsiteY716" fmla="*/ 5577733 h 6858000"/>
            <a:gd name="connsiteX717" fmla="*/ 3804033 w 11407503"/>
            <a:gd name="connsiteY717" fmla="*/ 5605691 h 6858000"/>
            <a:gd name="connsiteX718" fmla="*/ 3772035 w 11407503"/>
            <a:gd name="connsiteY718" fmla="*/ 5636796 h 6858000"/>
            <a:gd name="connsiteX719" fmla="*/ 3754680 w 11407503"/>
            <a:gd name="connsiteY719" fmla="*/ 5640985 h 6858000"/>
            <a:gd name="connsiteX720" fmla="*/ 3937710 w 11407503"/>
            <a:gd name="connsiteY720" fmla="*/ 5640904 h 6858000"/>
            <a:gd name="connsiteX721" fmla="*/ 3913750 w 11407503"/>
            <a:gd name="connsiteY721" fmla="*/ 5638648 h 6858000"/>
            <a:gd name="connsiteX722" fmla="*/ 3870904 w 11407503"/>
            <a:gd name="connsiteY722" fmla="*/ 5579955 h 6858000"/>
            <a:gd name="connsiteX723" fmla="*/ 3905253 w 11407503"/>
            <a:gd name="connsiteY723" fmla="*/ 5525151 h 6858000"/>
            <a:gd name="connsiteX724" fmla="*/ 3932552 w 11407503"/>
            <a:gd name="connsiteY724" fmla="*/ 5520152 h 6858000"/>
            <a:gd name="connsiteX725" fmla="*/ 3955693 w 11407503"/>
            <a:gd name="connsiteY725" fmla="*/ 5524410 h 6858000"/>
            <a:gd name="connsiteX726" fmla="*/ 3984256 w 11407503"/>
            <a:gd name="connsiteY726" fmla="*/ 5552553 h 6858000"/>
            <a:gd name="connsiteX727" fmla="*/ 3989319 w 11407503"/>
            <a:gd name="connsiteY727" fmla="*/ 5591434 h 6858000"/>
            <a:gd name="connsiteX728" fmla="*/ 3937710 w 11407503"/>
            <a:gd name="connsiteY728" fmla="*/ 5640904 h 6858000"/>
            <a:gd name="connsiteX729" fmla="*/ 2492847 w 11407503"/>
            <a:gd name="connsiteY729" fmla="*/ 5640684 h 6858000"/>
            <a:gd name="connsiteX730" fmla="*/ 2475040 w 11407503"/>
            <a:gd name="connsiteY730" fmla="*/ 5640314 h 6858000"/>
            <a:gd name="connsiteX731" fmla="*/ 2444125 w 11407503"/>
            <a:gd name="connsiteY731" fmla="*/ 5621059 h 6858000"/>
            <a:gd name="connsiteX732" fmla="*/ 2446476 w 11407503"/>
            <a:gd name="connsiteY732" fmla="*/ 5537185 h 6858000"/>
            <a:gd name="connsiteX733" fmla="*/ 2485345 w 11407503"/>
            <a:gd name="connsiteY733" fmla="*/ 5520152 h 6858000"/>
            <a:gd name="connsiteX734" fmla="*/ 2510112 w 11407503"/>
            <a:gd name="connsiteY734" fmla="*/ 5523485 h 6858000"/>
            <a:gd name="connsiteX735" fmla="*/ 2544461 w 11407503"/>
            <a:gd name="connsiteY735" fmla="*/ 5559774 h 6858000"/>
            <a:gd name="connsiteX736" fmla="*/ 2543738 w 11407503"/>
            <a:gd name="connsiteY736" fmla="*/ 5601988 h 6858000"/>
            <a:gd name="connsiteX737" fmla="*/ 2511739 w 11407503"/>
            <a:gd name="connsiteY737" fmla="*/ 5635500 h 6858000"/>
            <a:gd name="connsiteX738" fmla="*/ 2492847 w 11407503"/>
            <a:gd name="connsiteY738" fmla="*/ 5640684 h 6858000"/>
            <a:gd name="connsiteX739" fmla="*/ 2292649 w 11407503"/>
            <a:gd name="connsiteY739" fmla="*/ 5639571 h 6858000"/>
            <a:gd name="connsiteX740" fmla="*/ 2263000 w 11407503"/>
            <a:gd name="connsiteY740" fmla="*/ 5619575 h 6858000"/>
            <a:gd name="connsiteX741" fmla="*/ 2263722 w 11407503"/>
            <a:gd name="connsiteY741" fmla="*/ 5539591 h 6858000"/>
            <a:gd name="connsiteX742" fmla="*/ 2279632 w 11407503"/>
            <a:gd name="connsiteY742" fmla="*/ 5525705 h 6858000"/>
            <a:gd name="connsiteX743" fmla="*/ 2307111 w 11407503"/>
            <a:gd name="connsiteY743" fmla="*/ 5520706 h 6858000"/>
            <a:gd name="connsiteX744" fmla="*/ 2348331 w 11407503"/>
            <a:gd name="connsiteY744" fmla="*/ 5537184 h 6858000"/>
            <a:gd name="connsiteX745" fmla="*/ 2365867 w 11407503"/>
            <a:gd name="connsiteY745" fmla="*/ 5579953 h 6858000"/>
            <a:gd name="connsiteX746" fmla="*/ 2349054 w 11407503"/>
            <a:gd name="connsiteY746" fmla="*/ 5622537 h 6858000"/>
            <a:gd name="connsiteX747" fmla="*/ 2292649 w 11407503"/>
            <a:gd name="connsiteY747" fmla="*/ 5639571 h 6858000"/>
            <a:gd name="connsiteX748" fmla="*/ 2111516 w 11407503"/>
            <a:gd name="connsiteY748" fmla="*/ 5639388 h 6858000"/>
            <a:gd name="connsiteX749" fmla="*/ 2071925 w 11407503"/>
            <a:gd name="connsiteY749" fmla="*/ 5602358 h 6858000"/>
            <a:gd name="connsiteX750" fmla="*/ 2067948 w 11407503"/>
            <a:gd name="connsiteY750" fmla="*/ 5577363 h 6858000"/>
            <a:gd name="connsiteX751" fmla="*/ 2085303 w 11407503"/>
            <a:gd name="connsiteY751" fmla="*/ 5537741 h 6858000"/>
            <a:gd name="connsiteX752" fmla="*/ 2125618 w 11407503"/>
            <a:gd name="connsiteY752" fmla="*/ 5519782 h 6858000"/>
            <a:gd name="connsiteX753" fmla="*/ 2166295 w 11407503"/>
            <a:gd name="connsiteY753" fmla="*/ 5535149 h 6858000"/>
            <a:gd name="connsiteX754" fmla="*/ 2186362 w 11407503"/>
            <a:gd name="connsiteY754" fmla="*/ 5575141 h 6858000"/>
            <a:gd name="connsiteX755" fmla="*/ 2174068 w 11407503"/>
            <a:gd name="connsiteY755" fmla="*/ 5616800 h 6858000"/>
            <a:gd name="connsiteX756" fmla="*/ 2111516 w 11407503"/>
            <a:gd name="connsiteY756" fmla="*/ 5639388 h 6858000"/>
            <a:gd name="connsiteX757" fmla="*/ 1589017 w 11407503"/>
            <a:gd name="connsiteY757" fmla="*/ 5641054 h 6858000"/>
            <a:gd name="connsiteX758" fmla="*/ 1570125 w 11407503"/>
            <a:gd name="connsiteY758" fmla="*/ 5639387 h 6858000"/>
            <a:gd name="connsiteX759" fmla="*/ 1529810 w 11407503"/>
            <a:gd name="connsiteY759" fmla="*/ 5599765 h 6858000"/>
            <a:gd name="connsiteX760" fmla="*/ 1531075 w 11407503"/>
            <a:gd name="connsiteY760" fmla="*/ 5556811 h 6858000"/>
            <a:gd name="connsiteX761" fmla="*/ 1558374 w 11407503"/>
            <a:gd name="connsiteY761" fmla="*/ 5525706 h 6858000"/>
            <a:gd name="connsiteX762" fmla="*/ 1585853 w 11407503"/>
            <a:gd name="connsiteY762" fmla="*/ 5520707 h 6858000"/>
            <a:gd name="connsiteX763" fmla="*/ 1613152 w 11407503"/>
            <a:gd name="connsiteY763" fmla="*/ 5525706 h 6858000"/>
            <a:gd name="connsiteX764" fmla="*/ 1642801 w 11407503"/>
            <a:gd name="connsiteY764" fmla="*/ 5560699 h 6858000"/>
            <a:gd name="connsiteX765" fmla="*/ 1640631 w 11407503"/>
            <a:gd name="connsiteY765" fmla="*/ 5605876 h 6858000"/>
            <a:gd name="connsiteX766" fmla="*/ 1608451 w 11407503"/>
            <a:gd name="connsiteY766" fmla="*/ 5636611 h 6858000"/>
            <a:gd name="connsiteX767" fmla="*/ 1589017 w 11407503"/>
            <a:gd name="connsiteY767" fmla="*/ 5641054 h 6858000"/>
            <a:gd name="connsiteX768" fmla="*/ 1771456 w 11407503"/>
            <a:gd name="connsiteY768" fmla="*/ 5640731 h 6858000"/>
            <a:gd name="connsiteX769" fmla="*/ 1753784 w 11407503"/>
            <a:gd name="connsiteY769" fmla="*/ 5640314 h 6858000"/>
            <a:gd name="connsiteX770" fmla="*/ 1711300 w 11407503"/>
            <a:gd name="connsiteY770" fmla="*/ 5603470 h 6858000"/>
            <a:gd name="connsiteX771" fmla="*/ 1711843 w 11407503"/>
            <a:gd name="connsiteY771" fmla="*/ 5556256 h 6858000"/>
            <a:gd name="connsiteX772" fmla="*/ 1746010 w 11407503"/>
            <a:gd name="connsiteY772" fmla="*/ 5522560 h 6858000"/>
            <a:gd name="connsiteX773" fmla="*/ 1791930 w 11407503"/>
            <a:gd name="connsiteY773" fmla="*/ 5524781 h 6858000"/>
            <a:gd name="connsiteX774" fmla="*/ 1822482 w 11407503"/>
            <a:gd name="connsiteY774" fmla="*/ 5559034 h 6858000"/>
            <a:gd name="connsiteX775" fmla="*/ 1820856 w 11407503"/>
            <a:gd name="connsiteY775" fmla="*/ 5605877 h 6858000"/>
            <a:gd name="connsiteX776" fmla="*/ 1789941 w 11407503"/>
            <a:gd name="connsiteY776" fmla="*/ 5635871 h 6858000"/>
            <a:gd name="connsiteX777" fmla="*/ 1771456 w 11407503"/>
            <a:gd name="connsiteY777" fmla="*/ 5640731 h 6858000"/>
            <a:gd name="connsiteX778" fmla="*/ 3930203 w 11407503"/>
            <a:gd name="connsiteY778" fmla="*/ 5456487 h 6858000"/>
            <a:gd name="connsiteX779" fmla="*/ 3906339 w 11407503"/>
            <a:gd name="connsiteY779" fmla="*/ 5451326 h 6858000"/>
            <a:gd name="connsiteX780" fmla="*/ 3875786 w 11407503"/>
            <a:gd name="connsiteY780" fmla="*/ 5419665 h 6858000"/>
            <a:gd name="connsiteX781" fmla="*/ 3905616 w 11407503"/>
            <a:gd name="connsiteY781" fmla="*/ 5340050 h 6858000"/>
            <a:gd name="connsiteX782" fmla="*/ 3953343 w 11407503"/>
            <a:gd name="connsiteY782" fmla="*/ 5338940 h 6858000"/>
            <a:gd name="connsiteX783" fmla="*/ 3982992 w 11407503"/>
            <a:gd name="connsiteY783" fmla="*/ 5366526 h 6858000"/>
            <a:gd name="connsiteX784" fmla="*/ 3984257 w 11407503"/>
            <a:gd name="connsiteY784" fmla="*/ 5422442 h 6858000"/>
            <a:gd name="connsiteX785" fmla="*/ 3954066 w 11407503"/>
            <a:gd name="connsiteY785" fmla="*/ 5451511 h 6858000"/>
            <a:gd name="connsiteX786" fmla="*/ 3930203 w 11407503"/>
            <a:gd name="connsiteY786" fmla="*/ 5456487 h 6858000"/>
            <a:gd name="connsiteX787" fmla="*/ 7356613 w 11407503"/>
            <a:gd name="connsiteY787" fmla="*/ 5456487 h 6858000"/>
            <a:gd name="connsiteX788" fmla="*/ 7332749 w 11407503"/>
            <a:gd name="connsiteY788" fmla="*/ 5451326 h 6858000"/>
            <a:gd name="connsiteX789" fmla="*/ 7302197 w 11407503"/>
            <a:gd name="connsiteY789" fmla="*/ 5419665 h 6858000"/>
            <a:gd name="connsiteX790" fmla="*/ 7332027 w 11407503"/>
            <a:gd name="connsiteY790" fmla="*/ 5340050 h 6858000"/>
            <a:gd name="connsiteX791" fmla="*/ 7379754 w 11407503"/>
            <a:gd name="connsiteY791" fmla="*/ 5338940 h 6858000"/>
            <a:gd name="connsiteX792" fmla="*/ 7409403 w 11407503"/>
            <a:gd name="connsiteY792" fmla="*/ 5366526 h 6858000"/>
            <a:gd name="connsiteX793" fmla="*/ 7410668 w 11407503"/>
            <a:gd name="connsiteY793" fmla="*/ 5422442 h 6858000"/>
            <a:gd name="connsiteX794" fmla="*/ 7380477 w 11407503"/>
            <a:gd name="connsiteY794" fmla="*/ 5451511 h 6858000"/>
            <a:gd name="connsiteX795" fmla="*/ 7356613 w 11407503"/>
            <a:gd name="connsiteY795" fmla="*/ 5456487 h 6858000"/>
            <a:gd name="connsiteX796" fmla="*/ 9161197 w 11407503"/>
            <a:gd name="connsiteY796" fmla="*/ 5456439 h 6858000"/>
            <a:gd name="connsiteX797" fmla="*/ 9136973 w 11407503"/>
            <a:gd name="connsiteY797" fmla="*/ 5451695 h 6858000"/>
            <a:gd name="connsiteX798" fmla="*/ 9102984 w 11407503"/>
            <a:gd name="connsiteY798" fmla="*/ 5377449 h 6858000"/>
            <a:gd name="connsiteX799" fmla="*/ 9116905 w 11407503"/>
            <a:gd name="connsiteY799" fmla="*/ 5355046 h 6858000"/>
            <a:gd name="connsiteX800" fmla="*/ 9159028 w 11407503"/>
            <a:gd name="connsiteY800" fmla="*/ 5335050 h 6858000"/>
            <a:gd name="connsiteX801" fmla="*/ 9180722 w 11407503"/>
            <a:gd name="connsiteY801" fmla="*/ 5337457 h 6858000"/>
            <a:gd name="connsiteX802" fmla="*/ 9214710 w 11407503"/>
            <a:gd name="connsiteY802" fmla="*/ 5370043 h 6858000"/>
            <a:gd name="connsiteX803" fmla="*/ 9216879 w 11407503"/>
            <a:gd name="connsiteY803" fmla="*/ 5415220 h 6858000"/>
            <a:gd name="connsiteX804" fmla="*/ 9184880 w 11407503"/>
            <a:gd name="connsiteY804" fmla="*/ 5451324 h 6858000"/>
            <a:gd name="connsiteX805" fmla="*/ 9161197 w 11407503"/>
            <a:gd name="connsiteY805" fmla="*/ 5456439 h 6858000"/>
            <a:gd name="connsiteX806" fmla="*/ 9340924 w 11407503"/>
            <a:gd name="connsiteY806" fmla="*/ 5456395 h 6858000"/>
            <a:gd name="connsiteX807" fmla="*/ 9317196 w 11407503"/>
            <a:gd name="connsiteY807" fmla="*/ 5451697 h 6858000"/>
            <a:gd name="connsiteX808" fmla="*/ 9286101 w 11407503"/>
            <a:gd name="connsiteY808" fmla="*/ 5421332 h 6858000"/>
            <a:gd name="connsiteX809" fmla="*/ 9281219 w 11407503"/>
            <a:gd name="connsiteY809" fmla="*/ 5395967 h 6858000"/>
            <a:gd name="connsiteX810" fmla="*/ 9298756 w 11407503"/>
            <a:gd name="connsiteY810" fmla="*/ 5352827 h 6858000"/>
            <a:gd name="connsiteX811" fmla="*/ 9340698 w 11407503"/>
            <a:gd name="connsiteY811" fmla="*/ 5335053 h 6858000"/>
            <a:gd name="connsiteX812" fmla="*/ 9380471 w 11407503"/>
            <a:gd name="connsiteY812" fmla="*/ 5350790 h 6858000"/>
            <a:gd name="connsiteX813" fmla="*/ 9399092 w 11407503"/>
            <a:gd name="connsiteY813" fmla="*/ 5392449 h 6858000"/>
            <a:gd name="connsiteX814" fmla="*/ 9395296 w 11407503"/>
            <a:gd name="connsiteY814" fmla="*/ 5419666 h 6858000"/>
            <a:gd name="connsiteX815" fmla="*/ 9364381 w 11407503"/>
            <a:gd name="connsiteY815" fmla="*/ 5451512 h 6858000"/>
            <a:gd name="connsiteX816" fmla="*/ 9340924 w 11407503"/>
            <a:gd name="connsiteY816" fmla="*/ 5456395 h 6858000"/>
            <a:gd name="connsiteX817" fmla="*/ 9522999 w 11407503"/>
            <a:gd name="connsiteY817" fmla="*/ 5456024 h 6858000"/>
            <a:gd name="connsiteX818" fmla="*/ 9501395 w 11407503"/>
            <a:gd name="connsiteY818" fmla="*/ 5453548 h 6858000"/>
            <a:gd name="connsiteX819" fmla="*/ 9465780 w 11407503"/>
            <a:gd name="connsiteY819" fmla="*/ 5419480 h 6858000"/>
            <a:gd name="connsiteX820" fmla="*/ 9462164 w 11407503"/>
            <a:gd name="connsiteY820" fmla="*/ 5392448 h 6858000"/>
            <a:gd name="connsiteX821" fmla="*/ 9480785 w 11407503"/>
            <a:gd name="connsiteY821" fmla="*/ 5350789 h 6858000"/>
            <a:gd name="connsiteX822" fmla="*/ 9521461 w 11407503"/>
            <a:gd name="connsiteY822" fmla="*/ 5335052 h 6858000"/>
            <a:gd name="connsiteX823" fmla="*/ 9563404 w 11407503"/>
            <a:gd name="connsiteY823" fmla="*/ 5353752 h 6858000"/>
            <a:gd name="connsiteX824" fmla="*/ 9580218 w 11407503"/>
            <a:gd name="connsiteY824" fmla="*/ 5395966 h 6858000"/>
            <a:gd name="connsiteX825" fmla="*/ 9575155 w 11407503"/>
            <a:gd name="connsiteY825" fmla="*/ 5421331 h 6858000"/>
            <a:gd name="connsiteX826" fmla="*/ 9544060 w 11407503"/>
            <a:gd name="connsiteY826" fmla="*/ 5451696 h 6858000"/>
            <a:gd name="connsiteX827" fmla="*/ 9522999 w 11407503"/>
            <a:gd name="connsiteY827" fmla="*/ 5456024 h 6858000"/>
            <a:gd name="connsiteX828" fmla="*/ 8077756 w 11407503"/>
            <a:gd name="connsiteY828" fmla="*/ 5456395 h 6858000"/>
            <a:gd name="connsiteX829" fmla="*/ 8054367 w 11407503"/>
            <a:gd name="connsiteY829" fmla="*/ 5451512 h 6858000"/>
            <a:gd name="connsiteX830" fmla="*/ 8024176 w 11407503"/>
            <a:gd name="connsiteY830" fmla="*/ 5422443 h 6858000"/>
            <a:gd name="connsiteX831" fmla="*/ 8025441 w 11407503"/>
            <a:gd name="connsiteY831" fmla="*/ 5366528 h 6858000"/>
            <a:gd name="connsiteX832" fmla="*/ 8055090 w 11407503"/>
            <a:gd name="connsiteY832" fmla="*/ 5338941 h 6858000"/>
            <a:gd name="connsiteX833" fmla="*/ 8102637 w 11407503"/>
            <a:gd name="connsiteY833" fmla="*/ 5340052 h 6858000"/>
            <a:gd name="connsiteX834" fmla="*/ 8133732 w 11407503"/>
            <a:gd name="connsiteY834" fmla="*/ 5372453 h 6858000"/>
            <a:gd name="connsiteX835" fmla="*/ 8133551 w 11407503"/>
            <a:gd name="connsiteY835" fmla="*/ 5419665 h 6858000"/>
            <a:gd name="connsiteX836" fmla="*/ 8101552 w 11407503"/>
            <a:gd name="connsiteY836" fmla="*/ 5451696 h 6858000"/>
            <a:gd name="connsiteX837" fmla="*/ 8077756 w 11407503"/>
            <a:gd name="connsiteY837" fmla="*/ 5456395 h 6858000"/>
            <a:gd name="connsiteX838" fmla="*/ 8799936 w 11407503"/>
            <a:gd name="connsiteY838" fmla="*/ 5456256 h 6858000"/>
            <a:gd name="connsiteX839" fmla="*/ 8777609 w 11407503"/>
            <a:gd name="connsiteY839" fmla="*/ 5452622 h 6858000"/>
            <a:gd name="connsiteX840" fmla="*/ 8742356 w 11407503"/>
            <a:gd name="connsiteY840" fmla="*/ 5414667 h 6858000"/>
            <a:gd name="connsiteX841" fmla="*/ 8743983 w 11407503"/>
            <a:gd name="connsiteY841" fmla="*/ 5371897 h 6858000"/>
            <a:gd name="connsiteX842" fmla="*/ 8774535 w 11407503"/>
            <a:gd name="connsiteY842" fmla="*/ 5340051 h 6858000"/>
            <a:gd name="connsiteX843" fmla="*/ 8823167 w 11407503"/>
            <a:gd name="connsiteY843" fmla="*/ 5339311 h 6858000"/>
            <a:gd name="connsiteX844" fmla="*/ 8854985 w 11407503"/>
            <a:gd name="connsiteY844" fmla="*/ 5372268 h 6858000"/>
            <a:gd name="connsiteX845" fmla="*/ 8854985 w 11407503"/>
            <a:gd name="connsiteY845" fmla="*/ 5419666 h 6858000"/>
            <a:gd name="connsiteX846" fmla="*/ 8822805 w 11407503"/>
            <a:gd name="connsiteY846" fmla="*/ 5451697 h 6858000"/>
            <a:gd name="connsiteX847" fmla="*/ 8799936 w 11407503"/>
            <a:gd name="connsiteY847" fmla="*/ 5456256 h 6858000"/>
            <a:gd name="connsiteX848" fmla="*/ 8981422 w 11407503"/>
            <a:gd name="connsiteY848" fmla="*/ 5456024 h 6858000"/>
            <a:gd name="connsiteX849" fmla="*/ 8958734 w 11407503"/>
            <a:gd name="connsiteY849" fmla="*/ 5452992 h 6858000"/>
            <a:gd name="connsiteX850" fmla="*/ 8925289 w 11407503"/>
            <a:gd name="connsiteY850" fmla="*/ 5422072 h 6858000"/>
            <a:gd name="connsiteX851" fmla="*/ 8921312 w 11407503"/>
            <a:gd name="connsiteY851" fmla="*/ 5395965 h 6858000"/>
            <a:gd name="connsiteX852" fmla="*/ 8939029 w 11407503"/>
            <a:gd name="connsiteY852" fmla="*/ 5352270 h 6858000"/>
            <a:gd name="connsiteX853" fmla="*/ 8980066 w 11407503"/>
            <a:gd name="connsiteY853" fmla="*/ 5335051 h 6858000"/>
            <a:gd name="connsiteX854" fmla="*/ 9023275 w 11407503"/>
            <a:gd name="connsiteY854" fmla="*/ 5355418 h 6858000"/>
            <a:gd name="connsiteX855" fmla="*/ 9039365 w 11407503"/>
            <a:gd name="connsiteY855" fmla="*/ 5400409 h 6858000"/>
            <a:gd name="connsiteX856" fmla="*/ 9003026 w 11407503"/>
            <a:gd name="connsiteY856" fmla="*/ 5451695 h 6858000"/>
            <a:gd name="connsiteX857" fmla="*/ 8981422 w 11407503"/>
            <a:gd name="connsiteY857" fmla="*/ 5456024 h 6858000"/>
            <a:gd name="connsiteX858" fmla="*/ 8618946 w 11407503"/>
            <a:gd name="connsiteY858" fmla="*/ 5456232 h 6858000"/>
            <a:gd name="connsiteX859" fmla="*/ 8595940 w 11407503"/>
            <a:gd name="connsiteY859" fmla="*/ 5451696 h 6858000"/>
            <a:gd name="connsiteX860" fmla="*/ 8564845 w 11407503"/>
            <a:gd name="connsiteY860" fmla="*/ 5421332 h 6858000"/>
            <a:gd name="connsiteX861" fmla="*/ 8559783 w 11407503"/>
            <a:gd name="connsiteY861" fmla="*/ 5395041 h 6858000"/>
            <a:gd name="connsiteX862" fmla="*/ 8578224 w 11407503"/>
            <a:gd name="connsiteY862" fmla="*/ 5352087 h 6858000"/>
            <a:gd name="connsiteX863" fmla="*/ 8619443 w 11407503"/>
            <a:gd name="connsiteY863" fmla="*/ 5334867 h 6858000"/>
            <a:gd name="connsiteX864" fmla="*/ 8644210 w 11407503"/>
            <a:gd name="connsiteY864" fmla="*/ 5340052 h 6858000"/>
            <a:gd name="connsiteX865" fmla="*/ 8675486 w 11407503"/>
            <a:gd name="connsiteY865" fmla="*/ 5374304 h 6858000"/>
            <a:gd name="connsiteX866" fmla="*/ 8673859 w 11407503"/>
            <a:gd name="connsiteY866" fmla="*/ 5420036 h 6858000"/>
            <a:gd name="connsiteX867" fmla="*/ 8641679 w 11407503"/>
            <a:gd name="connsiteY867" fmla="*/ 5452437 h 6858000"/>
            <a:gd name="connsiteX868" fmla="*/ 8618946 w 11407503"/>
            <a:gd name="connsiteY868" fmla="*/ 5456232 h 6858000"/>
            <a:gd name="connsiteX869" fmla="*/ 8438858 w 11407503"/>
            <a:gd name="connsiteY869" fmla="*/ 5456139 h 6858000"/>
            <a:gd name="connsiteX870" fmla="*/ 8413728 w 11407503"/>
            <a:gd name="connsiteY870" fmla="*/ 5450400 h 6858000"/>
            <a:gd name="connsiteX871" fmla="*/ 8381911 w 11407503"/>
            <a:gd name="connsiteY871" fmla="*/ 5376525 h 6858000"/>
            <a:gd name="connsiteX872" fmla="*/ 8395651 w 11407503"/>
            <a:gd name="connsiteY872" fmla="*/ 5355048 h 6858000"/>
            <a:gd name="connsiteX873" fmla="*/ 8437773 w 11407503"/>
            <a:gd name="connsiteY873" fmla="*/ 5335052 h 6858000"/>
            <a:gd name="connsiteX874" fmla="*/ 8478269 w 11407503"/>
            <a:gd name="connsiteY874" fmla="*/ 5351345 h 6858000"/>
            <a:gd name="connsiteX875" fmla="*/ 8497974 w 11407503"/>
            <a:gd name="connsiteY875" fmla="*/ 5391522 h 6858000"/>
            <a:gd name="connsiteX876" fmla="*/ 8480981 w 11407503"/>
            <a:gd name="connsiteY876" fmla="*/ 5437069 h 6858000"/>
            <a:gd name="connsiteX877" fmla="*/ 8438858 w 11407503"/>
            <a:gd name="connsiteY877" fmla="*/ 5456139 h 6858000"/>
            <a:gd name="connsiteX878" fmla="*/ 8258995 w 11407503"/>
            <a:gd name="connsiteY878" fmla="*/ 5455954 h 6858000"/>
            <a:gd name="connsiteX879" fmla="*/ 8237482 w 11407503"/>
            <a:gd name="connsiteY879" fmla="*/ 5452992 h 6858000"/>
            <a:gd name="connsiteX880" fmla="*/ 8204036 w 11407503"/>
            <a:gd name="connsiteY880" fmla="*/ 5422072 h 6858000"/>
            <a:gd name="connsiteX881" fmla="*/ 8200058 w 11407503"/>
            <a:gd name="connsiteY881" fmla="*/ 5395966 h 6858000"/>
            <a:gd name="connsiteX882" fmla="*/ 8216691 w 11407503"/>
            <a:gd name="connsiteY882" fmla="*/ 5353197 h 6858000"/>
            <a:gd name="connsiteX883" fmla="*/ 8258814 w 11407503"/>
            <a:gd name="connsiteY883" fmla="*/ 5335052 h 6858000"/>
            <a:gd name="connsiteX884" fmla="*/ 8301298 w 11407503"/>
            <a:gd name="connsiteY884" fmla="*/ 5354308 h 6858000"/>
            <a:gd name="connsiteX885" fmla="*/ 8317388 w 11407503"/>
            <a:gd name="connsiteY885" fmla="*/ 5395966 h 6858000"/>
            <a:gd name="connsiteX886" fmla="*/ 8313231 w 11407503"/>
            <a:gd name="connsiteY886" fmla="*/ 5420591 h 6858000"/>
            <a:gd name="connsiteX887" fmla="*/ 8283582 w 11407503"/>
            <a:gd name="connsiteY887" fmla="*/ 5450585 h 6858000"/>
            <a:gd name="connsiteX888" fmla="*/ 8258995 w 11407503"/>
            <a:gd name="connsiteY888" fmla="*/ 5455954 h 6858000"/>
            <a:gd name="connsiteX889" fmla="*/ 7898187 w 11407503"/>
            <a:gd name="connsiteY889" fmla="*/ 5456140 h 6858000"/>
            <a:gd name="connsiteX890" fmla="*/ 7874686 w 11407503"/>
            <a:gd name="connsiteY890" fmla="*/ 5451696 h 6858000"/>
            <a:gd name="connsiteX891" fmla="*/ 7843591 w 11407503"/>
            <a:gd name="connsiteY891" fmla="*/ 5421331 h 6858000"/>
            <a:gd name="connsiteX892" fmla="*/ 7838709 w 11407503"/>
            <a:gd name="connsiteY892" fmla="*/ 5395041 h 6858000"/>
            <a:gd name="connsiteX893" fmla="*/ 7854980 w 11407503"/>
            <a:gd name="connsiteY893" fmla="*/ 5354123 h 6858000"/>
            <a:gd name="connsiteX894" fmla="*/ 7898187 w 11407503"/>
            <a:gd name="connsiteY894" fmla="*/ 5335052 h 6858000"/>
            <a:gd name="connsiteX895" fmla="*/ 7940672 w 11407503"/>
            <a:gd name="connsiteY895" fmla="*/ 5354123 h 6858000"/>
            <a:gd name="connsiteX896" fmla="*/ 7956943 w 11407503"/>
            <a:gd name="connsiteY896" fmla="*/ 5396706 h 6858000"/>
            <a:gd name="connsiteX897" fmla="*/ 7938322 w 11407503"/>
            <a:gd name="connsiteY897" fmla="*/ 5439106 h 6858000"/>
            <a:gd name="connsiteX898" fmla="*/ 7898187 w 11407503"/>
            <a:gd name="connsiteY898" fmla="*/ 5456140 h 6858000"/>
            <a:gd name="connsiteX899" fmla="*/ 7537561 w 11407503"/>
            <a:gd name="connsiteY899" fmla="*/ 5455954 h 6858000"/>
            <a:gd name="connsiteX900" fmla="*/ 7518578 w 11407503"/>
            <a:gd name="connsiteY900" fmla="*/ 5453732 h 6858000"/>
            <a:gd name="connsiteX901" fmla="*/ 7482060 w 11407503"/>
            <a:gd name="connsiteY901" fmla="*/ 5417997 h 6858000"/>
            <a:gd name="connsiteX902" fmla="*/ 7478264 w 11407503"/>
            <a:gd name="connsiteY902" fmla="*/ 5393558 h 6858000"/>
            <a:gd name="connsiteX903" fmla="*/ 7495618 w 11407503"/>
            <a:gd name="connsiteY903" fmla="*/ 5353195 h 6858000"/>
            <a:gd name="connsiteX904" fmla="*/ 7536657 w 11407503"/>
            <a:gd name="connsiteY904" fmla="*/ 5335050 h 6858000"/>
            <a:gd name="connsiteX905" fmla="*/ 7580045 w 11407503"/>
            <a:gd name="connsiteY905" fmla="*/ 5354491 h 6858000"/>
            <a:gd name="connsiteX906" fmla="*/ 7596134 w 11407503"/>
            <a:gd name="connsiteY906" fmla="*/ 5395039 h 6858000"/>
            <a:gd name="connsiteX907" fmla="*/ 7591253 w 11407503"/>
            <a:gd name="connsiteY907" fmla="*/ 5421331 h 6858000"/>
            <a:gd name="connsiteX908" fmla="*/ 7560158 w 11407503"/>
            <a:gd name="connsiteY908" fmla="*/ 5451695 h 6858000"/>
            <a:gd name="connsiteX909" fmla="*/ 7537561 w 11407503"/>
            <a:gd name="connsiteY909" fmla="*/ 5455954 h 6858000"/>
            <a:gd name="connsiteX910" fmla="*/ 7719231 w 11407503"/>
            <a:gd name="connsiteY910" fmla="*/ 5455586 h 6858000"/>
            <a:gd name="connsiteX911" fmla="*/ 7698439 w 11407503"/>
            <a:gd name="connsiteY911" fmla="*/ 5453919 h 6858000"/>
            <a:gd name="connsiteX912" fmla="*/ 7660294 w 11407503"/>
            <a:gd name="connsiteY912" fmla="*/ 5413927 h 6858000"/>
            <a:gd name="connsiteX913" fmla="*/ 7662644 w 11407503"/>
            <a:gd name="connsiteY913" fmla="*/ 5370047 h 6858000"/>
            <a:gd name="connsiteX914" fmla="*/ 7695186 w 11407503"/>
            <a:gd name="connsiteY914" fmla="*/ 5338200 h 6858000"/>
            <a:gd name="connsiteX915" fmla="*/ 7739659 w 11407503"/>
            <a:gd name="connsiteY915" fmla="*/ 5338200 h 6858000"/>
            <a:gd name="connsiteX916" fmla="*/ 7772201 w 11407503"/>
            <a:gd name="connsiteY916" fmla="*/ 5370047 h 6858000"/>
            <a:gd name="connsiteX917" fmla="*/ 7774369 w 11407503"/>
            <a:gd name="connsiteY917" fmla="*/ 5414482 h 6858000"/>
            <a:gd name="connsiteX918" fmla="*/ 7760268 w 11407503"/>
            <a:gd name="connsiteY918" fmla="*/ 5436700 h 6858000"/>
            <a:gd name="connsiteX919" fmla="*/ 7719231 w 11407503"/>
            <a:gd name="connsiteY919" fmla="*/ 5455586 h 6858000"/>
            <a:gd name="connsiteX920" fmla="*/ 6452901 w 11407503"/>
            <a:gd name="connsiteY920" fmla="*/ 5456162 h 6858000"/>
            <a:gd name="connsiteX921" fmla="*/ 6431636 w 11407503"/>
            <a:gd name="connsiteY921" fmla="*/ 5451511 h 6858000"/>
            <a:gd name="connsiteX922" fmla="*/ 6400541 w 11407503"/>
            <a:gd name="connsiteY922" fmla="*/ 5420036 h 6858000"/>
            <a:gd name="connsiteX923" fmla="*/ 6396021 w 11407503"/>
            <a:gd name="connsiteY923" fmla="*/ 5395966 h 6858000"/>
            <a:gd name="connsiteX924" fmla="*/ 6413196 w 11407503"/>
            <a:gd name="connsiteY924" fmla="*/ 5353566 h 6858000"/>
            <a:gd name="connsiteX925" fmla="*/ 6455680 w 11407503"/>
            <a:gd name="connsiteY925" fmla="*/ 5335051 h 6858000"/>
            <a:gd name="connsiteX926" fmla="*/ 6495815 w 11407503"/>
            <a:gd name="connsiteY926" fmla="*/ 5352271 h 6858000"/>
            <a:gd name="connsiteX927" fmla="*/ 6513532 w 11407503"/>
            <a:gd name="connsiteY927" fmla="*/ 5395966 h 6858000"/>
            <a:gd name="connsiteX928" fmla="*/ 6509555 w 11407503"/>
            <a:gd name="connsiteY928" fmla="*/ 5422071 h 6858000"/>
            <a:gd name="connsiteX929" fmla="*/ 6475386 w 11407503"/>
            <a:gd name="connsiteY929" fmla="*/ 5453176 h 6858000"/>
            <a:gd name="connsiteX930" fmla="*/ 6452901 w 11407503"/>
            <a:gd name="connsiteY930" fmla="*/ 5456162 h 6858000"/>
            <a:gd name="connsiteX931" fmla="*/ 7174291 w 11407503"/>
            <a:gd name="connsiteY931" fmla="*/ 5456116 h 6858000"/>
            <a:gd name="connsiteX932" fmla="*/ 7153432 w 11407503"/>
            <a:gd name="connsiteY932" fmla="*/ 5451695 h 6858000"/>
            <a:gd name="connsiteX933" fmla="*/ 7123421 w 11407503"/>
            <a:gd name="connsiteY933" fmla="*/ 5422442 h 6858000"/>
            <a:gd name="connsiteX934" fmla="*/ 7117275 w 11407503"/>
            <a:gd name="connsiteY934" fmla="*/ 5395965 h 6858000"/>
            <a:gd name="connsiteX935" fmla="*/ 7134450 w 11407503"/>
            <a:gd name="connsiteY935" fmla="*/ 5353566 h 6858000"/>
            <a:gd name="connsiteX936" fmla="*/ 7176934 w 11407503"/>
            <a:gd name="connsiteY936" fmla="*/ 5335051 h 6858000"/>
            <a:gd name="connsiteX937" fmla="*/ 7217972 w 11407503"/>
            <a:gd name="connsiteY937" fmla="*/ 5352825 h 6858000"/>
            <a:gd name="connsiteX938" fmla="*/ 7234786 w 11407503"/>
            <a:gd name="connsiteY938" fmla="*/ 5395965 h 6858000"/>
            <a:gd name="connsiteX939" fmla="*/ 7230809 w 11407503"/>
            <a:gd name="connsiteY939" fmla="*/ 5422072 h 6858000"/>
            <a:gd name="connsiteX940" fmla="*/ 7196640 w 11407503"/>
            <a:gd name="connsiteY940" fmla="*/ 5453176 h 6858000"/>
            <a:gd name="connsiteX941" fmla="*/ 7174291 w 11407503"/>
            <a:gd name="connsiteY941" fmla="*/ 5456116 h 6858000"/>
            <a:gd name="connsiteX942" fmla="*/ 5732615 w 11407503"/>
            <a:gd name="connsiteY942" fmla="*/ 5456140 h 6858000"/>
            <a:gd name="connsiteX943" fmla="*/ 5708571 w 11407503"/>
            <a:gd name="connsiteY943" fmla="*/ 5450400 h 6858000"/>
            <a:gd name="connsiteX944" fmla="*/ 5678923 w 11407503"/>
            <a:gd name="connsiteY944" fmla="*/ 5419480 h 6858000"/>
            <a:gd name="connsiteX945" fmla="*/ 5674764 w 11407503"/>
            <a:gd name="connsiteY945" fmla="*/ 5395966 h 6858000"/>
            <a:gd name="connsiteX946" fmla="*/ 5691939 w 11407503"/>
            <a:gd name="connsiteY946" fmla="*/ 5353567 h 6858000"/>
            <a:gd name="connsiteX947" fmla="*/ 5733519 w 11407503"/>
            <a:gd name="connsiteY947" fmla="*/ 5335052 h 6858000"/>
            <a:gd name="connsiteX948" fmla="*/ 5773111 w 11407503"/>
            <a:gd name="connsiteY948" fmla="*/ 5351345 h 6858000"/>
            <a:gd name="connsiteX949" fmla="*/ 5792817 w 11407503"/>
            <a:gd name="connsiteY949" fmla="*/ 5391523 h 6858000"/>
            <a:gd name="connsiteX950" fmla="*/ 5775281 w 11407503"/>
            <a:gd name="connsiteY950" fmla="*/ 5437810 h 6858000"/>
            <a:gd name="connsiteX951" fmla="*/ 5732615 w 11407503"/>
            <a:gd name="connsiteY951" fmla="*/ 5456140 h 6858000"/>
            <a:gd name="connsiteX952" fmla="*/ 5916095 w 11407503"/>
            <a:gd name="connsiteY952" fmla="*/ 5455769 h 6858000"/>
            <a:gd name="connsiteX953" fmla="*/ 5890243 w 11407503"/>
            <a:gd name="connsiteY953" fmla="*/ 5451511 h 6858000"/>
            <a:gd name="connsiteX954" fmla="*/ 5859509 w 11407503"/>
            <a:gd name="connsiteY954" fmla="*/ 5419480 h 6858000"/>
            <a:gd name="connsiteX955" fmla="*/ 5859147 w 11407503"/>
            <a:gd name="connsiteY955" fmla="*/ 5372267 h 6858000"/>
            <a:gd name="connsiteX956" fmla="*/ 5889520 w 11407503"/>
            <a:gd name="connsiteY956" fmla="*/ 5340051 h 6858000"/>
            <a:gd name="connsiteX957" fmla="*/ 5914287 w 11407503"/>
            <a:gd name="connsiteY957" fmla="*/ 5335052 h 6858000"/>
            <a:gd name="connsiteX958" fmla="*/ 5954060 w 11407503"/>
            <a:gd name="connsiteY958" fmla="*/ 5350790 h 6858000"/>
            <a:gd name="connsiteX959" fmla="*/ 5972682 w 11407503"/>
            <a:gd name="connsiteY959" fmla="*/ 5392448 h 6858000"/>
            <a:gd name="connsiteX960" fmla="*/ 5968885 w 11407503"/>
            <a:gd name="connsiteY960" fmla="*/ 5419480 h 6858000"/>
            <a:gd name="connsiteX961" fmla="*/ 5940501 w 11407503"/>
            <a:gd name="connsiteY961" fmla="*/ 5450214 h 6858000"/>
            <a:gd name="connsiteX962" fmla="*/ 5916095 w 11407503"/>
            <a:gd name="connsiteY962" fmla="*/ 5455769 h 6858000"/>
            <a:gd name="connsiteX963" fmla="*/ 4111149 w 11407503"/>
            <a:gd name="connsiteY963" fmla="*/ 5455954 h 6858000"/>
            <a:gd name="connsiteX964" fmla="*/ 4092166 w 11407503"/>
            <a:gd name="connsiteY964" fmla="*/ 5453733 h 6858000"/>
            <a:gd name="connsiteX965" fmla="*/ 4055829 w 11407503"/>
            <a:gd name="connsiteY965" fmla="*/ 5418554 h 6858000"/>
            <a:gd name="connsiteX966" fmla="*/ 4051851 w 11407503"/>
            <a:gd name="connsiteY966" fmla="*/ 5393559 h 6858000"/>
            <a:gd name="connsiteX967" fmla="*/ 4069568 w 11407503"/>
            <a:gd name="connsiteY967" fmla="*/ 5352827 h 6858000"/>
            <a:gd name="connsiteX968" fmla="*/ 4110245 w 11407503"/>
            <a:gd name="connsiteY968" fmla="*/ 5335052 h 6858000"/>
            <a:gd name="connsiteX969" fmla="*/ 4153452 w 11407503"/>
            <a:gd name="connsiteY969" fmla="*/ 5354123 h 6858000"/>
            <a:gd name="connsiteX970" fmla="*/ 4169724 w 11407503"/>
            <a:gd name="connsiteY970" fmla="*/ 5395040 h 6858000"/>
            <a:gd name="connsiteX971" fmla="*/ 4164842 w 11407503"/>
            <a:gd name="connsiteY971" fmla="*/ 5421332 h 6858000"/>
            <a:gd name="connsiteX972" fmla="*/ 4133747 w 11407503"/>
            <a:gd name="connsiteY972" fmla="*/ 5451696 h 6858000"/>
            <a:gd name="connsiteX973" fmla="*/ 4111149 w 11407503"/>
            <a:gd name="connsiteY973" fmla="*/ 5455954 h 6858000"/>
            <a:gd name="connsiteX974" fmla="*/ 1766235 w 11407503"/>
            <a:gd name="connsiteY974" fmla="*/ 5456440 h 6858000"/>
            <a:gd name="connsiteX975" fmla="*/ 1742756 w 11407503"/>
            <a:gd name="connsiteY975" fmla="*/ 5451695 h 6858000"/>
            <a:gd name="connsiteX976" fmla="*/ 1711842 w 11407503"/>
            <a:gd name="connsiteY976" fmla="*/ 5419480 h 6858000"/>
            <a:gd name="connsiteX977" fmla="*/ 1711300 w 11407503"/>
            <a:gd name="connsiteY977" fmla="*/ 5372452 h 6858000"/>
            <a:gd name="connsiteX978" fmla="*/ 1741672 w 11407503"/>
            <a:gd name="connsiteY978" fmla="*/ 5340051 h 6858000"/>
            <a:gd name="connsiteX979" fmla="*/ 1787230 w 11407503"/>
            <a:gd name="connsiteY979" fmla="*/ 5338384 h 6858000"/>
            <a:gd name="connsiteX980" fmla="*/ 1822302 w 11407503"/>
            <a:gd name="connsiteY980" fmla="*/ 5373747 h 6858000"/>
            <a:gd name="connsiteX981" fmla="*/ 1821578 w 11407503"/>
            <a:gd name="connsiteY981" fmla="*/ 5419110 h 6858000"/>
            <a:gd name="connsiteX982" fmla="*/ 1790122 w 11407503"/>
            <a:gd name="connsiteY982" fmla="*/ 5450770 h 6858000"/>
            <a:gd name="connsiteX983" fmla="*/ 1766235 w 11407503"/>
            <a:gd name="connsiteY983" fmla="*/ 5456440 h 6858000"/>
            <a:gd name="connsiteX984" fmla="*/ 2126364 w 11407503"/>
            <a:gd name="connsiteY984" fmla="*/ 5456417 h 6858000"/>
            <a:gd name="connsiteX985" fmla="*/ 2102477 w 11407503"/>
            <a:gd name="connsiteY985" fmla="*/ 5450585 h 6858000"/>
            <a:gd name="connsiteX986" fmla="*/ 2071745 w 11407503"/>
            <a:gd name="connsiteY986" fmla="*/ 5417999 h 6858000"/>
            <a:gd name="connsiteX987" fmla="*/ 2067947 w 11407503"/>
            <a:gd name="connsiteY987" fmla="*/ 5393559 h 6858000"/>
            <a:gd name="connsiteX988" fmla="*/ 2085846 w 11407503"/>
            <a:gd name="connsiteY988" fmla="*/ 5353012 h 6858000"/>
            <a:gd name="connsiteX989" fmla="*/ 2126341 w 11407503"/>
            <a:gd name="connsiteY989" fmla="*/ 5335052 h 6858000"/>
            <a:gd name="connsiteX990" fmla="*/ 2170633 w 11407503"/>
            <a:gd name="connsiteY990" fmla="*/ 5355418 h 6858000"/>
            <a:gd name="connsiteX991" fmla="*/ 2186543 w 11407503"/>
            <a:gd name="connsiteY991" fmla="*/ 5400409 h 6858000"/>
            <a:gd name="connsiteX992" fmla="*/ 2149843 w 11407503"/>
            <a:gd name="connsiteY992" fmla="*/ 5451696 h 6858000"/>
            <a:gd name="connsiteX993" fmla="*/ 2126364 w 11407503"/>
            <a:gd name="connsiteY993" fmla="*/ 5456417 h 6858000"/>
            <a:gd name="connsiteX994" fmla="*/ 2307108 w 11407503"/>
            <a:gd name="connsiteY994" fmla="*/ 5456140 h 6858000"/>
            <a:gd name="connsiteX995" fmla="*/ 2282159 w 11407503"/>
            <a:gd name="connsiteY995" fmla="*/ 5450401 h 6858000"/>
            <a:gd name="connsiteX996" fmla="*/ 2252511 w 11407503"/>
            <a:gd name="connsiteY996" fmla="*/ 5419481 h 6858000"/>
            <a:gd name="connsiteX997" fmla="*/ 2252330 w 11407503"/>
            <a:gd name="connsiteY997" fmla="*/ 5372268 h 6858000"/>
            <a:gd name="connsiteX998" fmla="*/ 2284148 w 11407503"/>
            <a:gd name="connsiteY998" fmla="*/ 5339312 h 6858000"/>
            <a:gd name="connsiteX999" fmla="*/ 2329706 w 11407503"/>
            <a:gd name="connsiteY999" fmla="*/ 5339126 h 6858000"/>
            <a:gd name="connsiteX1000" fmla="*/ 2361705 w 11407503"/>
            <a:gd name="connsiteY1000" fmla="*/ 5370046 h 6858000"/>
            <a:gd name="connsiteX1001" fmla="*/ 2364055 w 11407503"/>
            <a:gd name="connsiteY1001" fmla="*/ 5415223 h 6858000"/>
            <a:gd name="connsiteX1002" fmla="*/ 2332056 w 11407503"/>
            <a:gd name="connsiteY1002" fmla="*/ 5450401 h 6858000"/>
            <a:gd name="connsiteX1003" fmla="*/ 2307108 w 11407503"/>
            <a:gd name="connsiteY1003" fmla="*/ 5456140 h 6858000"/>
            <a:gd name="connsiteX1004" fmla="*/ 3569756 w 11407503"/>
            <a:gd name="connsiteY1004" fmla="*/ 5456139 h 6858000"/>
            <a:gd name="connsiteX1005" fmla="*/ 3544808 w 11407503"/>
            <a:gd name="connsiteY1005" fmla="*/ 5450399 h 6858000"/>
            <a:gd name="connsiteX1006" fmla="*/ 3515882 w 11407503"/>
            <a:gd name="connsiteY1006" fmla="*/ 5370045 h 6858000"/>
            <a:gd name="connsiteX1007" fmla="*/ 3547339 w 11407503"/>
            <a:gd name="connsiteY1007" fmla="*/ 5338384 h 6858000"/>
            <a:gd name="connsiteX1008" fmla="*/ 3593439 w 11407503"/>
            <a:gd name="connsiteY1008" fmla="*/ 5339125 h 6858000"/>
            <a:gd name="connsiteX1009" fmla="*/ 3626522 w 11407503"/>
            <a:gd name="connsiteY1009" fmla="*/ 5376525 h 6858000"/>
            <a:gd name="connsiteX1010" fmla="*/ 3594705 w 11407503"/>
            <a:gd name="connsiteY1010" fmla="*/ 5450399 h 6858000"/>
            <a:gd name="connsiteX1011" fmla="*/ 3569756 w 11407503"/>
            <a:gd name="connsiteY1011" fmla="*/ 5456139 h 6858000"/>
            <a:gd name="connsiteX1012" fmla="*/ 3747880 w 11407503"/>
            <a:gd name="connsiteY1012" fmla="*/ 5456116 h 6858000"/>
            <a:gd name="connsiteX1013" fmla="*/ 3727022 w 11407503"/>
            <a:gd name="connsiteY1013" fmla="*/ 5451695 h 6858000"/>
            <a:gd name="connsiteX1014" fmla="*/ 3697011 w 11407503"/>
            <a:gd name="connsiteY1014" fmla="*/ 5422442 h 6858000"/>
            <a:gd name="connsiteX1015" fmla="*/ 3690865 w 11407503"/>
            <a:gd name="connsiteY1015" fmla="*/ 5395965 h 6858000"/>
            <a:gd name="connsiteX1016" fmla="*/ 3708040 w 11407503"/>
            <a:gd name="connsiteY1016" fmla="*/ 5353566 h 6858000"/>
            <a:gd name="connsiteX1017" fmla="*/ 3750523 w 11407503"/>
            <a:gd name="connsiteY1017" fmla="*/ 5335051 h 6858000"/>
            <a:gd name="connsiteX1018" fmla="*/ 3791743 w 11407503"/>
            <a:gd name="connsiteY1018" fmla="*/ 5353195 h 6858000"/>
            <a:gd name="connsiteX1019" fmla="*/ 3808376 w 11407503"/>
            <a:gd name="connsiteY1019" fmla="*/ 5395965 h 6858000"/>
            <a:gd name="connsiteX1020" fmla="*/ 3804398 w 11407503"/>
            <a:gd name="connsiteY1020" fmla="*/ 5422072 h 6858000"/>
            <a:gd name="connsiteX1021" fmla="*/ 3770229 w 11407503"/>
            <a:gd name="connsiteY1021" fmla="*/ 5453176 h 6858000"/>
            <a:gd name="connsiteX1022" fmla="*/ 3747880 w 11407503"/>
            <a:gd name="connsiteY1022" fmla="*/ 5456116 h 6858000"/>
            <a:gd name="connsiteX1023" fmla="*/ 3389892 w 11407503"/>
            <a:gd name="connsiteY1023" fmla="*/ 5455955 h 6858000"/>
            <a:gd name="connsiteX1024" fmla="*/ 3370909 w 11407503"/>
            <a:gd name="connsiteY1024" fmla="*/ 5453734 h 6858000"/>
            <a:gd name="connsiteX1025" fmla="*/ 3335294 w 11407503"/>
            <a:gd name="connsiteY1025" fmla="*/ 5420962 h 6858000"/>
            <a:gd name="connsiteX1026" fmla="*/ 3331136 w 11407503"/>
            <a:gd name="connsiteY1026" fmla="*/ 5395041 h 6858000"/>
            <a:gd name="connsiteX1027" fmla="*/ 3336017 w 11407503"/>
            <a:gd name="connsiteY1027" fmla="*/ 5368935 h 6858000"/>
            <a:gd name="connsiteX1028" fmla="*/ 3366028 w 11407503"/>
            <a:gd name="connsiteY1028" fmla="*/ 5338941 h 6858000"/>
            <a:gd name="connsiteX1029" fmla="*/ 3412489 w 11407503"/>
            <a:gd name="connsiteY1029" fmla="*/ 5339126 h 6858000"/>
            <a:gd name="connsiteX1030" fmla="*/ 3443765 w 11407503"/>
            <a:gd name="connsiteY1030" fmla="*/ 5370046 h 6858000"/>
            <a:gd name="connsiteX1031" fmla="*/ 3448465 w 11407503"/>
            <a:gd name="connsiteY1031" fmla="*/ 5395041 h 6858000"/>
            <a:gd name="connsiteX1032" fmla="*/ 3443584 w 11407503"/>
            <a:gd name="connsiteY1032" fmla="*/ 5421333 h 6858000"/>
            <a:gd name="connsiteX1033" fmla="*/ 3412489 w 11407503"/>
            <a:gd name="connsiteY1033" fmla="*/ 5451697 h 6858000"/>
            <a:gd name="connsiteX1034" fmla="*/ 3389892 w 11407503"/>
            <a:gd name="connsiteY1034" fmla="*/ 5455955 h 6858000"/>
            <a:gd name="connsiteX1035" fmla="*/ 2488779 w 11407503"/>
            <a:gd name="connsiteY1035" fmla="*/ 5455770 h 6858000"/>
            <a:gd name="connsiteX1036" fmla="*/ 2463830 w 11407503"/>
            <a:gd name="connsiteY1036" fmla="*/ 5451512 h 6858000"/>
            <a:gd name="connsiteX1037" fmla="*/ 2433097 w 11407503"/>
            <a:gd name="connsiteY1037" fmla="*/ 5419481 h 6858000"/>
            <a:gd name="connsiteX1038" fmla="*/ 2432555 w 11407503"/>
            <a:gd name="connsiteY1038" fmla="*/ 5372268 h 6858000"/>
            <a:gd name="connsiteX1039" fmla="*/ 2463108 w 11407503"/>
            <a:gd name="connsiteY1039" fmla="*/ 5340052 h 6858000"/>
            <a:gd name="connsiteX1040" fmla="*/ 2487875 w 11407503"/>
            <a:gd name="connsiteY1040" fmla="*/ 5335053 h 6858000"/>
            <a:gd name="connsiteX1041" fmla="*/ 2527286 w 11407503"/>
            <a:gd name="connsiteY1041" fmla="*/ 5350606 h 6858000"/>
            <a:gd name="connsiteX1042" fmla="*/ 2546268 w 11407503"/>
            <a:gd name="connsiteY1042" fmla="*/ 5392449 h 6858000"/>
            <a:gd name="connsiteX1043" fmla="*/ 2542472 w 11407503"/>
            <a:gd name="connsiteY1043" fmla="*/ 5419666 h 6858000"/>
            <a:gd name="connsiteX1044" fmla="*/ 2512642 w 11407503"/>
            <a:gd name="connsiteY1044" fmla="*/ 5450771 h 6858000"/>
            <a:gd name="connsiteX1045" fmla="*/ 2488779 w 11407503"/>
            <a:gd name="connsiteY1045" fmla="*/ 5455770 h 6858000"/>
            <a:gd name="connsiteX1046" fmla="*/ 1949011 w 11407503"/>
            <a:gd name="connsiteY1046" fmla="*/ 5455654 h 6858000"/>
            <a:gd name="connsiteX1047" fmla="*/ 1926051 w 11407503"/>
            <a:gd name="connsiteY1047" fmla="*/ 5453178 h 6858000"/>
            <a:gd name="connsiteX1048" fmla="*/ 1892064 w 11407503"/>
            <a:gd name="connsiteY1048" fmla="*/ 5419666 h 6858000"/>
            <a:gd name="connsiteX1049" fmla="*/ 1891882 w 11407503"/>
            <a:gd name="connsiteY1049" fmla="*/ 5372268 h 6858000"/>
            <a:gd name="connsiteX1050" fmla="*/ 1921712 w 11407503"/>
            <a:gd name="connsiteY1050" fmla="*/ 5340051 h 6858000"/>
            <a:gd name="connsiteX1051" fmla="*/ 1946661 w 11407503"/>
            <a:gd name="connsiteY1051" fmla="*/ 5335052 h 6858000"/>
            <a:gd name="connsiteX1052" fmla="*/ 1971247 w 11407503"/>
            <a:gd name="connsiteY1052" fmla="*/ 5340051 h 6858000"/>
            <a:gd name="connsiteX1053" fmla="*/ 2001981 w 11407503"/>
            <a:gd name="connsiteY1053" fmla="*/ 5372452 h 6858000"/>
            <a:gd name="connsiteX1054" fmla="*/ 2002162 w 11407503"/>
            <a:gd name="connsiteY1054" fmla="*/ 5419666 h 6858000"/>
            <a:gd name="connsiteX1055" fmla="*/ 1971428 w 11407503"/>
            <a:gd name="connsiteY1055" fmla="*/ 5450771 h 6858000"/>
            <a:gd name="connsiteX1056" fmla="*/ 1949011 w 11407503"/>
            <a:gd name="connsiteY1056" fmla="*/ 5455654 h 6858000"/>
            <a:gd name="connsiteX1057" fmla="*/ 503791 w 11407503"/>
            <a:gd name="connsiteY1057" fmla="*/ 5456395 h 6858000"/>
            <a:gd name="connsiteX1058" fmla="*/ 480470 w 11407503"/>
            <a:gd name="connsiteY1058" fmla="*/ 5451696 h 6858000"/>
            <a:gd name="connsiteX1059" fmla="*/ 448471 w 11407503"/>
            <a:gd name="connsiteY1059" fmla="*/ 5419665 h 6858000"/>
            <a:gd name="connsiteX1060" fmla="*/ 448291 w 11407503"/>
            <a:gd name="connsiteY1060" fmla="*/ 5372453 h 6858000"/>
            <a:gd name="connsiteX1061" fmla="*/ 479385 w 11407503"/>
            <a:gd name="connsiteY1061" fmla="*/ 5340052 h 6858000"/>
            <a:gd name="connsiteX1062" fmla="*/ 526932 w 11407503"/>
            <a:gd name="connsiteY1062" fmla="*/ 5338941 h 6858000"/>
            <a:gd name="connsiteX1063" fmla="*/ 556580 w 11407503"/>
            <a:gd name="connsiteY1063" fmla="*/ 5366528 h 6858000"/>
            <a:gd name="connsiteX1064" fmla="*/ 557846 w 11407503"/>
            <a:gd name="connsiteY1064" fmla="*/ 5422443 h 6858000"/>
            <a:gd name="connsiteX1065" fmla="*/ 527113 w 11407503"/>
            <a:gd name="connsiteY1065" fmla="*/ 5451512 h 6858000"/>
            <a:gd name="connsiteX1066" fmla="*/ 503791 w 11407503"/>
            <a:gd name="connsiteY1066" fmla="*/ 5456395 h 6858000"/>
            <a:gd name="connsiteX1067" fmla="*/ 864598 w 11407503"/>
            <a:gd name="connsiteY1067" fmla="*/ 5456140 h 6858000"/>
            <a:gd name="connsiteX1068" fmla="*/ 839651 w 11407503"/>
            <a:gd name="connsiteY1068" fmla="*/ 5450400 h 6858000"/>
            <a:gd name="connsiteX1069" fmla="*/ 805301 w 11407503"/>
            <a:gd name="connsiteY1069" fmla="*/ 5392263 h 6858000"/>
            <a:gd name="connsiteX1070" fmla="*/ 823379 w 11407503"/>
            <a:gd name="connsiteY1070" fmla="*/ 5353196 h 6858000"/>
            <a:gd name="connsiteX1071" fmla="*/ 864598 w 11407503"/>
            <a:gd name="connsiteY1071" fmla="*/ 5335052 h 6858000"/>
            <a:gd name="connsiteX1072" fmla="*/ 905818 w 11407503"/>
            <a:gd name="connsiteY1072" fmla="*/ 5353012 h 6858000"/>
            <a:gd name="connsiteX1073" fmla="*/ 923897 w 11407503"/>
            <a:gd name="connsiteY1073" fmla="*/ 5390597 h 6858000"/>
            <a:gd name="connsiteX1074" fmla="*/ 889547 w 11407503"/>
            <a:gd name="connsiteY1074" fmla="*/ 5450400 h 6858000"/>
            <a:gd name="connsiteX1075" fmla="*/ 864598 w 11407503"/>
            <a:gd name="connsiteY1075" fmla="*/ 5456140 h 6858000"/>
            <a:gd name="connsiteX1076" fmla="*/ 1407799 w 11407503"/>
            <a:gd name="connsiteY1076" fmla="*/ 5455585 h 6858000"/>
            <a:gd name="connsiteX1077" fmla="*/ 1381586 w 11407503"/>
            <a:gd name="connsiteY1077" fmla="*/ 5450956 h 6858000"/>
            <a:gd name="connsiteX1078" fmla="*/ 1350491 w 11407503"/>
            <a:gd name="connsiteY1078" fmla="*/ 5417999 h 6858000"/>
            <a:gd name="connsiteX1079" fmla="*/ 1346694 w 11407503"/>
            <a:gd name="connsiteY1079" fmla="*/ 5393560 h 6858000"/>
            <a:gd name="connsiteX1080" fmla="*/ 1364411 w 11407503"/>
            <a:gd name="connsiteY1080" fmla="*/ 5353012 h 6858000"/>
            <a:gd name="connsiteX1081" fmla="*/ 1405088 w 11407503"/>
            <a:gd name="connsiteY1081" fmla="*/ 5335052 h 6858000"/>
            <a:gd name="connsiteX1082" fmla="*/ 1448477 w 11407503"/>
            <a:gd name="connsiteY1082" fmla="*/ 5354493 h 6858000"/>
            <a:gd name="connsiteX1083" fmla="*/ 1464566 w 11407503"/>
            <a:gd name="connsiteY1083" fmla="*/ 5395966 h 6858000"/>
            <a:gd name="connsiteX1084" fmla="*/ 1459323 w 11407503"/>
            <a:gd name="connsiteY1084" fmla="*/ 5422628 h 6858000"/>
            <a:gd name="connsiteX1085" fmla="*/ 1430398 w 11407503"/>
            <a:gd name="connsiteY1085" fmla="*/ 5451141 h 6858000"/>
            <a:gd name="connsiteX1086" fmla="*/ 1407799 w 11407503"/>
            <a:gd name="connsiteY1086" fmla="*/ 5455585 h 6858000"/>
            <a:gd name="connsiteX1087" fmla="*/ 687313 w 11407503"/>
            <a:gd name="connsiteY1087" fmla="*/ 5455562 h 6858000"/>
            <a:gd name="connsiteX1088" fmla="*/ 665754 w 11407503"/>
            <a:gd name="connsiteY1088" fmla="*/ 5453734 h 6858000"/>
            <a:gd name="connsiteX1089" fmla="*/ 629416 w 11407503"/>
            <a:gd name="connsiteY1089" fmla="*/ 5418555 h 6858000"/>
            <a:gd name="connsiteX1090" fmla="*/ 625439 w 11407503"/>
            <a:gd name="connsiteY1090" fmla="*/ 5393560 h 6858000"/>
            <a:gd name="connsiteX1091" fmla="*/ 643156 w 11407503"/>
            <a:gd name="connsiteY1091" fmla="*/ 5352827 h 6858000"/>
            <a:gd name="connsiteX1092" fmla="*/ 683833 w 11407503"/>
            <a:gd name="connsiteY1092" fmla="*/ 5335053 h 6858000"/>
            <a:gd name="connsiteX1093" fmla="*/ 725413 w 11407503"/>
            <a:gd name="connsiteY1093" fmla="*/ 5352643 h 6858000"/>
            <a:gd name="connsiteX1094" fmla="*/ 743491 w 11407503"/>
            <a:gd name="connsiteY1094" fmla="*/ 5395041 h 6858000"/>
            <a:gd name="connsiteX1095" fmla="*/ 738429 w 11407503"/>
            <a:gd name="connsiteY1095" fmla="*/ 5421332 h 6858000"/>
            <a:gd name="connsiteX1096" fmla="*/ 709143 w 11407503"/>
            <a:gd name="connsiteY1096" fmla="*/ 5451142 h 6858000"/>
            <a:gd name="connsiteX1097" fmla="*/ 687313 w 11407503"/>
            <a:gd name="connsiteY1097" fmla="*/ 5455562 h 6858000"/>
            <a:gd name="connsiteX1098" fmla="*/ 9341717 w 11407503"/>
            <a:gd name="connsiteY1098" fmla="*/ 5272055 h 6858000"/>
            <a:gd name="connsiteX1099" fmla="*/ 9320271 w 11407503"/>
            <a:gd name="connsiteY1099" fmla="*/ 5268815 h 6858000"/>
            <a:gd name="connsiteX1100" fmla="*/ 9281945 w 11407503"/>
            <a:gd name="connsiteY1100" fmla="*/ 5224934 h 6858000"/>
            <a:gd name="connsiteX1101" fmla="*/ 9285922 w 11407503"/>
            <a:gd name="connsiteY1101" fmla="*/ 5185868 h 6858000"/>
            <a:gd name="connsiteX1102" fmla="*/ 9322080 w 11407503"/>
            <a:gd name="connsiteY1102" fmla="*/ 5152725 h 6858000"/>
            <a:gd name="connsiteX1103" fmla="*/ 9379389 w 11407503"/>
            <a:gd name="connsiteY1103" fmla="*/ 5165871 h 6858000"/>
            <a:gd name="connsiteX1104" fmla="*/ 9399456 w 11407503"/>
            <a:gd name="connsiteY1104" fmla="*/ 5210863 h 6858000"/>
            <a:gd name="connsiteX1105" fmla="*/ 9395117 w 11407503"/>
            <a:gd name="connsiteY1105" fmla="*/ 5236043 h 6858000"/>
            <a:gd name="connsiteX1106" fmla="*/ 9362756 w 11407503"/>
            <a:gd name="connsiteY1106" fmla="*/ 5267519 h 6858000"/>
            <a:gd name="connsiteX1107" fmla="*/ 9341717 w 11407503"/>
            <a:gd name="connsiteY1107" fmla="*/ 5272055 h 6858000"/>
            <a:gd name="connsiteX1108" fmla="*/ 9882272 w 11407503"/>
            <a:gd name="connsiteY1108" fmla="*/ 5271962 h 6858000"/>
            <a:gd name="connsiteX1109" fmla="*/ 9862024 w 11407503"/>
            <a:gd name="connsiteY1109" fmla="*/ 5269185 h 6858000"/>
            <a:gd name="connsiteX1110" fmla="*/ 9828217 w 11407503"/>
            <a:gd name="connsiteY1110" fmla="*/ 5238450 h 6858000"/>
            <a:gd name="connsiteX1111" fmla="*/ 9824240 w 11407503"/>
            <a:gd name="connsiteY1111" fmla="*/ 5193275 h 6858000"/>
            <a:gd name="connsiteX1112" fmla="*/ 9840149 w 11407503"/>
            <a:gd name="connsiteY1112" fmla="*/ 5169020 h 6858000"/>
            <a:gd name="connsiteX1113" fmla="*/ 9863831 w 11407503"/>
            <a:gd name="connsiteY1113" fmla="*/ 5152727 h 6858000"/>
            <a:gd name="connsiteX1114" fmla="*/ 9926384 w 11407503"/>
            <a:gd name="connsiteY1114" fmla="*/ 5171612 h 6858000"/>
            <a:gd name="connsiteX1115" fmla="*/ 9940846 w 11407503"/>
            <a:gd name="connsiteY1115" fmla="*/ 5211048 h 6858000"/>
            <a:gd name="connsiteX1116" fmla="*/ 9926022 w 11407503"/>
            <a:gd name="connsiteY1116" fmla="*/ 5250855 h 6858000"/>
            <a:gd name="connsiteX1117" fmla="*/ 9882272 w 11407503"/>
            <a:gd name="connsiteY1117" fmla="*/ 5271962 h 6858000"/>
            <a:gd name="connsiteX1118" fmla="*/ 10064370 w 11407503"/>
            <a:gd name="connsiteY1118" fmla="*/ 5271730 h 6858000"/>
            <a:gd name="connsiteX1119" fmla="*/ 10041162 w 11407503"/>
            <a:gd name="connsiteY1119" fmla="*/ 5268999 h 6858000"/>
            <a:gd name="connsiteX1120" fmla="*/ 10020191 w 11407503"/>
            <a:gd name="connsiteY1120" fmla="*/ 5252892 h 6858000"/>
            <a:gd name="connsiteX1121" fmla="*/ 10002292 w 11407503"/>
            <a:gd name="connsiteY1121" fmla="*/ 5211047 h 6858000"/>
            <a:gd name="connsiteX1122" fmla="*/ 10020371 w 11407503"/>
            <a:gd name="connsiteY1122" fmla="*/ 5169204 h 6858000"/>
            <a:gd name="connsiteX1123" fmla="*/ 10042969 w 11407503"/>
            <a:gd name="connsiteY1123" fmla="*/ 5152910 h 6858000"/>
            <a:gd name="connsiteX1124" fmla="*/ 10080573 w 11407503"/>
            <a:gd name="connsiteY1124" fmla="*/ 5152726 h 6858000"/>
            <a:gd name="connsiteX1125" fmla="*/ 10117092 w 11407503"/>
            <a:gd name="connsiteY1125" fmla="*/ 5187163 h 6858000"/>
            <a:gd name="connsiteX1126" fmla="*/ 10117272 w 11407503"/>
            <a:gd name="connsiteY1126" fmla="*/ 5234377 h 6858000"/>
            <a:gd name="connsiteX1127" fmla="*/ 10086358 w 11407503"/>
            <a:gd name="connsiteY1127" fmla="*/ 5266962 h 6858000"/>
            <a:gd name="connsiteX1128" fmla="*/ 10064370 w 11407503"/>
            <a:gd name="connsiteY1128" fmla="*/ 5271730 h 6858000"/>
            <a:gd name="connsiteX1129" fmla="*/ 9704172 w 11407503"/>
            <a:gd name="connsiteY1129" fmla="*/ 5271589 h 6858000"/>
            <a:gd name="connsiteX1130" fmla="*/ 9682704 w 11407503"/>
            <a:gd name="connsiteY1130" fmla="*/ 5269553 h 6858000"/>
            <a:gd name="connsiteX1131" fmla="*/ 9644198 w 11407503"/>
            <a:gd name="connsiteY1131" fmla="*/ 5231041 h 6858000"/>
            <a:gd name="connsiteX1132" fmla="*/ 9646185 w 11407503"/>
            <a:gd name="connsiteY1132" fmla="*/ 5186420 h 6858000"/>
            <a:gd name="connsiteX1133" fmla="*/ 9674569 w 11407503"/>
            <a:gd name="connsiteY1133" fmla="*/ 5156426 h 6858000"/>
            <a:gd name="connsiteX1134" fmla="*/ 9701325 w 11407503"/>
            <a:gd name="connsiteY1134" fmla="*/ 5150872 h 6858000"/>
            <a:gd name="connsiteX1135" fmla="*/ 9742906 w 11407503"/>
            <a:gd name="connsiteY1135" fmla="*/ 5168461 h 6858000"/>
            <a:gd name="connsiteX1136" fmla="*/ 9760081 w 11407503"/>
            <a:gd name="connsiteY1136" fmla="*/ 5211045 h 6858000"/>
            <a:gd name="connsiteX1137" fmla="*/ 9754657 w 11407503"/>
            <a:gd name="connsiteY1137" fmla="*/ 5238633 h 6858000"/>
            <a:gd name="connsiteX1138" fmla="*/ 9724827 w 11407503"/>
            <a:gd name="connsiteY1138" fmla="*/ 5267516 h 6858000"/>
            <a:gd name="connsiteX1139" fmla="*/ 9704172 w 11407503"/>
            <a:gd name="connsiteY1139" fmla="*/ 5271589 h 6858000"/>
            <a:gd name="connsiteX1140" fmla="*/ 9525078 w 11407503"/>
            <a:gd name="connsiteY1140" fmla="*/ 5271521 h 6858000"/>
            <a:gd name="connsiteX1141" fmla="*/ 9505191 w 11407503"/>
            <a:gd name="connsiteY1141" fmla="*/ 5270480 h 6858000"/>
            <a:gd name="connsiteX1142" fmla="*/ 9466142 w 11407503"/>
            <a:gd name="connsiteY1142" fmla="*/ 5236043 h 6858000"/>
            <a:gd name="connsiteX1143" fmla="*/ 9461803 w 11407503"/>
            <a:gd name="connsiteY1143" fmla="*/ 5210862 h 6858000"/>
            <a:gd name="connsiteX1144" fmla="*/ 9481870 w 11407503"/>
            <a:gd name="connsiteY1144" fmla="*/ 5165871 h 6858000"/>
            <a:gd name="connsiteX1145" fmla="*/ 9539540 w 11407503"/>
            <a:gd name="connsiteY1145" fmla="*/ 5152910 h 6858000"/>
            <a:gd name="connsiteX1146" fmla="*/ 9576058 w 11407503"/>
            <a:gd name="connsiteY1146" fmla="*/ 5186792 h 6858000"/>
            <a:gd name="connsiteX1147" fmla="*/ 9576058 w 11407503"/>
            <a:gd name="connsiteY1147" fmla="*/ 5235301 h 6858000"/>
            <a:gd name="connsiteX1148" fmla="*/ 9544964 w 11407503"/>
            <a:gd name="connsiteY1148" fmla="*/ 5267148 h 6858000"/>
            <a:gd name="connsiteX1149" fmla="*/ 9525078 w 11407503"/>
            <a:gd name="connsiteY1149" fmla="*/ 5271521 h 6858000"/>
            <a:gd name="connsiteX1150" fmla="*/ 7899614 w 11407503"/>
            <a:gd name="connsiteY1150" fmla="*/ 5272052 h 6858000"/>
            <a:gd name="connsiteX1151" fmla="*/ 7878304 w 11407503"/>
            <a:gd name="connsiteY1151" fmla="*/ 5269182 h 6858000"/>
            <a:gd name="connsiteX1152" fmla="*/ 7847571 w 11407503"/>
            <a:gd name="connsiteY1152" fmla="*/ 5244373 h 6858000"/>
            <a:gd name="connsiteX1153" fmla="*/ 7842690 w 11407503"/>
            <a:gd name="connsiteY1153" fmla="*/ 5186421 h 6858000"/>
            <a:gd name="connsiteX1154" fmla="*/ 7879209 w 11407503"/>
            <a:gd name="connsiteY1154" fmla="*/ 5152909 h 6858000"/>
            <a:gd name="connsiteX1155" fmla="*/ 7916811 w 11407503"/>
            <a:gd name="connsiteY1155" fmla="*/ 5152724 h 6858000"/>
            <a:gd name="connsiteX1156" fmla="*/ 7951161 w 11407503"/>
            <a:gd name="connsiteY1156" fmla="*/ 5183088 h 6858000"/>
            <a:gd name="connsiteX1157" fmla="*/ 7956042 w 11407503"/>
            <a:gd name="connsiteY1157" fmla="*/ 5211045 h 6858000"/>
            <a:gd name="connsiteX1158" fmla="*/ 7951161 w 11407503"/>
            <a:gd name="connsiteY1158" fmla="*/ 5239003 h 6858000"/>
            <a:gd name="connsiteX1159" fmla="*/ 7920246 w 11407503"/>
            <a:gd name="connsiteY1159" fmla="*/ 5267701 h 6858000"/>
            <a:gd name="connsiteX1160" fmla="*/ 7899614 w 11407503"/>
            <a:gd name="connsiteY1160" fmla="*/ 5272052 h 6858000"/>
            <a:gd name="connsiteX1161" fmla="*/ 8620958 w 11407503"/>
            <a:gd name="connsiteY1161" fmla="*/ 5272030 h 6858000"/>
            <a:gd name="connsiteX1162" fmla="*/ 8599557 w 11407503"/>
            <a:gd name="connsiteY1162" fmla="*/ 5269184 h 6858000"/>
            <a:gd name="connsiteX1163" fmla="*/ 8567740 w 11407503"/>
            <a:gd name="connsiteY1163" fmla="*/ 5242522 h 6858000"/>
            <a:gd name="connsiteX1164" fmla="*/ 8564485 w 11407503"/>
            <a:gd name="connsiteY1164" fmla="*/ 5185867 h 6858000"/>
            <a:gd name="connsiteX1165" fmla="*/ 8600461 w 11407503"/>
            <a:gd name="connsiteY1165" fmla="*/ 5152910 h 6858000"/>
            <a:gd name="connsiteX1166" fmla="*/ 8657410 w 11407503"/>
            <a:gd name="connsiteY1166" fmla="*/ 5165130 h 6858000"/>
            <a:gd name="connsiteX1167" fmla="*/ 8677838 w 11407503"/>
            <a:gd name="connsiteY1167" fmla="*/ 5208270 h 6858000"/>
            <a:gd name="connsiteX1168" fmla="*/ 8674584 w 11407503"/>
            <a:gd name="connsiteY1168" fmla="*/ 5234746 h 6858000"/>
            <a:gd name="connsiteX1169" fmla="*/ 8641681 w 11407503"/>
            <a:gd name="connsiteY1169" fmla="*/ 5267517 h 6858000"/>
            <a:gd name="connsiteX1170" fmla="*/ 8620958 w 11407503"/>
            <a:gd name="connsiteY1170" fmla="*/ 5272030 h 6858000"/>
            <a:gd name="connsiteX1171" fmla="*/ 9161014 w 11407503"/>
            <a:gd name="connsiteY1171" fmla="*/ 5271959 h 6858000"/>
            <a:gd name="connsiteX1172" fmla="*/ 9140767 w 11407503"/>
            <a:gd name="connsiteY1172" fmla="*/ 5269181 h 6858000"/>
            <a:gd name="connsiteX1173" fmla="*/ 9106778 w 11407503"/>
            <a:gd name="connsiteY1173" fmla="*/ 5238817 h 6858000"/>
            <a:gd name="connsiteX1174" fmla="*/ 9101174 w 11407503"/>
            <a:gd name="connsiteY1174" fmla="*/ 5211971 h 6858000"/>
            <a:gd name="connsiteX1175" fmla="*/ 9118349 w 11407503"/>
            <a:gd name="connsiteY1175" fmla="*/ 5168461 h 6858000"/>
            <a:gd name="connsiteX1176" fmla="*/ 9160833 w 11407503"/>
            <a:gd name="connsiteY1176" fmla="*/ 5150871 h 6858000"/>
            <a:gd name="connsiteX1177" fmla="*/ 9186867 w 11407503"/>
            <a:gd name="connsiteY1177" fmla="*/ 5156426 h 6858000"/>
            <a:gd name="connsiteX1178" fmla="*/ 9216877 w 11407503"/>
            <a:gd name="connsiteY1178" fmla="*/ 5191419 h 6858000"/>
            <a:gd name="connsiteX1179" fmla="*/ 9216697 w 11407503"/>
            <a:gd name="connsiteY1179" fmla="*/ 5232151 h 6858000"/>
            <a:gd name="connsiteX1180" fmla="*/ 9184878 w 11407503"/>
            <a:gd name="connsiteY1180" fmla="*/ 5266405 h 6858000"/>
            <a:gd name="connsiteX1181" fmla="*/ 9161014 w 11407503"/>
            <a:gd name="connsiteY1181" fmla="*/ 5271959 h 6858000"/>
            <a:gd name="connsiteX1182" fmla="*/ 8800005 w 11407503"/>
            <a:gd name="connsiteY1182" fmla="*/ 5271938 h 6858000"/>
            <a:gd name="connsiteX1183" fmla="*/ 8781949 w 11407503"/>
            <a:gd name="connsiteY1183" fmla="*/ 5269555 h 6858000"/>
            <a:gd name="connsiteX1184" fmla="*/ 8744165 w 11407503"/>
            <a:gd name="connsiteY1184" fmla="*/ 5234561 h 6858000"/>
            <a:gd name="connsiteX1185" fmla="*/ 8744345 w 11407503"/>
            <a:gd name="connsiteY1185" fmla="*/ 5186978 h 6858000"/>
            <a:gd name="connsiteX1186" fmla="*/ 8780684 w 11407503"/>
            <a:gd name="connsiteY1186" fmla="*/ 5152725 h 6858000"/>
            <a:gd name="connsiteX1187" fmla="*/ 8818286 w 11407503"/>
            <a:gd name="connsiteY1187" fmla="*/ 5152910 h 6858000"/>
            <a:gd name="connsiteX1188" fmla="*/ 8856433 w 11407503"/>
            <a:gd name="connsiteY1188" fmla="*/ 5191607 h 6858000"/>
            <a:gd name="connsiteX1189" fmla="*/ 8854444 w 11407503"/>
            <a:gd name="connsiteY1189" fmla="*/ 5235487 h 6858000"/>
            <a:gd name="connsiteX1190" fmla="*/ 8819010 w 11407503"/>
            <a:gd name="connsiteY1190" fmla="*/ 5269185 h 6858000"/>
            <a:gd name="connsiteX1191" fmla="*/ 8800005 w 11407503"/>
            <a:gd name="connsiteY1191" fmla="*/ 5271938 h 6858000"/>
            <a:gd name="connsiteX1192" fmla="*/ 8982961 w 11407503"/>
            <a:gd name="connsiteY1192" fmla="*/ 5271588 h 6858000"/>
            <a:gd name="connsiteX1193" fmla="*/ 8961809 w 11407503"/>
            <a:gd name="connsiteY1193" fmla="*/ 5269737 h 6858000"/>
            <a:gd name="connsiteX1194" fmla="*/ 8923302 w 11407503"/>
            <a:gd name="connsiteY1194" fmla="*/ 5231966 h 6858000"/>
            <a:gd name="connsiteX1195" fmla="*/ 8923121 w 11407503"/>
            <a:gd name="connsiteY1195" fmla="*/ 5190308 h 6858000"/>
            <a:gd name="connsiteX1196" fmla="*/ 8953132 w 11407503"/>
            <a:gd name="connsiteY1196" fmla="*/ 5156426 h 6858000"/>
            <a:gd name="connsiteX1197" fmla="*/ 8980068 w 11407503"/>
            <a:gd name="connsiteY1197" fmla="*/ 5150871 h 6858000"/>
            <a:gd name="connsiteX1198" fmla="*/ 9022914 w 11407503"/>
            <a:gd name="connsiteY1198" fmla="*/ 5170682 h 6858000"/>
            <a:gd name="connsiteX1199" fmla="*/ 9037015 w 11407503"/>
            <a:gd name="connsiteY1199" fmla="*/ 5193455 h 6858000"/>
            <a:gd name="connsiteX1200" fmla="*/ 9021106 w 11407503"/>
            <a:gd name="connsiteY1200" fmla="*/ 5254740 h 6858000"/>
            <a:gd name="connsiteX1201" fmla="*/ 8982961 w 11407503"/>
            <a:gd name="connsiteY1201" fmla="*/ 5271588 h 6858000"/>
            <a:gd name="connsiteX1202" fmla="*/ 8079880 w 11407503"/>
            <a:gd name="connsiteY1202" fmla="*/ 5271846 h 6858000"/>
            <a:gd name="connsiteX1203" fmla="*/ 8062683 w 11407503"/>
            <a:gd name="connsiteY1203" fmla="*/ 5270482 h 6858000"/>
            <a:gd name="connsiteX1204" fmla="*/ 8022729 w 11407503"/>
            <a:gd name="connsiteY1204" fmla="*/ 5234192 h 6858000"/>
            <a:gd name="connsiteX1205" fmla="*/ 8018752 w 11407503"/>
            <a:gd name="connsiteY1205" fmla="*/ 5211050 h 6858000"/>
            <a:gd name="connsiteX1206" fmla="*/ 8038458 w 11407503"/>
            <a:gd name="connsiteY1206" fmla="*/ 5166613 h 6858000"/>
            <a:gd name="connsiteX1207" fmla="*/ 8078049 w 11407503"/>
            <a:gd name="connsiteY1207" fmla="*/ 5149951 h 6858000"/>
            <a:gd name="connsiteX1208" fmla="*/ 8117641 w 11407503"/>
            <a:gd name="connsiteY1208" fmla="*/ 5166613 h 6858000"/>
            <a:gd name="connsiteX1209" fmla="*/ 8137528 w 11407503"/>
            <a:gd name="connsiteY1209" fmla="*/ 5211050 h 6858000"/>
            <a:gd name="connsiteX1210" fmla="*/ 8133370 w 11407503"/>
            <a:gd name="connsiteY1210" fmla="*/ 5234748 h 6858000"/>
            <a:gd name="connsiteX1211" fmla="*/ 8097755 w 11407503"/>
            <a:gd name="connsiteY1211" fmla="*/ 5269185 h 6858000"/>
            <a:gd name="connsiteX1212" fmla="*/ 8079880 w 11407503"/>
            <a:gd name="connsiteY1212" fmla="*/ 5271846 h 6858000"/>
            <a:gd name="connsiteX1213" fmla="*/ 8441050 w 11407503"/>
            <a:gd name="connsiteY1213" fmla="*/ 5271751 h 6858000"/>
            <a:gd name="connsiteX1214" fmla="*/ 8417887 w 11407503"/>
            <a:gd name="connsiteY1214" fmla="*/ 5268441 h 6858000"/>
            <a:gd name="connsiteX1215" fmla="*/ 8385346 w 11407503"/>
            <a:gd name="connsiteY1215" fmla="*/ 5238633 h 6858000"/>
            <a:gd name="connsiteX1216" fmla="*/ 8379922 w 11407503"/>
            <a:gd name="connsiteY1216" fmla="*/ 5211045 h 6858000"/>
            <a:gd name="connsiteX1217" fmla="*/ 8397458 w 11407503"/>
            <a:gd name="connsiteY1217" fmla="*/ 5168276 h 6858000"/>
            <a:gd name="connsiteX1218" fmla="*/ 8439581 w 11407503"/>
            <a:gd name="connsiteY1218" fmla="*/ 5150871 h 6858000"/>
            <a:gd name="connsiteX1219" fmla="*/ 8463626 w 11407503"/>
            <a:gd name="connsiteY1219" fmla="*/ 5155130 h 6858000"/>
            <a:gd name="connsiteX1220" fmla="*/ 8492190 w 11407503"/>
            <a:gd name="connsiteY1220" fmla="*/ 5183643 h 6858000"/>
            <a:gd name="connsiteX1221" fmla="*/ 8497433 w 11407503"/>
            <a:gd name="connsiteY1221" fmla="*/ 5211045 h 6858000"/>
            <a:gd name="connsiteX1222" fmla="*/ 8492913 w 11407503"/>
            <a:gd name="connsiteY1222" fmla="*/ 5237707 h 6858000"/>
            <a:gd name="connsiteX1223" fmla="*/ 8463264 w 11407503"/>
            <a:gd name="connsiteY1223" fmla="*/ 5267146 h 6858000"/>
            <a:gd name="connsiteX1224" fmla="*/ 8441050 w 11407503"/>
            <a:gd name="connsiteY1224" fmla="*/ 5271751 h 6858000"/>
            <a:gd name="connsiteX1225" fmla="*/ 8261706 w 11407503"/>
            <a:gd name="connsiteY1225" fmla="*/ 5271588 h 6858000"/>
            <a:gd name="connsiteX1226" fmla="*/ 8240554 w 11407503"/>
            <a:gd name="connsiteY1226" fmla="*/ 5269737 h 6858000"/>
            <a:gd name="connsiteX1227" fmla="*/ 8202046 w 11407503"/>
            <a:gd name="connsiteY1227" fmla="*/ 5231966 h 6858000"/>
            <a:gd name="connsiteX1228" fmla="*/ 8202046 w 11407503"/>
            <a:gd name="connsiteY1228" fmla="*/ 5189938 h 6858000"/>
            <a:gd name="connsiteX1229" fmla="*/ 8232057 w 11407503"/>
            <a:gd name="connsiteY1229" fmla="*/ 5156426 h 6858000"/>
            <a:gd name="connsiteX1230" fmla="*/ 8258813 w 11407503"/>
            <a:gd name="connsiteY1230" fmla="*/ 5150871 h 6858000"/>
            <a:gd name="connsiteX1231" fmla="*/ 8301659 w 11407503"/>
            <a:gd name="connsiteY1231" fmla="*/ 5170682 h 6858000"/>
            <a:gd name="connsiteX1232" fmla="*/ 8315761 w 11407503"/>
            <a:gd name="connsiteY1232" fmla="*/ 5193455 h 6858000"/>
            <a:gd name="connsiteX1233" fmla="*/ 8301659 w 11407503"/>
            <a:gd name="connsiteY1233" fmla="*/ 5252333 h 6858000"/>
            <a:gd name="connsiteX1234" fmla="*/ 8261706 w 11407503"/>
            <a:gd name="connsiteY1234" fmla="*/ 5271588 h 6858000"/>
            <a:gd name="connsiteX1235" fmla="*/ 3931739 w 11407503"/>
            <a:gd name="connsiteY1235" fmla="*/ 5271961 h 6858000"/>
            <a:gd name="connsiteX1236" fmla="*/ 3908327 w 11407503"/>
            <a:gd name="connsiteY1236" fmla="*/ 5267703 h 6858000"/>
            <a:gd name="connsiteX1237" fmla="*/ 3872531 w 11407503"/>
            <a:gd name="connsiteY1237" fmla="*/ 5197346 h 6858000"/>
            <a:gd name="connsiteX1238" fmla="*/ 3948100 w 11407503"/>
            <a:gd name="connsiteY1238" fmla="*/ 5152539 h 6858000"/>
            <a:gd name="connsiteX1239" fmla="*/ 3985523 w 11407503"/>
            <a:gd name="connsiteY1239" fmla="*/ 5187348 h 6858000"/>
            <a:gd name="connsiteX1240" fmla="*/ 3985704 w 11407503"/>
            <a:gd name="connsiteY1240" fmla="*/ 5234191 h 6858000"/>
            <a:gd name="connsiteX1241" fmla="*/ 3955694 w 11407503"/>
            <a:gd name="connsiteY1241" fmla="*/ 5266222 h 6858000"/>
            <a:gd name="connsiteX1242" fmla="*/ 3931739 w 11407503"/>
            <a:gd name="connsiteY1242" fmla="*/ 5271961 h 6858000"/>
            <a:gd name="connsiteX1243" fmla="*/ 7358152 w 11407503"/>
            <a:gd name="connsiteY1243" fmla="*/ 5271961 h 6858000"/>
            <a:gd name="connsiteX1244" fmla="*/ 7334740 w 11407503"/>
            <a:gd name="connsiteY1244" fmla="*/ 5267703 h 6858000"/>
            <a:gd name="connsiteX1245" fmla="*/ 7298944 w 11407503"/>
            <a:gd name="connsiteY1245" fmla="*/ 5197346 h 6858000"/>
            <a:gd name="connsiteX1246" fmla="*/ 7374512 w 11407503"/>
            <a:gd name="connsiteY1246" fmla="*/ 5152539 h 6858000"/>
            <a:gd name="connsiteX1247" fmla="*/ 7411935 w 11407503"/>
            <a:gd name="connsiteY1247" fmla="*/ 5187348 h 6858000"/>
            <a:gd name="connsiteX1248" fmla="*/ 7412116 w 11407503"/>
            <a:gd name="connsiteY1248" fmla="*/ 5234191 h 6858000"/>
            <a:gd name="connsiteX1249" fmla="*/ 7382106 w 11407503"/>
            <a:gd name="connsiteY1249" fmla="*/ 5266222 h 6858000"/>
            <a:gd name="connsiteX1250" fmla="*/ 7358152 w 11407503"/>
            <a:gd name="connsiteY1250" fmla="*/ 5271961 h 6858000"/>
            <a:gd name="connsiteX1251" fmla="*/ 7540182 w 11407503"/>
            <a:gd name="connsiteY1251" fmla="*/ 5271708 h 6858000"/>
            <a:gd name="connsiteX1252" fmla="*/ 7519301 w 11407503"/>
            <a:gd name="connsiteY1252" fmla="*/ 5269740 h 6858000"/>
            <a:gd name="connsiteX1253" fmla="*/ 7482059 w 11407503"/>
            <a:gd name="connsiteY1253" fmla="*/ 5233822 h 6858000"/>
            <a:gd name="connsiteX1254" fmla="*/ 7478263 w 11407503"/>
            <a:gd name="connsiteY1254" fmla="*/ 5208456 h 6858000"/>
            <a:gd name="connsiteX1255" fmla="*/ 7493810 w 11407503"/>
            <a:gd name="connsiteY1255" fmla="*/ 5170315 h 6858000"/>
            <a:gd name="connsiteX1256" fmla="*/ 7554735 w 11407503"/>
            <a:gd name="connsiteY1256" fmla="*/ 5152726 h 6858000"/>
            <a:gd name="connsiteX1257" fmla="*/ 7577514 w 11407503"/>
            <a:gd name="connsiteY1257" fmla="*/ 5167909 h 6858000"/>
            <a:gd name="connsiteX1258" fmla="*/ 7596315 w 11407503"/>
            <a:gd name="connsiteY1258" fmla="*/ 5211974 h 6858000"/>
            <a:gd name="connsiteX1259" fmla="*/ 7592338 w 11407503"/>
            <a:gd name="connsiteY1259" fmla="*/ 5235488 h 6858000"/>
            <a:gd name="connsiteX1260" fmla="*/ 7561063 w 11407503"/>
            <a:gd name="connsiteY1260" fmla="*/ 5267149 h 6858000"/>
            <a:gd name="connsiteX1261" fmla="*/ 7540182 w 11407503"/>
            <a:gd name="connsiteY1261" fmla="*/ 5271708 h 6858000"/>
            <a:gd name="connsiteX1262" fmla="*/ 7720586 w 11407503"/>
            <a:gd name="connsiteY1262" fmla="*/ 5271613 h 6858000"/>
            <a:gd name="connsiteX1263" fmla="*/ 7698802 w 11407503"/>
            <a:gd name="connsiteY1263" fmla="*/ 5269553 h 6858000"/>
            <a:gd name="connsiteX1264" fmla="*/ 7662825 w 11407503"/>
            <a:gd name="connsiteY1264" fmla="*/ 5236411 h 6858000"/>
            <a:gd name="connsiteX1265" fmla="*/ 7658667 w 11407503"/>
            <a:gd name="connsiteY1265" fmla="*/ 5211046 h 6858000"/>
            <a:gd name="connsiteX1266" fmla="*/ 7664091 w 11407503"/>
            <a:gd name="connsiteY1266" fmla="*/ 5183459 h 6858000"/>
            <a:gd name="connsiteX1267" fmla="*/ 7693016 w 11407503"/>
            <a:gd name="connsiteY1267" fmla="*/ 5154946 h 6858000"/>
            <a:gd name="connsiteX1268" fmla="*/ 7742371 w 11407503"/>
            <a:gd name="connsiteY1268" fmla="*/ 5155131 h 6858000"/>
            <a:gd name="connsiteX1269" fmla="*/ 7770935 w 11407503"/>
            <a:gd name="connsiteY1269" fmla="*/ 5183644 h 6858000"/>
            <a:gd name="connsiteX1270" fmla="*/ 7776178 w 11407503"/>
            <a:gd name="connsiteY1270" fmla="*/ 5211046 h 6858000"/>
            <a:gd name="connsiteX1271" fmla="*/ 7770754 w 11407503"/>
            <a:gd name="connsiteY1271" fmla="*/ 5238633 h 6858000"/>
            <a:gd name="connsiteX1272" fmla="*/ 7741828 w 11407503"/>
            <a:gd name="connsiteY1272" fmla="*/ 5267146 h 6858000"/>
            <a:gd name="connsiteX1273" fmla="*/ 7720586 w 11407503"/>
            <a:gd name="connsiteY1273" fmla="*/ 5271613 h 6858000"/>
            <a:gd name="connsiteX1274" fmla="*/ 5552255 w 11407503"/>
            <a:gd name="connsiteY1274" fmla="*/ 5271915 h 6858000"/>
            <a:gd name="connsiteX1275" fmla="*/ 5532144 w 11407503"/>
            <a:gd name="connsiteY1275" fmla="*/ 5268074 h 6858000"/>
            <a:gd name="connsiteX1276" fmla="*/ 5497794 w 11407503"/>
            <a:gd name="connsiteY1276" fmla="*/ 5232525 h 6858000"/>
            <a:gd name="connsiteX1277" fmla="*/ 5496709 w 11407503"/>
            <a:gd name="connsiteY1277" fmla="*/ 5192162 h 6858000"/>
            <a:gd name="connsiteX1278" fmla="*/ 5526900 w 11407503"/>
            <a:gd name="connsiteY1278" fmla="*/ 5156799 h 6858000"/>
            <a:gd name="connsiteX1279" fmla="*/ 5571012 w 11407503"/>
            <a:gd name="connsiteY1279" fmla="*/ 5152725 h 6858000"/>
            <a:gd name="connsiteX1280" fmla="*/ 5594695 w 11407503"/>
            <a:gd name="connsiteY1280" fmla="*/ 5169019 h 6858000"/>
            <a:gd name="connsiteX1281" fmla="*/ 5610604 w 11407503"/>
            <a:gd name="connsiteY1281" fmla="*/ 5193273 h 6858000"/>
            <a:gd name="connsiteX1282" fmla="*/ 5606627 w 11407503"/>
            <a:gd name="connsiteY1282" fmla="*/ 5238450 h 6858000"/>
            <a:gd name="connsiteX1283" fmla="*/ 5572096 w 11407503"/>
            <a:gd name="connsiteY1283" fmla="*/ 5269370 h 6858000"/>
            <a:gd name="connsiteX1284" fmla="*/ 5552255 w 11407503"/>
            <a:gd name="connsiteY1284" fmla="*/ 5271915 h 6858000"/>
            <a:gd name="connsiteX1285" fmla="*/ 6996666 w 11407503"/>
            <a:gd name="connsiteY1285" fmla="*/ 5271892 h 6858000"/>
            <a:gd name="connsiteX1286" fmla="*/ 6977729 w 11407503"/>
            <a:gd name="connsiteY1286" fmla="*/ 5269368 h 6858000"/>
            <a:gd name="connsiteX1287" fmla="*/ 6939041 w 11407503"/>
            <a:gd name="connsiteY1287" fmla="*/ 5228821 h 6858000"/>
            <a:gd name="connsiteX1288" fmla="*/ 6941753 w 11407503"/>
            <a:gd name="connsiteY1288" fmla="*/ 5186422 h 6858000"/>
            <a:gd name="connsiteX1289" fmla="*/ 6972124 w 11407503"/>
            <a:gd name="connsiteY1289" fmla="*/ 5154946 h 6858000"/>
            <a:gd name="connsiteX1290" fmla="*/ 7019852 w 11407503"/>
            <a:gd name="connsiteY1290" fmla="*/ 5154761 h 6858000"/>
            <a:gd name="connsiteX1291" fmla="*/ 7050947 w 11407503"/>
            <a:gd name="connsiteY1291" fmla="*/ 5185682 h 6858000"/>
            <a:gd name="connsiteX1292" fmla="*/ 7054924 w 11407503"/>
            <a:gd name="connsiteY1292" fmla="*/ 5211047 h 6858000"/>
            <a:gd name="connsiteX1293" fmla="*/ 7049501 w 11407503"/>
            <a:gd name="connsiteY1293" fmla="*/ 5238634 h 6858000"/>
            <a:gd name="connsiteX1294" fmla="*/ 7016417 w 11407503"/>
            <a:gd name="connsiteY1294" fmla="*/ 5268443 h 6858000"/>
            <a:gd name="connsiteX1295" fmla="*/ 6996666 w 11407503"/>
            <a:gd name="connsiteY1295" fmla="*/ 5271892 h 6858000"/>
            <a:gd name="connsiteX1296" fmla="*/ 7178741 w 11407503"/>
            <a:gd name="connsiteY1296" fmla="*/ 5271592 h 6858000"/>
            <a:gd name="connsiteX1297" fmla="*/ 7158855 w 11407503"/>
            <a:gd name="connsiteY1297" fmla="*/ 5269925 h 6858000"/>
            <a:gd name="connsiteX1298" fmla="*/ 7121975 w 11407503"/>
            <a:gd name="connsiteY1298" fmla="*/ 5235118 h 6858000"/>
            <a:gd name="connsiteX1299" fmla="*/ 7122336 w 11407503"/>
            <a:gd name="connsiteY1299" fmla="*/ 5186608 h 6858000"/>
            <a:gd name="connsiteX1300" fmla="*/ 7159217 w 11407503"/>
            <a:gd name="connsiteY1300" fmla="*/ 5152541 h 6858000"/>
            <a:gd name="connsiteX1301" fmla="*/ 7221226 w 11407503"/>
            <a:gd name="connsiteY1301" fmla="*/ 5171611 h 6858000"/>
            <a:gd name="connsiteX1302" fmla="*/ 7235688 w 11407503"/>
            <a:gd name="connsiteY1302" fmla="*/ 5211048 h 6858000"/>
            <a:gd name="connsiteX1303" fmla="*/ 7221226 w 11407503"/>
            <a:gd name="connsiteY1303" fmla="*/ 5250485 h 6858000"/>
            <a:gd name="connsiteX1304" fmla="*/ 7178741 w 11407503"/>
            <a:gd name="connsiteY1304" fmla="*/ 5271592 h 6858000"/>
            <a:gd name="connsiteX1305" fmla="*/ 6097672 w 11407503"/>
            <a:gd name="connsiteY1305" fmla="*/ 5271708 h 6858000"/>
            <a:gd name="connsiteX1306" fmla="*/ 6076791 w 11407503"/>
            <a:gd name="connsiteY1306" fmla="*/ 5269741 h 6858000"/>
            <a:gd name="connsiteX1307" fmla="*/ 6039731 w 11407503"/>
            <a:gd name="connsiteY1307" fmla="*/ 5234377 h 6858000"/>
            <a:gd name="connsiteX1308" fmla="*/ 6040815 w 11407503"/>
            <a:gd name="connsiteY1308" fmla="*/ 5185684 h 6858000"/>
            <a:gd name="connsiteX1309" fmla="*/ 6111863 w 11407503"/>
            <a:gd name="connsiteY1309" fmla="*/ 5152542 h 6858000"/>
            <a:gd name="connsiteX1310" fmla="*/ 6149467 w 11407503"/>
            <a:gd name="connsiteY1310" fmla="*/ 5186609 h 6858000"/>
            <a:gd name="connsiteX1311" fmla="*/ 6149648 w 11407503"/>
            <a:gd name="connsiteY1311" fmla="*/ 5235303 h 6858000"/>
            <a:gd name="connsiteX1312" fmla="*/ 6118553 w 11407503"/>
            <a:gd name="connsiteY1312" fmla="*/ 5267149 h 6858000"/>
            <a:gd name="connsiteX1313" fmla="*/ 6097672 w 11407503"/>
            <a:gd name="connsiteY1313" fmla="*/ 5271708 h 6858000"/>
            <a:gd name="connsiteX1314" fmla="*/ 6637349 w 11407503"/>
            <a:gd name="connsiteY1314" fmla="*/ 5271592 h 6858000"/>
            <a:gd name="connsiteX1315" fmla="*/ 6612038 w 11407503"/>
            <a:gd name="connsiteY1315" fmla="*/ 5266963 h 6858000"/>
            <a:gd name="connsiteX1316" fmla="*/ 6579859 w 11407503"/>
            <a:gd name="connsiteY1316" fmla="*/ 5233636 h 6858000"/>
            <a:gd name="connsiteX1317" fmla="*/ 6576062 w 11407503"/>
            <a:gd name="connsiteY1317" fmla="*/ 5210862 h 6858000"/>
            <a:gd name="connsiteX1318" fmla="*/ 6596853 w 11407503"/>
            <a:gd name="connsiteY1318" fmla="*/ 5165871 h 6858000"/>
            <a:gd name="connsiteX1319" fmla="*/ 6635540 w 11407503"/>
            <a:gd name="connsiteY1319" fmla="*/ 5149948 h 6858000"/>
            <a:gd name="connsiteX1320" fmla="*/ 6675133 w 11407503"/>
            <a:gd name="connsiteY1320" fmla="*/ 5166612 h 6858000"/>
            <a:gd name="connsiteX1321" fmla="*/ 6694658 w 11407503"/>
            <a:gd name="connsiteY1321" fmla="*/ 5210862 h 6858000"/>
            <a:gd name="connsiteX1322" fmla="*/ 6677302 w 11407503"/>
            <a:gd name="connsiteY1322" fmla="*/ 5253261 h 6858000"/>
            <a:gd name="connsiteX1323" fmla="*/ 6637349 w 11407503"/>
            <a:gd name="connsiteY1323" fmla="*/ 5271592 h 6858000"/>
            <a:gd name="connsiteX1324" fmla="*/ 5916095 w 11407503"/>
            <a:gd name="connsiteY1324" fmla="*/ 5271592 h 6858000"/>
            <a:gd name="connsiteX1325" fmla="*/ 5890785 w 11407503"/>
            <a:gd name="connsiteY1325" fmla="*/ 5266963 h 6858000"/>
            <a:gd name="connsiteX1326" fmla="*/ 5858605 w 11407503"/>
            <a:gd name="connsiteY1326" fmla="*/ 5233637 h 6858000"/>
            <a:gd name="connsiteX1327" fmla="*/ 5859690 w 11407503"/>
            <a:gd name="connsiteY1327" fmla="*/ 5186609 h 6858000"/>
            <a:gd name="connsiteX1328" fmla="*/ 5895666 w 11407503"/>
            <a:gd name="connsiteY1328" fmla="*/ 5152727 h 6858000"/>
            <a:gd name="connsiteX1329" fmla="*/ 5952975 w 11407503"/>
            <a:gd name="connsiteY1329" fmla="*/ 5165872 h 6858000"/>
            <a:gd name="connsiteX1330" fmla="*/ 5973043 w 11407503"/>
            <a:gd name="connsiteY1330" fmla="*/ 5210863 h 6858000"/>
            <a:gd name="connsiteX1331" fmla="*/ 5955506 w 11407503"/>
            <a:gd name="connsiteY1331" fmla="*/ 5254003 h 6858000"/>
            <a:gd name="connsiteX1332" fmla="*/ 5916095 w 11407503"/>
            <a:gd name="connsiteY1332" fmla="*/ 5271592 h 6858000"/>
            <a:gd name="connsiteX1333" fmla="*/ 5736932 w 11407503"/>
            <a:gd name="connsiteY1333" fmla="*/ 5271591 h 6858000"/>
            <a:gd name="connsiteX1334" fmla="*/ 5714899 w 11407503"/>
            <a:gd name="connsiteY1334" fmla="*/ 5269370 h 6858000"/>
            <a:gd name="connsiteX1335" fmla="*/ 5687239 w 11407503"/>
            <a:gd name="connsiteY1335" fmla="*/ 5248633 h 6858000"/>
            <a:gd name="connsiteX1336" fmla="*/ 5674764 w 11407503"/>
            <a:gd name="connsiteY1336" fmla="*/ 5211047 h 6858000"/>
            <a:gd name="connsiteX1337" fmla="*/ 5695012 w 11407503"/>
            <a:gd name="connsiteY1337" fmla="*/ 5166241 h 6858000"/>
            <a:gd name="connsiteX1338" fmla="*/ 5739305 w 11407503"/>
            <a:gd name="connsiteY1338" fmla="*/ 5150503 h 6858000"/>
            <a:gd name="connsiteX1339" fmla="*/ 5788659 w 11407503"/>
            <a:gd name="connsiteY1339" fmla="*/ 5186423 h 6858000"/>
            <a:gd name="connsiteX1340" fmla="*/ 5790467 w 11407503"/>
            <a:gd name="connsiteY1340" fmla="*/ 5231599 h 6858000"/>
            <a:gd name="connsiteX1341" fmla="*/ 5758830 w 11407503"/>
            <a:gd name="connsiteY1341" fmla="*/ 5266592 h 6858000"/>
            <a:gd name="connsiteX1342" fmla="*/ 5736932 w 11407503"/>
            <a:gd name="connsiteY1342" fmla="*/ 5271591 h 6858000"/>
            <a:gd name="connsiteX1343" fmla="*/ 4113771 w 11407503"/>
            <a:gd name="connsiteY1343" fmla="*/ 5271708 h 6858000"/>
            <a:gd name="connsiteX1344" fmla="*/ 4092890 w 11407503"/>
            <a:gd name="connsiteY1344" fmla="*/ 5269740 h 6858000"/>
            <a:gd name="connsiteX1345" fmla="*/ 4055648 w 11407503"/>
            <a:gd name="connsiteY1345" fmla="*/ 5233822 h 6858000"/>
            <a:gd name="connsiteX1346" fmla="*/ 4051851 w 11407503"/>
            <a:gd name="connsiteY1346" fmla="*/ 5208456 h 6858000"/>
            <a:gd name="connsiteX1347" fmla="*/ 4067399 w 11407503"/>
            <a:gd name="connsiteY1347" fmla="*/ 5170315 h 6858000"/>
            <a:gd name="connsiteX1348" fmla="*/ 4128324 w 11407503"/>
            <a:gd name="connsiteY1348" fmla="*/ 5152726 h 6858000"/>
            <a:gd name="connsiteX1349" fmla="*/ 4151103 w 11407503"/>
            <a:gd name="connsiteY1349" fmla="*/ 5167909 h 6858000"/>
            <a:gd name="connsiteX1350" fmla="*/ 4169904 w 11407503"/>
            <a:gd name="connsiteY1350" fmla="*/ 5211974 h 6858000"/>
            <a:gd name="connsiteX1351" fmla="*/ 4165927 w 11407503"/>
            <a:gd name="connsiteY1351" fmla="*/ 5235488 h 6858000"/>
            <a:gd name="connsiteX1352" fmla="*/ 4134651 w 11407503"/>
            <a:gd name="connsiteY1352" fmla="*/ 5267149 h 6858000"/>
            <a:gd name="connsiteX1353" fmla="*/ 4113771 w 11407503"/>
            <a:gd name="connsiteY1353" fmla="*/ 5271708 h 6858000"/>
            <a:gd name="connsiteX1354" fmla="*/ 1042712 w 11407503"/>
            <a:gd name="connsiteY1354" fmla="*/ 5271939 h 6858000"/>
            <a:gd name="connsiteX1355" fmla="*/ 1021865 w 11407503"/>
            <a:gd name="connsiteY1355" fmla="*/ 5266775 h 6858000"/>
            <a:gd name="connsiteX1356" fmla="*/ 989685 w 11407503"/>
            <a:gd name="connsiteY1356" fmla="*/ 5233634 h 6858000"/>
            <a:gd name="connsiteX1357" fmla="*/ 990770 w 11407503"/>
            <a:gd name="connsiteY1357" fmla="*/ 5186606 h 6858000"/>
            <a:gd name="connsiteX1358" fmla="*/ 1027650 w 11407503"/>
            <a:gd name="connsiteY1358" fmla="*/ 5152538 h 6858000"/>
            <a:gd name="connsiteX1359" fmla="*/ 1068327 w 11407503"/>
            <a:gd name="connsiteY1359" fmla="*/ 5155131 h 6858000"/>
            <a:gd name="connsiteX1360" fmla="*/ 1098337 w 11407503"/>
            <a:gd name="connsiteY1360" fmla="*/ 5183088 h 6858000"/>
            <a:gd name="connsiteX1361" fmla="*/ 1103218 w 11407503"/>
            <a:gd name="connsiteY1361" fmla="*/ 5211045 h 6858000"/>
            <a:gd name="connsiteX1362" fmla="*/ 1098337 w 11407503"/>
            <a:gd name="connsiteY1362" fmla="*/ 5239004 h 6858000"/>
            <a:gd name="connsiteX1363" fmla="*/ 1042712 w 11407503"/>
            <a:gd name="connsiteY1363" fmla="*/ 5271939 h 6858000"/>
            <a:gd name="connsiteX1364" fmla="*/ 3570254 w 11407503"/>
            <a:gd name="connsiteY1364" fmla="*/ 5271892 h 6858000"/>
            <a:gd name="connsiteX1365" fmla="*/ 3551317 w 11407503"/>
            <a:gd name="connsiteY1365" fmla="*/ 5269368 h 6858000"/>
            <a:gd name="connsiteX1366" fmla="*/ 3512628 w 11407503"/>
            <a:gd name="connsiteY1366" fmla="*/ 5228821 h 6858000"/>
            <a:gd name="connsiteX1367" fmla="*/ 3515341 w 11407503"/>
            <a:gd name="connsiteY1367" fmla="*/ 5186422 h 6858000"/>
            <a:gd name="connsiteX1368" fmla="*/ 3545712 w 11407503"/>
            <a:gd name="connsiteY1368" fmla="*/ 5154946 h 6858000"/>
            <a:gd name="connsiteX1369" fmla="*/ 3593439 w 11407503"/>
            <a:gd name="connsiteY1369" fmla="*/ 5154761 h 6858000"/>
            <a:gd name="connsiteX1370" fmla="*/ 3624534 w 11407503"/>
            <a:gd name="connsiteY1370" fmla="*/ 5185682 h 6858000"/>
            <a:gd name="connsiteX1371" fmla="*/ 3628512 w 11407503"/>
            <a:gd name="connsiteY1371" fmla="*/ 5211047 h 6858000"/>
            <a:gd name="connsiteX1372" fmla="*/ 3623088 w 11407503"/>
            <a:gd name="connsiteY1372" fmla="*/ 5238634 h 6858000"/>
            <a:gd name="connsiteX1373" fmla="*/ 3590004 w 11407503"/>
            <a:gd name="connsiteY1373" fmla="*/ 5268443 h 6858000"/>
            <a:gd name="connsiteX1374" fmla="*/ 3570254 w 11407503"/>
            <a:gd name="connsiteY1374" fmla="*/ 5271892 h 6858000"/>
            <a:gd name="connsiteX1375" fmla="*/ 3752330 w 11407503"/>
            <a:gd name="connsiteY1375" fmla="*/ 5271592 h 6858000"/>
            <a:gd name="connsiteX1376" fmla="*/ 3732443 w 11407503"/>
            <a:gd name="connsiteY1376" fmla="*/ 5269925 h 6858000"/>
            <a:gd name="connsiteX1377" fmla="*/ 3695564 w 11407503"/>
            <a:gd name="connsiteY1377" fmla="*/ 5235118 h 6858000"/>
            <a:gd name="connsiteX1378" fmla="*/ 3695925 w 11407503"/>
            <a:gd name="connsiteY1378" fmla="*/ 5186608 h 6858000"/>
            <a:gd name="connsiteX1379" fmla="*/ 3732806 w 11407503"/>
            <a:gd name="connsiteY1379" fmla="*/ 5152541 h 6858000"/>
            <a:gd name="connsiteX1380" fmla="*/ 3794814 w 11407503"/>
            <a:gd name="connsiteY1380" fmla="*/ 5171611 h 6858000"/>
            <a:gd name="connsiteX1381" fmla="*/ 3809277 w 11407503"/>
            <a:gd name="connsiteY1381" fmla="*/ 5211048 h 6858000"/>
            <a:gd name="connsiteX1382" fmla="*/ 3794814 w 11407503"/>
            <a:gd name="connsiteY1382" fmla="*/ 5250485 h 6858000"/>
            <a:gd name="connsiteX1383" fmla="*/ 3752330 w 11407503"/>
            <a:gd name="connsiteY1383" fmla="*/ 5271592 h 6858000"/>
            <a:gd name="connsiteX1384" fmla="*/ 2309797 w 11407503"/>
            <a:gd name="connsiteY1384" fmla="*/ 5271661 h 6858000"/>
            <a:gd name="connsiteX1385" fmla="*/ 2288487 w 11407503"/>
            <a:gd name="connsiteY1385" fmla="*/ 5269370 h 6858000"/>
            <a:gd name="connsiteX1386" fmla="*/ 2260827 w 11407503"/>
            <a:gd name="connsiteY1386" fmla="*/ 5248634 h 6858000"/>
            <a:gd name="connsiteX1387" fmla="*/ 2248352 w 11407503"/>
            <a:gd name="connsiteY1387" fmla="*/ 5211049 h 6858000"/>
            <a:gd name="connsiteX1388" fmla="*/ 2268601 w 11407503"/>
            <a:gd name="connsiteY1388" fmla="*/ 5166242 h 6858000"/>
            <a:gd name="connsiteX1389" fmla="*/ 2311990 w 11407503"/>
            <a:gd name="connsiteY1389" fmla="*/ 5150505 h 6858000"/>
            <a:gd name="connsiteX1390" fmla="*/ 2362247 w 11407503"/>
            <a:gd name="connsiteY1390" fmla="*/ 5186424 h 6858000"/>
            <a:gd name="connsiteX1391" fmla="*/ 2364056 w 11407503"/>
            <a:gd name="connsiteY1391" fmla="*/ 5231600 h 6858000"/>
            <a:gd name="connsiteX1392" fmla="*/ 2331514 w 11407503"/>
            <a:gd name="connsiteY1392" fmla="*/ 5266593 h 6858000"/>
            <a:gd name="connsiteX1393" fmla="*/ 2309797 w 11407503"/>
            <a:gd name="connsiteY1393" fmla="*/ 5271661 h 6858000"/>
            <a:gd name="connsiteX1394" fmla="*/ 2671509 w 11407503"/>
            <a:gd name="connsiteY1394" fmla="*/ 5271566 h 6858000"/>
            <a:gd name="connsiteX1395" fmla="*/ 2650379 w 11407503"/>
            <a:gd name="connsiteY1395" fmla="*/ 5269737 h 6858000"/>
            <a:gd name="connsiteX1396" fmla="*/ 2613318 w 11407503"/>
            <a:gd name="connsiteY1396" fmla="*/ 5234373 h 6858000"/>
            <a:gd name="connsiteX1397" fmla="*/ 2614403 w 11407503"/>
            <a:gd name="connsiteY1397" fmla="*/ 5185679 h 6858000"/>
            <a:gd name="connsiteX1398" fmla="*/ 2643691 w 11407503"/>
            <a:gd name="connsiteY1398" fmla="*/ 5155129 h 6858000"/>
            <a:gd name="connsiteX1399" fmla="*/ 2667736 w 11407503"/>
            <a:gd name="connsiteY1399" fmla="*/ 5151056 h 6858000"/>
            <a:gd name="connsiteX1400" fmla="*/ 2708593 w 11407503"/>
            <a:gd name="connsiteY1400" fmla="*/ 5167905 h 6858000"/>
            <a:gd name="connsiteX1401" fmla="*/ 2727213 w 11407503"/>
            <a:gd name="connsiteY1401" fmla="*/ 5211045 h 6858000"/>
            <a:gd name="connsiteX1402" fmla="*/ 2723237 w 11407503"/>
            <a:gd name="connsiteY1402" fmla="*/ 5235299 h 6858000"/>
            <a:gd name="connsiteX1403" fmla="*/ 2693046 w 11407503"/>
            <a:gd name="connsiteY1403" fmla="*/ 5266034 h 6858000"/>
            <a:gd name="connsiteX1404" fmla="*/ 2671509 w 11407503"/>
            <a:gd name="connsiteY1404" fmla="*/ 5271566 h 6858000"/>
            <a:gd name="connsiteX1405" fmla="*/ 2496870 w 11407503"/>
            <a:gd name="connsiteY1405" fmla="*/ 5271406 h 6858000"/>
            <a:gd name="connsiteX1406" fmla="*/ 2464374 w 11407503"/>
            <a:gd name="connsiteY1406" fmla="*/ 5266777 h 6858000"/>
            <a:gd name="connsiteX1407" fmla="*/ 2432194 w 11407503"/>
            <a:gd name="connsiteY1407" fmla="*/ 5233635 h 6858000"/>
            <a:gd name="connsiteX1408" fmla="*/ 2433279 w 11407503"/>
            <a:gd name="connsiteY1408" fmla="*/ 5186607 h 6858000"/>
            <a:gd name="connsiteX1409" fmla="*/ 2470159 w 11407503"/>
            <a:gd name="connsiteY1409" fmla="*/ 5152540 h 6858000"/>
            <a:gd name="connsiteX1410" fmla="*/ 2528371 w 11407503"/>
            <a:gd name="connsiteY1410" fmla="*/ 5167537 h 6858000"/>
            <a:gd name="connsiteX1411" fmla="*/ 2546631 w 11407503"/>
            <a:gd name="connsiteY1411" fmla="*/ 5210862 h 6858000"/>
            <a:gd name="connsiteX1412" fmla="*/ 2528010 w 11407503"/>
            <a:gd name="connsiteY1412" fmla="*/ 5254928 h 6858000"/>
            <a:gd name="connsiteX1413" fmla="*/ 2496870 w 11407503"/>
            <a:gd name="connsiteY1413" fmla="*/ 5271406 h 6858000"/>
            <a:gd name="connsiteX1414" fmla="*/ 1588407 w 11407503"/>
            <a:gd name="connsiteY1414" fmla="*/ 5271636 h 6858000"/>
            <a:gd name="connsiteX1415" fmla="*/ 1567233 w 11407503"/>
            <a:gd name="connsiteY1415" fmla="*/ 5269369 h 6858000"/>
            <a:gd name="connsiteX1416" fmla="*/ 1539572 w 11407503"/>
            <a:gd name="connsiteY1416" fmla="*/ 5248631 h 6858000"/>
            <a:gd name="connsiteX1417" fmla="*/ 1527098 w 11407503"/>
            <a:gd name="connsiteY1417" fmla="*/ 5211047 h 6858000"/>
            <a:gd name="connsiteX1418" fmla="*/ 1531980 w 11407503"/>
            <a:gd name="connsiteY1418" fmla="*/ 5186052 h 6858000"/>
            <a:gd name="connsiteX1419" fmla="*/ 1562171 w 11407503"/>
            <a:gd name="connsiteY1419" fmla="*/ 5154761 h 6858000"/>
            <a:gd name="connsiteX1420" fmla="*/ 1609356 w 11407503"/>
            <a:gd name="connsiteY1420" fmla="*/ 5154761 h 6858000"/>
            <a:gd name="connsiteX1421" fmla="*/ 1639186 w 11407503"/>
            <a:gd name="connsiteY1421" fmla="*/ 5183459 h 6858000"/>
            <a:gd name="connsiteX1422" fmla="*/ 1644609 w 11407503"/>
            <a:gd name="connsiteY1422" fmla="*/ 5211047 h 6858000"/>
            <a:gd name="connsiteX1423" fmla="*/ 1639728 w 11407503"/>
            <a:gd name="connsiteY1423" fmla="*/ 5238079 h 6858000"/>
            <a:gd name="connsiteX1424" fmla="*/ 1609717 w 11407503"/>
            <a:gd name="connsiteY1424" fmla="*/ 5266962 h 6858000"/>
            <a:gd name="connsiteX1425" fmla="*/ 1588407 w 11407503"/>
            <a:gd name="connsiteY1425" fmla="*/ 5271636 h 6858000"/>
            <a:gd name="connsiteX1426" fmla="*/ 2129053 w 11407503"/>
            <a:gd name="connsiteY1426" fmla="*/ 5271592 h 6858000"/>
            <a:gd name="connsiteX1427" fmla="*/ 2105912 w 11407503"/>
            <a:gd name="connsiteY1427" fmla="*/ 5268259 h 6858000"/>
            <a:gd name="connsiteX1428" fmla="*/ 2073009 w 11407503"/>
            <a:gd name="connsiteY1428" fmla="*/ 5236970 h 6858000"/>
            <a:gd name="connsiteX1429" fmla="*/ 2070117 w 11407503"/>
            <a:gd name="connsiteY1429" fmla="*/ 5193089 h 6858000"/>
            <a:gd name="connsiteX1430" fmla="*/ 2100488 w 11407503"/>
            <a:gd name="connsiteY1430" fmla="*/ 5156800 h 6858000"/>
            <a:gd name="connsiteX1431" fmla="*/ 2144419 w 11407503"/>
            <a:gd name="connsiteY1431" fmla="*/ 5152541 h 6858000"/>
            <a:gd name="connsiteX1432" fmla="*/ 2168103 w 11407503"/>
            <a:gd name="connsiteY1432" fmla="*/ 5169019 h 6858000"/>
            <a:gd name="connsiteX1433" fmla="*/ 2184191 w 11407503"/>
            <a:gd name="connsiteY1433" fmla="*/ 5193274 h 6858000"/>
            <a:gd name="connsiteX1434" fmla="*/ 2129053 w 11407503"/>
            <a:gd name="connsiteY1434" fmla="*/ 5271592 h 6858000"/>
            <a:gd name="connsiteX1435" fmla="*/ 1949915 w 11407503"/>
            <a:gd name="connsiteY1435" fmla="*/ 5271590 h 6858000"/>
            <a:gd name="connsiteX1436" fmla="*/ 1929125 w 11407503"/>
            <a:gd name="connsiteY1436" fmla="*/ 5269739 h 6858000"/>
            <a:gd name="connsiteX1437" fmla="*/ 1891883 w 11407503"/>
            <a:gd name="connsiteY1437" fmla="*/ 5233819 h 6858000"/>
            <a:gd name="connsiteX1438" fmla="*/ 1921170 w 11407503"/>
            <a:gd name="connsiteY1438" fmla="*/ 5155871 h 6858000"/>
            <a:gd name="connsiteX1439" fmla="*/ 1946480 w 11407503"/>
            <a:gd name="connsiteY1439" fmla="*/ 5150872 h 6858000"/>
            <a:gd name="connsiteX1440" fmla="*/ 1971971 w 11407503"/>
            <a:gd name="connsiteY1440" fmla="*/ 5155871 h 6858000"/>
            <a:gd name="connsiteX1441" fmla="*/ 2003609 w 11407503"/>
            <a:gd name="connsiteY1441" fmla="*/ 5191790 h 6858000"/>
            <a:gd name="connsiteX1442" fmla="*/ 2001800 w 11407503"/>
            <a:gd name="connsiteY1442" fmla="*/ 5235486 h 6858000"/>
            <a:gd name="connsiteX1443" fmla="*/ 1970705 w 11407503"/>
            <a:gd name="connsiteY1443" fmla="*/ 5266776 h 6858000"/>
            <a:gd name="connsiteX1444" fmla="*/ 1949915 w 11407503"/>
            <a:gd name="connsiteY1444" fmla="*/ 5271590 h 6858000"/>
            <a:gd name="connsiteX1445" fmla="*/ 1775931 w 11407503"/>
            <a:gd name="connsiteY1445" fmla="*/ 5271336 h 6858000"/>
            <a:gd name="connsiteX1446" fmla="*/ 1743118 w 11407503"/>
            <a:gd name="connsiteY1446" fmla="*/ 5266777 h 6858000"/>
            <a:gd name="connsiteX1447" fmla="*/ 1710940 w 11407503"/>
            <a:gd name="connsiteY1447" fmla="*/ 5233635 h 6858000"/>
            <a:gd name="connsiteX1448" fmla="*/ 1712024 w 11407503"/>
            <a:gd name="connsiteY1448" fmla="*/ 5186607 h 6858000"/>
            <a:gd name="connsiteX1449" fmla="*/ 1748904 w 11407503"/>
            <a:gd name="connsiteY1449" fmla="*/ 5152540 h 6858000"/>
            <a:gd name="connsiteX1450" fmla="*/ 1806394 w 11407503"/>
            <a:gd name="connsiteY1450" fmla="*/ 5166796 h 6858000"/>
            <a:gd name="connsiteX1451" fmla="*/ 1825014 w 11407503"/>
            <a:gd name="connsiteY1451" fmla="*/ 5208270 h 6858000"/>
            <a:gd name="connsiteX1452" fmla="*/ 1807117 w 11407503"/>
            <a:gd name="connsiteY1452" fmla="*/ 5254372 h 6858000"/>
            <a:gd name="connsiteX1453" fmla="*/ 1775931 w 11407503"/>
            <a:gd name="connsiteY1453" fmla="*/ 5271336 h 6858000"/>
            <a:gd name="connsiteX1454" fmla="*/ 1408882 w 11407503"/>
            <a:gd name="connsiteY1454" fmla="*/ 5271568 h 6858000"/>
            <a:gd name="connsiteX1455" fmla="*/ 1387730 w 11407503"/>
            <a:gd name="connsiteY1455" fmla="*/ 5269740 h 6858000"/>
            <a:gd name="connsiteX1456" fmla="*/ 1351392 w 11407503"/>
            <a:gd name="connsiteY1456" fmla="*/ 5236598 h 6858000"/>
            <a:gd name="connsiteX1457" fmla="*/ 1351212 w 11407503"/>
            <a:gd name="connsiteY1457" fmla="*/ 5186052 h 6858000"/>
            <a:gd name="connsiteX1458" fmla="*/ 1422983 w 11407503"/>
            <a:gd name="connsiteY1458" fmla="*/ 5152540 h 6858000"/>
            <a:gd name="connsiteX1459" fmla="*/ 1446846 w 11407503"/>
            <a:gd name="connsiteY1459" fmla="*/ 5169018 h 6858000"/>
            <a:gd name="connsiteX1460" fmla="*/ 1462936 w 11407503"/>
            <a:gd name="connsiteY1460" fmla="*/ 5193273 h 6858000"/>
            <a:gd name="connsiteX1461" fmla="*/ 1460586 w 11407503"/>
            <a:gd name="connsiteY1461" fmla="*/ 5235672 h 6858000"/>
            <a:gd name="connsiteX1462" fmla="*/ 1430576 w 11407503"/>
            <a:gd name="connsiteY1462" fmla="*/ 5266036 h 6858000"/>
            <a:gd name="connsiteX1463" fmla="*/ 1408882 w 11407503"/>
            <a:gd name="connsiteY1463" fmla="*/ 5271568 h 6858000"/>
            <a:gd name="connsiteX1464" fmla="*/ 1229655 w 11407503"/>
            <a:gd name="connsiteY1464" fmla="*/ 5271405 h 6858000"/>
            <a:gd name="connsiteX1465" fmla="*/ 1209859 w 11407503"/>
            <a:gd name="connsiteY1465" fmla="*/ 5270479 h 6858000"/>
            <a:gd name="connsiteX1466" fmla="*/ 1166290 w 11407503"/>
            <a:gd name="connsiteY1466" fmla="*/ 5202715 h 6858000"/>
            <a:gd name="connsiteX1467" fmla="*/ 1171171 w 11407503"/>
            <a:gd name="connsiteY1467" fmla="*/ 5185865 h 6858000"/>
            <a:gd name="connsiteX1468" fmla="*/ 1199736 w 11407503"/>
            <a:gd name="connsiteY1468" fmla="*/ 5155871 h 6858000"/>
            <a:gd name="connsiteX1469" fmla="*/ 1225226 w 11407503"/>
            <a:gd name="connsiteY1469" fmla="*/ 5150872 h 6858000"/>
            <a:gd name="connsiteX1470" fmla="*/ 1250536 w 11407503"/>
            <a:gd name="connsiteY1470" fmla="*/ 5155871 h 6858000"/>
            <a:gd name="connsiteX1471" fmla="*/ 1280547 w 11407503"/>
            <a:gd name="connsiteY1471" fmla="*/ 5187902 h 6858000"/>
            <a:gd name="connsiteX1472" fmla="*/ 1280547 w 11407503"/>
            <a:gd name="connsiteY1472" fmla="*/ 5234560 h 6858000"/>
            <a:gd name="connsiteX1473" fmla="*/ 1249452 w 11407503"/>
            <a:gd name="connsiteY1473" fmla="*/ 5266776 h 6858000"/>
            <a:gd name="connsiteX1474" fmla="*/ 1229655 w 11407503"/>
            <a:gd name="connsiteY1474" fmla="*/ 5271405 h 6858000"/>
            <a:gd name="connsiteX1475" fmla="*/ 867177 w 11407503"/>
            <a:gd name="connsiteY1475" fmla="*/ 5271636 h 6858000"/>
            <a:gd name="connsiteX1476" fmla="*/ 846161 w 11407503"/>
            <a:gd name="connsiteY1476" fmla="*/ 5269369 h 6858000"/>
            <a:gd name="connsiteX1477" fmla="*/ 807473 w 11407503"/>
            <a:gd name="connsiteY1477" fmla="*/ 5228821 h 6858000"/>
            <a:gd name="connsiteX1478" fmla="*/ 810004 w 11407503"/>
            <a:gd name="connsiteY1478" fmla="*/ 5186792 h 6858000"/>
            <a:gd name="connsiteX1479" fmla="*/ 840737 w 11407503"/>
            <a:gd name="connsiteY1479" fmla="*/ 5154945 h 6858000"/>
            <a:gd name="connsiteX1480" fmla="*/ 888103 w 11407503"/>
            <a:gd name="connsiteY1480" fmla="*/ 5154761 h 6858000"/>
            <a:gd name="connsiteX1481" fmla="*/ 917933 w 11407503"/>
            <a:gd name="connsiteY1481" fmla="*/ 5183458 h 6858000"/>
            <a:gd name="connsiteX1482" fmla="*/ 923356 w 11407503"/>
            <a:gd name="connsiteY1482" fmla="*/ 5211046 h 6858000"/>
            <a:gd name="connsiteX1483" fmla="*/ 917933 w 11407503"/>
            <a:gd name="connsiteY1483" fmla="*/ 5238633 h 6858000"/>
            <a:gd name="connsiteX1484" fmla="*/ 888464 w 11407503"/>
            <a:gd name="connsiteY1484" fmla="*/ 5266962 h 6858000"/>
            <a:gd name="connsiteX1485" fmla="*/ 867177 w 11407503"/>
            <a:gd name="connsiteY1485" fmla="*/ 5271636 h 6858000"/>
            <a:gd name="connsiteX1486" fmla="*/ 505780 w 11407503"/>
            <a:gd name="connsiteY1486" fmla="*/ 5271592 h 6858000"/>
            <a:gd name="connsiteX1487" fmla="*/ 480470 w 11407503"/>
            <a:gd name="connsiteY1487" fmla="*/ 5266963 h 6858000"/>
            <a:gd name="connsiteX1488" fmla="*/ 448471 w 11407503"/>
            <a:gd name="connsiteY1488" fmla="*/ 5234192 h 6858000"/>
            <a:gd name="connsiteX1489" fmla="*/ 448832 w 11407503"/>
            <a:gd name="connsiteY1489" fmla="*/ 5187350 h 6858000"/>
            <a:gd name="connsiteX1490" fmla="*/ 486255 w 11407503"/>
            <a:gd name="connsiteY1490" fmla="*/ 5152541 h 6858000"/>
            <a:gd name="connsiteX1491" fmla="*/ 546818 w 11407503"/>
            <a:gd name="connsiteY1491" fmla="*/ 5169760 h 6858000"/>
            <a:gd name="connsiteX1492" fmla="*/ 563270 w 11407503"/>
            <a:gd name="connsiteY1492" fmla="*/ 5210864 h 6858000"/>
            <a:gd name="connsiteX1493" fmla="*/ 545733 w 11407503"/>
            <a:gd name="connsiteY1493" fmla="*/ 5253263 h 6858000"/>
            <a:gd name="connsiteX1494" fmla="*/ 505780 w 11407503"/>
            <a:gd name="connsiteY1494" fmla="*/ 5271592 h 6858000"/>
            <a:gd name="connsiteX1495" fmla="*/ 687539 w 11407503"/>
            <a:gd name="connsiteY1495" fmla="*/ 5271592 h 6858000"/>
            <a:gd name="connsiteX1496" fmla="*/ 666477 w 11407503"/>
            <a:gd name="connsiteY1496" fmla="*/ 5269741 h 6858000"/>
            <a:gd name="connsiteX1497" fmla="*/ 629236 w 11407503"/>
            <a:gd name="connsiteY1497" fmla="*/ 5233822 h 6858000"/>
            <a:gd name="connsiteX1498" fmla="*/ 625440 w 11407503"/>
            <a:gd name="connsiteY1498" fmla="*/ 5208457 h 6858000"/>
            <a:gd name="connsiteX1499" fmla="*/ 640987 w 11407503"/>
            <a:gd name="connsiteY1499" fmla="*/ 5170316 h 6858000"/>
            <a:gd name="connsiteX1500" fmla="*/ 701550 w 11407503"/>
            <a:gd name="connsiteY1500" fmla="*/ 5152541 h 6858000"/>
            <a:gd name="connsiteX1501" fmla="*/ 740238 w 11407503"/>
            <a:gd name="connsiteY1501" fmla="*/ 5188461 h 6858000"/>
            <a:gd name="connsiteX1502" fmla="*/ 739515 w 11407503"/>
            <a:gd name="connsiteY1502" fmla="*/ 5235489 h 6858000"/>
            <a:gd name="connsiteX1503" fmla="*/ 709143 w 11407503"/>
            <a:gd name="connsiteY1503" fmla="*/ 5266223 h 6858000"/>
            <a:gd name="connsiteX1504" fmla="*/ 687539 w 11407503"/>
            <a:gd name="connsiteY1504" fmla="*/ 5271592 h 6858000"/>
            <a:gd name="connsiteX1505" fmla="*/ 6456277 w 11407503"/>
            <a:gd name="connsiteY1505" fmla="*/ 5087913 h 6858000"/>
            <a:gd name="connsiteX1506" fmla="*/ 6435431 w 11407503"/>
            <a:gd name="connsiteY1506" fmla="*/ 5084262 h 6858000"/>
            <a:gd name="connsiteX1507" fmla="*/ 6401081 w 11407503"/>
            <a:gd name="connsiteY1507" fmla="*/ 5051490 h 6858000"/>
            <a:gd name="connsiteX1508" fmla="*/ 6400358 w 11407503"/>
            <a:gd name="connsiteY1508" fmla="*/ 5002981 h 6858000"/>
            <a:gd name="connsiteX1509" fmla="*/ 6451340 w 11407503"/>
            <a:gd name="connsiteY1509" fmla="*/ 4966321 h 6858000"/>
            <a:gd name="connsiteX1510" fmla="*/ 6493643 w 11407503"/>
            <a:gd name="connsiteY1510" fmla="*/ 4981134 h 6858000"/>
            <a:gd name="connsiteX1511" fmla="*/ 6514072 w 11407503"/>
            <a:gd name="connsiteY1511" fmla="*/ 5024274 h 6858000"/>
            <a:gd name="connsiteX1512" fmla="*/ 6508649 w 11407503"/>
            <a:gd name="connsiteY1512" fmla="*/ 5052971 h 6858000"/>
            <a:gd name="connsiteX1513" fmla="*/ 6456277 w 11407503"/>
            <a:gd name="connsiteY1513" fmla="*/ 5087913 h 6858000"/>
            <a:gd name="connsiteX1514" fmla="*/ 8439378 w 11407503"/>
            <a:gd name="connsiteY1514" fmla="*/ 5087874 h 6858000"/>
            <a:gd name="connsiteX1515" fmla="*/ 8424214 w 11407503"/>
            <a:gd name="connsiteY1515" fmla="*/ 5086486 h 6858000"/>
            <a:gd name="connsiteX1516" fmla="*/ 8382634 w 11407503"/>
            <a:gd name="connsiteY1516" fmla="*/ 5047789 h 6858000"/>
            <a:gd name="connsiteX1517" fmla="*/ 8385346 w 11407503"/>
            <a:gd name="connsiteY1517" fmla="*/ 4999465 h 6858000"/>
            <a:gd name="connsiteX1518" fmla="*/ 8418972 w 11407503"/>
            <a:gd name="connsiteY1518" fmla="*/ 4968730 h 6858000"/>
            <a:gd name="connsiteX1519" fmla="*/ 8466156 w 11407503"/>
            <a:gd name="connsiteY1519" fmla="*/ 4972063 h 6858000"/>
            <a:gd name="connsiteX1520" fmla="*/ 8495805 w 11407503"/>
            <a:gd name="connsiteY1520" fmla="*/ 5007982 h 6858000"/>
            <a:gd name="connsiteX1521" fmla="*/ 8491829 w 11407503"/>
            <a:gd name="connsiteY1521" fmla="*/ 5054825 h 6858000"/>
            <a:gd name="connsiteX1522" fmla="*/ 8456033 w 11407503"/>
            <a:gd name="connsiteY1522" fmla="*/ 5085375 h 6858000"/>
            <a:gd name="connsiteX1523" fmla="*/ 8439378 w 11407503"/>
            <a:gd name="connsiteY1523" fmla="*/ 5087874 h 6858000"/>
            <a:gd name="connsiteX1524" fmla="*/ 9160630 w 11407503"/>
            <a:gd name="connsiteY1524" fmla="*/ 5087874 h 6858000"/>
            <a:gd name="connsiteX1525" fmla="*/ 9145467 w 11407503"/>
            <a:gd name="connsiteY1525" fmla="*/ 5086485 h 6858000"/>
            <a:gd name="connsiteX1526" fmla="*/ 9104971 w 11407503"/>
            <a:gd name="connsiteY1526" fmla="*/ 5051121 h 6858000"/>
            <a:gd name="connsiteX1527" fmla="*/ 9101174 w 11407503"/>
            <a:gd name="connsiteY1527" fmla="*/ 5026126 h 6858000"/>
            <a:gd name="connsiteX1528" fmla="*/ 9106598 w 11407503"/>
            <a:gd name="connsiteY1528" fmla="*/ 4999464 h 6858000"/>
            <a:gd name="connsiteX1529" fmla="*/ 9140585 w 11407503"/>
            <a:gd name="connsiteY1529" fmla="*/ 4968544 h 6858000"/>
            <a:gd name="connsiteX1530" fmla="*/ 9187409 w 11407503"/>
            <a:gd name="connsiteY1530" fmla="*/ 4972062 h 6858000"/>
            <a:gd name="connsiteX1531" fmla="*/ 9216876 w 11407503"/>
            <a:gd name="connsiteY1531" fmla="*/ 5006871 h 6858000"/>
            <a:gd name="connsiteX1532" fmla="*/ 9212899 w 11407503"/>
            <a:gd name="connsiteY1532" fmla="*/ 5055009 h 6858000"/>
            <a:gd name="connsiteX1533" fmla="*/ 9177284 w 11407503"/>
            <a:gd name="connsiteY1533" fmla="*/ 5085375 h 6858000"/>
            <a:gd name="connsiteX1534" fmla="*/ 9160630 w 11407503"/>
            <a:gd name="connsiteY1534" fmla="*/ 5087874 h 6858000"/>
            <a:gd name="connsiteX1535" fmla="*/ 9524060 w 11407503"/>
            <a:gd name="connsiteY1535" fmla="*/ 5087662 h 6858000"/>
            <a:gd name="connsiteX1536" fmla="*/ 9502117 w 11407503"/>
            <a:gd name="connsiteY1536" fmla="*/ 5084816 h 6858000"/>
            <a:gd name="connsiteX1537" fmla="*/ 9464513 w 11407503"/>
            <a:gd name="connsiteY1537" fmla="*/ 5048712 h 6858000"/>
            <a:gd name="connsiteX1538" fmla="*/ 9465598 w 11407503"/>
            <a:gd name="connsiteY1538" fmla="*/ 5002980 h 6858000"/>
            <a:gd name="connsiteX1539" fmla="*/ 9495247 w 11407503"/>
            <a:gd name="connsiteY1539" fmla="*/ 4970949 h 6858000"/>
            <a:gd name="connsiteX1540" fmla="*/ 9545505 w 11407503"/>
            <a:gd name="connsiteY1540" fmla="*/ 4970393 h 6858000"/>
            <a:gd name="connsiteX1541" fmla="*/ 9576239 w 11407503"/>
            <a:gd name="connsiteY1541" fmla="*/ 5002795 h 6858000"/>
            <a:gd name="connsiteX1542" fmla="*/ 9575877 w 11407503"/>
            <a:gd name="connsiteY1542" fmla="*/ 5050563 h 6858000"/>
            <a:gd name="connsiteX1543" fmla="*/ 9544782 w 11407503"/>
            <a:gd name="connsiteY1543" fmla="*/ 5082594 h 6858000"/>
            <a:gd name="connsiteX1544" fmla="*/ 9524060 w 11407503"/>
            <a:gd name="connsiteY1544" fmla="*/ 5087662 h 6858000"/>
            <a:gd name="connsiteX1545" fmla="*/ 9887292 w 11407503"/>
            <a:gd name="connsiteY1545" fmla="*/ 5087623 h 6858000"/>
            <a:gd name="connsiteX1546" fmla="*/ 9867629 w 11407503"/>
            <a:gd name="connsiteY1546" fmla="*/ 5086480 h 6858000"/>
            <a:gd name="connsiteX1547" fmla="*/ 9837437 w 11407503"/>
            <a:gd name="connsiteY1547" fmla="*/ 5066484 h 6858000"/>
            <a:gd name="connsiteX1548" fmla="*/ 9822070 w 11407503"/>
            <a:gd name="connsiteY1548" fmla="*/ 5021123 h 6858000"/>
            <a:gd name="connsiteX1549" fmla="*/ 9841776 w 11407503"/>
            <a:gd name="connsiteY1549" fmla="*/ 4981686 h 6858000"/>
            <a:gd name="connsiteX1550" fmla="*/ 9882091 w 11407503"/>
            <a:gd name="connsiteY1550" fmla="*/ 4966874 h 6858000"/>
            <a:gd name="connsiteX1551" fmla="*/ 9908305 w 11407503"/>
            <a:gd name="connsiteY1551" fmla="*/ 4971873 h 6858000"/>
            <a:gd name="connsiteX1552" fmla="*/ 9936507 w 11407503"/>
            <a:gd name="connsiteY1552" fmla="*/ 5001312 h 6858000"/>
            <a:gd name="connsiteX1553" fmla="*/ 9940485 w 11407503"/>
            <a:gd name="connsiteY1553" fmla="*/ 5024270 h 6858000"/>
            <a:gd name="connsiteX1554" fmla="*/ 9935061 w 11407503"/>
            <a:gd name="connsiteY1554" fmla="*/ 5052968 h 6858000"/>
            <a:gd name="connsiteX1555" fmla="*/ 9887292 w 11407503"/>
            <a:gd name="connsiteY1555" fmla="*/ 5087623 h 6858000"/>
            <a:gd name="connsiteX1556" fmla="*/ 10074266 w 11407503"/>
            <a:gd name="connsiteY1556" fmla="*/ 5086505 h 6858000"/>
            <a:gd name="connsiteX1557" fmla="*/ 10045318 w 11407503"/>
            <a:gd name="connsiteY1557" fmla="*/ 5085555 h 6858000"/>
            <a:gd name="connsiteX1558" fmla="*/ 10006450 w 11407503"/>
            <a:gd name="connsiteY1558" fmla="*/ 5050192 h 6858000"/>
            <a:gd name="connsiteX1559" fmla="*/ 10005002 w 11407503"/>
            <a:gd name="connsiteY1559" fmla="*/ 5005756 h 6858000"/>
            <a:gd name="connsiteX1560" fmla="*/ 10036641 w 11407503"/>
            <a:gd name="connsiteY1560" fmla="*/ 4970762 h 6858000"/>
            <a:gd name="connsiteX1561" fmla="*/ 10087441 w 11407503"/>
            <a:gd name="connsiteY1561" fmla="*/ 4970948 h 6858000"/>
            <a:gd name="connsiteX1562" fmla="*/ 10118898 w 11407503"/>
            <a:gd name="connsiteY1562" fmla="*/ 5007792 h 6858000"/>
            <a:gd name="connsiteX1563" fmla="*/ 10101181 w 11407503"/>
            <a:gd name="connsiteY1563" fmla="*/ 5071484 h 6858000"/>
            <a:gd name="connsiteX1564" fmla="*/ 10074266 w 11407503"/>
            <a:gd name="connsiteY1564" fmla="*/ 5086505 h 6858000"/>
            <a:gd name="connsiteX1565" fmla="*/ 9704647 w 11407503"/>
            <a:gd name="connsiteY1565" fmla="*/ 5087573 h 6858000"/>
            <a:gd name="connsiteX1566" fmla="*/ 9682885 w 11407503"/>
            <a:gd name="connsiteY1566" fmla="*/ 5085189 h 6858000"/>
            <a:gd name="connsiteX1567" fmla="*/ 9648355 w 11407503"/>
            <a:gd name="connsiteY1567" fmla="*/ 5055010 h 6858000"/>
            <a:gd name="connsiteX1568" fmla="*/ 9644378 w 11407503"/>
            <a:gd name="connsiteY1568" fmla="*/ 5006501 h 6858000"/>
            <a:gd name="connsiteX1569" fmla="*/ 9680355 w 11407503"/>
            <a:gd name="connsiteY1569" fmla="*/ 4969101 h 6858000"/>
            <a:gd name="connsiteX1570" fmla="*/ 9721935 w 11407503"/>
            <a:gd name="connsiteY1570" fmla="*/ 4968915 h 6858000"/>
            <a:gd name="connsiteX1571" fmla="*/ 9754658 w 11407503"/>
            <a:gd name="connsiteY1571" fmla="*/ 4999650 h 6858000"/>
            <a:gd name="connsiteX1572" fmla="*/ 9760081 w 11407503"/>
            <a:gd name="connsiteY1572" fmla="*/ 5026127 h 6858000"/>
            <a:gd name="connsiteX1573" fmla="*/ 9756285 w 11407503"/>
            <a:gd name="connsiteY1573" fmla="*/ 5051122 h 6858000"/>
            <a:gd name="connsiteX1574" fmla="*/ 9725731 w 11407503"/>
            <a:gd name="connsiteY1574" fmla="*/ 5082042 h 6858000"/>
            <a:gd name="connsiteX1575" fmla="*/ 9704647 w 11407503"/>
            <a:gd name="connsiteY1575" fmla="*/ 5087573 h 6858000"/>
            <a:gd name="connsiteX1576" fmla="*/ 9353014 w 11407503"/>
            <a:gd name="connsiteY1576" fmla="*/ 5086504 h 6858000"/>
            <a:gd name="connsiteX1577" fmla="*/ 9324065 w 11407503"/>
            <a:gd name="connsiteY1577" fmla="*/ 5085554 h 6858000"/>
            <a:gd name="connsiteX1578" fmla="*/ 9296948 w 11407503"/>
            <a:gd name="connsiteY1578" fmla="*/ 5067409 h 6858000"/>
            <a:gd name="connsiteX1579" fmla="*/ 9281219 w 11407503"/>
            <a:gd name="connsiteY1579" fmla="*/ 5026122 h 6858000"/>
            <a:gd name="connsiteX1580" fmla="*/ 9298394 w 11407503"/>
            <a:gd name="connsiteY1580" fmla="*/ 4984833 h 6858000"/>
            <a:gd name="connsiteX1581" fmla="*/ 9340698 w 11407503"/>
            <a:gd name="connsiteY1581" fmla="*/ 4966873 h 6858000"/>
            <a:gd name="connsiteX1582" fmla="*/ 9382640 w 11407503"/>
            <a:gd name="connsiteY1582" fmla="*/ 4984833 h 6858000"/>
            <a:gd name="connsiteX1583" fmla="*/ 9399452 w 11407503"/>
            <a:gd name="connsiteY1583" fmla="*/ 5027233 h 6858000"/>
            <a:gd name="connsiteX1584" fmla="*/ 9379928 w 11407503"/>
            <a:gd name="connsiteY1584" fmla="*/ 5071483 h 6858000"/>
            <a:gd name="connsiteX1585" fmla="*/ 9353014 w 11407503"/>
            <a:gd name="connsiteY1585" fmla="*/ 5086504 h 6858000"/>
            <a:gd name="connsiteX1586" fmla="*/ 8802806 w 11407503"/>
            <a:gd name="connsiteY1586" fmla="*/ 5087663 h 6858000"/>
            <a:gd name="connsiteX1587" fmla="*/ 8780863 w 11407503"/>
            <a:gd name="connsiteY1587" fmla="*/ 5084817 h 6858000"/>
            <a:gd name="connsiteX1588" fmla="*/ 8743260 w 11407503"/>
            <a:gd name="connsiteY1588" fmla="*/ 5048528 h 6858000"/>
            <a:gd name="connsiteX1589" fmla="*/ 8744164 w 11407503"/>
            <a:gd name="connsiteY1589" fmla="*/ 5003352 h 6858000"/>
            <a:gd name="connsiteX1590" fmla="*/ 8773993 w 11407503"/>
            <a:gd name="connsiteY1590" fmla="*/ 4970950 h 6858000"/>
            <a:gd name="connsiteX1591" fmla="*/ 8819732 w 11407503"/>
            <a:gd name="connsiteY1591" fmla="*/ 4968729 h 6858000"/>
            <a:gd name="connsiteX1592" fmla="*/ 8855708 w 11407503"/>
            <a:gd name="connsiteY1592" fmla="*/ 5004647 h 6858000"/>
            <a:gd name="connsiteX1593" fmla="*/ 8854624 w 11407503"/>
            <a:gd name="connsiteY1593" fmla="*/ 5050564 h 6858000"/>
            <a:gd name="connsiteX1594" fmla="*/ 8823528 w 11407503"/>
            <a:gd name="connsiteY1594" fmla="*/ 5082595 h 6858000"/>
            <a:gd name="connsiteX1595" fmla="*/ 8802806 w 11407503"/>
            <a:gd name="connsiteY1595" fmla="*/ 5087663 h 6858000"/>
            <a:gd name="connsiteX1596" fmla="*/ 8983639 w 11407503"/>
            <a:gd name="connsiteY1596" fmla="*/ 5087480 h 6858000"/>
            <a:gd name="connsiteX1597" fmla="*/ 8961991 w 11407503"/>
            <a:gd name="connsiteY1597" fmla="*/ 5085375 h 6858000"/>
            <a:gd name="connsiteX1598" fmla="*/ 8926376 w 11407503"/>
            <a:gd name="connsiteY1598" fmla="*/ 5053159 h 6858000"/>
            <a:gd name="connsiteX1599" fmla="*/ 8920410 w 11407503"/>
            <a:gd name="connsiteY1599" fmla="*/ 5028164 h 6858000"/>
            <a:gd name="connsiteX1600" fmla="*/ 8938307 w 11407503"/>
            <a:gd name="connsiteY1600" fmla="*/ 4984284 h 6858000"/>
            <a:gd name="connsiteX1601" fmla="*/ 8980068 w 11407503"/>
            <a:gd name="connsiteY1601" fmla="*/ 4965954 h 6858000"/>
            <a:gd name="connsiteX1602" fmla="*/ 9018214 w 11407503"/>
            <a:gd name="connsiteY1602" fmla="*/ 4980581 h 6858000"/>
            <a:gd name="connsiteX1603" fmla="*/ 9037197 w 11407503"/>
            <a:gd name="connsiteY1603" fmla="*/ 5044642 h 6858000"/>
            <a:gd name="connsiteX1604" fmla="*/ 9004474 w 11407503"/>
            <a:gd name="connsiteY1604" fmla="*/ 5082227 h 6858000"/>
            <a:gd name="connsiteX1605" fmla="*/ 8983639 w 11407503"/>
            <a:gd name="connsiteY1605" fmla="*/ 5087480 h 6858000"/>
            <a:gd name="connsiteX1606" fmla="*/ 8622561 w 11407503"/>
            <a:gd name="connsiteY1606" fmla="*/ 5087384 h 6858000"/>
            <a:gd name="connsiteX1607" fmla="*/ 8602810 w 11407503"/>
            <a:gd name="connsiteY1607" fmla="*/ 5085556 h 6858000"/>
            <a:gd name="connsiteX1608" fmla="*/ 8574608 w 11407503"/>
            <a:gd name="connsiteY1608" fmla="*/ 5066116 h 6858000"/>
            <a:gd name="connsiteX1609" fmla="*/ 8559964 w 11407503"/>
            <a:gd name="connsiteY1609" fmla="*/ 5027049 h 6858000"/>
            <a:gd name="connsiteX1610" fmla="*/ 8576777 w 11407503"/>
            <a:gd name="connsiteY1610" fmla="*/ 4984649 h 6858000"/>
            <a:gd name="connsiteX1611" fmla="*/ 8619443 w 11407503"/>
            <a:gd name="connsiteY1611" fmla="*/ 4966875 h 6858000"/>
            <a:gd name="connsiteX1612" fmla="*/ 8644753 w 11407503"/>
            <a:gd name="connsiteY1612" fmla="*/ 4970949 h 6858000"/>
            <a:gd name="connsiteX1613" fmla="*/ 8674401 w 11407503"/>
            <a:gd name="connsiteY1613" fmla="*/ 5002980 h 6858000"/>
            <a:gd name="connsiteX1614" fmla="*/ 8675125 w 11407503"/>
            <a:gd name="connsiteY1614" fmla="*/ 5048527 h 6858000"/>
            <a:gd name="connsiteX1615" fmla="*/ 8642584 w 11407503"/>
            <a:gd name="connsiteY1615" fmla="*/ 5082964 h 6858000"/>
            <a:gd name="connsiteX1616" fmla="*/ 8622561 w 11407503"/>
            <a:gd name="connsiteY1616" fmla="*/ 5087384 h 6858000"/>
            <a:gd name="connsiteX1617" fmla="*/ 7178608 w 11407503"/>
            <a:gd name="connsiteY1617" fmla="*/ 5087662 h 6858000"/>
            <a:gd name="connsiteX1618" fmla="*/ 7156688 w 11407503"/>
            <a:gd name="connsiteY1618" fmla="*/ 5084261 h 6858000"/>
            <a:gd name="connsiteX1619" fmla="*/ 7122338 w 11407503"/>
            <a:gd name="connsiteY1619" fmla="*/ 5051489 h 6858000"/>
            <a:gd name="connsiteX1620" fmla="*/ 7121616 w 11407503"/>
            <a:gd name="connsiteY1620" fmla="*/ 5002980 h 6858000"/>
            <a:gd name="connsiteX1621" fmla="*/ 7149276 w 11407503"/>
            <a:gd name="connsiteY1621" fmla="*/ 4972245 h 6858000"/>
            <a:gd name="connsiteX1622" fmla="*/ 7176936 w 11407503"/>
            <a:gd name="connsiteY1622" fmla="*/ 4966876 h 6858000"/>
            <a:gd name="connsiteX1623" fmla="*/ 7203149 w 11407503"/>
            <a:gd name="connsiteY1623" fmla="*/ 4971875 h 6858000"/>
            <a:gd name="connsiteX1624" fmla="*/ 7231352 w 11407503"/>
            <a:gd name="connsiteY1624" fmla="*/ 5001314 h 6858000"/>
            <a:gd name="connsiteX1625" fmla="*/ 7231171 w 11407503"/>
            <a:gd name="connsiteY1625" fmla="*/ 5052044 h 6858000"/>
            <a:gd name="connsiteX1626" fmla="*/ 7200257 w 11407503"/>
            <a:gd name="connsiteY1626" fmla="*/ 5082594 h 6858000"/>
            <a:gd name="connsiteX1627" fmla="*/ 7178608 w 11407503"/>
            <a:gd name="connsiteY1627" fmla="*/ 5087662 h 6858000"/>
            <a:gd name="connsiteX1628" fmla="*/ 8262518 w 11407503"/>
            <a:gd name="connsiteY1628" fmla="*/ 5087481 h 6858000"/>
            <a:gd name="connsiteX1629" fmla="*/ 8241095 w 11407503"/>
            <a:gd name="connsiteY1629" fmla="*/ 5085560 h 6858000"/>
            <a:gd name="connsiteX1630" fmla="*/ 8208554 w 11407503"/>
            <a:gd name="connsiteY1630" fmla="*/ 5060009 h 6858000"/>
            <a:gd name="connsiteX1631" fmla="*/ 8199515 w 11407503"/>
            <a:gd name="connsiteY1631" fmla="*/ 5022424 h 6858000"/>
            <a:gd name="connsiteX1632" fmla="*/ 8218678 w 11407503"/>
            <a:gd name="connsiteY1632" fmla="*/ 4982247 h 6858000"/>
            <a:gd name="connsiteX1633" fmla="*/ 8254474 w 11407503"/>
            <a:gd name="connsiteY1633" fmla="*/ 4966324 h 6858000"/>
            <a:gd name="connsiteX1634" fmla="*/ 8297320 w 11407503"/>
            <a:gd name="connsiteY1634" fmla="*/ 4980766 h 6858000"/>
            <a:gd name="connsiteX1635" fmla="*/ 8315941 w 11407503"/>
            <a:gd name="connsiteY1635" fmla="*/ 5044272 h 6858000"/>
            <a:gd name="connsiteX1636" fmla="*/ 8283399 w 11407503"/>
            <a:gd name="connsiteY1636" fmla="*/ 5082042 h 6858000"/>
            <a:gd name="connsiteX1637" fmla="*/ 8262518 w 11407503"/>
            <a:gd name="connsiteY1637" fmla="*/ 5087481 h 6858000"/>
            <a:gd name="connsiteX1638" fmla="*/ 8082320 w 11407503"/>
            <a:gd name="connsiteY1638" fmla="*/ 5087479 h 6858000"/>
            <a:gd name="connsiteX1639" fmla="*/ 8061417 w 11407503"/>
            <a:gd name="connsiteY1639" fmla="*/ 5085557 h 6858000"/>
            <a:gd name="connsiteX1640" fmla="*/ 8022548 w 11407503"/>
            <a:gd name="connsiteY1640" fmla="*/ 5049639 h 6858000"/>
            <a:gd name="connsiteX1641" fmla="*/ 8021102 w 11407503"/>
            <a:gd name="connsiteY1641" fmla="*/ 5007795 h 6858000"/>
            <a:gd name="connsiteX1642" fmla="*/ 8052558 w 11407503"/>
            <a:gd name="connsiteY1642" fmla="*/ 4970951 h 6858000"/>
            <a:gd name="connsiteX1643" fmla="*/ 8100105 w 11407503"/>
            <a:gd name="connsiteY1643" fmla="*/ 4969654 h 6858000"/>
            <a:gd name="connsiteX1644" fmla="*/ 8134455 w 11407503"/>
            <a:gd name="connsiteY1644" fmla="*/ 5004277 h 6858000"/>
            <a:gd name="connsiteX1645" fmla="*/ 8133370 w 11407503"/>
            <a:gd name="connsiteY1645" fmla="*/ 5050564 h 6858000"/>
            <a:gd name="connsiteX1646" fmla="*/ 8102275 w 11407503"/>
            <a:gd name="connsiteY1646" fmla="*/ 5082595 h 6858000"/>
            <a:gd name="connsiteX1647" fmla="*/ 8082320 w 11407503"/>
            <a:gd name="connsiteY1647" fmla="*/ 5087479 h 6858000"/>
            <a:gd name="connsiteX1648" fmla="*/ 7359868 w 11407503"/>
            <a:gd name="connsiteY1648" fmla="*/ 5087408 h 6858000"/>
            <a:gd name="connsiteX1649" fmla="*/ 7340343 w 11407503"/>
            <a:gd name="connsiteY1649" fmla="*/ 5085557 h 6858000"/>
            <a:gd name="connsiteX1650" fmla="*/ 7324796 w 11407503"/>
            <a:gd name="connsiteY1650" fmla="*/ 5077410 h 6858000"/>
            <a:gd name="connsiteX1651" fmla="*/ 7297316 w 11407503"/>
            <a:gd name="connsiteY1651" fmla="*/ 5026124 h 6858000"/>
            <a:gd name="connsiteX1652" fmla="*/ 7314672 w 11407503"/>
            <a:gd name="connsiteY1652" fmla="*/ 4985206 h 6858000"/>
            <a:gd name="connsiteX1653" fmla="*/ 7356794 w 11407503"/>
            <a:gd name="connsiteY1653" fmla="*/ 4966875 h 6858000"/>
            <a:gd name="connsiteX1654" fmla="*/ 7400364 w 11407503"/>
            <a:gd name="connsiteY1654" fmla="*/ 4986871 h 6858000"/>
            <a:gd name="connsiteX1655" fmla="*/ 7416273 w 11407503"/>
            <a:gd name="connsiteY1655" fmla="*/ 5028901 h 6858000"/>
            <a:gd name="connsiteX1656" fmla="*/ 7359868 w 11407503"/>
            <a:gd name="connsiteY1656" fmla="*/ 5087408 h 6858000"/>
            <a:gd name="connsiteX1657" fmla="*/ 7901781 w 11407503"/>
            <a:gd name="connsiteY1657" fmla="*/ 5087386 h 6858000"/>
            <a:gd name="connsiteX1658" fmla="*/ 7881556 w 11407503"/>
            <a:gd name="connsiteY1658" fmla="*/ 5085558 h 6858000"/>
            <a:gd name="connsiteX1659" fmla="*/ 7853173 w 11407503"/>
            <a:gd name="connsiteY1659" fmla="*/ 5065932 h 6858000"/>
            <a:gd name="connsiteX1660" fmla="*/ 7838710 w 11407503"/>
            <a:gd name="connsiteY1660" fmla="*/ 5027051 h 6858000"/>
            <a:gd name="connsiteX1661" fmla="*/ 7842325 w 11407503"/>
            <a:gd name="connsiteY1661" fmla="*/ 5002982 h 6858000"/>
            <a:gd name="connsiteX1662" fmla="*/ 7870347 w 11407503"/>
            <a:gd name="connsiteY1662" fmla="*/ 4972432 h 6858000"/>
            <a:gd name="connsiteX1663" fmla="*/ 7898188 w 11407503"/>
            <a:gd name="connsiteY1663" fmla="*/ 4966877 h 6858000"/>
            <a:gd name="connsiteX1664" fmla="*/ 7939949 w 11407503"/>
            <a:gd name="connsiteY1664" fmla="*/ 4984837 h 6858000"/>
            <a:gd name="connsiteX1665" fmla="*/ 7956582 w 11407503"/>
            <a:gd name="connsiteY1665" fmla="*/ 5022607 h 6858000"/>
            <a:gd name="connsiteX1666" fmla="*/ 7940853 w 11407503"/>
            <a:gd name="connsiteY1666" fmla="*/ 5067783 h 6858000"/>
            <a:gd name="connsiteX1667" fmla="*/ 7921871 w 11407503"/>
            <a:gd name="connsiteY1667" fmla="*/ 5082410 h 6858000"/>
            <a:gd name="connsiteX1668" fmla="*/ 7901781 w 11407503"/>
            <a:gd name="connsiteY1668" fmla="*/ 5087386 h 6858000"/>
            <a:gd name="connsiteX1669" fmla="*/ 7721762 w 11407503"/>
            <a:gd name="connsiteY1669" fmla="*/ 5087366 h 6858000"/>
            <a:gd name="connsiteX1670" fmla="*/ 7702960 w 11407503"/>
            <a:gd name="connsiteY1670" fmla="*/ 5086486 h 6858000"/>
            <a:gd name="connsiteX1671" fmla="*/ 7663006 w 11407503"/>
            <a:gd name="connsiteY1671" fmla="*/ 5052604 h 6858000"/>
            <a:gd name="connsiteX1672" fmla="*/ 7660475 w 11407503"/>
            <a:gd name="connsiteY1672" fmla="*/ 5007613 h 6858000"/>
            <a:gd name="connsiteX1673" fmla="*/ 7697356 w 11407503"/>
            <a:gd name="connsiteY1673" fmla="*/ 4968732 h 6858000"/>
            <a:gd name="connsiteX1674" fmla="*/ 7744902 w 11407503"/>
            <a:gd name="connsiteY1674" fmla="*/ 4972064 h 6858000"/>
            <a:gd name="connsiteX1675" fmla="*/ 7774551 w 11407503"/>
            <a:gd name="connsiteY1675" fmla="*/ 5007983 h 6858000"/>
            <a:gd name="connsiteX1676" fmla="*/ 7771839 w 11407503"/>
            <a:gd name="connsiteY1676" fmla="*/ 5052604 h 6858000"/>
            <a:gd name="connsiteX1677" fmla="*/ 7741106 w 11407503"/>
            <a:gd name="connsiteY1677" fmla="*/ 5082968 h 6858000"/>
            <a:gd name="connsiteX1678" fmla="*/ 7721762 w 11407503"/>
            <a:gd name="connsiteY1678" fmla="*/ 5087366 h 6858000"/>
            <a:gd name="connsiteX1679" fmla="*/ 7540836 w 11407503"/>
            <a:gd name="connsiteY1679" fmla="*/ 5087295 h 6858000"/>
            <a:gd name="connsiteX1680" fmla="*/ 7523096 w 11407503"/>
            <a:gd name="connsiteY1680" fmla="*/ 5086486 h 6858000"/>
            <a:gd name="connsiteX1681" fmla="*/ 7478263 w 11407503"/>
            <a:gd name="connsiteY1681" fmla="*/ 5028348 h 6858000"/>
            <a:gd name="connsiteX1682" fmla="*/ 7483144 w 11407503"/>
            <a:gd name="connsiteY1682" fmla="*/ 5002057 h 6858000"/>
            <a:gd name="connsiteX1683" fmla="*/ 7517854 w 11407503"/>
            <a:gd name="connsiteY1683" fmla="*/ 4968730 h 6858000"/>
            <a:gd name="connsiteX1684" fmla="*/ 7564496 w 11407503"/>
            <a:gd name="connsiteY1684" fmla="*/ 4972433 h 6858000"/>
            <a:gd name="connsiteX1685" fmla="*/ 7592519 w 11407503"/>
            <a:gd name="connsiteY1685" fmla="*/ 5002983 h 6858000"/>
            <a:gd name="connsiteX1686" fmla="*/ 7592157 w 11407503"/>
            <a:gd name="connsiteY1686" fmla="*/ 5051307 h 6858000"/>
            <a:gd name="connsiteX1687" fmla="*/ 7559796 w 11407503"/>
            <a:gd name="connsiteY1687" fmla="*/ 5082968 h 6858000"/>
            <a:gd name="connsiteX1688" fmla="*/ 7540836 w 11407503"/>
            <a:gd name="connsiteY1688" fmla="*/ 5087295 h 6858000"/>
            <a:gd name="connsiteX1689" fmla="*/ 6818113 w 11407503"/>
            <a:gd name="connsiteY1689" fmla="*/ 5087480 h 6858000"/>
            <a:gd name="connsiteX1690" fmla="*/ 6798227 w 11407503"/>
            <a:gd name="connsiteY1690" fmla="*/ 5085189 h 6858000"/>
            <a:gd name="connsiteX1691" fmla="*/ 6756646 w 11407503"/>
            <a:gd name="connsiteY1691" fmla="*/ 5026866 h 6858000"/>
            <a:gd name="connsiteX1692" fmla="*/ 6762249 w 11407503"/>
            <a:gd name="connsiteY1692" fmla="*/ 5001501 h 6858000"/>
            <a:gd name="connsiteX1693" fmla="*/ 6796599 w 11407503"/>
            <a:gd name="connsiteY1693" fmla="*/ 4968730 h 6858000"/>
            <a:gd name="connsiteX1694" fmla="*/ 6841253 w 11407503"/>
            <a:gd name="connsiteY1694" fmla="*/ 4971321 h 6858000"/>
            <a:gd name="connsiteX1695" fmla="*/ 6871083 w 11407503"/>
            <a:gd name="connsiteY1695" fmla="*/ 5002612 h 6858000"/>
            <a:gd name="connsiteX1696" fmla="*/ 6870721 w 11407503"/>
            <a:gd name="connsiteY1696" fmla="*/ 5051492 h 6858000"/>
            <a:gd name="connsiteX1697" fmla="*/ 6838541 w 11407503"/>
            <a:gd name="connsiteY1697" fmla="*/ 5082967 h 6858000"/>
            <a:gd name="connsiteX1698" fmla="*/ 6818113 w 11407503"/>
            <a:gd name="connsiteY1698" fmla="*/ 5087480 h 6858000"/>
            <a:gd name="connsiteX1699" fmla="*/ 7000869 w 11407503"/>
            <a:gd name="connsiteY1699" fmla="*/ 5087339 h 6858000"/>
            <a:gd name="connsiteX1700" fmla="*/ 6981706 w 11407503"/>
            <a:gd name="connsiteY1700" fmla="*/ 5086483 h 6858000"/>
            <a:gd name="connsiteX1701" fmla="*/ 6939944 w 11407503"/>
            <a:gd name="connsiteY1701" fmla="*/ 5006684 h 6858000"/>
            <a:gd name="connsiteX1702" fmla="*/ 6970135 w 11407503"/>
            <a:gd name="connsiteY1702" fmla="*/ 4971506 h 6858000"/>
            <a:gd name="connsiteX1703" fmla="*/ 7016416 w 11407503"/>
            <a:gd name="connsiteY1703" fmla="*/ 4968913 h 6858000"/>
            <a:gd name="connsiteX1704" fmla="*/ 7051308 w 11407503"/>
            <a:gd name="connsiteY1704" fmla="*/ 5002055 h 6858000"/>
            <a:gd name="connsiteX1705" fmla="*/ 7052212 w 11407503"/>
            <a:gd name="connsiteY1705" fmla="*/ 5047972 h 6858000"/>
            <a:gd name="connsiteX1706" fmla="*/ 7020575 w 11407503"/>
            <a:gd name="connsiteY1706" fmla="*/ 5082225 h 6858000"/>
            <a:gd name="connsiteX1707" fmla="*/ 7000869 w 11407503"/>
            <a:gd name="connsiteY1707" fmla="*/ 5087339 h 6858000"/>
            <a:gd name="connsiteX1708" fmla="*/ 6638523 w 11407503"/>
            <a:gd name="connsiteY1708" fmla="*/ 5087339 h 6858000"/>
            <a:gd name="connsiteX1709" fmla="*/ 6618908 w 11407503"/>
            <a:gd name="connsiteY1709" fmla="*/ 5085558 h 6858000"/>
            <a:gd name="connsiteX1710" fmla="*/ 6580220 w 11407503"/>
            <a:gd name="connsiteY1710" fmla="*/ 5049639 h 6858000"/>
            <a:gd name="connsiteX1711" fmla="*/ 6580038 w 11407503"/>
            <a:gd name="connsiteY1711" fmla="*/ 5004276 h 6858000"/>
            <a:gd name="connsiteX1712" fmla="*/ 6610230 w 11407503"/>
            <a:gd name="connsiteY1712" fmla="*/ 4970764 h 6858000"/>
            <a:gd name="connsiteX1713" fmla="*/ 6660849 w 11407503"/>
            <a:gd name="connsiteY1713" fmla="*/ 4970950 h 6858000"/>
            <a:gd name="connsiteX1714" fmla="*/ 6690679 w 11407503"/>
            <a:gd name="connsiteY1714" fmla="*/ 5003536 h 6858000"/>
            <a:gd name="connsiteX1715" fmla="*/ 6689956 w 11407503"/>
            <a:gd name="connsiteY1715" fmla="*/ 5051860 h 6858000"/>
            <a:gd name="connsiteX1716" fmla="*/ 6658138 w 11407503"/>
            <a:gd name="connsiteY1716" fmla="*/ 5083151 h 6858000"/>
            <a:gd name="connsiteX1717" fmla="*/ 6638523 w 11407503"/>
            <a:gd name="connsiteY1717" fmla="*/ 5087339 h 6858000"/>
            <a:gd name="connsiteX1718" fmla="*/ 3752195 w 11407503"/>
            <a:gd name="connsiteY1718" fmla="*/ 5087662 h 6858000"/>
            <a:gd name="connsiteX1719" fmla="*/ 3730276 w 11407503"/>
            <a:gd name="connsiteY1719" fmla="*/ 5084261 h 6858000"/>
            <a:gd name="connsiteX1720" fmla="*/ 3695926 w 11407503"/>
            <a:gd name="connsiteY1720" fmla="*/ 5051489 h 6858000"/>
            <a:gd name="connsiteX1721" fmla="*/ 3695203 w 11407503"/>
            <a:gd name="connsiteY1721" fmla="*/ 5002980 h 6858000"/>
            <a:gd name="connsiteX1722" fmla="*/ 3722863 w 11407503"/>
            <a:gd name="connsiteY1722" fmla="*/ 4972245 h 6858000"/>
            <a:gd name="connsiteX1723" fmla="*/ 3750523 w 11407503"/>
            <a:gd name="connsiteY1723" fmla="*/ 4966876 h 6858000"/>
            <a:gd name="connsiteX1724" fmla="*/ 3776737 w 11407503"/>
            <a:gd name="connsiteY1724" fmla="*/ 4971875 h 6858000"/>
            <a:gd name="connsiteX1725" fmla="*/ 3804939 w 11407503"/>
            <a:gd name="connsiteY1725" fmla="*/ 5001314 h 6858000"/>
            <a:gd name="connsiteX1726" fmla="*/ 3804759 w 11407503"/>
            <a:gd name="connsiteY1726" fmla="*/ 5052044 h 6858000"/>
            <a:gd name="connsiteX1727" fmla="*/ 3773844 w 11407503"/>
            <a:gd name="connsiteY1727" fmla="*/ 5082594 h 6858000"/>
            <a:gd name="connsiteX1728" fmla="*/ 3752195 w 11407503"/>
            <a:gd name="connsiteY1728" fmla="*/ 5087662 h 6858000"/>
            <a:gd name="connsiteX1729" fmla="*/ 5546175 w 11407503"/>
            <a:gd name="connsiteY1729" fmla="*/ 5087434 h 6858000"/>
            <a:gd name="connsiteX1730" fmla="*/ 5539192 w 11407503"/>
            <a:gd name="connsiteY1730" fmla="*/ 5086484 h 6858000"/>
            <a:gd name="connsiteX1731" fmla="*/ 5499058 w 11407503"/>
            <a:gd name="connsiteY1731" fmla="*/ 5051677 h 6858000"/>
            <a:gd name="connsiteX1732" fmla="*/ 5494899 w 11407503"/>
            <a:gd name="connsiteY1732" fmla="*/ 5026126 h 6858000"/>
            <a:gd name="connsiteX1733" fmla="*/ 5500323 w 11407503"/>
            <a:gd name="connsiteY1733" fmla="*/ 4999649 h 6858000"/>
            <a:gd name="connsiteX1734" fmla="*/ 5533949 w 11407503"/>
            <a:gd name="connsiteY1734" fmla="*/ 4968730 h 6858000"/>
            <a:gd name="connsiteX1735" fmla="*/ 5577699 w 11407503"/>
            <a:gd name="connsiteY1735" fmla="*/ 4970396 h 6858000"/>
            <a:gd name="connsiteX1736" fmla="*/ 5612771 w 11407503"/>
            <a:gd name="connsiteY1736" fmla="*/ 5021127 h 6858000"/>
            <a:gd name="connsiteX1737" fmla="*/ 5597405 w 11407503"/>
            <a:gd name="connsiteY1737" fmla="*/ 5066488 h 6858000"/>
            <a:gd name="connsiteX1738" fmla="*/ 5556548 w 11407503"/>
            <a:gd name="connsiteY1738" fmla="*/ 5087411 h 6858000"/>
            <a:gd name="connsiteX1739" fmla="*/ 5546175 w 11407503"/>
            <a:gd name="connsiteY1739" fmla="*/ 5087434 h 6858000"/>
            <a:gd name="connsiteX1740" fmla="*/ 6267411 w 11407503"/>
            <a:gd name="connsiteY1740" fmla="*/ 5087434 h 6858000"/>
            <a:gd name="connsiteX1741" fmla="*/ 6260450 w 11407503"/>
            <a:gd name="connsiteY1741" fmla="*/ 5086485 h 6858000"/>
            <a:gd name="connsiteX1742" fmla="*/ 6220316 w 11407503"/>
            <a:gd name="connsiteY1742" fmla="*/ 5051677 h 6858000"/>
            <a:gd name="connsiteX1743" fmla="*/ 6220497 w 11407503"/>
            <a:gd name="connsiteY1743" fmla="*/ 5001131 h 6858000"/>
            <a:gd name="connsiteX1744" fmla="*/ 6253942 w 11407503"/>
            <a:gd name="connsiteY1744" fmla="*/ 4969100 h 6858000"/>
            <a:gd name="connsiteX1745" fmla="*/ 6295162 w 11407503"/>
            <a:gd name="connsiteY1745" fmla="*/ 4968730 h 6858000"/>
            <a:gd name="connsiteX1746" fmla="*/ 6328245 w 11407503"/>
            <a:gd name="connsiteY1746" fmla="*/ 4999465 h 6858000"/>
            <a:gd name="connsiteX1747" fmla="*/ 6333669 w 11407503"/>
            <a:gd name="connsiteY1747" fmla="*/ 5026126 h 6858000"/>
            <a:gd name="connsiteX1748" fmla="*/ 6317217 w 11407503"/>
            <a:gd name="connsiteY1748" fmla="*/ 5068341 h 6858000"/>
            <a:gd name="connsiteX1749" fmla="*/ 6277625 w 11407503"/>
            <a:gd name="connsiteY1749" fmla="*/ 5087411 h 6858000"/>
            <a:gd name="connsiteX1750" fmla="*/ 6267411 w 11407503"/>
            <a:gd name="connsiteY1750" fmla="*/ 5087434 h 6858000"/>
            <a:gd name="connsiteX1751" fmla="*/ 6097287 w 11407503"/>
            <a:gd name="connsiteY1751" fmla="*/ 5087387 h 6858000"/>
            <a:gd name="connsiteX1752" fmla="*/ 6077694 w 11407503"/>
            <a:gd name="connsiteY1752" fmla="*/ 5085559 h 6858000"/>
            <a:gd name="connsiteX1753" fmla="*/ 6038825 w 11407503"/>
            <a:gd name="connsiteY1753" fmla="*/ 5048344 h 6858000"/>
            <a:gd name="connsiteX1754" fmla="*/ 6039910 w 11407503"/>
            <a:gd name="connsiteY1754" fmla="*/ 5002056 h 6858000"/>
            <a:gd name="connsiteX1755" fmla="*/ 6074983 w 11407503"/>
            <a:gd name="connsiteY1755" fmla="*/ 4968730 h 6858000"/>
            <a:gd name="connsiteX1756" fmla="*/ 6119816 w 11407503"/>
            <a:gd name="connsiteY1756" fmla="*/ 4971137 h 6858000"/>
            <a:gd name="connsiteX1757" fmla="*/ 6149827 w 11407503"/>
            <a:gd name="connsiteY1757" fmla="*/ 5002982 h 6858000"/>
            <a:gd name="connsiteX1758" fmla="*/ 6149466 w 11407503"/>
            <a:gd name="connsiteY1758" fmla="*/ 5050565 h 6858000"/>
            <a:gd name="connsiteX1759" fmla="*/ 6117286 w 11407503"/>
            <a:gd name="connsiteY1759" fmla="*/ 5082966 h 6858000"/>
            <a:gd name="connsiteX1760" fmla="*/ 6097287 w 11407503"/>
            <a:gd name="connsiteY1760" fmla="*/ 5087387 h 6858000"/>
            <a:gd name="connsiteX1761" fmla="*/ 5917269 w 11407503"/>
            <a:gd name="connsiteY1761" fmla="*/ 5087339 h 6858000"/>
            <a:gd name="connsiteX1762" fmla="*/ 5897654 w 11407503"/>
            <a:gd name="connsiteY1762" fmla="*/ 5085558 h 6858000"/>
            <a:gd name="connsiteX1763" fmla="*/ 5858966 w 11407503"/>
            <a:gd name="connsiteY1763" fmla="*/ 5049639 h 6858000"/>
            <a:gd name="connsiteX1764" fmla="*/ 5858604 w 11407503"/>
            <a:gd name="connsiteY1764" fmla="*/ 5004276 h 6858000"/>
            <a:gd name="connsiteX1765" fmla="*/ 5888976 w 11407503"/>
            <a:gd name="connsiteY1765" fmla="*/ 4970764 h 6858000"/>
            <a:gd name="connsiteX1766" fmla="*/ 5939596 w 11407503"/>
            <a:gd name="connsiteY1766" fmla="*/ 4970950 h 6858000"/>
            <a:gd name="connsiteX1767" fmla="*/ 5969245 w 11407503"/>
            <a:gd name="connsiteY1767" fmla="*/ 5002981 h 6858000"/>
            <a:gd name="connsiteX1768" fmla="*/ 5968341 w 11407503"/>
            <a:gd name="connsiteY1768" fmla="*/ 5052601 h 6858000"/>
            <a:gd name="connsiteX1769" fmla="*/ 5936884 w 11407503"/>
            <a:gd name="connsiteY1769" fmla="*/ 5083151 h 6858000"/>
            <a:gd name="connsiteX1770" fmla="*/ 5917269 w 11407503"/>
            <a:gd name="connsiteY1770" fmla="*/ 5087339 h 6858000"/>
            <a:gd name="connsiteX1771" fmla="*/ 5743080 w 11407503"/>
            <a:gd name="connsiteY1771" fmla="*/ 5087201 h 6858000"/>
            <a:gd name="connsiteX1772" fmla="*/ 5713634 w 11407503"/>
            <a:gd name="connsiteY1772" fmla="*/ 5084077 h 6858000"/>
            <a:gd name="connsiteX1773" fmla="*/ 5677840 w 11407503"/>
            <a:gd name="connsiteY1773" fmla="*/ 5046861 h 6858000"/>
            <a:gd name="connsiteX1774" fmla="*/ 5687782 w 11407503"/>
            <a:gd name="connsiteY1774" fmla="*/ 4989279 h 6858000"/>
            <a:gd name="connsiteX1775" fmla="*/ 5729906 w 11407503"/>
            <a:gd name="connsiteY1775" fmla="*/ 4966321 h 6858000"/>
            <a:gd name="connsiteX1776" fmla="*/ 5775282 w 11407503"/>
            <a:gd name="connsiteY1776" fmla="*/ 4984280 h 6858000"/>
            <a:gd name="connsiteX1777" fmla="*/ 5792818 w 11407503"/>
            <a:gd name="connsiteY1777" fmla="*/ 5030753 h 6858000"/>
            <a:gd name="connsiteX1778" fmla="*/ 5770763 w 11407503"/>
            <a:gd name="connsiteY1778" fmla="*/ 5073523 h 6858000"/>
            <a:gd name="connsiteX1779" fmla="*/ 5743080 w 11407503"/>
            <a:gd name="connsiteY1779" fmla="*/ 5087201 h 6858000"/>
            <a:gd name="connsiteX1780" fmla="*/ 5376033 w 11407503"/>
            <a:gd name="connsiteY1780" fmla="*/ 5087388 h 6858000"/>
            <a:gd name="connsiteX1781" fmla="*/ 5356440 w 11407503"/>
            <a:gd name="connsiteY1781" fmla="*/ 5085560 h 6858000"/>
            <a:gd name="connsiteX1782" fmla="*/ 5318475 w 11407503"/>
            <a:gd name="connsiteY1782" fmla="*/ 5050195 h 6858000"/>
            <a:gd name="connsiteX1783" fmla="*/ 5317210 w 11407503"/>
            <a:gd name="connsiteY1783" fmla="*/ 5005575 h 6858000"/>
            <a:gd name="connsiteX1784" fmla="*/ 5353728 w 11407503"/>
            <a:gd name="connsiteY1784" fmla="*/ 4968729 h 6858000"/>
            <a:gd name="connsiteX1785" fmla="*/ 5398201 w 11407503"/>
            <a:gd name="connsiteY1785" fmla="*/ 4970952 h 6858000"/>
            <a:gd name="connsiteX1786" fmla="*/ 5429838 w 11407503"/>
            <a:gd name="connsiteY1786" fmla="*/ 5005759 h 6858000"/>
            <a:gd name="connsiteX1787" fmla="*/ 5428212 w 11407503"/>
            <a:gd name="connsiteY1787" fmla="*/ 5050566 h 6858000"/>
            <a:gd name="connsiteX1788" fmla="*/ 5396032 w 11407503"/>
            <a:gd name="connsiteY1788" fmla="*/ 5082967 h 6858000"/>
            <a:gd name="connsiteX1789" fmla="*/ 5376033 w 11407503"/>
            <a:gd name="connsiteY1789" fmla="*/ 5087388 h 6858000"/>
            <a:gd name="connsiteX1790" fmla="*/ 2307587 w 11407503"/>
            <a:gd name="connsiteY1790" fmla="*/ 5087651 h 6858000"/>
            <a:gd name="connsiteX1791" fmla="*/ 2287223 w 11407503"/>
            <a:gd name="connsiteY1791" fmla="*/ 5084075 h 6858000"/>
            <a:gd name="connsiteX1792" fmla="*/ 2247450 w 11407503"/>
            <a:gd name="connsiteY1792" fmla="*/ 5027235 h 6858000"/>
            <a:gd name="connsiteX1793" fmla="*/ 2279992 w 11407503"/>
            <a:gd name="connsiteY1793" fmla="*/ 4972616 h 6858000"/>
            <a:gd name="connsiteX1794" fmla="*/ 2307110 w 11407503"/>
            <a:gd name="connsiteY1794" fmla="*/ 4966876 h 6858000"/>
            <a:gd name="connsiteX1795" fmla="*/ 2333143 w 11407503"/>
            <a:gd name="connsiteY1795" fmla="*/ 4971504 h 6858000"/>
            <a:gd name="connsiteX1796" fmla="*/ 2364058 w 11407503"/>
            <a:gd name="connsiteY1796" fmla="*/ 5006869 h 6858000"/>
            <a:gd name="connsiteX1797" fmla="*/ 2360441 w 11407503"/>
            <a:gd name="connsiteY1797" fmla="*/ 5054636 h 6858000"/>
            <a:gd name="connsiteX1798" fmla="*/ 2307587 w 11407503"/>
            <a:gd name="connsiteY1798" fmla="*/ 5087651 h 6858000"/>
            <a:gd name="connsiteX1799" fmla="*/ 2491060 w 11407503"/>
            <a:gd name="connsiteY1799" fmla="*/ 5087540 h 6858000"/>
            <a:gd name="connsiteX1800" fmla="*/ 2471242 w 11407503"/>
            <a:gd name="connsiteY1800" fmla="*/ 5085558 h 6858000"/>
            <a:gd name="connsiteX1801" fmla="*/ 2432553 w 11407503"/>
            <a:gd name="connsiteY1801" fmla="*/ 5049640 h 6858000"/>
            <a:gd name="connsiteX1802" fmla="*/ 2432192 w 11407503"/>
            <a:gd name="connsiteY1802" fmla="*/ 5004277 h 6858000"/>
            <a:gd name="connsiteX1803" fmla="*/ 2462564 w 11407503"/>
            <a:gd name="connsiteY1803" fmla="*/ 4970951 h 6858000"/>
            <a:gd name="connsiteX1804" fmla="*/ 2506675 w 11407503"/>
            <a:gd name="connsiteY1804" fmla="*/ 4968728 h 6858000"/>
            <a:gd name="connsiteX1805" fmla="*/ 2542290 w 11407503"/>
            <a:gd name="connsiteY1805" fmla="*/ 5002056 h 6858000"/>
            <a:gd name="connsiteX1806" fmla="*/ 2542109 w 11407503"/>
            <a:gd name="connsiteY1806" fmla="*/ 5052416 h 6858000"/>
            <a:gd name="connsiteX1807" fmla="*/ 2491060 w 11407503"/>
            <a:gd name="connsiteY1807" fmla="*/ 5087540 h 6858000"/>
            <a:gd name="connsiteX1808" fmla="*/ 3562254 w 11407503"/>
            <a:gd name="connsiteY1808" fmla="*/ 5087433 h 6858000"/>
            <a:gd name="connsiteX1809" fmla="*/ 3555294 w 11407503"/>
            <a:gd name="connsiteY1809" fmla="*/ 5086484 h 6858000"/>
            <a:gd name="connsiteX1810" fmla="*/ 3510098 w 11407503"/>
            <a:gd name="connsiteY1810" fmla="*/ 5027607 h 6858000"/>
            <a:gd name="connsiteX1811" fmla="*/ 3526188 w 11407503"/>
            <a:gd name="connsiteY1811" fmla="*/ 4986319 h 6858000"/>
            <a:gd name="connsiteX1812" fmla="*/ 3566503 w 11407503"/>
            <a:gd name="connsiteY1812" fmla="*/ 4966323 h 6858000"/>
            <a:gd name="connsiteX1813" fmla="*/ 3608264 w 11407503"/>
            <a:gd name="connsiteY1813" fmla="*/ 4980764 h 6858000"/>
            <a:gd name="connsiteX1814" fmla="*/ 3629054 w 11407503"/>
            <a:gd name="connsiteY1814" fmla="*/ 5023349 h 6858000"/>
            <a:gd name="connsiteX1815" fmla="*/ 3612603 w 11407503"/>
            <a:gd name="connsiteY1815" fmla="*/ 5067969 h 6858000"/>
            <a:gd name="connsiteX1816" fmla="*/ 3572469 w 11407503"/>
            <a:gd name="connsiteY1816" fmla="*/ 5087410 h 6858000"/>
            <a:gd name="connsiteX1817" fmla="*/ 3562254 w 11407503"/>
            <a:gd name="connsiteY1817" fmla="*/ 5087433 h 6858000"/>
            <a:gd name="connsiteX1818" fmla="*/ 2850669 w 11407503"/>
            <a:gd name="connsiteY1818" fmla="*/ 5087410 h 6858000"/>
            <a:gd name="connsiteX1819" fmla="*/ 2834037 w 11407503"/>
            <a:gd name="connsiteY1819" fmla="*/ 5086484 h 6858000"/>
            <a:gd name="connsiteX1820" fmla="*/ 2793902 w 11407503"/>
            <a:gd name="connsiteY1820" fmla="*/ 5051676 h 6858000"/>
            <a:gd name="connsiteX1821" fmla="*/ 2789745 w 11407503"/>
            <a:gd name="connsiteY1821" fmla="*/ 5026126 h 6858000"/>
            <a:gd name="connsiteX1822" fmla="*/ 2808546 w 11407503"/>
            <a:gd name="connsiteY1822" fmla="*/ 4982615 h 6858000"/>
            <a:gd name="connsiteX1823" fmla="*/ 2851935 w 11407503"/>
            <a:gd name="connsiteY1823" fmla="*/ 4966322 h 6858000"/>
            <a:gd name="connsiteX1824" fmla="*/ 2902012 w 11407503"/>
            <a:gd name="connsiteY1824" fmla="*/ 4999649 h 6858000"/>
            <a:gd name="connsiteX1825" fmla="*/ 2907256 w 11407503"/>
            <a:gd name="connsiteY1825" fmla="*/ 5026126 h 6858000"/>
            <a:gd name="connsiteX1826" fmla="*/ 2890803 w 11407503"/>
            <a:gd name="connsiteY1826" fmla="*/ 5068339 h 6858000"/>
            <a:gd name="connsiteX1827" fmla="*/ 2850669 w 11407503"/>
            <a:gd name="connsiteY1827" fmla="*/ 5087410 h 6858000"/>
            <a:gd name="connsiteX1828" fmla="*/ 2670875 w 11407503"/>
            <a:gd name="connsiteY1828" fmla="*/ 5087387 h 6858000"/>
            <a:gd name="connsiteX1829" fmla="*/ 2651282 w 11407503"/>
            <a:gd name="connsiteY1829" fmla="*/ 5085559 h 6858000"/>
            <a:gd name="connsiteX1830" fmla="*/ 2612414 w 11407503"/>
            <a:gd name="connsiteY1830" fmla="*/ 5048344 h 6858000"/>
            <a:gd name="connsiteX1831" fmla="*/ 2613499 w 11407503"/>
            <a:gd name="connsiteY1831" fmla="*/ 5002056 h 6858000"/>
            <a:gd name="connsiteX1832" fmla="*/ 2648571 w 11407503"/>
            <a:gd name="connsiteY1832" fmla="*/ 4968729 h 6858000"/>
            <a:gd name="connsiteX1833" fmla="*/ 2692502 w 11407503"/>
            <a:gd name="connsiteY1833" fmla="*/ 4970766 h 6858000"/>
            <a:gd name="connsiteX1834" fmla="*/ 2723416 w 11407503"/>
            <a:gd name="connsiteY1834" fmla="*/ 5002982 h 6858000"/>
            <a:gd name="connsiteX1835" fmla="*/ 2723055 w 11407503"/>
            <a:gd name="connsiteY1835" fmla="*/ 5050565 h 6858000"/>
            <a:gd name="connsiteX1836" fmla="*/ 2690875 w 11407503"/>
            <a:gd name="connsiteY1836" fmla="*/ 5082966 h 6858000"/>
            <a:gd name="connsiteX1837" fmla="*/ 2670875 w 11407503"/>
            <a:gd name="connsiteY1837" fmla="*/ 5087387 h 6858000"/>
            <a:gd name="connsiteX1838" fmla="*/ 507450 w 11407503"/>
            <a:gd name="connsiteY1838" fmla="*/ 5087432 h 6858000"/>
            <a:gd name="connsiteX1839" fmla="*/ 487338 w 11407503"/>
            <a:gd name="connsiteY1839" fmla="*/ 5085557 h 6858000"/>
            <a:gd name="connsiteX1840" fmla="*/ 444492 w 11407503"/>
            <a:gd name="connsiteY1840" fmla="*/ 5027976 h 6858000"/>
            <a:gd name="connsiteX1841" fmla="*/ 460039 w 11407503"/>
            <a:gd name="connsiteY1841" fmla="*/ 4987057 h 6858000"/>
            <a:gd name="connsiteX1842" fmla="*/ 503970 w 11407503"/>
            <a:gd name="connsiteY1842" fmla="*/ 4966876 h 6858000"/>
            <a:gd name="connsiteX1843" fmla="*/ 547539 w 11407503"/>
            <a:gd name="connsiteY1843" fmla="*/ 4986873 h 6858000"/>
            <a:gd name="connsiteX1844" fmla="*/ 563267 w 11407503"/>
            <a:gd name="connsiteY1844" fmla="*/ 5029271 h 6858000"/>
            <a:gd name="connsiteX1845" fmla="*/ 527291 w 11407503"/>
            <a:gd name="connsiteY1845" fmla="*/ 5082780 h 6858000"/>
            <a:gd name="connsiteX1846" fmla="*/ 507450 w 11407503"/>
            <a:gd name="connsiteY1846" fmla="*/ 5087432 h 6858000"/>
            <a:gd name="connsiteX1847" fmla="*/ 1769512 w 11407503"/>
            <a:gd name="connsiteY1847" fmla="*/ 5087411 h 6858000"/>
            <a:gd name="connsiteX1848" fmla="*/ 1749987 w 11407503"/>
            <a:gd name="connsiteY1848" fmla="*/ 5085559 h 6858000"/>
            <a:gd name="connsiteX1849" fmla="*/ 1710937 w 11407503"/>
            <a:gd name="connsiteY1849" fmla="*/ 5049640 h 6858000"/>
            <a:gd name="connsiteX1850" fmla="*/ 1711841 w 11407503"/>
            <a:gd name="connsiteY1850" fmla="*/ 5002982 h 6858000"/>
            <a:gd name="connsiteX1851" fmla="*/ 1740948 w 11407503"/>
            <a:gd name="connsiteY1851" fmla="*/ 4971137 h 6858000"/>
            <a:gd name="connsiteX1852" fmla="*/ 1785421 w 11407503"/>
            <a:gd name="connsiteY1852" fmla="*/ 4968730 h 6858000"/>
            <a:gd name="connsiteX1853" fmla="*/ 1821036 w 11407503"/>
            <a:gd name="connsiteY1853" fmla="*/ 5002056 h 6858000"/>
            <a:gd name="connsiteX1854" fmla="*/ 1822482 w 11407503"/>
            <a:gd name="connsiteY1854" fmla="*/ 5047974 h 6858000"/>
            <a:gd name="connsiteX1855" fmla="*/ 1769512 w 11407503"/>
            <a:gd name="connsiteY1855" fmla="*/ 5087411 h 6858000"/>
            <a:gd name="connsiteX1856" fmla="*/ 1949621 w 11407503"/>
            <a:gd name="connsiteY1856" fmla="*/ 5087388 h 6858000"/>
            <a:gd name="connsiteX1857" fmla="*/ 1930029 w 11407503"/>
            <a:gd name="connsiteY1857" fmla="*/ 5085560 h 6858000"/>
            <a:gd name="connsiteX1858" fmla="*/ 1887364 w 11407503"/>
            <a:gd name="connsiteY1858" fmla="*/ 5028162 h 6858000"/>
            <a:gd name="connsiteX1859" fmla="*/ 1905623 w 11407503"/>
            <a:gd name="connsiteY1859" fmla="*/ 4984282 h 6858000"/>
            <a:gd name="connsiteX1860" fmla="*/ 1946661 w 11407503"/>
            <a:gd name="connsiteY1860" fmla="*/ 4965952 h 6858000"/>
            <a:gd name="connsiteX1861" fmla="*/ 1989326 w 11407503"/>
            <a:gd name="connsiteY1861" fmla="*/ 4985949 h 6858000"/>
            <a:gd name="connsiteX1862" fmla="*/ 2005958 w 11407503"/>
            <a:gd name="connsiteY1862" fmla="*/ 5027052 h 6858000"/>
            <a:gd name="connsiteX1863" fmla="*/ 2001800 w 11407503"/>
            <a:gd name="connsiteY1863" fmla="*/ 5050566 h 6858000"/>
            <a:gd name="connsiteX1864" fmla="*/ 1969621 w 11407503"/>
            <a:gd name="connsiteY1864" fmla="*/ 5082967 h 6858000"/>
            <a:gd name="connsiteX1865" fmla="*/ 1949621 w 11407503"/>
            <a:gd name="connsiteY1865" fmla="*/ 5087388 h 6858000"/>
            <a:gd name="connsiteX1866" fmla="*/ 2131424 w 11407503"/>
            <a:gd name="connsiteY1866" fmla="*/ 5087225 h 6858000"/>
            <a:gd name="connsiteX1867" fmla="*/ 2112780 w 11407503"/>
            <a:gd name="connsiteY1867" fmla="*/ 5086484 h 6858000"/>
            <a:gd name="connsiteX1868" fmla="*/ 2072646 w 11407503"/>
            <a:gd name="connsiteY1868" fmla="*/ 5051676 h 6858000"/>
            <a:gd name="connsiteX1869" fmla="*/ 2068487 w 11407503"/>
            <a:gd name="connsiteY1869" fmla="*/ 5026125 h 6858000"/>
            <a:gd name="connsiteX1870" fmla="*/ 2073911 w 11407503"/>
            <a:gd name="connsiteY1870" fmla="*/ 4999649 h 6858000"/>
            <a:gd name="connsiteX1871" fmla="*/ 2107537 w 11407503"/>
            <a:gd name="connsiteY1871" fmla="*/ 4968729 h 6858000"/>
            <a:gd name="connsiteX1872" fmla="*/ 2152191 w 11407503"/>
            <a:gd name="connsiteY1872" fmla="*/ 4971321 h 6858000"/>
            <a:gd name="connsiteX1873" fmla="*/ 2184371 w 11407503"/>
            <a:gd name="connsiteY1873" fmla="*/ 5044640 h 6858000"/>
            <a:gd name="connsiteX1874" fmla="*/ 2151288 w 11407503"/>
            <a:gd name="connsiteY1874" fmla="*/ 5081855 h 6858000"/>
            <a:gd name="connsiteX1875" fmla="*/ 2131424 w 11407503"/>
            <a:gd name="connsiteY1875" fmla="*/ 5087225 h 6858000"/>
            <a:gd name="connsiteX1876" fmla="*/ 1228729 w 11407503"/>
            <a:gd name="connsiteY1876" fmla="*/ 5087410 h 6858000"/>
            <a:gd name="connsiteX1877" fmla="*/ 1208774 w 11407503"/>
            <a:gd name="connsiteY1877" fmla="*/ 5085559 h 6858000"/>
            <a:gd name="connsiteX1878" fmla="*/ 1166652 w 11407503"/>
            <a:gd name="connsiteY1878" fmla="*/ 5017238 h 6858000"/>
            <a:gd name="connsiteX1879" fmla="*/ 1183464 w 11407503"/>
            <a:gd name="connsiteY1879" fmla="*/ 4984837 h 6858000"/>
            <a:gd name="connsiteX1880" fmla="*/ 1221610 w 11407503"/>
            <a:gd name="connsiteY1880" fmla="*/ 4966322 h 6858000"/>
            <a:gd name="connsiteX1881" fmla="*/ 1268434 w 11407503"/>
            <a:gd name="connsiteY1881" fmla="*/ 4986318 h 6858000"/>
            <a:gd name="connsiteX1882" fmla="*/ 1284524 w 11407503"/>
            <a:gd name="connsiteY1882" fmla="*/ 5027977 h 6858000"/>
            <a:gd name="connsiteX1883" fmla="*/ 1266625 w 11407503"/>
            <a:gd name="connsiteY1883" fmla="*/ 5069450 h 6858000"/>
            <a:gd name="connsiteX1884" fmla="*/ 1248548 w 11407503"/>
            <a:gd name="connsiteY1884" fmla="*/ 5082596 h 6858000"/>
            <a:gd name="connsiteX1885" fmla="*/ 1228729 w 11407503"/>
            <a:gd name="connsiteY1885" fmla="*/ 5087410 h 6858000"/>
            <a:gd name="connsiteX1886" fmla="*/ 1589154 w 11407503"/>
            <a:gd name="connsiteY1886" fmla="*/ 5087294 h 6858000"/>
            <a:gd name="connsiteX1887" fmla="*/ 1571391 w 11407503"/>
            <a:gd name="connsiteY1887" fmla="*/ 5086485 h 6858000"/>
            <a:gd name="connsiteX1888" fmla="*/ 1532161 w 11407503"/>
            <a:gd name="connsiteY1888" fmla="*/ 5052046 h 6858000"/>
            <a:gd name="connsiteX1889" fmla="*/ 1560544 w 11407503"/>
            <a:gd name="connsiteY1889" fmla="*/ 4971877 h 6858000"/>
            <a:gd name="connsiteX1890" fmla="*/ 1587662 w 11407503"/>
            <a:gd name="connsiteY1890" fmla="*/ 4966322 h 6858000"/>
            <a:gd name="connsiteX1891" fmla="*/ 1630689 w 11407503"/>
            <a:gd name="connsiteY1891" fmla="*/ 4987244 h 6858000"/>
            <a:gd name="connsiteX1892" fmla="*/ 1645152 w 11407503"/>
            <a:gd name="connsiteY1892" fmla="*/ 5031680 h 6858000"/>
            <a:gd name="connsiteX1893" fmla="*/ 1608271 w 11407503"/>
            <a:gd name="connsiteY1893" fmla="*/ 5082967 h 6858000"/>
            <a:gd name="connsiteX1894" fmla="*/ 1589154 w 11407503"/>
            <a:gd name="connsiteY1894" fmla="*/ 5087294 h 6858000"/>
            <a:gd name="connsiteX1895" fmla="*/ 1410190 w 11407503"/>
            <a:gd name="connsiteY1895" fmla="*/ 5087225 h 6858000"/>
            <a:gd name="connsiteX1896" fmla="*/ 1391524 w 11407503"/>
            <a:gd name="connsiteY1896" fmla="*/ 5086484 h 6858000"/>
            <a:gd name="connsiteX1897" fmla="*/ 1351570 w 11407503"/>
            <a:gd name="connsiteY1897" fmla="*/ 5052046 h 6858000"/>
            <a:gd name="connsiteX1898" fmla="*/ 1347231 w 11407503"/>
            <a:gd name="connsiteY1898" fmla="*/ 5026125 h 6858000"/>
            <a:gd name="connsiteX1899" fmla="*/ 1352655 w 11407503"/>
            <a:gd name="connsiteY1899" fmla="*/ 4999649 h 6858000"/>
            <a:gd name="connsiteX1900" fmla="*/ 1386281 w 11407503"/>
            <a:gd name="connsiteY1900" fmla="*/ 4968729 h 6858000"/>
            <a:gd name="connsiteX1901" fmla="*/ 1430934 w 11407503"/>
            <a:gd name="connsiteY1901" fmla="*/ 4971321 h 6858000"/>
            <a:gd name="connsiteX1902" fmla="*/ 1463114 w 11407503"/>
            <a:gd name="connsiteY1902" fmla="*/ 5044270 h 6858000"/>
            <a:gd name="connsiteX1903" fmla="*/ 1430212 w 11407503"/>
            <a:gd name="connsiteY1903" fmla="*/ 5081855 h 6858000"/>
            <a:gd name="connsiteX1904" fmla="*/ 1410190 w 11407503"/>
            <a:gd name="connsiteY1904" fmla="*/ 5087225 h 6858000"/>
            <a:gd name="connsiteX1905" fmla="*/ 688013 w 11407503"/>
            <a:gd name="connsiteY1905" fmla="*/ 5087295 h 6858000"/>
            <a:gd name="connsiteX1906" fmla="*/ 670274 w 11407503"/>
            <a:gd name="connsiteY1906" fmla="*/ 5086485 h 6858000"/>
            <a:gd name="connsiteX1907" fmla="*/ 632489 w 11407503"/>
            <a:gd name="connsiteY1907" fmla="*/ 5055749 h 6858000"/>
            <a:gd name="connsiteX1908" fmla="*/ 625439 w 11407503"/>
            <a:gd name="connsiteY1908" fmla="*/ 5029644 h 6858000"/>
            <a:gd name="connsiteX1909" fmla="*/ 630320 w 11407503"/>
            <a:gd name="connsiteY1909" fmla="*/ 5002241 h 6858000"/>
            <a:gd name="connsiteX1910" fmla="*/ 665031 w 11407503"/>
            <a:gd name="connsiteY1910" fmla="*/ 4968729 h 6858000"/>
            <a:gd name="connsiteX1911" fmla="*/ 709866 w 11407503"/>
            <a:gd name="connsiteY1911" fmla="*/ 4971321 h 6858000"/>
            <a:gd name="connsiteX1912" fmla="*/ 739514 w 11407503"/>
            <a:gd name="connsiteY1912" fmla="*/ 5002612 h 6858000"/>
            <a:gd name="connsiteX1913" fmla="*/ 739333 w 11407503"/>
            <a:gd name="connsiteY1913" fmla="*/ 5051306 h 6858000"/>
            <a:gd name="connsiteX1914" fmla="*/ 706972 w 11407503"/>
            <a:gd name="connsiteY1914" fmla="*/ 5082967 h 6858000"/>
            <a:gd name="connsiteX1915" fmla="*/ 688013 w 11407503"/>
            <a:gd name="connsiteY1915" fmla="*/ 5087295 h 6858000"/>
            <a:gd name="connsiteX1916" fmla="*/ 868393 w 11407503"/>
            <a:gd name="connsiteY1916" fmla="*/ 5087269 h 6858000"/>
            <a:gd name="connsiteX1917" fmla="*/ 850134 w 11407503"/>
            <a:gd name="connsiteY1917" fmla="*/ 5086482 h 6858000"/>
            <a:gd name="connsiteX1918" fmla="*/ 810180 w 11407503"/>
            <a:gd name="connsiteY1918" fmla="*/ 5051119 h 6858000"/>
            <a:gd name="connsiteX1919" fmla="*/ 805841 w 11407503"/>
            <a:gd name="connsiteY1919" fmla="*/ 5027049 h 6858000"/>
            <a:gd name="connsiteX1920" fmla="*/ 823920 w 11407503"/>
            <a:gd name="connsiteY1920" fmla="*/ 4983539 h 6858000"/>
            <a:gd name="connsiteX1921" fmla="*/ 864597 w 11407503"/>
            <a:gd name="connsiteY1921" fmla="*/ 4966875 h 6858000"/>
            <a:gd name="connsiteX1922" fmla="*/ 891353 w 11407503"/>
            <a:gd name="connsiteY1922" fmla="*/ 4972430 h 6858000"/>
            <a:gd name="connsiteX1923" fmla="*/ 921725 w 11407503"/>
            <a:gd name="connsiteY1923" fmla="*/ 5007979 h 6858000"/>
            <a:gd name="connsiteX1924" fmla="*/ 919013 w 11407503"/>
            <a:gd name="connsiteY1924" fmla="*/ 5052600 h 6858000"/>
            <a:gd name="connsiteX1925" fmla="*/ 888280 w 11407503"/>
            <a:gd name="connsiteY1925" fmla="*/ 5082224 h 6858000"/>
            <a:gd name="connsiteX1926" fmla="*/ 868393 w 11407503"/>
            <a:gd name="connsiteY1926" fmla="*/ 5087269 h 6858000"/>
            <a:gd name="connsiteX1927" fmla="*/ 1057681 w 11407503"/>
            <a:gd name="connsiteY1927" fmla="*/ 5086067 h 6858000"/>
            <a:gd name="connsiteX1928" fmla="*/ 1025117 w 11407503"/>
            <a:gd name="connsiteY1928" fmla="*/ 5084262 h 6858000"/>
            <a:gd name="connsiteX1929" fmla="*/ 990768 w 11407503"/>
            <a:gd name="connsiteY1929" fmla="*/ 5051490 h 6858000"/>
            <a:gd name="connsiteX1930" fmla="*/ 985706 w 11407503"/>
            <a:gd name="connsiteY1930" fmla="*/ 5027050 h 6858000"/>
            <a:gd name="connsiteX1931" fmla="*/ 1003423 w 11407503"/>
            <a:gd name="connsiteY1931" fmla="*/ 4984096 h 6858000"/>
            <a:gd name="connsiteX1932" fmla="*/ 1040122 w 11407503"/>
            <a:gd name="connsiteY1932" fmla="*/ 4966321 h 6858000"/>
            <a:gd name="connsiteX1933" fmla="*/ 1084234 w 11407503"/>
            <a:gd name="connsiteY1933" fmla="*/ 4982059 h 6858000"/>
            <a:gd name="connsiteX1934" fmla="*/ 1103759 w 11407503"/>
            <a:gd name="connsiteY1934" fmla="*/ 5022607 h 6858000"/>
            <a:gd name="connsiteX1935" fmla="*/ 1088754 w 11407503"/>
            <a:gd name="connsiteY1935" fmla="*/ 5067043 h 6858000"/>
            <a:gd name="connsiteX1936" fmla="*/ 1057681 w 11407503"/>
            <a:gd name="connsiteY1936" fmla="*/ 5086067 h 6858000"/>
            <a:gd name="connsiteX1937" fmla="*/ 326825 w 11407503"/>
            <a:gd name="connsiteY1937" fmla="*/ 5087410 h 6858000"/>
            <a:gd name="connsiteX1938" fmla="*/ 309289 w 11407503"/>
            <a:gd name="connsiteY1938" fmla="*/ 5086484 h 6858000"/>
            <a:gd name="connsiteX1939" fmla="*/ 266081 w 11407503"/>
            <a:gd name="connsiteY1939" fmla="*/ 5044086 h 6858000"/>
            <a:gd name="connsiteX1940" fmla="*/ 299164 w 11407503"/>
            <a:gd name="connsiteY1940" fmla="*/ 4970581 h 6858000"/>
            <a:gd name="connsiteX1941" fmla="*/ 342914 w 11407503"/>
            <a:gd name="connsiteY1941" fmla="*/ 4968729 h 6858000"/>
            <a:gd name="connsiteX1942" fmla="*/ 377083 w 11407503"/>
            <a:gd name="connsiteY1942" fmla="*/ 4999094 h 6858000"/>
            <a:gd name="connsiteX1943" fmla="*/ 381964 w 11407503"/>
            <a:gd name="connsiteY1943" fmla="*/ 5026125 h 6858000"/>
            <a:gd name="connsiteX1944" fmla="*/ 366417 w 11407503"/>
            <a:gd name="connsiteY1944" fmla="*/ 5068154 h 6858000"/>
            <a:gd name="connsiteX1945" fmla="*/ 326825 w 11407503"/>
            <a:gd name="connsiteY1945" fmla="*/ 5087410 h 6858000"/>
            <a:gd name="connsiteX1946" fmla="*/ 5371039 w 11407503"/>
            <a:gd name="connsiteY1946" fmla="*/ 4903923 h 6858000"/>
            <a:gd name="connsiteX1947" fmla="*/ 5356260 w 11407503"/>
            <a:gd name="connsiteY1947" fmla="*/ 4900637 h 6858000"/>
            <a:gd name="connsiteX1948" fmla="*/ 5325888 w 11407503"/>
            <a:gd name="connsiteY1948" fmla="*/ 4878234 h 6858000"/>
            <a:gd name="connsiteX1949" fmla="*/ 5314136 w 11407503"/>
            <a:gd name="connsiteY1949" fmla="*/ 4841575 h 6858000"/>
            <a:gd name="connsiteX1950" fmla="*/ 5318656 w 11407503"/>
            <a:gd name="connsiteY1950" fmla="*/ 4817875 h 6858000"/>
            <a:gd name="connsiteX1951" fmla="*/ 5349751 w 11407503"/>
            <a:gd name="connsiteY1951" fmla="*/ 4786216 h 6858000"/>
            <a:gd name="connsiteX1952" fmla="*/ 5376327 w 11407503"/>
            <a:gd name="connsiteY1952" fmla="*/ 4782327 h 6858000"/>
            <a:gd name="connsiteX1953" fmla="*/ 5401095 w 11407503"/>
            <a:gd name="connsiteY1953" fmla="*/ 4787881 h 6858000"/>
            <a:gd name="connsiteX1954" fmla="*/ 5428574 w 11407503"/>
            <a:gd name="connsiteY1954" fmla="*/ 4818616 h 6858000"/>
            <a:gd name="connsiteX1955" fmla="*/ 5428755 w 11407503"/>
            <a:gd name="connsiteY1955" fmla="*/ 4865459 h 6858000"/>
            <a:gd name="connsiteX1956" fmla="*/ 5387174 w 11407503"/>
            <a:gd name="connsiteY1956" fmla="*/ 4901377 h 6858000"/>
            <a:gd name="connsiteX1957" fmla="*/ 5371039 w 11407503"/>
            <a:gd name="connsiteY1957" fmla="*/ 4903923 h 6858000"/>
            <a:gd name="connsiteX1958" fmla="*/ 8442723 w 11407503"/>
            <a:gd name="connsiteY1958" fmla="*/ 4903277 h 6858000"/>
            <a:gd name="connsiteX1959" fmla="*/ 8424215 w 11407503"/>
            <a:gd name="connsiteY1959" fmla="*/ 4901750 h 6858000"/>
            <a:gd name="connsiteX1960" fmla="*/ 8393663 w 11407503"/>
            <a:gd name="connsiteY1960" fmla="*/ 4880828 h 6858000"/>
            <a:gd name="connsiteX1961" fmla="*/ 8381731 w 11407503"/>
            <a:gd name="connsiteY1961" fmla="*/ 4823063 h 6858000"/>
            <a:gd name="connsiteX1962" fmla="*/ 8414273 w 11407503"/>
            <a:gd name="connsiteY1962" fmla="*/ 4786403 h 6858000"/>
            <a:gd name="connsiteX1963" fmla="*/ 8463084 w 11407503"/>
            <a:gd name="connsiteY1963" fmla="*/ 4786403 h 6858000"/>
            <a:gd name="connsiteX1964" fmla="*/ 8495625 w 11407503"/>
            <a:gd name="connsiteY1964" fmla="*/ 4822507 h 6858000"/>
            <a:gd name="connsiteX1965" fmla="*/ 8493456 w 11407503"/>
            <a:gd name="connsiteY1965" fmla="*/ 4868053 h 6858000"/>
            <a:gd name="connsiteX1966" fmla="*/ 8461095 w 11407503"/>
            <a:gd name="connsiteY1966" fmla="*/ 4898973 h 6858000"/>
            <a:gd name="connsiteX1967" fmla="*/ 8442723 w 11407503"/>
            <a:gd name="connsiteY1967" fmla="*/ 4903277 h 6858000"/>
            <a:gd name="connsiteX1968" fmla="*/ 9163980 w 11407503"/>
            <a:gd name="connsiteY1968" fmla="*/ 4903276 h 6858000"/>
            <a:gd name="connsiteX1969" fmla="*/ 9145472 w 11407503"/>
            <a:gd name="connsiteY1969" fmla="*/ 4901749 h 6858000"/>
            <a:gd name="connsiteX1970" fmla="*/ 9114920 w 11407503"/>
            <a:gd name="connsiteY1970" fmla="*/ 4880826 h 6858000"/>
            <a:gd name="connsiteX1971" fmla="*/ 9102988 w 11407503"/>
            <a:gd name="connsiteY1971" fmla="*/ 4823060 h 6858000"/>
            <a:gd name="connsiteX1972" fmla="*/ 9134987 w 11407503"/>
            <a:gd name="connsiteY1972" fmla="*/ 4786770 h 6858000"/>
            <a:gd name="connsiteX1973" fmla="*/ 9158670 w 11407503"/>
            <a:gd name="connsiteY1973" fmla="*/ 4781956 h 6858000"/>
            <a:gd name="connsiteX1974" fmla="*/ 9199346 w 11407503"/>
            <a:gd name="connsiteY1974" fmla="*/ 4797509 h 6858000"/>
            <a:gd name="connsiteX1975" fmla="*/ 9218691 w 11407503"/>
            <a:gd name="connsiteY1975" fmla="*/ 4842131 h 6858000"/>
            <a:gd name="connsiteX1976" fmla="*/ 9214893 w 11407503"/>
            <a:gd name="connsiteY1976" fmla="*/ 4868051 h 6858000"/>
            <a:gd name="connsiteX1977" fmla="*/ 9182352 w 11407503"/>
            <a:gd name="connsiteY1977" fmla="*/ 4898971 h 6858000"/>
            <a:gd name="connsiteX1978" fmla="*/ 9163980 w 11407503"/>
            <a:gd name="connsiteY1978" fmla="*/ 4903276 h 6858000"/>
            <a:gd name="connsiteX1979" fmla="*/ 9526611 w 11407503"/>
            <a:gd name="connsiteY1979" fmla="*/ 4902930 h 6858000"/>
            <a:gd name="connsiteX1980" fmla="*/ 9508261 w 11407503"/>
            <a:gd name="connsiteY1980" fmla="*/ 4902305 h 6858000"/>
            <a:gd name="connsiteX1981" fmla="*/ 9478613 w 11407503"/>
            <a:gd name="connsiteY1981" fmla="*/ 4884345 h 6858000"/>
            <a:gd name="connsiteX1982" fmla="*/ 9462703 w 11407503"/>
            <a:gd name="connsiteY1982" fmla="*/ 4842131 h 6858000"/>
            <a:gd name="connsiteX1983" fmla="*/ 9479335 w 11407503"/>
            <a:gd name="connsiteY1983" fmla="*/ 4799917 h 6858000"/>
            <a:gd name="connsiteX1984" fmla="*/ 9519289 w 11407503"/>
            <a:gd name="connsiteY1984" fmla="*/ 4782328 h 6858000"/>
            <a:gd name="connsiteX1985" fmla="*/ 9545683 w 11407503"/>
            <a:gd name="connsiteY1985" fmla="*/ 4786401 h 6858000"/>
            <a:gd name="connsiteX1986" fmla="*/ 9576236 w 11407503"/>
            <a:gd name="connsiteY1986" fmla="*/ 4818617 h 6858000"/>
            <a:gd name="connsiteX1987" fmla="*/ 9575151 w 11407503"/>
            <a:gd name="connsiteY1987" fmla="*/ 4867496 h 6858000"/>
            <a:gd name="connsiteX1988" fmla="*/ 9544418 w 11407503"/>
            <a:gd name="connsiteY1988" fmla="*/ 4898416 h 6858000"/>
            <a:gd name="connsiteX1989" fmla="*/ 9526611 w 11407503"/>
            <a:gd name="connsiteY1989" fmla="*/ 4902930 h 6858000"/>
            <a:gd name="connsiteX1990" fmla="*/ 9707039 w 11407503"/>
            <a:gd name="connsiteY1990" fmla="*/ 4902906 h 6858000"/>
            <a:gd name="connsiteX1991" fmla="*/ 9688124 w 11407503"/>
            <a:gd name="connsiteY1991" fmla="*/ 4902305 h 6858000"/>
            <a:gd name="connsiteX1992" fmla="*/ 9660103 w 11407503"/>
            <a:gd name="connsiteY1992" fmla="*/ 4884900 h 6858000"/>
            <a:gd name="connsiteX1993" fmla="*/ 9642566 w 11407503"/>
            <a:gd name="connsiteY1993" fmla="*/ 4842131 h 6858000"/>
            <a:gd name="connsiteX1994" fmla="*/ 9660103 w 11407503"/>
            <a:gd name="connsiteY1994" fmla="*/ 4799177 h 6858000"/>
            <a:gd name="connsiteX1995" fmla="*/ 9701321 w 11407503"/>
            <a:gd name="connsiteY1995" fmla="*/ 4781958 h 6858000"/>
            <a:gd name="connsiteX1996" fmla="*/ 9745071 w 11407503"/>
            <a:gd name="connsiteY1996" fmla="*/ 4802139 h 6858000"/>
            <a:gd name="connsiteX1997" fmla="*/ 9760981 w 11407503"/>
            <a:gd name="connsiteY1997" fmla="*/ 4842131 h 6858000"/>
            <a:gd name="connsiteX1998" fmla="*/ 9745433 w 11407503"/>
            <a:gd name="connsiteY1998" fmla="*/ 4881753 h 6858000"/>
            <a:gd name="connsiteX1999" fmla="*/ 9726089 w 11407503"/>
            <a:gd name="connsiteY1999" fmla="*/ 4897676 h 6858000"/>
            <a:gd name="connsiteX2000" fmla="*/ 9707039 w 11407503"/>
            <a:gd name="connsiteY2000" fmla="*/ 4902906 h 6858000"/>
            <a:gd name="connsiteX2001" fmla="*/ 10071028 w 11407503"/>
            <a:gd name="connsiteY2001" fmla="*/ 4902511 h 6858000"/>
            <a:gd name="connsiteX2002" fmla="*/ 10046947 w 11407503"/>
            <a:gd name="connsiteY2002" fmla="*/ 4901380 h 6858000"/>
            <a:gd name="connsiteX2003" fmla="*/ 10006089 w 11407503"/>
            <a:gd name="connsiteY2003" fmla="*/ 4865461 h 6858000"/>
            <a:gd name="connsiteX2004" fmla="*/ 10006270 w 11407503"/>
            <a:gd name="connsiteY2004" fmla="*/ 4818619 h 6858000"/>
            <a:gd name="connsiteX2005" fmla="*/ 10033750 w 11407503"/>
            <a:gd name="connsiteY2005" fmla="*/ 4787884 h 6858000"/>
            <a:gd name="connsiteX2006" fmla="*/ 10083827 w 11407503"/>
            <a:gd name="connsiteY2006" fmla="*/ 4784737 h 6858000"/>
            <a:gd name="connsiteX2007" fmla="*/ 10115826 w 11407503"/>
            <a:gd name="connsiteY2007" fmla="*/ 4814731 h 6858000"/>
            <a:gd name="connsiteX2008" fmla="*/ 10120526 w 11407503"/>
            <a:gd name="connsiteY2008" fmla="*/ 4853798 h 6858000"/>
            <a:gd name="connsiteX2009" fmla="*/ 10071028 w 11407503"/>
            <a:gd name="connsiteY2009" fmla="*/ 4902511 h 6858000"/>
            <a:gd name="connsiteX2010" fmla="*/ 9866725 w 11407503"/>
            <a:gd name="connsiteY2010" fmla="*/ 4901748 h 6858000"/>
            <a:gd name="connsiteX2011" fmla="*/ 9836354 w 11407503"/>
            <a:gd name="connsiteY2011" fmla="*/ 4881196 h 6858000"/>
            <a:gd name="connsiteX2012" fmla="*/ 9822072 w 11407503"/>
            <a:gd name="connsiteY2012" fmla="*/ 4837502 h 6858000"/>
            <a:gd name="connsiteX2013" fmla="*/ 9840693 w 11407503"/>
            <a:gd name="connsiteY2013" fmla="*/ 4798619 h 6858000"/>
            <a:gd name="connsiteX2014" fmla="*/ 9880104 w 11407503"/>
            <a:gd name="connsiteY2014" fmla="*/ 4781956 h 6858000"/>
            <a:gd name="connsiteX2015" fmla="*/ 9920600 w 11407503"/>
            <a:gd name="connsiteY2015" fmla="*/ 4797509 h 6858000"/>
            <a:gd name="connsiteX2016" fmla="*/ 9939944 w 11407503"/>
            <a:gd name="connsiteY2016" fmla="*/ 4842129 h 6858000"/>
            <a:gd name="connsiteX2017" fmla="*/ 9923131 w 11407503"/>
            <a:gd name="connsiteY2017" fmla="*/ 4884900 h 6858000"/>
            <a:gd name="connsiteX2018" fmla="*/ 9866725 w 11407503"/>
            <a:gd name="connsiteY2018" fmla="*/ 4901748 h 6858000"/>
            <a:gd name="connsiteX2019" fmla="*/ 9328948 w 11407503"/>
            <a:gd name="connsiteY2019" fmla="*/ 4902488 h 6858000"/>
            <a:gd name="connsiteX2020" fmla="*/ 9286102 w 11407503"/>
            <a:gd name="connsiteY2020" fmla="*/ 4867495 h 6858000"/>
            <a:gd name="connsiteX2021" fmla="*/ 9281039 w 11407503"/>
            <a:gd name="connsiteY2021" fmla="*/ 4842129 h 6858000"/>
            <a:gd name="connsiteX2022" fmla="*/ 9296587 w 11407503"/>
            <a:gd name="connsiteY2022" fmla="*/ 4801396 h 6858000"/>
            <a:gd name="connsiteX2023" fmla="*/ 9337444 w 11407503"/>
            <a:gd name="connsiteY2023" fmla="*/ 4782325 h 6858000"/>
            <a:gd name="connsiteX2024" fmla="*/ 9381014 w 11407503"/>
            <a:gd name="connsiteY2024" fmla="*/ 4798804 h 6858000"/>
            <a:gd name="connsiteX2025" fmla="*/ 9399092 w 11407503"/>
            <a:gd name="connsiteY2025" fmla="*/ 4838796 h 6858000"/>
            <a:gd name="connsiteX2026" fmla="*/ 9384267 w 11407503"/>
            <a:gd name="connsiteY2026" fmla="*/ 4882677 h 6858000"/>
            <a:gd name="connsiteX2027" fmla="*/ 9328948 w 11407503"/>
            <a:gd name="connsiteY2027" fmla="*/ 4902488 h 6858000"/>
            <a:gd name="connsiteX2028" fmla="*/ 8805361 w 11407503"/>
            <a:gd name="connsiteY2028" fmla="*/ 4902930 h 6858000"/>
            <a:gd name="connsiteX2029" fmla="*/ 8787010 w 11407503"/>
            <a:gd name="connsiteY2029" fmla="*/ 4902306 h 6858000"/>
            <a:gd name="connsiteX2030" fmla="*/ 8755915 w 11407503"/>
            <a:gd name="connsiteY2030" fmla="*/ 4883050 h 6858000"/>
            <a:gd name="connsiteX2031" fmla="*/ 8740188 w 11407503"/>
            <a:gd name="connsiteY2031" fmla="*/ 4841946 h 6858000"/>
            <a:gd name="connsiteX2032" fmla="*/ 8757724 w 11407503"/>
            <a:gd name="connsiteY2032" fmla="*/ 4799547 h 6858000"/>
            <a:gd name="connsiteX2033" fmla="*/ 8801111 w 11407503"/>
            <a:gd name="connsiteY2033" fmla="*/ 4781957 h 6858000"/>
            <a:gd name="connsiteX2034" fmla="*/ 8842692 w 11407503"/>
            <a:gd name="connsiteY2034" fmla="*/ 4800658 h 6858000"/>
            <a:gd name="connsiteX2035" fmla="*/ 8858782 w 11407503"/>
            <a:gd name="connsiteY2035" fmla="*/ 4842132 h 6858000"/>
            <a:gd name="connsiteX2036" fmla="*/ 8853901 w 11407503"/>
            <a:gd name="connsiteY2036" fmla="*/ 4867497 h 6858000"/>
            <a:gd name="connsiteX2037" fmla="*/ 8823168 w 11407503"/>
            <a:gd name="connsiteY2037" fmla="*/ 4898417 h 6858000"/>
            <a:gd name="connsiteX2038" fmla="*/ 8805361 w 11407503"/>
            <a:gd name="connsiteY2038" fmla="*/ 4902930 h 6858000"/>
            <a:gd name="connsiteX2039" fmla="*/ 8965242 w 11407503"/>
            <a:gd name="connsiteY2039" fmla="*/ 4901749 h 6858000"/>
            <a:gd name="connsiteX2040" fmla="*/ 8925289 w 11407503"/>
            <a:gd name="connsiteY2040" fmla="*/ 4868052 h 6858000"/>
            <a:gd name="connsiteX2041" fmla="*/ 8921311 w 11407503"/>
            <a:gd name="connsiteY2041" fmla="*/ 4842131 h 6858000"/>
            <a:gd name="connsiteX2042" fmla="*/ 8938847 w 11407503"/>
            <a:gd name="connsiteY2042" fmla="*/ 4799177 h 6858000"/>
            <a:gd name="connsiteX2043" fmla="*/ 8980248 w 11407503"/>
            <a:gd name="connsiteY2043" fmla="*/ 4781958 h 6858000"/>
            <a:gd name="connsiteX2044" fmla="*/ 9024178 w 11407503"/>
            <a:gd name="connsiteY2044" fmla="*/ 4802509 h 6858000"/>
            <a:gd name="connsiteX2045" fmla="*/ 9039726 w 11407503"/>
            <a:gd name="connsiteY2045" fmla="*/ 4842131 h 6858000"/>
            <a:gd name="connsiteX2046" fmla="*/ 9024178 w 11407503"/>
            <a:gd name="connsiteY2046" fmla="*/ 4881753 h 6858000"/>
            <a:gd name="connsiteX2047" fmla="*/ 9004834 w 11407503"/>
            <a:gd name="connsiteY2047" fmla="*/ 4897676 h 6858000"/>
            <a:gd name="connsiteX2048" fmla="*/ 8965242 w 11407503"/>
            <a:gd name="connsiteY2048" fmla="*/ 4901749 h 6858000"/>
            <a:gd name="connsiteX2049" fmla="*/ 8607692 w 11407503"/>
            <a:gd name="connsiteY2049" fmla="*/ 4902488 h 6858000"/>
            <a:gd name="connsiteX2050" fmla="*/ 8564846 w 11407503"/>
            <a:gd name="connsiteY2050" fmla="*/ 4867495 h 6858000"/>
            <a:gd name="connsiteX2051" fmla="*/ 8559784 w 11407503"/>
            <a:gd name="connsiteY2051" fmla="*/ 4842129 h 6858000"/>
            <a:gd name="connsiteX2052" fmla="*/ 8576055 w 11407503"/>
            <a:gd name="connsiteY2052" fmla="*/ 4800656 h 6858000"/>
            <a:gd name="connsiteX2053" fmla="*/ 8617455 w 11407503"/>
            <a:gd name="connsiteY2053" fmla="*/ 4781956 h 6858000"/>
            <a:gd name="connsiteX2054" fmla="*/ 8660301 w 11407503"/>
            <a:gd name="connsiteY2054" fmla="*/ 4800286 h 6858000"/>
            <a:gd name="connsiteX2055" fmla="*/ 8677837 w 11407503"/>
            <a:gd name="connsiteY2055" fmla="*/ 4846203 h 6858000"/>
            <a:gd name="connsiteX2056" fmla="*/ 8661385 w 11407503"/>
            <a:gd name="connsiteY2056" fmla="*/ 4884344 h 6858000"/>
            <a:gd name="connsiteX2057" fmla="*/ 8607692 w 11407503"/>
            <a:gd name="connsiteY2057" fmla="*/ 4902488 h 6858000"/>
            <a:gd name="connsiteX2058" fmla="*/ 7360009 w 11407503"/>
            <a:gd name="connsiteY2058" fmla="*/ 4903218 h 6858000"/>
            <a:gd name="connsiteX2059" fmla="*/ 7340162 w 11407503"/>
            <a:gd name="connsiteY2059" fmla="*/ 4900820 h 6858000"/>
            <a:gd name="connsiteX2060" fmla="*/ 7297316 w 11407503"/>
            <a:gd name="connsiteY2060" fmla="*/ 4841941 h 6858000"/>
            <a:gd name="connsiteX2061" fmla="*/ 7315395 w 11407503"/>
            <a:gd name="connsiteY2061" fmla="*/ 4799542 h 6858000"/>
            <a:gd name="connsiteX2062" fmla="*/ 7357698 w 11407503"/>
            <a:gd name="connsiteY2062" fmla="*/ 4782878 h 6858000"/>
            <a:gd name="connsiteX2063" fmla="*/ 7398737 w 11407503"/>
            <a:gd name="connsiteY2063" fmla="*/ 4799728 h 6858000"/>
            <a:gd name="connsiteX2064" fmla="*/ 7416273 w 11407503"/>
            <a:gd name="connsiteY2064" fmla="*/ 4842312 h 6858000"/>
            <a:gd name="connsiteX2065" fmla="*/ 7411212 w 11407503"/>
            <a:gd name="connsiteY2065" fmla="*/ 4867678 h 6858000"/>
            <a:gd name="connsiteX2066" fmla="*/ 7360009 w 11407503"/>
            <a:gd name="connsiteY2066" fmla="*/ 4903218 h 6858000"/>
            <a:gd name="connsiteX2067" fmla="*/ 7902346 w 11407503"/>
            <a:gd name="connsiteY2067" fmla="*/ 4903160 h 6858000"/>
            <a:gd name="connsiteX2068" fmla="*/ 7885533 w 11407503"/>
            <a:gd name="connsiteY2068" fmla="*/ 4902489 h 6858000"/>
            <a:gd name="connsiteX2069" fmla="*/ 7843410 w 11407503"/>
            <a:gd name="connsiteY2069" fmla="*/ 4868236 h 6858000"/>
            <a:gd name="connsiteX2070" fmla="*/ 7838710 w 11407503"/>
            <a:gd name="connsiteY2070" fmla="*/ 4843056 h 6858000"/>
            <a:gd name="connsiteX2071" fmla="*/ 7854800 w 11407503"/>
            <a:gd name="connsiteY2071" fmla="*/ 4800656 h 6858000"/>
            <a:gd name="connsiteX2072" fmla="*/ 7896019 w 11407503"/>
            <a:gd name="connsiteY2072" fmla="*/ 4781956 h 6858000"/>
            <a:gd name="connsiteX2073" fmla="*/ 7936876 w 11407503"/>
            <a:gd name="connsiteY2073" fmla="*/ 4797694 h 6858000"/>
            <a:gd name="connsiteX2074" fmla="*/ 7956944 w 11407503"/>
            <a:gd name="connsiteY2074" fmla="*/ 4842315 h 6858000"/>
            <a:gd name="connsiteX2075" fmla="*/ 7951520 w 11407503"/>
            <a:gd name="connsiteY2075" fmla="*/ 4868421 h 6858000"/>
            <a:gd name="connsiteX2076" fmla="*/ 7919701 w 11407503"/>
            <a:gd name="connsiteY2076" fmla="*/ 4898971 h 6858000"/>
            <a:gd name="connsiteX2077" fmla="*/ 7902346 w 11407503"/>
            <a:gd name="connsiteY2077" fmla="*/ 4903160 h 6858000"/>
            <a:gd name="connsiteX2078" fmla="*/ 8263606 w 11407503"/>
            <a:gd name="connsiteY2078" fmla="*/ 4903046 h 6858000"/>
            <a:gd name="connsiteX2079" fmla="*/ 8245619 w 11407503"/>
            <a:gd name="connsiteY2079" fmla="*/ 4902306 h 6858000"/>
            <a:gd name="connsiteX2080" fmla="*/ 8203314 w 11407503"/>
            <a:gd name="connsiteY2080" fmla="*/ 4865646 h 6858000"/>
            <a:gd name="connsiteX2081" fmla="*/ 8199518 w 11407503"/>
            <a:gd name="connsiteY2081" fmla="*/ 4839725 h 6858000"/>
            <a:gd name="connsiteX2082" fmla="*/ 8217596 w 11407503"/>
            <a:gd name="connsiteY2082" fmla="*/ 4799177 h 6858000"/>
            <a:gd name="connsiteX2083" fmla="*/ 8258815 w 11407503"/>
            <a:gd name="connsiteY2083" fmla="*/ 4781957 h 6858000"/>
            <a:gd name="connsiteX2084" fmla="*/ 8281775 w 11407503"/>
            <a:gd name="connsiteY2084" fmla="*/ 4785661 h 6858000"/>
            <a:gd name="connsiteX2085" fmla="*/ 8312690 w 11407503"/>
            <a:gd name="connsiteY2085" fmla="*/ 4816211 h 6858000"/>
            <a:gd name="connsiteX2086" fmla="*/ 8317390 w 11407503"/>
            <a:gd name="connsiteY2086" fmla="*/ 4842132 h 6858000"/>
            <a:gd name="connsiteX2087" fmla="*/ 8312690 w 11407503"/>
            <a:gd name="connsiteY2087" fmla="*/ 4868052 h 6858000"/>
            <a:gd name="connsiteX2088" fmla="*/ 8281595 w 11407503"/>
            <a:gd name="connsiteY2088" fmla="*/ 4898788 h 6858000"/>
            <a:gd name="connsiteX2089" fmla="*/ 8263606 w 11407503"/>
            <a:gd name="connsiteY2089" fmla="*/ 4903046 h 6858000"/>
            <a:gd name="connsiteX2090" fmla="*/ 8083654 w 11407503"/>
            <a:gd name="connsiteY2090" fmla="*/ 4903022 h 6858000"/>
            <a:gd name="connsiteX2091" fmla="*/ 8065756 w 11407503"/>
            <a:gd name="connsiteY2091" fmla="*/ 4902305 h 6858000"/>
            <a:gd name="connsiteX2092" fmla="*/ 8023634 w 11407503"/>
            <a:gd name="connsiteY2092" fmla="*/ 4867867 h 6858000"/>
            <a:gd name="connsiteX2093" fmla="*/ 8022549 w 11407503"/>
            <a:gd name="connsiteY2093" fmla="*/ 4818433 h 6858000"/>
            <a:gd name="connsiteX2094" fmla="*/ 8056536 w 11407503"/>
            <a:gd name="connsiteY2094" fmla="*/ 4784921 h 6858000"/>
            <a:gd name="connsiteX2095" fmla="*/ 8102094 w 11407503"/>
            <a:gd name="connsiteY2095" fmla="*/ 4785661 h 6858000"/>
            <a:gd name="connsiteX2096" fmla="*/ 8133551 w 11407503"/>
            <a:gd name="connsiteY2096" fmla="*/ 4818433 h 6858000"/>
            <a:gd name="connsiteX2097" fmla="*/ 8132466 w 11407503"/>
            <a:gd name="connsiteY2097" fmla="*/ 4867682 h 6858000"/>
            <a:gd name="connsiteX2098" fmla="*/ 8101010 w 11407503"/>
            <a:gd name="connsiteY2098" fmla="*/ 4898601 h 6858000"/>
            <a:gd name="connsiteX2099" fmla="*/ 8083654 w 11407503"/>
            <a:gd name="connsiteY2099" fmla="*/ 4903022 h 6858000"/>
            <a:gd name="connsiteX2100" fmla="*/ 7542081 w 11407503"/>
            <a:gd name="connsiteY2100" fmla="*/ 4903136 h 6858000"/>
            <a:gd name="connsiteX2101" fmla="*/ 7523099 w 11407503"/>
            <a:gd name="connsiteY2101" fmla="*/ 4901749 h 6858000"/>
            <a:gd name="connsiteX2102" fmla="*/ 7492727 w 11407503"/>
            <a:gd name="connsiteY2102" fmla="*/ 4881011 h 6858000"/>
            <a:gd name="connsiteX2103" fmla="*/ 7477903 w 11407503"/>
            <a:gd name="connsiteY2103" fmla="*/ 4842130 h 6858000"/>
            <a:gd name="connsiteX2104" fmla="*/ 7493993 w 11407503"/>
            <a:gd name="connsiteY2104" fmla="*/ 4801953 h 6858000"/>
            <a:gd name="connsiteX2105" fmla="*/ 7537742 w 11407503"/>
            <a:gd name="connsiteY2105" fmla="*/ 4781957 h 6858000"/>
            <a:gd name="connsiteX2106" fmla="*/ 7579685 w 11407503"/>
            <a:gd name="connsiteY2106" fmla="*/ 4800287 h 6858000"/>
            <a:gd name="connsiteX2107" fmla="*/ 7596136 w 11407503"/>
            <a:gd name="connsiteY2107" fmla="*/ 4842130 h 6858000"/>
            <a:gd name="connsiteX2108" fmla="*/ 7591435 w 11407503"/>
            <a:gd name="connsiteY2108" fmla="*/ 4868237 h 6858000"/>
            <a:gd name="connsiteX2109" fmla="*/ 7560521 w 11407503"/>
            <a:gd name="connsiteY2109" fmla="*/ 4898415 h 6858000"/>
            <a:gd name="connsiteX2110" fmla="*/ 7542081 w 11407503"/>
            <a:gd name="connsiteY2110" fmla="*/ 4903136 h 6858000"/>
            <a:gd name="connsiteX2111" fmla="*/ 7721580 w 11407503"/>
            <a:gd name="connsiteY2111" fmla="*/ 4903092 h 6858000"/>
            <a:gd name="connsiteX2112" fmla="*/ 7702959 w 11407503"/>
            <a:gd name="connsiteY2112" fmla="*/ 4901750 h 6858000"/>
            <a:gd name="connsiteX2113" fmla="*/ 7672588 w 11407503"/>
            <a:gd name="connsiteY2113" fmla="*/ 4881013 h 6858000"/>
            <a:gd name="connsiteX2114" fmla="*/ 7657763 w 11407503"/>
            <a:gd name="connsiteY2114" fmla="*/ 4843057 h 6858000"/>
            <a:gd name="connsiteX2115" fmla="*/ 7673672 w 11407503"/>
            <a:gd name="connsiteY2115" fmla="*/ 4802139 h 6858000"/>
            <a:gd name="connsiteX2116" fmla="*/ 7717422 w 11407503"/>
            <a:gd name="connsiteY2116" fmla="*/ 4781958 h 6858000"/>
            <a:gd name="connsiteX2117" fmla="*/ 7761173 w 11407503"/>
            <a:gd name="connsiteY2117" fmla="*/ 4802139 h 6858000"/>
            <a:gd name="connsiteX2118" fmla="*/ 7777081 w 11407503"/>
            <a:gd name="connsiteY2118" fmla="*/ 4843243 h 6858000"/>
            <a:gd name="connsiteX2119" fmla="*/ 7759003 w 11407503"/>
            <a:gd name="connsiteY2119" fmla="*/ 4884531 h 6858000"/>
            <a:gd name="connsiteX2120" fmla="*/ 7740201 w 11407503"/>
            <a:gd name="connsiteY2120" fmla="*/ 4898602 h 6858000"/>
            <a:gd name="connsiteX2121" fmla="*/ 7721580 w 11407503"/>
            <a:gd name="connsiteY2121" fmla="*/ 4903092 h 6858000"/>
            <a:gd name="connsiteX2122" fmla="*/ 5918129 w 11407503"/>
            <a:gd name="connsiteY2122" fmla="*/ 4903090 h 6858000"/>
            <a:gd name="connsiteX2123" fmla="*/ 5899463 w 11407503"/>
            <a:gd name="connsiteY2123" fmla="*/ 4901563 h 6858000"/>
            <a:gd name="connsiteX2124" fmla="*/ 5859691 w 11407503"/>
            <a:gd name="connsiteY2124" fmla="*/ 4818430 h 6858000"/>
            <a:gd name="connsiteX2125" fmla="*/ 5893497 w 11407503"/>
            <a:gd name="connsiteY2125" fmla="*/ 4784733 h 6858000"/>
            <a:gd name="connsiteX2126" fmla="*/ 5939235 w 11407503"/>
            <a:gd name="connsiteY2126" fmla="*/ 4786399 h 6858000"/>
            <a:gd name="connsiteX2127" fmla="*/ 5968704 w 11407503"/>
            <a:gd name="connsiteY2127" fmla="*/ 4816579 h 6858000"/>
            <a:gd name="connsiteX2128" fmla="*/ 5970331 w 11407503"/>
            <a:gd name="connsiteY2128" fmla="*/ 4863422 h 6858000"/>
            <a:gd name="connsiteX2129" fmla="*/ 5938151 w 11407503"/>
            <a:gd name="connsiteY2129" fmla="*/ 4897675 h 6858000"/>
            <a:gd name="connsiteX2130" fmla="*/ 5918129 w 11407503"/>
            <a:gd name="connsiteY2130" fmla="*/ 4903090 h 6858000"/>
            <a:gd name="connsiteX2131" fmla="*/ 6098485 w 11407503"/>
            <a:gd name="connsiteY2131" fmla="*/ 4903046 h 6858000"/>
            <a:gd name="connsiteX2132" fmla="*/ 6079683 w 11407503"/>
            <a:gd name="connsiteY2132" fmla="*/ 4901750 h 6858000"/>
            <a:gd name="connsiteX2133" fmla="*/ 6052927 w 11407503"/>
            <a:gd name="connsiteY2133" fmla="*/ 4884901 h 6858000"/>
            <a:gd name="connsiteX2134" fmla="*/ 6035752 w 11407503"/>
            <a:gd name="connsiteY2134" fmla="*/ 4845464 h 6858000"/>
            <a:gd name="connsiteX2135" fmla="*/ 6051842 w 11407503"/>
            <a:gd name="connsiteY2135" fmla="*/ 4801398 h 6858000"/>
            <a:gd name="connsiteX2136" fmla="*/ 6097762 w 11407503"/>
            <a:gd name="connsiteY2136" fmla="*/ 4782328 h 6858000"/>
            <a:gd name="connsiteX2137" fmla="*/ 6138258 w 11407503"/>
            <a:gd name="connsiteY2137" fmla="*/ 4801398 h 6858000"/>
            <a:gd name="connsiteX2138" fmla="*/ 6153806 w 11407503"/>
            <a:gd name="connsiteY2138" fmla="*/ 4842131 h 6858000"/>
            <a:gd name="connsiteX2139" fmla="*/ 6148743 w 11407503"/>
            <a:gd name="connsiteY2139" fmla="*/ 4867497 h 6858000"/>
            <a:gd name="connsiteX2140" fmla="*/ 6117829 w 11407503"/>
            <a:gd name="connsiteY2140" fmla="*/ 4898232 h 6858000"/>
            <a:gd name="connsiteX2141" fmla="*/ 6098485 w 11407503"/>
            <a:gd name="connsiteY2141" fmla="*/ 4903046 h 6858000"/>
            <a:gd name="connsiteX2142" fmla="*/ 6279995 w 11407503"/>
            <a:gd name="connsiteY2142" fmla="*/ 4903045 h 6858000"/>
            <a:gd name="connsiteX2143" fmla="*/ 6260448 w 11407503"/>
            <a:gd name="connsiteY2143" fmla="*/ 4901749 h 6858000"/>
            <a:gd name="connsiteX2144" fmla="*/ 6231883 w 11407503"/>
            <a:gd name="connsiteY2144" fmla="*/ 4883049 h 6858000"/>
            <a:gd name="connsiteX2145" fmla="*/ 6216155 w 11407503"/>
            <a:gd name="connsiteY2145" fmla="*/ 4842131 h 6858000"/>
            <a:gd name="connsiteX2146" fmla="*/ 6232968 w 11407503"/>
            <a:gd name="connsiteY2146" fmla="*/ 4799916 h 6858000"/>
            <a:gd name="connsiteX2147" fmla="*/ 6274910 w 11407503"/>
            <a:gd name="connsiteY2147" fmla="*/ 4781956 h 6858000"/>
            <a:gd name="connsiteX2148" fmla="*/ 6318660 w 11407503"/>
            <a:gd name="connsiteY2148" fmla="*/ 4802138 h 6858000"/>
            <a:gd name="connsiteX2149" fmla="*/ 6334570 w 11407503"/>
            <a:gd name="connsiteY2149" fmla="*/ 4842131 h 6858000"/>
            <a:gd name="connsiteX2150" fmla="*/ 6319022 w 11407503"/>
            <a:gd name="connsiteY2150" fmla="*/ 4881753 h 6858000"/>
            <a:gd name="connsiteX2151" fmla="*/ 6299678 w 11407503"/>
            <a:gd name="connsiteY2151" fmla="*/ 4897676 h 6858000"/>
            <a:gd name="connsiteX2152" fmla="*/ 6279995 w 11407503"/>
            <a:gd name="connsiteY2152" fmla="*/ 4903045 h 6858000"/>
            <a:gd name="connsiteX2153" fmla="*/ 7001250 w 11407503"/>
            <a:gd name="connsiteY2153" fmla="*/ 4903045 h 6858000"/>
            <a:gd name="connsiteX2154" fmla="*/ 6981703 w 11407503"/>
            <a:gd name="connsiteY2154" fmla="*/ 4901749 h 6858000"/>
            <a:gd name="connsiteX2155" fmla="*/ 6953138 w 11407503"/>
            <a:gd name="connsiteY2155" fmla="*/ 4883049 h 6858000"/>
            <a:gd name="connsiteX2156" fmla="*/ 6937410 w 11407503"/>
            <a:gd name="connsiteY2156" fmla="*/ 4842131 h 6858000"/>
            <a:gd name="connsiteX2157" fmla="*/ 6954223 w 11407503"/>
            <a:gd name="connsiteY2157" fmla="*/ 4799916 h 6858000"/>
            <a:gd name="connsiteX2158" fmla="*/ 6996165 w 11407503"/>
            <a:gd name="connsiteY2158" fmla="*/ 4781956 h 6858000"/>
            <a:gd name="connsiteX2159" fmla="*/ 7039915 w 11407503"/>
            <a:gd name="connsiteY2159" fmla="*/ 4802138 h 6858000"/>
            <a:gd name="connsiteX2160" fmla="*/ 7055825 w 11407503"/>
            <a:gd name="connsiteY2160" fmla="*/ 4842131 h 6858000"/>
            <a:gd name="connsiteX2161" fmla="*/ 7040277 w 11407503"/>
            <a:gd name="connsiteY2161" fmla="*/ 4881753 h 6858000"/>
            <a:gd name="connsiteX2162" fmla="*/ 7020933 w 11407503"/>
            <a:gd name="connsiteY2162" fmla="*/ 4897676 h 6858000"/>
            <a:gd name="connsiteX2163" fmla="*/ 7001250 w 11407503"/>
            <a:gd name="connsiteY2163" fmla="*/ 4903045 h 6858000"/>
            <a:gd name="connsiteX2164" fmla="*/ 7181837 w 11407503"/>
            <a:gd name="connsiteY2164" fmla="*/ 4902883 h 6858000"/>
            <a:gd name="connsiteX2165" fmla="*/ 7164097 w 11407503"/>
            <a:gd name="connsiteY2165" fmla="*/ 4902489 h 6858000"/>
            <a:gd name="connsiteX2166" fmla="*/ 7132459 w 11407503"/>
            <a:gd name="connsiteY2166" fmla="*/ 4882308 h 6858000"/>
            <a:gd name="connsiteX2167" fmla="*/ 7117273 w 11407503"/>
            <a:gd name="connsiteY2167" fmla="*/ 4842131 h 6858000"/>
            <a:gd name="connsiteX2168" fmla="*/ 7132820 w 11407503"/>
            <a:gd name="connsiteY2168" fmla="*/ 4801583 h 6858000"/>
            <a:gd name="connsiteX2169" fmla="*/ 7171870 w 11407503"/>
            <a:gd name="connsiteY2169" fmla="*/ 4782327 h 6858000"/>
            <a:gd name="connsiteX2170" fmla="*/ 7215259 w 11407503"/>
            <a:gd name="connsiteY2170" fmla="*/ 4797510 h 6858000"/>
            <a:gd name="connsiteX2171" fmla="*/ 7235326 w 11407503"/>
            <a:gd name="connsiteY2171" fmla="*/ 4839724 h 6858000"/>
            <a:gd name="connsiteX2172" fmla="*/ 7231529 w 11407503"/>
            <a:gd name="connsiteY2172" fmla="*/ 4865645 h 6858000"/>
            <a:gd name="connsiteX2173" fmla="*/ 7200254 w 11407503"/>
            <a:gd name="connsiteY2173" fmla="*/ 4897860 h 6858000"/>
            <a:gd name="connsiteX2174" fmla="*/ 7181837 w 11407503"/>
            <a:gd name="connsiteY2174" fmla="*/ 4902883 h 6858000"/>
            <a:gd name="connsiteX2175" fmla="*/ 6642298 w 11407503"/>
            <a:gd name="connsiteY2175" fmla="*/ 4903004 h 6858000"/>
            <a:gd name="connsiteX2176" fmla="*/ 6618909 w 11407503"/>
            <a:gd name="connsiteY2176" fmla="*/ 4900823 h 6858000"/>
            <a:gd name="connsiteX2177" fmla="*/ 6580583 w 11407503"/>
            <a:gd name="connsiteY2177" fmla="*/ 4818987 h 6858000"/>
            <a:gd name="connsiteX2178" fmla="*/ 6610232 w 11407503"/>
            <a:gd name="connsiteY2178" fmla="*/ 4786585 h 6858000"/>
            <a:gd name="connsiteX2179" fmla="*/ 6656332 w 11407503"/>
            <a:gd name="connsiteY2179" fmla="*/ 4784734 h 6858000"/>
            <a:gd name="connsiteX2180" fmla="*/ 6689597 w 11407503"/>
            <a:gd name="connsiteY2180" fmla="*/ 4814728 h 6858000"/>
            <a:gd name="connsiteX2181" fmla="*/ 6693754 w 11407503"/>
            <a:gd name="connsiteY2181" fmla="*/ 4855461 h 6858000"/>
            <a:gd name="connsiteX2182" fmla="*/ 6642298 w 11407503"/>
            <a:gd name="connsiteY2182" fmla="*/ 4903004 h 6858000"/>
            <a:gd name="connsiteX2183" fmla="*/ 6820486 w 11407503"/>
            <a:gd name="connsiteY2183" fmla="*/ 4902953 h 6858000"/>
            <a:gd name="connsiteX2184" fmla="*/ 6801299 w 11407503"/>
            <a:gd name="connsiteY2184" fmla="*/ 4901566 h 6858000"/>
            <a:gd name="connsiteX2185" fmla="*/ 6759358 w 11407503"/>
            <a:gd name="connsiteY2185" fmla="*/ 4861573 h 6858000"/>
            <a:gd name="connsiteX2186" fmla="*/ 6759538 w 11407503"/>
            <a:gd name="connsiteY2186" fmla="*/ 4821951 h 6858000"/>
            <a:gd name="connsiteX2187" fmla="*/ 6791899 w 11407503"/>
            <a:gd name="connsiteY2187" fmla="*/ 4786402 h 6858000"/>
            <a:gd name="connsiteX2188" fmla="*/ 6841073 w 11407503"/>
            <a:gd name="connsiteY2188" fmla="*/ 4786588 h 6858000"/>
            <a:gd name="connsiteX2189" fmla="*/ 6871083 w 11407503"/>
            <a:gd name="connsiteY2189" fmla="*/ 4818619 h 6858000"/>
            <a:gd name="connsiteX2190" fmla="*/ 6870721 w 11407503"/>
            <a:gd name="connsiteY2190" fmla="*/ 4866757 h 6858000"/>
            <a:gd name="connsiteX2191" fmla="*/ 6839264 w 11407503"/>
            <a:gd name="connsiteY2191" fmla="*/ 4898232 h 6858000"/>
            <a:gd name="connsiteX2192" fmla="*/ 6820486 w 11407503"/>
            <a:gd name="connsiteY2192" fmla="*/ 4902953 h 6858000"/>
            <a:gd name="connsiteX2193" fmla="*/ 6460833 w 11407503"/>
            <a:gd name="connsiteY2193" fmla="*/ 4902860 h 6858000"/>
            <a:gd name="connsiteX2194" fmla="*/ 6443025 w 11407503"/>
            <a:gd name="connsiteY2194" fmla="*/ 4902490 h 6858000"/>
            <a:gd name="connsiteX2195" fmla="*/ 6401083 w 11407503"/>
            <a:gd name="connsiteY2195" fmla="*/ 4867497 h 6858000"/>
            <a:gd name="connsiteX2196" fmla="*/ 6396021 w 11407503"/>
            <a:gd name="connsiteY2196" fmla="*/ 4842131 h 6858000"/>
            <a:gd name="connsiteX2197" fmla="*/ 6412472 w 11407503"/>
            <a:gd name="connsiteY2197" fmla="*/ 4800658 h 6858000"/>
            <a:gd name="connsiteX2198" fmla="*/ 6454596 w 11407503"/>
            <a:gd name="connsiteY2198" fmla="*/ 4781958 h 6858000"/>
            <a:gd name="connsiteX2199" fmla="*/ 6495996 w 11407503"/>
            <a:gd name="connsiteY2199" fmla="*/ 4799177 h 6858000"/>
            <a:gd name="connsiteX2200" fmla="*/ 6513532 w 11407503"/>
            <a:gd name="connsiteY2200" fmla="*/ 4842131 h 6858000"/>
            <a:gd name="connsiteX2201" fmla="*/ 6509373 w 11407503"/>
            <a:gd name="connsiteY2201" fmla="*/ 4868422 h 6858000"/>
            <a:gd name="connsiteX2202" fmla="*/ 6479182 w 11407503"/>
            <a:gd name="connsiteY2202" fmla="*/ 4897676 h 6858000"/>
            <a:gd name="connsiteX2203" fmla="*/ 6460833 w 11407503"/>
            <a:gd name="connsiteY2203" fmla="*/ 4902860 h 6858000"/>
            <a:gd name="connsiteX2204" fmla="*/ 5558743 w 11407503"/>
            <a:gd name="connsiteY2204" fmla="*/ 4903045 h 6858000"/>
            <a:gd name="connsiteX2205" fmla="*/ 5539195 w 11407503"/>
            <a:gd name="connsiteY2205" fmla="*/ 4901749 h 6858000"/>
            <a:gd name="connsiteX2206" fmla="*/ 5498338 w 11407503"/>
            <a:gd name="connsiteY2206" fmla="*/ 4864533 h 6858000"/>
            <a:gd name="connsiteX2207" fmla="*/ 5494360 w 11407503"/>
            <a:gd name="connsiteY2207" fmla="*/ 4839538 h 6858000"/>
            <a:gd name="connsiteX2208" fmla="*/ 5511716 w 11407503"/>
            <a:gd name="connsiteY2208" fmla="*/ 4799916 h 6858000"/>
            <a:gd name="connsiteX2209" fmla="*/ 5553839 w 11407503"/>
            <a:gd name="connsiteY2209" fmla="*/ 4781956 h 6858000"/>
            <a:gd name="connsiteX2210" fmla="*/ 5597770 w 11407503"/>
            <a:gd name="connsiteY2210" fmla="*/ 4802508 h 6858000"/>
            <a:gd name="connsiteX2211" fmla="*/ 5613317 w 11407503"/>
            <a:gd name="connsiteY2211" fmla="*/ 4842131 h 6858000"/>
            <a:gd name="connsiteX2212" fmla="*/ 5597770 w 11407503"/>
            <a:gd name="connsiteY2212" fmla="*/ 4881753 h 6858000"/>
            <a:gd name="connsiteX2213" fmla="*/ 5578426 w 11407503"/>
            <a:gd name="connsiteY2213" fmla="*/ 4897676 h 6858000"/>
            <a:gd name="connsiteX2214" fmla="*/ 5558743 w 11407503"/>
            <a:gd name="connsiteY2214" fmla="*/ 4903045 h 6858000"/>
            <a:gd name="connsiteX2215" fmla="*/ 863558 w 11407503"/>
            <a:gd name="connsiteY2215" fmla="*/ 4903900 h 6858000"/>
            <a:gd name="connsiteX2216" fmla="*/ 850135 w 11407503"/>
            <a:gd name="connsiteY2216" fmla="*/ 4901562 h 6858000"/>
            <a:gd name="connsiteX2217" fmla="*/ 810181 w 11407503"/>
            <a:gd name="connsiteY2217" fmla="*/ 4866754 h 6858000"/>
            <a:gd name="connsiteX2218" fmla="*/ 808554 w 11407503"/>
            <a:gd name="connsiteY2218" fmla="*/ 4822319 h 6858000"/>
            <a:gd name="connsiteX2219" fmla="*/ 840372 w 11407503"/>
            <a:gd name="connsiteY2219" fmla="*/ 4786399 h 6858000"/>
            <a:gd name="connsiteX2220" fmla="*/ 866947 w 11407503"/>
            <a:gd name="connsiteY2220" fmla="*/ 4782326 h 6858000"/>
            <a:gd name="connsiteX2221" fmla="*/ 909432 w 11407503"/>
            <a:gd name="connsiteY2221" fmla="*/ 4803248 h 6858000"/>
            <a:gd name="connsiteX2222" fmla="*/ 910155 w 11407503"/>
            <a:gd name="connsiteY2222" fmla="*/ 4880270 h 6858000"/>
            <a:gd name="connsiteX2223" fmla="*/ 877795 w 11407503"/>
            <a:gd name="connsiteY2223" fmla="*/ 4901377 h 6858000"/>
            <a:gd name="connsiteX2224" fmla="*/ 863558 w 11407503"/>
            <a:gd name="connsiteY2224" fmla="*/ 4903900 h 6858000"/>
            <a:gd name="connsiteX2225" fmla="*/ 2847481 w 11407503"/>
            <a:gd name="connsiteY2225" fmla="*/ 4903899 h 6858000"/>
            <a:gd name="connsiteX2226" fmla="*/ 2834034 w 11407503"/>
            <a:gd name="connsiteY2226" fmla="*/ 4901562 h 6858000"/>
            <a:gd name="connsiteX2227" fmla="*/ 2805470 w 11407503"/>
            <a:gd name="connsiteY2227" fmla="*/ 4883047 h 6858000"/>
            <a:gd name="connsiteX2228" fmla="*/ 2789741 w 11407503"/>
            <a:gd name="connsiteY2228" fmla="*/ 4842129 h 6858000"/>
            <a:gd name="connsiteX2229" fmla="*/ 2807278 w 11407503"/>
            <a:gd name="connsiteY2229" fmla="*/ 4799359 h 6858000"/>
            <a:gd name="connsiteX2230" fmla="*/ 2851209 w 11407503"/>
            <a:gd name="connsiteY2230" fmla="*/ 4782325 h 6858000"/>
            <a:gd name="connsiteX2231" fmla="*/ 2893333 w 11407503"/>
            <a:gd name="connsiteY2231" fmla="*/ 4803247 h 6858000"/>
            <a:gd name="connsiteX2232" fmla="*/ 2905445 w 11407503"/>
            <a:gd name="connsiteY2232" fmla="*/ 4861014 h 6858000"/>
            <a:gd name="connsiteX2233" fmla="*/ 2861875 w 11407503"/>
            <a:gd name="connsiteY2233" fmla="*/ 4901376 h 6858000"/>
            <a:gd name="connsiteX2234" fmla="*/ 2847481 w 11407503"/>
            <a:gd name="connsiteY2234" fmla="*/ 4903899 h 6858000"/>
            <a:gd name="connsiteX2235" fmla="*/ 4475587 w 11407503"/>
            <a:gd name="connsiteY2235" fmla="*/ 4903310 h 6858000"/>
            <a:gd name="connsiteX2236" fmla="*/ 4456232 w 11407503"/>
            <a:gd name="connsiteY2236" fmla="*/ 4901377 h 6858000"/>
            <a:gd name="connsiteX2237" fmla="*/ 4411939 w 11407503"/>
            <a:gd name="connsiteY2237" fmla="*/ 4837315 h 6858000"/>
            <a:gd name="connsiteX2238" fmla="*/ 4427668 w 11407503"/>
            <a:gd name="connsiteY2238" fmla="*/ 4801767 h 6858000"/>
            <a:gd name="connsiteX2239" fmla="*/ 4466718 w 11407503"/>
            <a:gd name="connsiteY2239" fmla="*/ 4782326 h 6858000"/>
            <a:gd name="connsiteX2240" fmla="*/ 4510286 w 11407503"/>
            <a:gd name="connsiteY2240" fmla="*/ 4797509 h 6858000"/>
            <a:gd name="connsiteX2241" fmla="*/ 4530535 w 11407503"/>
            <a:gd name="connsiteY2241" fmla="*/ 4842314 h 6858000"/>
            <a:gd name="connsiteX2242" fmla="*/ 4525111 w 11407503"/>
            <a:gd name="connsiteY2242" fmla="*/ 4868421 h 6858000"/>
            <a:gd name="connsiteX2243" fmla="*/ 4475587 w 11407503"/>
            <a:gd name="connsiteY2243" fmla="*/ 4903310 h 6858000"/>
            <a:gd name="connsiteX2244" fmla="*/ 4654852 w 11407503"/>
            <a:gd name="connsiteY2244" fmla="*/ 4903218 h 6858000"/>
            <a:gd name="connsiteX2245" fmla="*/ 4635005 w 11407503"/>
            <a:gd name="connsiteY2245" fmla="*/ 4900820 h 6858000"/>
            <a:gd name="connsiteX2246" fmla="*/ 4592340 w 11407503"/>
            <a:gd name="connsiteY2246" fmla="*/ 4841571 h 6858000"/>
            <a:gd name="connsiteX2247" fmla="*/ 4610418 w 11407503"/>
            <a:gd name="connsiteY2247" fmla="*/ 4799542 h 6858000"/>
            <a:gd name="connsiteX2248" fmla="*/ 4652542 w 11407503"/>
            <a:gd name="connsiteY2248" fmla="*/ 4782878 h 6858000"/>
            <a:gd name="connsiteX2249" fmla="*/ 4693580 w 11407503"/>
            <a:gd name="connsiteY2249" fmla="*/ 4799728 h 6858000"/>
            <a:gd name="connsiteX2250" fmla="*/ 4711116 w 11407503"/>
            <a:gd name="connsiteY2250" fmla="*/ 4842312 h 6858000"/>
            <a:gd name="connsiteX2251" fmla="*/ 4706054 w 11407503"/>
            <a:gd name="connsiteY2251" fmla="*/ 4867678 h 6858000"/>
            <a:gd name="connsiteX2252" fmla="*/ 4654852 w 11407503"/>
            <a:gd name="connsiteY2252" fmla="*/ 4903218 h 6858000"/>
            <a:gd name="connsiteX2253" fmla="*/ 5178206 w 11407503"/>
            <a:gd name="connsiteY2253" fmla="*/ 4901563 h 6858000"/>
            <a:gd name="connsiteX2254" fmla="*/ 5138434 w 11407503"/>
            <a:gd name="connsiteY2254" fmla="*/ 4866570 h 6858000"/>
            <a:gd name="connsiteX2255" fmla="*/ 5133553 w 11407503"/>
            <a:gd name="connsiteY2255" fmla="*/ 4843056 h 6858000"/>
            <a:gd name="connsiteX2256" fmla="*/ 5152715 w 11407503"/>
            <a:gd name="connsiteY2256" fmla="*/ 4798065 h 6858000"/>
            <a:gd name="connsiteX2257" fmla="*/ 5192669 w 11407503"/>
            <a:gd name="connsiteY2257" fmla="*/ 4781958 h 6858000"/>
            <a:gd name="connsiteX2258" fmla="*/ 5233889 w 11407503"/>
            <a:gd name="connsiteY2258" fmla="*/ 4800287 h 6858000"/>
            <a:gd name="connsiteX2259" fmla="*/ 5251425 w 11407503"/>
            <a:gd name="connsiteY2259" fmla="*/ 4846204 h 6858000"/>
            <a:gd name="connsiteX2260" fmla="*/ 5234792 w 11407503"/>
            <a:gd name="connsiteY2260" fmla="*/ 4884529 h 6858000"/>
            <a:gd name="connsiteX2261" fmla="*/ 5178206 w 11407503"/>
            <a:gd name="connsiteY2261" fmla="*/ 4901563 h 6858000"/>
            <a:gd name="connsiteX2262" fmla="*/ 3574838 w 11407503"/>
            <a:gd name="connsiteY2262" fmla="*/ 4903045 h 6858000"/>
            <a:gd name="connsiteX2263" fmla="*/ 3555290 w 11407503"/>
            <a:gd name="connsiteY2263" fmla="*/ 4901749 h 6858000"/>
            <a:gd name="connsiteX2264" fmla="*/ 3526725 w 11407503"/>
            <a:gd name="connsiteY2264" fmla="*/ 4883049 h 6858000"/>
            <a:gd name="connsiteX2265" fmla="*/ 3510998 w 11407503"/>
            <a:gd name="connsiteY2265" fmla="*/ 4842131 h 6858000"/>
            <a:gd name="connsiteX2266" fmla="*/ 3527810 w 11407503"/>
            <a:gd name="connsiteY2266" fmla="*/ 4799916 h 6858000"/>
            <a:gd name="connsiteX2267" fmla="*/ 3569753 w 11407503"/>
            <a:gd name="connsiteY2267" fmla="*/ 4781956 h 6858000"/>
            <a:gd name="connsiteX2268" fmla="*/ 3613503 w 11407503"/>
            <a:gd name="connsiteY2268" fmla="*/ 4802138 h 6858000"/>
            <a:gd name="connsiteX2269" fmla="*/ 3629413 w 11407503"/>
            <a:gd name="connsiteY2269" fmla="*/ 4842131 h 6858000"/>
            <a:gd name="connsiteX2270" fmla="*/ 3613864 w 11407503"/>
            <a:gd name="connsiteY2270" fmla="*/ 4881753 h 6858000"/>
            <a:gd name="connsiteX2271" fmla="*/ 3594520 w 11407503"/>
            <a:gd name="connsiteY2271" fmla="*/ 4897676 h 6858000"/>
            <a:gd name="connsiteX2272" fmla="*/ 3574838 w 11407503"/>
            <a:gd name="connsiteY2272" fmla="*/ 4903045 h 6858000"/>
            <a:gd name="connsiteX2273" fmla="*/ 3034421 w 11407503"/>
            <a:gd name="connsiteY2273" fmla="*/ 4902860 h 6858000"/>
            <a:gd name="connsiteX2274" fmla="*/ 3016613 w 11407503"/>
            <a:gd name="connsiteY2274" fmla="*/ 4902490 h 6858000"/>
            <a:gd name="connsiteX2275" fmla="*/ 2974672 w 11407503"/>
            <a:gd name="connsiteY2275" fmla="*/ 4867497 h 6858000"/>
            <a:gd name="connsiteX2276" fmla="*/ 2969609 w 11407503"/>
            <a:gd name="connsiteY2276" fmla="*/ 4842131 h 6858000"/>
            <a:gd name="connsiteX2277" fmla="*/ 2986061 w 11407503"/>
            <a:gd name="connsiteY2277" fmla="*/ 4800658 h 6858000"/>
            <a:gd name="connsiteX2278" fmla="*/ 3028184 w 11407503"/>
            <a:gd name="connsiteY2278" fmla="*/ 4781958 h 6858000"/>
            <a:gd name="connsiteX2279" fmla="*/ 3069584 w 11407503"/>
            <a:gd name="connsiteY2279" fmla="*/ 4799177 h 6858000"/>
            <a:gd name="connsiteX2280" fmla="*/ 3087120 w 11407503"/>
            <a:gd name="connsiteY2280" fmla="*/ 4842131 h 6858000"/>
            <a:gd name="connsiteX2281" fmla="*/ 3082962 w 11407503"/>
            <a:gd name="connsiteY2281" fmla="*/ 4868422 h 6858000"/>
            <a:gd name="connsiteX2282" fmla="*/ 3052771 w 11407503"/>
            <a:gd name="connsiteY2282" fmla="*/ 4897676 h 6858000"/>
            <a:gd name="connsiteX2283" fmla="*/ 3034421 w 11407503"/>
            <a:gd name="connsiteY2283" fmla="*/ 4902860 h 6858000"/>
            <a:gd name="connsiteX2284" fmla="*/ 2672249 w 11407503"/>
            <a:gd name="connsiteY2284" fmla="*/ 4903371 h 6858000"/>
            <a:gd name="connsiteX2285" fmla="*/ 2653272 w 11407503"/>
            <a:gd name="connsiteY2285" fmla="*/ 4901748 h 6858000"/>
            <a:gd name="connsiteX2286" fmla="*/ 2613318 w 11407503"/>
            <a:gd name="connsiteY2286" fmla="*/ 4866199 h 6858000"/>
            <a:gd name="connsiteX2287" fmla="*/ 2609341 w 11407503"/>
            <a:gd name="connsiteY2287" fmla="*/ 4839722 h 6858000"/>
            <a:gd name="connsiteX2288" fmla="*/ 2629227 w 11407503"/>
            <a:gd name="connsiteY2288" fmla="*/ 4797508 h 6858000"/>
            <a:gd name="connsiteX2289" fmla="*/ 2670808 w 11407503"/>
            <a:gd name="connsiteY2289" fmla="*/ 4782326 h 6858000"/>
            <a:gd name="connsiteX2290" fmla="*/ 2708411 w 11407503"/>
            <a:gd name="connsiteY2290" fmla="*/ 4798063 h 6858000"/>
            <a:gd name="connsiteX2291" fmla="*/ 2727394 w 11407503"/>
            <a:gd name="connsiteY2291" fmla="*/ 4842129 h 6858000"/>
            <a:gd name="connsiteX2292" fmla="*/ 2722331 w 11407503"/>
            <a:gd name="connsiteY2292" fmla="*/ 4867310 h 6858000"/>
            <a:gd name="connsiteX2293" fmla="*/ 2672249 w 11407503"/>
            <a:gd name="connsiteY2293" fmla="*/ 4903371 h 6858000"/>
            <a:gd name="connsiteX2294" fmla="*/ 1228440 w 11407503"/>
            <a:gd name="connsiteY2294" fmla="*/ 4903221 h 6858000"/>
            <a:gd name="connsiteX2295" fmla="*/ 1208593 w 11407503"/>
            <a:gd name="connsiteY2295" fmla="*/ 4900822 h 6858000"/>
            <a:gd name="connsiteX2296" fmla="*/ 1165928 w 11407503"/>
            <a:gd name="connsiteY2296" fmla="*/ 4841576 h 6858000"/>
            <a:gd name="connsiteX2297" fmla="*/ 1184006 w 11407503"/>
            <a:gd name="connsiteY2297" fmla="*/ 4799547 h 6858000"/>
            <a:gd name="connsiteX2298" fmla="*/ 1223056 w 11407503"/>
            <a:gd name="connsiteY2298" fmla="*/ 4782328 h 6858000"/>
            <a:gd name="connsiteX2299" fmla="*/ 1250535 w 11407503"/>
            <a:gd name="connsiteY2299" fmla="*/ 4787327 h 6858000"/>
            <a:gd name="connsiteX2300" fmla="*/ 1280908 w 11407503"/>
            <a:gd name="connsiteY2300" fmla="*/ 4818988 h 6858000"/>
            <a:gd name="connsiteX2301" fmla="*/ 1279642 w 11407503"/>
            <a:gd name="connsiteY2301" fmla="*/ 4867682 h 6858000"/>
            <a:gd name="connsiteX2302" fmla="*/ 1228440 w 11407503"/>
            <a:gd name="connsiteY2302" fmla="*/ 4903221 h 6858000"/>
            <a:gd name="connsiteX2303" fmla="*/ 1949698 w 11407503"/>
            <a:gd name="connsiteY2303" fmla="*/ 4903219 h 6858000"/>
            <a:gd name="connsiteX2304" fmla="*/ 1929849 w 11407503"/>
            <a:gd name="connsiteY2304" fmla="*/ 4900823 h 6858000"/>
            <a:gd name="connsiteX2305" fmla="*/ 1890256 w 11407503"/>
            <a:gd name="connsiteY2305" fmla="*/ 4862312 h 6858000"/>
            <a:gd name="connsiteX2306" fmla="*/ 1892065 w 11407503"/>
            <a:gd name="connsiteY2306" fmla="*/ 4818247 h 6858000"/>
            <a:gd name="connsiteX2307" fmla="*/ 1923340 w 11407503"/>
            <a:gd name="connsiteY2307" fmla="*/ 4786216 h 6858000"/>
            <a:gd name="connsiteX2308" fmla="*/ 1948831 w 11407503"/>
            <a:gd name="connsiteY2308" fmla="*/ 4782328 h 6858000"/>
            <a:gd name="connsiteX2309" fmla="*/ 1987157 w 11407503"/>
            <a:gd name="connsiteY2309" fmla="*/ 4798066 h 6858000"/>
            <a:gd name="connsiteX2310" fmla="*/ 2005959 w 11407503"/>
            <a:gd name="connsiteY2310" fmla="*/ 4841946 h 6858000"/>
            <a:gd name="connsiteX2311" fmla="*/ 2001078 w 11407503"/>
            <a:gd name="connsiteY2311" fmla="*/ 4867497 h 6858000"/>
            <a:gd name="connsiteX2312" fmla="*/ 1949698 w 11407503"/>
            <a:gd name="connsiteY2312" fmla="*/ 4903219 h 6858000"/>
            <a:gd name="connsiteX2313" fmla="*/ 2311901 w 11407503"/>
            <a:gd name="connsiteY2313" fmla="*/ 4902975 h 6858000"/>
            <a:gd name="connsiteX2314" fmla="*/ 2295359 w 11407503"/>
            <a:gd name="connsiteY2314" fmla="*/ 4902490 h 6858000"/>
            <a:gd name="connsiteX2315" fmla="*/ 2253417 w 11407503"/>
            <a:gd name="connsiteY2315" fmla="*/ 4867497 h 6858000"/>
            <a:gd name="connsiteX2316" fmla="*/ 2252151 w 11407503"/>
            <a:gd name="connsiteY2316" fmla="*/ 4818987 h 6858000"/>
            <a:gd name="connsiteX2317" fmla="*/ 2282885 w 11407503"/>
            <a:gd name="connsiteY2317" fmla="*/ 4786401 h 6858000"/>
            <a:gd name="connsiteX2318" fmla="*/ 2309460 w 11407503"/>
            <a:gd name="connsiteY2318" fmla="*/ 4782327 h 6858000"/>
            <a:gd name="connsiteX2319" fmla="*/ 2349775 w 11407503"/>
            <a:gd name="connsiteY2319" fmla="*/ 4800842 h 6858000"/>
            <a:gd name="connsiteX2320" fmla="*/ 2365865 w 11407503"/>
            <a:gd name="connsiteY2320" fmla="*/ 4842130 h 6858000"/>
            <a:gd name="connsiteX2321" fmla="*/ 2362069 w 11407503"/>
            <a:gd name="connsiteY2321" fmla="*/ 4868052 h 6858000"/>
            <a:gd name="connsiteX2322" fmla="*/ 2329528 w 11407503"/>
            <a:gd name="connsiteY2322" fmla="*/ 4898601 h 6858000"/>
            <a:gd name="connsiteX2323" fmla="*/ 2311901 w 11407503"/>
            <a:gd name="connsiteY2323" fmla="*/ 4902975 h 6858000"/>
            <a:gd name="connsiteX2324" fmla="*/ 2112784 w 11407503"/>
            <a:gd name="connsiteY2324" fmla="*/ 4901750 h 6858000"/>
            <a:gd name="connsiteX2325" fmla="*/ 2071926 w 11407503"/>
            <a:gd name="connsiteY2325" fmla="*/ 4864534 h 6858000"/>
            <a:gd name="connsiteX2326" fmla="*/ 2067949 w 11407503"/>
            <a:gd name="connsiteY2326" fmla="*/ 4839539 h 6858000"/>
            <a:gd name="connsiteX2327" fmla="*/ 2085304 w 11407503"/>
            <a:gd name="connsiteY2327" fmla="*/ 4799917 h 6858000"/>
            <a:gd name="connsiteX2328" fmla="*/ 2125619 w 11407503"/>
            <a:gd name="connsiteY2328" fmla="*/ 4781957 h 6858000"/>
            <a:gd name="connsiteX2329" fmla="*/ 2167018 w 11407503"/>
            <a:gd name="connsiteY2329" fmla="*/ 4798066 h 6858000"/>
            <a:gd name="connsiteX2330" fmla="*/ 2186363 w 11407503"/>
            <a:gd name="connsiteY2330" fmla="*/ 4836947 h 6858000"/>
            <a:gd name="connsiteX2331" fmla="*/ 2172262 w 11407503"/>
            <a:gd name="connsiteY2331" fmla="*/ 4880827 h 6858000"/>
            <a:gd name="connsiteX2332" fmla="*/ 2112784 w 11407503"/>
            <a:gd name="connsiteY2332" fmla="*/ 4901750 h 6858000"/>
            <a:gd name="connsiteX2333" fmla="*/ 1770755 w 11407503"/>
            <a:gd name="connsiteY2333" fmla="*/ 4903070 h 6858000"/>
            <a:gd name="connsiteX2334" fmla="*/ 1751795 w 11407503"/>
            <a:gd name="connsiteY2334" fmla="*/ 4901566 h 6858000"/>
            <a:gd name="connsiteX2335" fmla="*/ 1712022 w 11407503"/>
            <a:gd name="connsiteY2335" fmla="*/ 4866573 h 6858000"/>
            <a:gd name="connsiteX2336" fmla="*/ 1707141 w 11407503"/>
            <a:gd name="connsiteY2336" fmla="*/ 4842133 h 6858000"/>
            <a:gd name="connsiteX2337" fmla="*/ 1712202 w 11407503"/>
            <a:gd name="connsiteY2337" fmla="*/ 4817324 h 6858000"/>
            <a:gd name="connsiteX2338" fmla="*/ 1744745 w 11407503"/>
            <a:gd name="connsiteY2338" fmla="*/ 4785107 h 6858000"/>
            <a:gd name="connsiteX2339" fmla="*/ 1790121 w 11407503"/>
            <a:gd name="connsiteY2339" fmla="*/ 4786404 h 6858000"/>
            <a:gd name="connsiteX2340" fmla="*/ 1823385 w 11407503"/>
            <a:gd name="connsiteY2340" fmla="*/ 4823248 h 6858000"/>
            <a:gd name="connsiteX2341" fmla="*/ 1820854 w 11407503"/>
            <a:gd name="connsiteY2341" fmla="*/ 4868054 h 6858000"/>
            <a:gd name="connsiteX2342" fmla="*/ 1790663 w 11407503"/>
            <a:gd name="connsiteY2342" fmla="*/ 4897492 h 6858000"/>
            <a:gd name="connsiteX2343" fmla="*/ 1770755 w 11407503"/>
            <a:gd name="connsiteY2343" fmla="*/ 4903070 h 6858000"/>
            <a:gd name="connsiteX2344" fmla="*/ 1410545 w 11407503"/>
            <a:gd name="connsiteY2344" fmla="*/ 4902994 h 6858000"/>
            <a:gd name="connsiteX2345" fmla="*/ 1391529 w 11407503"/>
            <a:gd name="connsiteY2345" fmla="*/ 4901750 h 6858000"/>
            <a:gd name="connsiteX2346" fmla="*/ 1350672 w 11407503"/>
            <a:gd name="connsiteY2346" fmla="*/ 4864720 h 6858000"/>
            <a:gd name="connsiteX2347" fmla="*/ 1346694 w 11407503"/>
            <a:gd name="connsiteY2347" fmla="*/ 4839725 h 6858000"/>
            <a:gd name="connsiteX2348" fmla="*/ 1364049 w 11407503"/>
            <a:gd name="connsiteY2348" fmla="*/ 4799733 h 6858000"/>
            <a:gd name="connsiteX2349" fmla="*/ 1404364 w 11407503"/>
            <a:gd name="connsiteY2349" fmla="*/ 4781958 h 6858000"/>
            <a:gd name="connsiteX2350" fmla="*/ 1426602 w 11407503"/>
            <a:gd name="connsiteY2350" fmla="*/ 4784920 h 6858000"/>
            <a:gd name="connsiteX2351" fmla="*/ 1459865 w 11407503"/>
            <a:gd name="connsiteY2351" fmla="*/ 4816025 h 6858000"/>
            <a:gd name="connsiteX2352" fmla="*/ 1464567 w 11407503"/>
            <a:gd name="connsiteY2352" fmla="*/ 4842131 h 6858000"/>
            <a:gd name="connsiteX2353" fmla="*/ 1459865 w 11407503"/>
            <a:gd name="connsiteY2353" fmla="*/ 4868052 h 6858000"/>
            <a:gd name="connsiteX2354" fmla="*/ 1410545 w 11407503"/>
            <a:gd name="connsiteY2354" fmla="*/ 4902994 h 6858000"/>
            <a:gd name="connsiteX2355" fmla="*/ 1573923 w 11407503"/>
            <a:gd name="connsiteY2355" fmla="*/ 4902489 h 6858000"/>
            <a:gd name="connsiteX2356" fmla="*/ 1529811 w 11407503"/>
            <a:gd name="connsiteY2356" fmla="*/ 4861941 h 6858000"/>
            <a:gd name="connsiteX2357" fmla="*/ 1531258 w 11407503"/>
            <a:gd name="connsiteY2357" fmla="*/ 4818615 h 6858000"/>
            <a:gd name="connsiteX2358" fmla="*/ 1561629 w 11407503"/>
            <a:gd name="connsiteY2358" fmla="*/ 4786400 h 6858000"/>
            <a:gd name="connsiteX2359" fmla="*/ 1588205 w 11407503"/>
            <a:gd name="connsiteY2359" fmla="*/ 4782326 h 6858000"/>
            <a:gd name="connsiteX2360" fmla="*/ 1627796 w 11407503"/>
            <a:gd name="connsiteY2360" fmla="*/ 4800100 h 6858000"/>
            <a:gd name="connsiteX2361" fmla="*/ 1645513 w 11407503"/>
            <a:gd name="connsiteY2361" fmla="*/ 4842129 h 6858000"/>
            <a:gd name="connsiteX2362" fmla="*/ 1626531 w 11407503"/>
            <a:gd name="connsiteY2362" fmla="*/ 4885455 h 6858000"/>
            <a:gd name="connsiteX2363" fmla="*/ 1573923 w 11407503"/>
            <a:gd name="connsiteY2363" fmla="*/ 4902489 h 6858000"/>
            <a:gd name="connsiteX2364" fmla="*/ 1048260 w 11407503"/>
            <a:gd name="connsiteY2364" fmla="*/ 4903137 h 6858000"/>
            <a:gd name="connsiteX2365" fmla="*/ 1029819 w 11407503"/>
            <a:gd name="connsiteY2365" fmla="*/ 4901379 h 6858000"/>
            <a:gd name="connsiteX2366" fmla="*/ 985526 w 11407503"/>
            <a:gd name="connsiteY2366" fmla="*/ 4837318 h 6858000"/>
            <a:gd name="connsiteX2367" fmla="*/ 1001255 w 11407503"/>
            <a:gd name="connsiteY2367" fmla="*/ 4801769 h 6858000"/>
            <a:gd name="connsiteX2368" fmla="*/ 1041209 w 11407503"/>
            <a:gd name="connsiteY2368" fmla="*/ 4782329 h 6858000"/>
            <a:gd name="connsiteX2369" fmla="*/ 1084958 w 11407503"/>
            <a:gd name="connsiteY2369" fmla="*/ 4798436 h 6858000"/>
            <a:gd name="connsiteX2370" fmla="*/ 1104122 w 11407503"/>
            <a:gd name="connsiteY2370" fmla="*/ 4842317 h 6858000"/>
            <a:gd name="connsiteX2371" fmla="*/ 1098517 w 11407503"/>
            <a:gd name="connsiteY2371" fmla="*/ 4868607 h 6858000"/>
            <a:gd name="connsiteX2372" fmla="*/ 1066700 w 11407503"/>
            <a:gd name="connsiteY2372" fmla="*/ 4898787 h 6858000"/>
            <a:gd name="connsiteX2373" fmla="*/ 1048260 w 11407503"/>
            <a:gd name="connsiteY2373" fmla="*/ 4903137 h 6858000"/>
            <a:gd name="connsiteX2374" fmla="*/ 689138 w 11407503"/>
            <a:gd name="connsiteY2374" fmla="*/ 4903020 h 6858000"/>
            <a:gd name="connsiteX2375" fmla="*/ 669912 w 11407503"/>
            <a:gd name="connsiteY2375" fmla="*/ 4901750 h 6858000"/>
            <a:gd name="connsiteX2376" fmla="*/ 629959 w 11407503"/>
            <a:gd name="connsiteY2376" fmla="*/ 4867127 h 6858000"/>
            <a:gd name="connsiteX2377" fmla="*/ 627790 w 11407503"/>
            <a:gd name="connsiteY2377" fmla="*/ 4822691 h 6858000"/>
            <a:gd name="connsiteX2378" fmla="*/ 660331 w 11407503"/>
            <a:gd name="connsiteY2378" fmla="*/ 4786402 h 6858000"/>
            <a:gd name="connsiteX2379" fmla="*/ 705347 w 11407503"/>
            <a:gd name="connsiteY2379" fmla="*/ 4784921 h 6858000"/>
            <a:gd name="connsiteX2380" fmla="*/ 738069 w 11407503"/>
            <a:gd name="connsiteY2380" fmla="*/ 4815655 h 6858000"/>
            <a:gd name="connsiteX2381" fmla="*/ 743492 w 11407503"/>
            <a:gd name="connsiteY2381" fmla="*/ 4842132 h 6858000"/>
            <a:gd name="connsiteX2382" fmla="*/ 738611 w 11407503"/>
            <a:gd name="connsiteY2382" fmla="*/ 4868052 h 6858000"/>
            <a:gd name="connsiteX2383" fmla="*/ 689138 w 11407503"/>
            <a:gd name="connsiteY2383" fmla="*/ 4903020 h 6858000"/>
            <a:gd name="connsiteX2384" fmla="*/ 510593 w 11407503"/>
            <a:gd name="connsiteY2384" fmla="*/ 4902936 h 6858000"/>
            <a:gd name="connsiteX2385" fmla="*/ 491678 w 11407503"/>
            <a:gd name="connsiteY2385" fmla="*/ 4902302 h 6858000"/>
            <a:gd name="connsiteX2386" fmla="*/ 449556 w 11407503"/>
            <a:gd name="connsiteY2386" fmla="*/ 4867678 h 6858000"/>
            <a:gd name="connsiteX2387" fmla="*/ 448471 w 11407503"/>
            <a:gd name="connsiteY2387" fmla="*/ 4818429 h 6858000"/>
            <a:gd name="connsiteX2388" fmla="*/ 477938 w 11407503"/>
            <a:gd name="connsiteY2388" fmla="*/ 4786398 h 6858000"/>
            <a:gd name="connsiteX2389" fmla="*/ 529282 w 11407503"/>
            <a:gd name="connsiteY2389" fmla="*/ 4786583 h 6858000"/>
            <a:gd name="connsiteX2390" fmla="*/ 559473 w 11407503"/>
            <a:gd name="connsiteY2390" fmla="*/ 4818614 h 6858000"/>
            <a:gd name="connsiteX2391" fmla="*/ 558388 w 11407503"/>
            <a:gd name="connsiteY2391" fmla="*/ 4867864 h 6858000"/>
            <a:gd name="connsiteX2392" fmla="*/ 510593 w 11407503"/>
            <a:gd name="connsiteY2392" fmla="*/ 4902936 h 6858000"/>
            <a:gd name="connsiteX2393" fmla="*/ 6274144 w 11407503"/>
            <a:gd name="connsiteY2393" fmla="*/ 4718660 h 6858000"/>
            <a:gd name="connsiteX2394" fmla="*/ 6250145 w 11407503"/>
            <a:gd name="connsiteY2394" fmla="*/ 4712758 h 6858000"/>
            <a:gd name="connsiteX2395" fmla="*/ 6217784 w 11407503"/>
            <a:gd name="connsiteY2395" fmla="*/ 4639994 h 6858000"/>
            <a:gd name="connsiteX2396" fmla="*/ 6231705 w 11407503"/>
            <a:gd name="connsiteY2396" fmla="*/ 4617591 h 6858000"/>
            <a:gd name="connsiteX2397" fmla="*/ 6274912 w 11407503"/>
            <a:gd name="connsiteY2397" fmla="*/ 4597040 h 6858000"/>
            <a:gd name="connsiteX2398" fmla="*/ 6317940 w 11407503"/>
            <a:gd name="connsiteY2398" fmla="*/ 4617221 h 6858000"/>
            <a:gd name="connsiteX2399" fmla="*/ 6331860 w 11407503"/>
            <a:gd name="connsiteY2399" fmla="*/ 4639624 h 6858000"/>
            <a:gd name="connsiteX2400" fmla="*/ 6297872 w 11407503"/>
            <a:gd name="connsiteY2400" fmla="*/ 4713870 h 6858000"/>
            <a:gd name="connsiteX2401" fmla="*/ 6274144 w 11407503"/>
            <a:gd name="connsiteY2401" fmla="*/ 4718660 h 6858000"/>
            <a:gd name="connsiteX2402" fmla="*/ 6995309 w 11407503"/>
            <a:gd name="connsiteY2402" fmla="*/ 4718638 h 6858000"/>
            <a:gd name="connsiteX2403" fmla="*/ 6971219 w 11407503"/>
            <a:gd name="connsiteY2403" fmla="*/ 4712574 h 6858000"/>
            <a:gd name="connsiteX2404" fmla="*/ 6936870 w 11407503"/>
            <a:gd name="connsiteY2404" fmla="*/ 4654437 h 6858000"/>
            <a:gd name="connsiteX2405" fmla="*/ 6956937 w 11407503"/>
            <a:gd name="connsiteY2405" fmla="*/ 4613333 h 6858000"/>
            <a:gd name="connsiteX2406" fmla="*/ 6996167 w 11407503"/>
            <a:gd name="connsiteY2406" fmla="*/ 4597226 h 6858000"/>
            <a:gd name="connsiteX2407" fmla="*/ 7039194 w 11407503"/>
            <a:gd name="connsiteY2407" fmla="*/ 4617222 h 6858000"/>
            <a:gd name="connsiteX2408" fmla="*/ 7053115 w 11407503"/>
            <a:gd name="connsiteY2408" fmla="*/ 4639625 h 6858000"/>
            <a:gd name="connsiteX2409" fmla="*/ 7019127 w 11407503"/>
            <a:gd name="connsiteY2409" fmla="*/ 4713869 h 6858000"/>
            <a:gd name="connsiteX2410" fmla="*/ 6995309 w 11407503"/>
            <a:gd name="connsiteY2410" fmla="*/ 4718638 h 6858000"/>
            <a:gd name="connsiteX2411" fmla="*/ 7536679 w 11407503"/>
            <a:gd name="connsiteY2411" fmla="*/ 4718592 h 6858000"/>
            <a:gd name="connsiteX2412" fmla="*/ 7512793 w 11407503"/>
            <a:gd name="connsiteY2412" fmla="*/ 4712760 h 6858000"/>
            <a:gd name="connsiteX2413" fmla="*/ 7482060 w 11407503"/>
            <a:gd name="connsiteY2413" fmla="*/ 4680173 h 6858000"/>
            <a:gd name="connsiteX2414" fmla="*/ 7478264 w 11407503"/>
            <a:gd name="connsiteY2414" fmla="*/ 4655734 h 6858000"/>
            <a:gd name="connsiteX2415" fmla="*/ 7495980 w 11407503"/>
            <a:gd name="connsiteY2415" fmla="*/ 4614816 h 6858000"/>
            <a:gd name="connsiteX2416" fmla="*/ 7537561 w 11407503"/>
            <a:gd name="connsiteY2416" fmla="*/ 4597227 h 6858000"/>
            <a:gd name="connsiteX2417" fmla="*/ 7580045 w 11407503"/>
            <a:gd name="connsiteY2417" fmla="*/ 4616482 h 6858000"/>
            <a:gd name="connsiteX2418" fmla="*/ 7596134 w 11407503"/>
            <a:gd name="connsiteY2418" fmla="*/ 4657215 h 6858000"/>
            <a:gd name="connsiteX2419" fmla="*/ 7591253 w 11407503"/>
            <a:gd name="connsiteY2419" fmla="*/ 4683506 h 6858000"/>
            <a:gd name="connsiteX2420" fmla="*/ 7560158 w 11407503"/>
            <a:gd name="connsiteY2420" fmla="*/ 4713871 h 6858000"/>
            <a:gd name="connsiteX2421" fmla="*/ 7536679 w 11407503"/>
            <a:gd name="connsiteY2421" fmla="*/ 4718592 h 6858000"/>
            <a:gd name="connsiteX2422" fmla="*/ 9340202 w 11407503"/>
            <a:gd name="connsiteY2422" fmla="*/ 4718407 h 6858000"/>
            <a:gd name="connsiteX2423" fmla="*/ 9317196 w 11407503"/>
            <a:gd name="connsiteY2423" fmla="*/ 4713871 h 6858000"/>
            <a:gd name="connsiteX2424" fmla="*/ 9285016 w 11407503"/>
            <a:gd name="connsiteY2424" fmla="*/ 4681840 h 6858000"/>
            <a:gd name="connsiteX2425" fmla="*/ 9285378 w 11407503"/>
            <a:gd name="connsiteY2425" fmla="*/ 4633887 h 6858000"/>
            <a:gd name="connsiteX2426" fmla="*/ 9317196 w 11407503"/>
            <a:gd name="connsiteY2426" fmla="*/ 4601300 h 6858000"/>
            <a:gd name="connsiteX2427" fmla="*/ 9363659 w 11407503"/>
            <a:gd name="connsiteY2427" fmla="*/ 4601116 h 6858000"/>
            <a:gd name="connsiteX2428" fmla="*/ 9393669 w 11407503"/>
            <a:gd name="connsiteY2428" fmla="*/ 4629258 h 6858000"/>
            <a:gd name="connsiteX2429" fmla="*/ 9399093 w 11407503"/>
            <a:gd name="connsiteY2429" fmla="*/ 4654438 h 6858000"/>
            <a:gd name="connsiteX2430" fmla="*/ 9395838 w 11407503"/>
            <a:gd name="connsiteY2430" fmla="*/ 4680730 h 6858000"/>
            <a:gd name="connsiteX2431" fmla="*/ 9362935 w 11407503"/>
            <a:gd name="connsiteY2431" fmla="*/ 4714612 h 6858000"/>
            <a:gd name="connsiteX2432" fmla="*/ 9340202 w 11407503"/>
            <a:gd name="connsiteY2432" fmla="*/ 4718407 h 6858000"/>
            <a:gd name="connsiteX2433" fmla="*/ 9701323 w 11407503"/>
            <a:gd name="connsiteY2433" fmla="*/ 4718131 h 6858000"/>
            <a:gd name="connsiteX2434" fmla="*/ 9682341 w 11407503"/>
            <a:gd name="connsiteY2434" fmla="*/ 4716094 h 6858000"/>
            <a:gd name="connsiteX2435" fmla="*/ 9644195 w 11407503"/>
            <a:gd name="connsiteY2435" fmla="*/ 4677212 h 6858000"/>
            <a:gd name="connsiteX2436" fmla="*/ 9646726 w 11407503"/>
            <a:gd name="connsiteY2436" fmla="*/ 4632036 h 6858000"/>
            <a:gd name="connsiteX2437" fmla="*/ 9677822 w 11407503"/>
            <a:gd name="connsiteY2437" fmla="*/ 4601116 h 6858000"/>
            <a:gd name="connsiteX2438" fmla="*/ 9701323 w 11407503"/>
            <a:gd name="connsiteY2438" fmla="*/ 4597043 h 6858000"/>
            <a:gd name="connsiteX2439" fmla="*/ 9744350 w 11407503"/>
            <a:gd name="connsiteY2439" fmla="*/ 4617224 h 6858000"/>
            <a:gd name="connsiteX2440" fmla="*/ 9758270 w 11407503"/>
            <a:gd name="connsiteY2440" fmla="*/ 4639627 h 6858000"/>
            <a:gd name="connsiteX2441" fmla="*/ 9742000 w 11407503"/>
            <a:gd name="connsiteY2441" fmla="*/ 4701467 h 6858000"/>
            <a:gd name="connsiteX2442" fmla="*/ 9701323 w 11407503"/>
            <a:gd name="connsiteY2442" fmla="*/ 4718131 h 6858000"/>
            <a:gd name="connsiteX2443" fmla="*/ 7897690 w 11407503"/>
            <a:gd name="connsiteY2443" fmla="*/ 4718406 h 6858000"/>
            <a:gd name="connsiteX2444" fmla="*/ 7874685 w 11407503"/>
            <a:gd name="connsiteY2444" fmla="*/ 4713871 h 6858000"/>
            <a:gd name="connsiteX2445" fmla="*/ 7843590 w 11407503"/>
            <a:gd name="connsiteY2445" fmla="*/ 4683505 h 6858000"/>
            <a:gd name="connsiteX2446" fmla="*/ 7838708 w 11407503"/>
            <a:gd name="connsiteY2446" fmla="*/ 4657214 h 6858000"/>
            <a:gd name="connsiteX2447" fmla="*/ 7854798 w 11407503"/>
            <a:gd name="connsiteY2447" fmla="*/ 4616481 h 6858000"/>
            <a:gd name="connsiteX2448" fmla="*/ 7897283 w 11407503"/>
            <a:gd name="connsiteY2448" fmla="*/ 4597226 h 6858000"/>
            <a:gd name="connsiteX2449" fmla="*/ 7922955 w 11407503"/>
            <a:gd name="connsiteY2449" fmla="*/ 4602225 h 6858000"/>
            <a:gd name="connsiteX2450" fmla="*/ 7954231 w 11407503"/>
            <a:gd name="connsiteY2450" fmla="*/ 4636477 h 6858000"/>
            <a:gd name="connsiteX2451" fmla="*/ 7952603 w 11407503"/>
            <a:gd name="connsiteY2451" fmla="*/ 4682210 h 6858000"/>
            <a:gd name="connsiteX2452" fmla="*/ 7920424 w 11407503"/>
            <a:gd name="connsiteY2452" fmla="*/ 4714611 h 6858000"/>
            <a:gd name="connsiteX2453" fmla="*/ 7897690 w 11407503"/>
            <a:gd name="connsiteY2453" fmla="*/ 4718406 h 6858000"/>
            <a:gd name="connsiteX2454" fmla="*/ 8618946 w 11407503"/>
            <a:gd name="connsiteY2454" fmla="*/ 4718406 h 6858000"/>
            <a:gd name="connsiteX2455" fmla="*/ 8595941 w 11407503"/>
            <a:gd name="connsiteY2455" fmla="*/ 4713871 h 6858000"/>
            <a:gd name="connsiteX2456" fmla="*/ 8564846 w 11407503"/>
            <a:gd name="connsiteY2456" fmla="*/ 4683505 h 6858000"/>
            <a:gd name="connsiteX2457" fmla="*/ 8559964 w 11407503"/>
            <a:gd name="connsiteY2457" fmla="*/ 4657214 h 6858000"/>
            <a:gd name="connsiteX2458" fmla="*/ 8575693 w 11407503"/>
            <a:gd name="connsiteY2458" fmla="*/ 4617037 h 6858000"/>
            <a:gd name="connsiteX2459" fmla="*/ 8618539 w 11407503"/>
            <a:gd name="connsiteY2459" fmla="*/ 4597226 h 6858000"/>
            <a:gd name="connsiteX2460" fmla="*/ 8644211 w 11407503"/>
            <a:gd name="connsiteY2460" fmla="*/ 4602225 h 6858000"/>
            <a:gd name="connsiteX2461" fmla="*/ 8675487 w 11407503"/>
            <a:gd name="connsiteY2461" fmla="*/ 4636477 h 6858000"/>
            <a:gd name="connsiteX2462" fmla="*/ 8673859 w 11407503"/>
            <a:gd name="connsiteY2462" fmla="*/ 4682210 h 6858000"/>
            <a:gd name="connsiteX2463" fmla="*/ 8641680 w 11407503"/>
            <a:gd name="connsiteY2463" fmla="*/ 4714611 h 6858000"/>
            <a:gd name="connsiteX2464" fmla="*/ 8618946 w 11407503"/>
            <a:gd name="connsiteY2464" fmla="*/ 4718406 h 6858000"/>
            <a:gd name="connsiteX2465" fmla="*/ 8801632 w 11407503"/>
            <a:gd name="connsiteY2465" fmla="*/ 4718246 h 6858000"/>
            <a:gd name="connsiteX2466" fmla="*/ 8779779 w 11407503"/>
            <a:gd name="connsiteY2466" fmla="*/ 4715538 h 6858000"/>
            <a:gd name="connsiteX2467" fmla="*/ 8744526 w 11407503"/>
            <a:gd name="connsiteY2467" fmla="*/ 4681655 h 6858000"/>
            <a:gd name="connsiteX2468" fmla="*/ 8743983 w 11407503"/>
            <a:gd name="connsiteY2468" fmla="*/ 4634072 h 6858000"/>
            <a:gd name="connsiteX2469" fmla="*/ 8774717 w 11407503"/>
            <a:gd name="connsiteY2469" fmla="*/ 4602226 h 6858000"/>
            <a:gd name="connsiteX2470" fmla="*/ 8800208 w 11407503"/>
            <a:gd name="connsiteY2470" fmla="*/ 4597042 h 6858000"/>
            <a:gd name="connsiteX2471" fmla="*/ 8824614 w 11407503"/>
            <a:gd name="connsiteY2471" fmla="*/ 4602041 h 6858000"/>
            <a:gd name="connsiteX2472" fmla="*/ 8854805 w 11407503"/>
            <a:gd name="connsiteY2472" fmla="*/ 4634072 h 6858000"/>
            <a:gd name="connsiteX2473" fmla="*/ 8854986 w 11407503"/>
            <a:gd name="connsiteY2473" fmla="*/ 4681841 h 6858000"/>
            <a:gd name="connsiteX2474" fmla="*/ 8822806 w 11407503"/>
            <a:gd name="connsiteY2474" fmla="*/ 4713872 h 6858000"/>
            <a:gd name="connsiteX2475" fmla="*/ 8801632 w 11407503"/>
            <a:gd name="connsiteY2475" fmla="*/ 4718246 h 6858000"/>
            <a:gd name="connsiteX2476" fmla="*/ 8980066 w 11407503"/>
            <a:gd name="connsiteY2476" fmla="*/ 4718131 h 6858000"/>
            <a:gd name="connsiteX2477" fmla="*/ 8961084 w 11407503"/>
            <a:gd name="connsiteY2477" fmla="*/ 4716094 h 6858000"/>
            <a:gd name="connsiteX2478" fmla="*/ 8924565 w 11407503"/>
            <a:gd name="connsiteY2478" fmla="*/ 4682767 h 6858000"/>
            <a:gd name="connsiteX2479" fmla="*/ 8921312 w 11407503"/>
            <a:gd name="connsiteY2479" fmla="*/ 4658142 h 6858000"/>
            <a:gd name="connsiteX2480" fmla="*/ 8938667 w 11407503"/>
            <a:gd name="connsiteY2480" fmla="*/ 4614447 h 6858000"/>
            <a:gd name="connsiteX2481" fmla="*/ 8980066 w 11407503"/>
            <a:gd name="connsiteY2481" fmla="*/ 4597043 h 6858000"/>
            <a:gd name="connsiteX2482" fmla="*/ 9023275 w 11407503"/>
            <a:gd name="connsiteY2482" fmla="*/ 4617595 h 6858000"/>
            <a:gd name="connsiteX2483" fmla="*/ 9039364 w 11407503"/>
            <a:gd name="connsiteY2483" fmla="*/ 4662770 h 6858000"/>
            <a:gd name="connsiteX2484" fmla="*/ 9002665 w 11407503"/>
            <a:gd name="connsiteY2484" fmla="*/ 4713872 h 6858000"/>
            <a:gd name="connsiteX2485" fmla="*/ 8980066 w 11407503"/>
            <a:gd name="connsiteY2485" fmla="*/ 4718131 h 6858000"/>
            <a:gd name="connsiteX2486" fmla="*/ 9161741 w 11407503"/>
            <a:gd name="connsiteY2486" fmla="*/ 4717945 h 6858000"/>
            <a:gd name="connsiteX2487" fmla="*/ 9136973 w 11407503"/>
            <a:gd name="connsiteY2487" fmla="*/ 4713872 h 6858000"/>
            <a:gd name="connsiteX2488" fmla="*/ 9102985 w 11407503"/>
            <a:gd name="connsiteY2488" fmla="*/ 4639627 h 6858000"/>
            <a:gd name="connsiteX2489" fmla="*/ 9116907 w 11407503"/>
            <a:gd name="connsiteY2489" fmla="*/ 4617225 h 6858000"/>
            <a:gd name="connsiteX2490" fmla="*/ 9159933 w 11407503"/>
            <a:gd name="connsiteY2490" fmla="*/ 4597043 h 6858000"/>
            <a:gd name="connsiteX2491" fmla="*/ 9201153 w 11407503"/>
            <a:gd name="connsiteY2491" fmla="*/ 4614447 h 6858000"/>
            <a:gd name="connsiteX2492" fmla="*/ 9219230 w 11407503"/>
            <a:gd name="connsiteY2492" fmla="*/ 4653699 h 6858000"/>
            <a:gd name="connsiteX2493" fmla="*/ 9202599 w 11407503"/>
            <a:gd name="connsiteY2493" fmla="*/ 4698875 h 6858000"/>
            <a:gd name="connsiteX2494" fmla="*/ 9161741 w 11407503"/>
            <a:gd name="connsiteY2494" fmla="*/ 4717945 h 6858000"/>
            <a:gd name="connsiteX2495" fmla="*/ 8079135 w 11407503"/>
            <a:gd name="connsiteY2495" fmla="*/ 4718316 h 6858000"/>
            <a:gd name="connsiteX2496" fmla="*/ 8058526 w 11407503"/>
            <a:gd name="connsiteY2496" fmla="*/ 4715724 h 6858000"/>
            <a:gd name="connsiteX2497" fmla="*/ 8023996 w 11407503"/>
            <a:gd name="connsiteY2497" fmla="*/ 4684063 h 6858000"/>
            <a:gd name="connsiteX2498" fmla="*/ 8025442 w 11407503"/>
            <a:gd name="connsiteY2498" fmla="*/ 4628703 h 6858000"/>
            <a:gd name="connsiteX2499" fmla="*/ 8055091 w 11407503"/>
            <a:gd name="connsiteY2499" fmla="*/ 4601116 h 6858000"/>
            <a:gd name="connsiteX2500" fmla="*/ 8078955 w 11407503"/>
            <a:gd name="connsiteY2500" fmla="*/ 4597228 h 6858000"/>
            <a:gd name="connsiteX2501" fmla="*/ 8121077 w 11407503"/>
            <a:gd name="connsiteY2501" fmla="*/ 4616298 h 6858000"/>
            <a:gd name="connsiteX2502" fmla="*/ 8137529 w 11407503"/>
            <a:gd name="connsiteY2502" fmla="*/ 4658142 h 6858000"/>
            <a:gd name="connsiteX2503" fmla="*/ 8119812 w 11407503"/>
            <a:gd name="connsiteY2503" fmla="*/ 4700171 h 6858000"/>
            <a:gd name="connsiteX2504" fmla="*/ 8079135 w 11407503"/>
            <a:gd name="connsiteY2504" fmla="*/ 4718316 h 6858000"/>
            <a:gd name="connsiteX2505" fmla="*/ 8260057 w 11407503"/>
            <a:gd name="connsiteY2505" fmla="*/ 4718200 h 6858000"/>
            <a:gd name="connsiteX2506" fmla="*/ 8237482 w 11407503"/>
            <a:gd name="connsiteY2506" fmla="*/ 4715168 h 6858000"/>
            <a:gd name="connsiteX2507" fmla="*/ 8204036 w 11407503"/>
            <a:gd name="connsiteY2507" fmla="*/ 4684248 h 6858000"/>
            <a:gd name="connsiteX2508" fmla="*/ 8200058 w 11407503"/>
            <a:gd name="connsiteY2508" fmla="*/ 4658141 h 6858000"/>
            <a:gd name="connsiteX2509" fmla="*/ 8216872 w 11407503"/>
            <a:gd name="connsiteY2509" fmla="*/ 4615002 h 6858000"/>
            <a:gd name="connsiteX2510" fmla="*/ 8258814 w 11407503"/>
            <a:gd name="connsiteY2510" fmla="*/ 4597042 h 6858000"/>
            <a:gd name="connsiteX2511" fmla="*/ 8301118 w 11407503"/>
            <a:gd name="connsiteY2511" fmla="*/ 4616483 h 6858000"/>
            <a:gd name="connsiteX2512" fmla="*/ 8317388 w 11407503"/>
            <a:gd name="connsiteY2512" fmla="*/ 4657216 h 6858000"/>
            <a:gd name="connsiteX2513" fmla="*/ 8312507 w 11407503"/>
            <a:gd name="connsiteY2513" fmla="*/ 4683508 h 6858000"/>
            <a:gd name="connsiteX2514" fmla="*/ 8281412 w 11407503"/>
            <a:gd name="connsiteY2514" fmla="*/ 4713872 h 6858000"/>
            <a:gd name="connsiteX2515" fmla="*/ 8260057 w 11407503"/>
            <a:gd name="connsiteY2515" fmla="*/ 4718200 h 6858000"/>
            <a:gd name="connsiteX2516" fmla="*/ 8440487 w 11407503"/>
            <a:gd name="connsiteY2516" fmla="*/ 4717945 h 6858000"/>
            <a:gd name="connsiteX2517" fmla="*/ 8415719 w 11407503"/>
            <a:gd name="connsiteY2517" fmla="*/ 4713872 h 6858000"/>
            <a:gd name="connsiteX2518" fmla="*/ 8381731 w 11407503"/>
            <a:gd name="connsiteY2518" fmla="*/ 4639627 h 6858000"/>
            <a:gd name="connsiteX2519" fmla="*/ 8395652 w 11407503"/>
            <a:gd name="connsiteY2519" fmla="*/ 4617225 h 6858000"/>
            <a:gd name="connsiteX2520" fmla="*/ 8437775 w 11407503"/>
            <a:gd name="connsiteY2520" fmla="*/ 4597043 h 6858000"/>
            <a:gd name="connsiteX2521" fmla="*/ 8478271 w 11407503"/>
            <a:gd name="connsiteY2521" fmla="*/ 4613521 h 6858000"/>
            <a:gd name="connsiteX2522" fmla="*/ 8497976 w 11407503"/>
            <a:gd name="connsiteY2522" fmla="*/ 4653699 h 6858000"/>
            <a:gd name="connsiteX2523" fmla="*/ 8481345 w 11407503"/>
            <a:gd name="connsiteY2523" fmla="*/ 4698875 h 6858000"/>
            <a:gd name="connsiteX2524" fmla="*/ 8440487 w 11407503"/>
            <a:gd name="connsiteY2524" fmla="*/ 4717945 h 6858000"/>
            <a:gd name="connsiteX2525" fmla="*/ 7719230 w 11407503"/>
            <a:gd name="connsiteY2525" fmla="*/ 4717945 h 6858000"/>
            <a:gd name="connsiteX2526" fmla="*/ 7692654 w 11407503"/>
            <a:gd name="connsiteY2526" fmla="*/ 4712761 h 6858000"/>
            <a:gd name="connsiteX2527" fmla="*/ 7658125 w 11407503"/>
            <a:gd name="connsiteY2527" fmla="*/ 4652772 h 6858000"/>
            <a:gd name="connsiteX2528" fmla="*/ 7677831 w 11407503"/>
            <a:gd name="connsiteY2528" fmla="*/ 4613521 h 6858000"/>
            <a:gd name="connsiteX2529" fmla="*/ 7717423 w 11407503"/>
            <a:gd name="connsiteY2529" fmla="*/ 4597043 h 6858000"/>
            <a:gd name="connsiteX2530" fmla="*/ 7757014 w 11407503"/>
            <a:gd name="connsiteY2530" fmla="*/ 4613521 h 6858000"/>
            <a:gd name="connsiteX2531" fmla="*/ 7776720 w 11407503"/>
            <a:gd name="connsiteY2531" fmla="*/ 4652772 h 6858000"/>
            <a:gd name="connsiteX2532" fmla="*/ 7760269 w 11407503"/>
            <a:gd name="connsiteY2532" fmla="*/ 4698875 h 6858000"/>
            <a:gd name="connsiteX2533" fmla="*/ 7719230 w 11407503"/>
            <a:gd name="connsiteY2533" fmla="*/ 4717945 h 6858000"/>
            <a:gd name="connsiteX2534" fmla="*/ 7174178 w 11407503"/>
            <a:gd name="connsiteY2534" fmla="*/ 4718361 h 6858000"/>
            <a:gd name="connsiteX2535" fmla="*/ 7153071 w 11407503"/>
            <a:gd name="connsiteY2535" fmla="*/ 4713871 h 6858000"/>
            <a:gd name="connsiteX2536" fmla="*/ 7122339 w 11407503"/>
            <a:gd name="connsiteY2536" fmla="*/ 4682767 h 6858000"/>
            <a:gd name="connsiteX2537" fmla="*/ 7121254 w 11407503"/>
            <a:gd name="connsiteY2537" fmla="*/ 4634442 h 6858000"/>
            <a:gd name="connsiteX2538" fmla="*/ 7153071 w 11407503"/>
            <a:gd name="connsiteY2538" fmla="*/ 4601486 h 6858000"/>
            <a:gd name="connsiteX2539" fmla="*/ 7200076 w 11407503"/>
            <a:gd name="connsiteY2539" fmla="*/ 4601116 h 6858000"/>
            <a:gd name="connsiteX2540" fmla="*/ 7231171 w 11407503"/>
            <a:gd name="connsiteY2540" fmla="*/ 4632221 h 6858000"/>
            <a:gd name="connsiteX2541" fmla="*/ 7230810 w 11407503"/>
            <a:gd name="connsiteY2541" fmla="*/ 4684248 h 6858000"/>
            <a:gd name="connsiteX2542" fmla="*/ 7196641 w 11407503"/>
            <a:gd name="connsiteY2542" fmla="*/ 4715353 h 6858000"/>
            <a:gd name="connsiteX2543" fmla="*/ 7174178 w 11407503"/>
            <a:gd name="connsiteY2543" fmla="*/ 4718361 h 6858000"/>
            <a:gd name="connsiteX2544" fmla="*/ 7359688 w 11407503"/>
            <a:gd name="connsiteY2544" fmla="*/ 4717762 h 6858000"/>
            <a:gd name="connsiteX2545" fmla="*/ 7336367 w 11407503"/>
            <a:gd name="connsiteY2545" fmla="*/ 4715355 h 6858000"/>
            <a:gd name="connsiteX2546" fmla="*/ 7302198 w 11407503"/>
            <a:gd name="connsiteY2546" fmla="*/ 4681658 h 6858000"/>
            <a:gd name="connsiteX2547" fmla="*/ 7332028 w 11407503"/>
            <a:gd name="connsiteY2547" fmla="*/ 4602229 h 6858000"/>
            <a:gd name="connsiteX2548" fmla="*/ 7379755 w 11407503"/>
            <a:gd name="connsiteY2548" fmla="*/ 4601118 h 6858000"/>
            <a:gd name="connsiteX2549" fmla="*/ 7409404 w 11407503"/>
            <a:gd name="connsiteY2549" fmla="*/ 4628705 h 6858000"/>
            <a:gd name="connsiteX2550" fmla="*/ 7410850 w 11407503"/>
            <a:gd name="connsiteY2550" fmla="*/ 4684250 h 6858000"/>
            <a:gd name="connsiteX2551" fmla="*/ 7383190 w 11407503"/>
            <a:gd name="connsiteY2551" fmla="*/ 4712393 h 6858000"/>
            <a:gd name="connsiteX2552" fmla="*/ 7359688 w 11407503"/>
            <a:gd name="connsiteY2552" fmla="*/ 4717762 h 6858000"/>
            <a:gd name="connsiteX2553" fmla="*/ 6815740 w 11407503"/>
            <a:gd name="connsiteY2553" fmla="*/ 4718615 h 6858000"/>
            <a:gd name="connsiteX2554" fmla="*/ 6791899 w 11407503"/>
            <a:gd name="connsiteY2554" fmla="*/ 4712944 h 6858000"/>
            <a:gd name="connsiteX2555" fmla="*/ 6760985 w 11407503"/>
            <a:gd name="connsiteY2555" fmla="*/ 4680544 h 6858000"/>
            <a:gd name="connsiteX2556" fmla="*/ 6757008 w 11407503"/>
            <a:gd name="connsiteY2556" fmla="*/ 4654623 h 6858000"/>
            <a:gd name="connsiteX2557" fmla="*/ 6775990 w 11407503"/>
            <a:gd name="connsiteY2557" fmla="*/ 4613335 h 6858000"/>
            <a:gd name="connsiteX2558" fmla="*/ 6816305 w 11407503"/>
            <a:gd name="connsiteY2558" fmla="*/ 4597227 h 6858000"/>
            <a:gd name="connsiteX2559" fmla="*/ 6859151 w 11407503"/>
            <a:gd name="connsiteY2559" fmla="*/ 4617037 h 6858000"/>
            <a:gd name="connsiteX2560" fmla="*/ 6874880 w 11407503"/>
            <a:gd name="connsiteY2560" fmla="*/ 4657215 h 6858000"/>
            <a:gd name="connsiteX2561" fmla="*/ 6869999 w 11407503"/>
            <a:gd name="connsiteY2561" fmla="*/ 4683506 h 6858000"/>
            <a:gd name="connsiteX2562" fmla="*/ 6838904 w 11407503"/>
            <a:gd name="connsiteY2562" fmla="*/ 4713871 h 6858000"/>
            <a:gd name="connsiteX2563" fmla="*/ 6815740 w 11407503"/>
            <a:gd name="connsiteY2563" fmla="*/ 4718615 h 6858000"/>
            <a:gd name="connsiteX2564" fmla="*/ 6456132 w 11407503"/>
            <a:gd name="connsiteY2564" fmla="*/ 4718314 h 6858000"/>
            <a:gd name="connsiteX2565" fmla="*/ 6432178 w 11407503"/>
            <a:gd name="connsiteY2565" fmla="*/ 4714055 h 6858000"/>
            <a:gd name="connsiteX2566" fmla="*/ 6402167 w 11407503"/>
            <a:gd name="connsiteY2566" fmla="*/ 4684616 h 6858000"/>
            <a:gd name="connsiteX2567" fmla="*/ 6396021 w 11407503"/>
            <a:gd name="connsiteY2567" fmla="*/ 4658140 h 6858000"/>
            <a:gd name="connsiteX2568" fmla="*/ 6413196 w 11407503"/>
            <a:gd name="connsiteY2568" fmla="*/ 4615741 h 6858000"/>
            <a:gd name="connsiteX2569" fmla="*/ 6455680 w 11407503"/>
            <a:gd name="connsiteY2569" fmla="*/ 4597226 h 6858000"/>
            <a:gd name="connsiteX2570" fmla="*/ 6496176 w 11407503"/>
            <a:gd name="connsiteY2570" fmla="*/ 4614444 h 6858000"/>
            <a:gd name="connsiteX2571" fmla="*/ 6513532 w 11407503"/>
            <a:gd name="connsiteY2571" fmla="*/ 4658140 h 6858000"/>
            <a:gd name="connsiteX2572" fmla="*/ 6508651 w 11407503"/>
            <a:gd name="connsiteY2572" fmla="*/ 4684986 h 6858000"/>
            <a:gd name="connsiteX2573" fmla="*/ 6480086 w 11407503"/>
            <a:gd name="connsiteY2573" fmla="*/ 4713129 h 6858000"/>
            <a:gd name="connsiteX2574" fmla="*/ 6456132 w 11407503"/>
            <a:gd name="connsiteY2574" fmla="*/ 4718314 h 6858000"/>
            <a:gd name="connsiteX2575" fmla="*/ 6638434 w 11407503"/>
            <a:gd name="connsiteY2575" fmla="*/ 4717761 h 6858000"/>
            <a:gd name="connsiteX2576" fmla="*/ 6616017 w 11407503"/>
            <a:gd name="connsiteY2576" fmla="*/ 4715539 h 6858000"/>
            <a:gd name="connsiteX2577" fmla="*/ 6576606 w 11407503"/>
            <a:gd name="connsiteY2577" fmla="*/ 4648515 h 6858000"/>
            <a:gd name="connsiteX2578" fmla="*/ 6592514 w 11407503"/>
            <a:gd name="connsiteY2578" fmla="*/ 4616484 h 6858000"/>
            <a:gd name="connsiteX2579" fmla="*/ 6635542 w 11407503"/>
            <a:gd name="connsiteY2579" fmla="*/ 4597044 h 6858000"/>
            <a:gd name="connsiteX2580" fmla="*/ 6678749 w 11407503"/>
            <a:gd name="connsiteY2580" fmla="*/ 4616484 h 6858000"/>
            <a:gd name="connsiteX2581" fmla="*/ 6694658 w 11407503"/>
            <a:gd name="connsiteY2581" fmla="*/ 4657217 h 6858000"/>
            <a:gd name="connsiteX2582" fmla="*/ 6677845 w 11407503"/>
            <a:gd name="connsiteY2582" fmla="*/ 4699431 h 6858000"/>
            <a:gd name="connsiteX2583" fmla="*/ 6638434 w 11407503"/>
            <a:gd name="connsiteY2583" fmla="*/ 4717761 h 6858000"/>
            <a:gd name="connsiteX2584" fmla="*/ 1765876 w 11407503"/>
            <a:gd name="connsiteY2584" fmla="*/ 4718639 h 6858000"/>
            <a:gd name="connsiteX2585" fmla="*/ 1742577 w 11407503"/>
            <a:gd name="connsiteY2585" fmla="*/ 4713501 h 6858000"/>
            <a:gd name="connsiteX2586" fmla="*/ 1711844 w 11407503"/>
            <a:gd name="connsiteY2586" fmla="*/ 4681656 h 6858000"/>
            <a:gd name="connsiteX2587" fmla="*/ 1710759 w 11407503"/>
            <a:gd name="connsiteY2587" fmla="*/ 4634998 h 6858000"/>
            <a:gd name="connsiteX2588" fmla="*/ 1742577 w 11407503"/>
            <a:gd name="connsiteY2588" fmla="*/ 4601486 h 6858000"/>
            <a:gd name="connsiteX2589" fmla="*/ 1789762 w 11407503"/>
            <a:gd name="connsiteY2589" fmla="*/ 4601300 h 6858000"/>
            <a:gd name="connsiteX2590" fmla="*/ 1822484 w 11407503"/>
            <a:gd name="connsiteY2590" fmla="*/ 4636109 h 6858000"/>
            <a:gd name="connsiteX2591" fmla="*/ 1821580 w 11407503"/>
            <a:gd name="connsiteY2591" fmla="*/ 4681285 h 6858000"/>
            <a:gd name="connsiteX2592" fmla="*/ 1790124 w 11407503"/>
            <a:gd name="connsiteY2592" fmla="*/ 4712946 h 6858000"/>
            <a:gd name="connsiteX2593" fmla="*/ 1765876 w 11407503"/>
            <a:gd name="connsiteY2593" fmla="*/ 4718639 h 6858000"/>
            <a:gd name="connsiteX2594" fmla="*/ 2307944 w 11407503"/>
            <a:gd name="connsiteY2594" fmla="*/ 4718615 h 6858000"/>
            <a:gd name="connsiteX2595" fmla="*/ 2283967 w 11407503"/>
            <a:gd name="connsiteY2595" fmla="*/ 4713685 h 6858000"/>
            <a:gd name="connsiteX2596" fmla="*/ 2252872 w 11407503"/>
            <a:gd name="connsiteY2596" fmla="*/ 4682210 h 6858000"/>
            <a:gd name="connsiteX2597" fmla="*/ 2248352 w 11407503"/>
            <a:gd name="connsiteY2597" fmla="*/ 4658140 h 6858000"/>
            <a:gd name="connsiteX2598" fmla="*/ 2264985 w 11407503"/>
            <a:gd name="connsiteY2598" fmla="*/ 4616297 h 6858000"/>
            <a:gd name="connsiteX2599" fmla="*/ 2321389 w 11407503"/>
            <a:gd name="connsiteY2599" fmla="*/ 4598707 h 6858000"/>
            <a:gd name="connsiteX2600" fmla="*/ 2336394 w 11407503"/>
            <a:gd name="connsiteY2600" fmla="*/ 4604448 h 6858000"/>
            <a:gd name="connsiteX2601" fmla="*/ 2361704 w 11407503"/>
            <a:gd name="connsiteY2601" fmla="*/ 4632034 h 6858000"/>
            <a:gd name="connsiteX2602" fmla="*/ 2364055 w 11407503"/>
            <a:gd name="connsiteY2602" fmla="*/ 4677396 h 6858000"/>
            <a:gd name="connsiteX2603" fmla="*/ 2332056 w 11407503"/>
            <a:gd name="connsiteY2603" fmla="*/ 4712574 h 6858000"/>
            <a:gd name="connsiteX2604" fmla="*/ 2307944 w 11407503"/>
            <a:gd name="connsiteY2604" fmla="*/ 4718615 h 6858000"/>
            <a:gd name="connsiteX2605" fmla="*/ 5552776 w 11407503"/>
            <a:gd name="connsiteY2605" fmla="*/ 4718591 h 6858000"/>
            <a:gd name="connsiteX2606" fmla="*/ 5528888 w 11407503"/>
            <a:gd name="connsiteY2606" fmla="*/ 4712759 h 6858000"/>
            <a:gd name="connsiteX2607" fmla="*/ 5499059 w 11407503"/>
            <a:gd name="connsiteY2607" fmla="*/ 4682765 h 6858000"/>
            <a:gd name="connsiteX2608" fmla="*/ 5498878 w 11407503"/>
            <a:gd name="connsiteY2608" fmla="*/ 4633145 h 6858000"/>
            <a:gd name="connsiteX2609" fmla="*/ 5529793 w 11407503"/>
            <a:gd name="connsiteY2609" fmla="*/ 4601299 h 6858000"/>
            <a:gd name="connsiteX2610" fmla="*/ 5577521 w 11407503"/>
            <a:gd name="connsiteY2610" fmla="*/ 4601485 h 6858000"/>
            <a:gd name="connsiteX2611" fmla="*/ 5610785 w 11407503"/>
            <a:gd name="connsiteY2611" fmla="*/ 4639996 h 6858000"/>
            <a:gd name="connsiteX2612" fmla="*/ 5576255 w 11407503"/>
            <a:gd name="connsiteY2612" fmla="*/ 4713870 h 6858000"/>
            <a:gd name="connsiteX2613" fmla="*/ 5552776 w 11407503"/>
            <a:gd name="connsiteY2613" fmla="*/ 4718591 h 6858000"/>
            <a:gd name="connsiteX2614" fmla="*/ 6096316 w 11407503"/>
            <a:gd name="connsiteY2614" fmla="*/ 4718153 h 6858000"/>
            <a:gd name="connsiteX2615" fmla="*/ 6076067 w 11407503"/>
            <a:gd name="connsiteY2615" fmla="*/ 4715908 h 6858000"/>
            <a:gd name="connsiteX2616" fmla="*/ 6040452 w 11407503"/>
            <a:gd name="connsiteY2616" fmla="*/ 4683137 h 6858000"/>
            <a:gd name="connsiteX2617" fmla="*/ 6038102 w 11407503"/>
            <a:gd name="connsiteY2617" fmla="*/ 4637405 h 6858000"/>
            <a:gd name="connsiteX2618" fmla="*/ 6069197 w 11407503"/>
            <a:gd name="connsiteY2618" fmla="*/ 4602227 h 6858000"/>
            <a:gd name="connsiteX2619" fmla="*/ 6117649 w 11407503"/>
            <a:gd name="connsiteY2619" fmla="*/ 4601301 h 6858000"/>
            <a:gd name="connsiteX2620" fmla="*/ 6149467 w 11407503"/>
            <a:gd name="connsiteY2620" fmla="*/ 4633887 h 6858000"/>
            <a:gd name="connsiteX2621" fmla="*/ 6148744 w 11407503"/>
            <a:gd name="connsiteY2621" fmla="*/ 4683507 h 6858000"/>
            <a:gd name="connsiteX2622" fmla="*/ 6116564 w 11407503"/>
            <a:gd name="connsiteY2622" fmla="*/ 4714427 h 6858000"/>
            <a:gd name="connsiteX2623" fmla="*/ 6096316 w 11407503"/>
            <a:gd name="connsiteY2623" fmla="*/ 4718153 h 6858000"/>
            <a:gd name="connsiteX2624" fmla="*/ 5914153 w 11407503"/>
            <a:gd name="connsiteY2624" fmla="*/ 4718106 h 6858000"/>
            <a:gd name="connsiteX2625" fmla="*/ 5895125 w 11407503"/>
            <a:gd name="connsiteY2625" fmla="*/ 4715723 h 6858000"/>
            <a:gd name="connsiteX2626" fmla="*/ 5858606 w 11407503"/>
            <a:gd name="connsiteY2626" fmla="*/ 4679803 h 6858000"/>
            <a:gd name="connsiteX2627" fmla="*/ 5859149 w 11407503"/>
            <a:gd name="connsiteY2627" fmla="*/ 4634442 h 6858000"/>
            <a:gd name="connsiteX2628" fmla="*/ 5889520 w 11407503"/>
            <a:gd name="connsiteY2628" fmla="*/ 4602225 h 6858000"/>
            <a:gd name="connsiteX2629" fmla="*/ 5914288 w 11407503"/>
            <a:gd name="connsiteY2629" fmla="*/ 4597042 h 6858000"/>
            <a:gd name="connsiteX2630" fmla="*/ 5954061 w 11407503"/>
            <a:gd name="connsiteY2630" fmla="*/ 4612965 h 6858000"/>
            <a:gd name="connsiteX2631" fmla="*/ 5972681 w 11407503"/>
            <a:gd name="connsiteY2631" fmla="*/ 4654438 h 6858000"/>
            <a:gd name="connsiteX2632" fmla="*/ 5969427 w 11407503"/>
            <a:gd name="connsiteY2632" fmla="*/ 4680914 h 6858000"/>
            <a:gd name="connsiteX2633" fmla="*/ 5933994 w 11407503"/>
            <a:gd name="connsiteY2633" fmla="*/ 4715352 h 6858000"/>
            <a:gd name="connsiteX2634" fmla="*/ 5914153 w 11407503"/>
            <a:gd name="connsiteY2634" fmla="*/ 4718106 h 6858000"/>
            <a:gd name="connsiteX2635" fmla="*/ 5191224 w 11407503"/>
            <a:gd name="connsiteY2635" fmla="*/ 4718315 h 6858000"/>
            <a:gd name="connsiteX2636" fmla="*/ 5168988 w 11407503"/>
            <a:gd name="connsiteY2636" fmla="*/ 4713500 h 6858000"/>
            <a:gd name="connsiteX2637" fmla="*/ 5138254 w 11407503"/>
            <a:gd name="connsiteY2637" fmla="*/ 4681655 h 6858000"/>
            <a:gd name="connsiteX2638" fmla="*/ 5133554 w 11407503"/>
            <a:gd name="connsiteY2638" fmla="*/ 4657215 h 6858000"/>
            <a:gd name="connsiteX2639" fmla="*/ 5150187 w 11407503"/>
            <a:gd name="connsiteY2639" fmla="*/ 4616297 h 6858000"/>
            <a:gd name="connsiteX2640" fmla="*/ 5193033 w 11407503"/>
            <a:gd name="connsiteY2640" fmla="*/ 4597041 h 6858000"/>
            <a:gd name="connsiteX2641" fmla="*/ 5236422 w 11407503"/>
            <a:gd name="connsiteY2641" fmla="*/ 4616852 h 6858000"/>
            <a:gd name="connsiteX2642" fmla="*/ 5251427 w 11407503"/>
            <a:gd name="connsiteY2642" fmla="*/ 4654623 h 6858000"/>
            <a:gd name="connsiteX2643" fmla="*/ 5232805 w 11407503"/>
            <a:gd name="connsiteY2643" fmla="*/ 4701465 h 6858000"/>
            <a:gd name="connsiteX2644" fmla="*/ 5191224 w 11407503"/>
            <a:gd name="connsiteY2644" fmla="*/ 4718315 h 6858000"/>
            <a:gd name="connsiteX2645" fmla="*/ 5376485 w 11407503"/>
            <a:gd name="connsiteY2645" fmla="*/ 4717715 h 6858000"/>
            <a:gd name="connsiteX2646" fmla="*/ 5354813 w 11407503"/>
            <a:gd name="connsiteY2646" fmla="*/ 4715911 h 6858000"/>
            <a:gd name="connsiteX2647" fmla="*/ 5317029 w 11407503"/>
            <a:gd name="connsiteY2647" fmla="*/ 4678325 h 6858000"/>
            <a:gd name="connsiteX2648" fmla="*/ 5318476 w 11407503"/>
            <a:gd name="connsiteY2648" fmla="*/ 4634074 h 6858000"/>
            <a:gd name="connsiteX2649" fmla="*/ 5348124 w 11407503"/>
            <a:gd name="connsiteY2649" fmla="*/ 4602229 h 6858000"/>
            <a:gd name="connsiteX2650" fmla="*/ 5396394 w 11407503"/>
            <a:gd name="connsiteY2650" fmla="*/ 4601303 h 6858000"/>
            <a:gd name="connsiteX2651" fmla="*/ 5428213 w 11407503"/>
            <a:gd name="connsiteY2651" fmla="*/ 4633890 h 6858000"/>
            <a:gd name="connsiteX2652" fmla="*/ 5428574 w 11407503"/>
            <a:gd name="connsiteY2652" fmla="*/ 4681843 h 6858000"/>
            <a:gd name="connsiteX2653" fmla="*/ 5398563 w 11407503"/>
            <a:gd name="connsiteY2653" fmla="*/ 4713133 h 6858000"/>
            <a:gd name="connsiteX2654" fmla="*/ 5376485 w 11407503"/>
            <a:gd name="connsiteY2654" fmla="*/ 4717715 h 6858000"/>
            <a:gd name="connsiteX2655" fmla="*/ 3029722 w 11407503"/>
            <a:gd name="connsiteY2655" fmla="*/ 4718314 h 6858000"/>
            <a:gd name="connsiteX2656" fmla="*/ 3005768 w 11407503"/>
            <a:gd name="connsiteY2656" fmla="*/ 4714055 h 6858000"/>
            <a:gd name="connsiteX2657" fmla="*/ 2975757 w 11407503"/>
            <a:gd name="connsiteY2657" fmla="*/ 4684616 h 6858000"/>
            <a:gd name="connsiteX2658" fmla="*/ 2969610 w 11407503"/>
            <a:gd name="connsiteY2658" fmla="*/ 4658140 h 6858000"/>
            <a:gd name="connsiteX2659" fmla="*/ 2986785 w 11407503"/>
            <a:gd name="connsiteY2659" fmla="*/ 4615741 h 6858000"/>
            <a:gd name="connsiteX2660" fmla="*/ 3029269 w 11407503"/>
            <a:gd name="connsiteY2660" fmla="*/ 4597226 h 6858000"/>
            <a:gd name="connsiteX2661" fmla="*/ 3069765 w 11407503"/>
            <a:gd name="connsiteY2661" fmla="*/ 4614444 h 6858000"/>
            <a:gd name="connsiteX2662" fmla="*/ 3087121 w 11407503"/>
            <a:gd name="connsiteY2662" fmla="*/ 4658140 h 6858000"/>
            <a:gd name="connsiteX2663" fmla="*/ 3082240 w 11407503"/>
            <a:gd name="connsiteY2663" fmla="*/ 4684986 h 6858000"/>
            <a:gd name="connsiteX2664" fmla="*/ 3053675 w 11407503"/>
            <a:gd name="connsiteY2664" fmla="*/ 4713129 h 6858000"/>
            <a:gd name="connsiteX2665" fmla="*/ 3029722 w 11407503"/>
            <a:gd name="connsiteY2665" fmla="*/ 4718314 h 6858000"/>
            <a:gd name="connsiteX2666" fmla="*/ 2850306 w 11407503"/>
            <a:gd name="connsiteY2666" fmla="*/ 4717944 h 6858000"/>
            <a:gd name="connsiteX2667" fmla="*/ 2823911 w 11407503"/>
            <a:gd name="connsiteY2667" fmla="*/ 4712945 h 6858000"/>
            <a:gd name="connsiteX2668" fmla="*/ 2793900 w 11407503"/>
            <a:gd name="connsiteY2668" fmla="*/ 4682766 h 6858000"/>
            <a:gd name="connsiteX2669" fmla="*/ 2789743 w 11407503"/>
            <a:gd name="connsiteY2669" fmla="*/ 4658141 h 6858000"/>
            <a:gd name="connsiteX2670" fmla="*/ 2809086 w 11407503"/>
            <a:gd name="connsiteY2670" fmla="*/ 4613521 h 6858000"/>
            <a:gd name="connsiteX2671" fmla="*/ 2847594 w 11407503"/>
            <a:gd name="connsiteY2671" fmla="*/ 4597227 h 6858000"/>
            <a:gd name="connsiteX2672" fmla="*/ 2891706 w 11407503"/>
            <a:gd name="connsiteY2672" fmla="*/ 4617223 h 6858000"/>
            <a:gd name="connsiteX2673" fmla="*/ 2905444 w 11407503"/>
            <a:gd name="connsiteY2673" fmla="*/ 4639626 h 6858000"/>
            <a:gd name="connsiteX2674" fmla="*/ 2888812 w 11407503"/>
            <a:gd name="connsiteY2674" fmla="*/ 4701651 h 6858000"/>
            <a:gd name="connsiteX2675" fmla="*/ 2850306 w 11407503"/>
            <a:gd name="connsiteY2675" fmla="*/ 4717944 h 6858000"/>
            <a:gd name="connsiteX2676" fmla="*/ 2670763 w 11407503"/>
            <a:gd name="connsiteY2676" fmla="*/ 4717830 h 6858000"/>
            <a:gd name="connsiteX2677" fmla="*/ 2649657 w 11407503"/>
            <a:gd name="connsiteY2677" fmla="*/ 4715909 h 6858000"/>
            <a:gd name="connsiteX2678" fmla="*/ 2614042 w 11407503"/>
            <a:gd name="connsiteY2678" fmla="*/ 4683138 h 6858000"/>
            <a:gd name="connsiteX2679" fmla="*/ 2611692 w 11407503"/>
            <a:gd name="connsiteY2679" fmla="*/ 4637407 h 6858000"/>
            <a:gd name="connsiteX2680" fmla="*/ 2642787 w 11407503"/>
            <a:gd name="connsiteY2680" fmla="*/ 4602228 h 6858000"/>
            <a:gd name="connsiteX2681" fmla="*/ 2690875 w 11407503"/>
            <a:gd name="connsiteY2681" fmla="*/ 4601118 h 6858000"/>
            <a:gd name="connsiteX2682" fmla="*/ 2723055 w 11407503"/>
            <a:gd name="connsiteY2682" fmla="*/ 4633703 h 6858000"/>
            <a:gd name="connsiteX2683" fmla="*/ 2723416 w 11407503"/>
            <a:gd name="connsiteY2683" fmla="*/ 4681842 h 6858000"/>
            <a:gd name="connsiteX2684" fmla="*/ 2692683 w 11407503"/>
            <a:gd name="connsiteY2684" fmla="*/ 4712947 h 6858000"/>
            <a:gd name="connsiteX2685" fmla="*/ 2670763 w 11407503"/>
            <a:gd name="connsiteY2685" fmla="*/ 4717830 h 6858000"/>
            <a:gd name="connsiteX2686" fmla="*/ 2129052 w 11407503"/>
            <a:gd name="connsiteY2686" fmla="*/ 4717945 h 6858000"/>
            <a:gd name="connsiteX2687" fmla="*/ 2102657 w 11407503"/>
            <a:gd name="connsiteY2687" fmla="*/ 4712946 h 6858000"/>
            <a:gd name="connsiteX2688" fmla="*/ 2072647 w 11407503"/>
            <a:gd name="connsiteY2688" fmla="*/ 4682767 h 6858000"/>
            <a:gd name="connsiteX2689" fmla="*/ 2072466 w 11407503"/>
            <a:gd name="connsiteY2689" fmla="*/ 4633147 h 6858000"/>
            <a:gd name="connsiteX2690" fmla="*/ 2103380 w 11407503"/>
            <a:gd name="connsiteY2690" fmla="*/ 4601487 h 6858000"/>
            <a:gd name="connsiteX2691" fmla="*/ 2150384 w 11407503"/>
            <a:gd name="connsiteY2691" fmla="*/ 4601487 h 6858000"/>
            <a:gd name="connsiteX2692" fmla="*/ 2184372 w 11407503"/>
            <a:gd name="connsiteY2692" fmla="*/ 4639998 h 6858000"/>
            <a:gd name="connsiteX2693" fmla="*/ 2167017 w 11407503"/>
            <a:gd name="connsiteY2693" fmla="*/ 4702023 h 6858000"/>
            <a:gd name="connsiteX2694" fmla="*/ 2129052 w 11407503"/>
            <a:gd name="connsiteY2694" fmla="*/ 4717945 h 6858000"/>
            <a:gd name="connsiteX2695" fmla="*/ 1949509 w 11407503"/>
            <a:gd name="connsiteY2695" fmla="*/ 4717830 h 6858000"/>
            <a:gd name="connsiteX2696" fmla="*/ 1928402 w 11407503"/>
            <a:gd name="connsiteY2696" fmla="*/ 4715909 h 6858000"/>
            <a:gd name="connsiteX2697" fmla="*/ 1902549 w 11407503"/>
            <a:gd name="connsiteY2697" fmla="*/ 4697209 h 6858000"/>
            <a:gd name="connsiteX2698" fmla="*/ 1887363 w 11407503"/>
            <a:gd name="connsiteY2698" fmla="*/ 4655736 h 6858000"/>
            <a:gd name="connsiteX2699" fmla="*/ 1921713 w 11407503"/>
            <a:gd name="connsiteY2699" fmla="*/ 4602228 h 6858000"/>
            <a:gd name="connsiteX2700" fmla="*/ 1969621 w 11407503"/>
            <a:gd name="connsiteY2700" fmla="*/ 4601118 h 6858000"/>
            <a:gd name="connsiteX2701" fmla="*/ 2001800 w 11407503"/>
            <a:gd name="connsiteY2701" fmla="*/ 4633703 h 6858000"/>
            <a:gd name="connsiteX2702" fmla="*/ 2002163 w 11407503"/>
            <a:gd name="connsiteY2702" fmla="*/ 4681842 h 6858000"/>
            <a:gd name="connsiteX2703" fmla="*/ 1971429 w 11407503"/>
            <a:gd name="connsiteY2703" fmla="*/ 4712947 h 6858000"/>
            <a:gd name="connsiteX2704" fmla="*/ 1949509 w 11407503"/>
            <a:gd name="connsiteY2704" fmla="*/ 4717830 h 6858000"/>
            <a:gd name="connsiteX2705" fmla="*/ 1044055 w 11407503"/>
            <a:gd name="connsiteY2705" fmla="*/ 4718568 h 6858000"/>
            <a:gd name="connsiteX2706" fmla="*/ 1020960 w 11407503"/>
            <a:gd name="connsiteY2706" fmla="*/ 4713315 h 6858000"/>
            <a:gd name="connsiteX2707" fmla="*/ 990949 w 11407503"/>
            <a:gd name="connsiteY2707" fmla="*/ 4682766 h 6858000"/>
            <a:gd name="connsiteX2708" fmla="*/ 989684 w 11407503"/>
            <a:gd name="connsiteY2708" fmla="*/ 4634441 h 6858000"/>
            <a:gd name="connsiteX2709" fmla="*/ 1021503 w 11407503"/>
            <a:gd name="connsiteY2709" fmla="*/ 4601485 h 6858000"/>
            <a:gd name="connsiteX2710" fmla="*/ 1068506 w 11407503"/>
            <a:gd name="connsiteY2710" fmla="*/ 4601300 h 6858000"/>
            <a:gd name="connsiteX2711" fmla="*/ 1101228 w 11407503"/>
            <a:gd name="connsiteY2711" fmla="*/ 4636108 h 6858000"/>
            <a:gd name="connsiteX2712" fmla="*/ 1099782 w 11407503"/>
            <a:gd name="connsiteY2712" fmla="*/ 4682210 h 6858000"/>
            <a:gd name="connsiteX2713" fmla="*/ 1067421 w 11407503"/>
            <a:gd name="connsiteY2713" fmla="*/ 4713685 h 6858000"/>
            <a:gd name="connsiteX2714" fmla="*/ 1044055 w 11407503"/>
            <a:gd name="connsiteY2714" fmla="*/ 4718568 h 6858000"/>
            <a:gd name="connsiteX2715" fmla="*/ 1585855 w 11407503"/>
            <a:gd name="connsiteY2715" fmla="*/ 4718314 h 6858000"/>
            <a:gd name="connsiteX2716" fmla="*/ 1560906 w 11407503"/>
            <a:gd name="connsiteY2716" fmla="*/ 4712575 h 6858000"/>
            <a:gd name="connsiteX2717" fmla="*/ 1531258 w 11407503"/>
            <a:gd name="connsiteY2717" fmla="*/ 4681655 h 6858000"/>
            <a:gd name="connsiteX2718" fmla="*/ 1531438 w 11407503"/>
            <a:gd name="connsiteY2718" fmla="*/ 4633330 h 6858000"/>
            <a:gd name="connsiteX2719" fmla="*/ 1561991 w 11407503"/>
            <a:gd name="connsiteY2719" fmla="*/ 4601485 h 6858000"/>
            <a:gd name="connsiteX2720" fmla="*/ 1604656 w 11407503"/>
            <a:gd name="connsiteY2720" fmla="*/ 4599634 h 6858000"/>
            <a:gd name="connsiteX2721" fmla="*/ 1640451 w 11407503"/>
            <a:gd name="connsiteY2721" fmla="*/ 4632035 h 6858000"/>
            <a:gd name="connsiteX2722" fmla="*/ 1642802 w 11407503"/>
            <a:gd name="connsiteY2722" fmla="*/ 4677396 h 6858000"/>
            <a:gd name="connsiteX2723" fmla="*/ 1610802 w 11407503"/>
            <a:gd name="connsiteY2723" fmla="*/ 4712575 h 6858000"/>
            <a:gd name="connsiteX2724" fmla="*/ 1585855 w 11407503"/>
            <a:gd name="connsiteY2724" fmla="*/ 4718314 h 6858000"/>
            <a:gd name="connsiteX2725" fmla="*/ 1406895 w 11407503"/>
            <a:gd name="connsiteY2725" fmla="*/ 4717944 h 6858000"/>
            <a:gd name="connsiteX2726" fmla="*/ 1381404 w 11407503"/>
            <a:gd name="connsiteY2726" fmla="*/ 4712760 h 6858000"/>
            <a:gd name="connsiteX2727" fmla="*/ 1350491 w 11407503"/>
            <a:gd name="connsiteY2727" fmla="*/ 4680173 h 6858000"/>
            <a:gd name="connsiteX2728" fmla="*/ 1346694 w 11407503"/>
            <a:gd name="connsiteY2728" fmla="*/ 4655734 h 6858000"/>
            <a:gd name="connsiteX2729" fmla="*/ 1364411 w 11407503"/>
            <a:gd name="connsiteY2729" fmla="*/ 4615002 h 6858000"/>
            <a:gd name="connsiteX2730" fmla="*/ 1405088 w 11407503"/>
            <a:gd name="connsiteY2730" fmla="*/ 4597227 h 6858000"/>
            <a:gd name="connsiteX2731" fmla="*/ 1448476 w 11407503"/>
            <a:gd name="connsiteY2731" fmla="*/ 4616667 h 6858000"/>
            <a:gd name="connsiteX2732" fmla="*/ 1464565 w 11407503"/>
            <a:gd name="connsiteY2732" fmla="*/ 4657215 h 6858000"/>
            <a:gd name="connsiteX2733" fmla="*/ 1459684 w 11407503"/>
            <a:gd name="connsiteY2733" fmla="*/ 4683507 h 6858000"/>
            <a:gd name="connsiteX2734" fmla="*/ 1429855 w 11407503"/>
            <a:gd name="connsiteY2734" fmla="*/ 4713130 h 6858000"/>
            <a:gd name="connsiteX2735" fmla="*/ 1406895 w 11407503"/>
            <a:gd name="connsiteY2735" fmla="*/ 4717944 h 6858000"/>
            <a:gd name="connsiteX2736" fmla="*/ 1227554 w 11407503"/>
            <a:gd name="connsiteY2736" fmla="*/ 4717876 h 6858000"/>
            <a:gd name="connsiteX2737" fmla="*/ 1204798 w 11407503"/>
            <a:gd name="connsiteY2737" fmla="*/ 4715354 h 6858000"/>
            <a:gd name="connsiteX2738" fmla="*/ 1170810 w 11407503"/>
            <a:gd name="connsiteY2738" fmla="*/ 4681842 h 6858000"/>
            <a:gd name="connsiteX2739" fmla="*/ 1170448 w 11407503"/>
            <a:gd name="connsiteY2739" fmla="*/ 4634998 h 6858000"/>
            <a:gd name="connsiteX2740" fmla="*/ 1200459 w 11407503"/>
            <a:gd name="connsiteY2740" fmla="*/ 4602227 h 6858000"/>
            <a:gd name="connsiteX2741" fmla="*/ 1225226 w 11407503"/>
            <a:gd name="connsiteY2741" fmla="*/ 4597043 h 6858000"/>
            <a:gd name="connsiteX2742" fmla="*/ 1249813 w 11407503"/>
            <a:gd name="connsiteY2742" fmla="*/ 4602227 h 6858000"/>
            <a:gd name="connsiteX2743" fmla="*/ 1280908 w 11407503"/>
            <a:gd name="connsiteY2743" fmla="*/ 4634628 h 6858000"/>
            <a:gd name="connsiteX2744" fmla="*/ 1280185 w 11407503"/>
            <a:gd name="connsiteY2744" fmla="*/ 4682212 h 6858000"/>
            <a:gd name="connsiteX2745" fmla="*/ 1249633 w 11407503"/>
            <a:gd name="connsiteY2745" fmla="*/ 4713317 h 6858000"/>
            <a:gd name="connsiteX2746" fmla="*/ 1227554 w 11407503"/>
            <a:gd name="connsiteY2746" fmla="*/ 4717876 h 6858000"/>
            <a:gd name="connsiteX2747" fmla="*/ 503587 w 11407503"/>
            <a:gd name="connsiteY2747" fmla="*/ 4718129 h 6858000"/>
            <a:gd name="connsiteX2748" fmla="*/ 484447 w 11407503"/>
            <a:gd name="connsiteY2748" fmla="*/ 4715722 h 6858000"/>
            <a:gd name="connsiteX2749" fmla="*/ 448832 w 11407503"/>
            <a:gd name="connsiteY2749" fmla="*/ 4682025 h 6858000"/>
            <a:gd name="connsiteX2750" fmla="*/ 448289 w 11407503"/>
            <a:gd name="connsiteY2750" fmla="*/ 4634627 h 6858000"/>
            <a:gd name="connsiteX2751" fmla="*/ 479384 w 11407503"/>
            <a:gd name="connsiteY2751" fmla="*/ 4602225 h 6858000"/>
            <a:gd name="connsiteX2752" fmla="*/ 503971 w 11407503"/>
            <a:gd name="connsiteY2752" fmla="*/ 4597042 h 6858000"/>
            <a:gd name="connsiteX2753" fmla="*/ 528558 w 11407503"/>
            <a:gd name="connsiteY2753" fmla="*/ 4602225 h 6858000"/>
            <a:gd name="connsiteX2754" fmla="*/ 559473 w 11407503"/>
            <a:gd name="connsiteY2754" fmla="*/ 4634442 h 6858000"/>
            <a:gd name="connsiteX2755" fmla="*/ 561099 w 11407503"/>
            <a:gd name="connsiteY2755" fmla="*/ 4676656 h 6858000"/>
            <a:gd name="connsiteX2756" fmla="*/ 523134 w 11407503"/>
            <a:gd name="connsiteY2756" fmla="*/ 4715538 h 6858000"/>
            <a:gd name="connsiteX2757" fmla="*/ 503587 w 11407503"/>
            <a:gd name="connsiteY2757" fmla="*/ 4718129 h 6858000"/>
            <a:gd name="connsiteX2758" fmla="*/ 685642 w 11407503"/>
            <a:gd name="connsiteY2758" fmla="*/ 4717944 h 6858000"/>
            <a:gd name="connsiteX2759" fmla="*/ 660151 w 11407503"/>
            <a:gd name="connsiteY2759" fmla="*/ 4712760 h 6858000"/>
            <a:gd name="connsiteX2760" fmla="*/ 629236 w 11407503"/>
            <a:gd name="connsiteY2760" fmla="*/ 4679989 h 6858000"/>
            <a:gd name="connsiteX2761" fmla="*/ 625440 w 11407503"/>
            <a:gd name="connsiteY2761" fmla="*/ 4654623 h 6858000"/>
            <a:gd name="connsiteX2762" fmla="*/ 644061 w 11407503"/>
            <a:gd name="connsiteY2762" fmla="*/ 4613891 h 6858000"/>
            <a:gd name="connsiteX2763" fmla="*/ 683833 w 11407503"/>
            <a:gd name="connsiteY2763" fmla="*/ 4597227 h 6858000"/>
            <a:gd name="connsiteX2764" fmla="*/ 727222 w 11407503"/>
            <a:gd name="connsiteY2764" fmla="*/ 4616667 h 6858000"/>
            <a:gd name="connsiteX2765" fmla="*/ 743312 w 11407503"/>
            <a:gd name="connsiteY2765" fmla="*/ 4657215 h 6858000"/>
            <a:gd name="connsiteX2766" fmla="*/ 738431 w 11407503"/>
            <a:gd name="connsiteY2766" fmla="*/ 4683507 h 6858000"/>
            <a:gd name="connsiteX2767" fmla="*/ 708601 w 11407503"/>
            <a:gd name="connsiteY2767" fmla="*/ 4713130 h 6858000"/>
            <a:gd name="connsiteX2768" fmla="*/ 685642 w 11407503"/>
            <a:gd name="connsiteY2768" fmla="*/ 4717944 h 6858000"/>
            <a:gd name="connsiteX2769" fmla="*/ 866408 w 11407503"/>
            <a:gd name="connsiteY2769" fmla="*/ 4717944 h 6858000"/>
            <a:gd name="connsiteX2770" fmla="*/ 839833 w 11407503"/>
            <a:gd name="connsiteY2770" fmla="*/ 4712761 h 6858000"/>
            <a:gd name="connsiteX2771" fmla="*/ 810727 w 11407503"/>
            <a:gd name="connsiteY2771" fmla="*/ 4632221 h 6858000"/>
            <a:gd name="connsiteX2772" fmla="*/ 842183 w 11407503"/>
            <a:gd name="connsiteY2772" fmla="*/ 4600560 h 6858000"/>
            <a:gd name="connsiteX2773" fmla="*/ 887199 w 11407503"/>
            <a:gd name="connsiteY2773" fmla="*/ 4601300 h 6858000"/>
            <a:gd name="connsiteX2774" fmla="*/ 919198 w 11407503"/>
            <a:gd name="connsiteY2774" fmla="*/ 4632221 h 6858000"/>
            <a:gd name="connsiteX2775" fmla="*/ 921729 w 11407503"/>
            <a:gd name="connsiteY2775" fmla="*/ 4676285 h 6858000"/>
            <a:gd name="connsiteX2776" fmla="*/ 891357 w 11407503"/>
            <a:gd name="connsiteY2776" fmla="*/ 4711834 h 6858000"/>
            <a:gd name="connsiteX2777" fmla="*/ 866408 w 11407503"/>
            <a:gd name="connsiteY2777" fmla="*/ 4717944 h 6858000"/>
            <a:gd name="connsiteX2778" fmla="*/ 5732119 w 11407503"/>
            <a:gd name="connsiteY2778" fmla="*/ 4534341 h 6858000"/>
            <a:gd name="connsiteX2779" fmla="*/ 5710560 w 11407503"/>
            <a:gd name="connsiteY2779" fmla="*/ 4528948 h 6858000"/>
            <a:gd name="connsiteX2780" fmla="*/ 5679646 w 11407503"/>
            <a:gd name="connsiteY2780" fmla="*/ 4498214 h 6858000"/>
            <a:gd name="connsiteX2781" fmla="*/ 5674765 w 11407503"/>
            <a:gd name="connsiteY2781" fmla="*/ 4473219 h 6858000"/>
            <a:gd name="connsiteX2782" fmla="*/ 5679646 w 11407503"/>
            <a:gd name="connsiteY2782" fmla="*/ 4448224 h 6858000"/>
            <a:gd name="connsiteX2783" fmla="*/ 5709837 w 11407503"/>
            <a:gd name="connsiteY2783" fmla="*/ 4416933 h 6858000"/>
            <a:gd name="connsiteX2784" fmla="*/ 5734424 w 11407503"/>
            <a:gd name="connsiteY2784" fmla="*/ 4413045 h 6858000"/>
            <a:gd name="connsiteX2785" fmla="*/ 5760457 w 11407503"/>
            <a:gd name="connsiteY2785" fmla="*/ 4418599 h 6858000"/>
            <a:gd name="connsiteX2786" fmla="*/ 5790467 w 11407503"/>
            <a:gd name="connsiteY2786" fmla="*/ 4453593 h 6858000"/>
            <a:gd name="connsiteX2787" fmla="*/ 5790106 w 11407503"/>
            <a:gd name="connsiteY2787" fmla="*/ 4494696 h 6858000"/>
            <a:gd name="connsiteX2788" fmla="*/ 5754491 w 11407503"/>
            <a:gd name="connsiteY2788" fmla="*/ 4530429 h 6858000"/>
            <a:gd name="connsiteX2789" fmla="*/ 5732119 w 11407503"/>
            <a:gd name="connsiteY2789" fmla="*/ 4534341 h 6858000"/>
            <a:gd name="connsiteX2790" fmla="*/ 8078953 w 11407503"/>
            <a:gd name="connsiteY2790" fmla="*/ 4534322 h 6858000"/>
            <a:gd name="connsiteX2791" fmla="*/ 8060694 w 11407503"/>
            <a:gd name="connsiteY2791" fmla="*/ 4531730 h 6858000"/>
            <a:gd name="connsiteX2792" fmla="*/ 8022729 w 11407503"/>
            <a:gd name="connsiteY2792" fmla="*/ 4496367 h 6858000"/>
            <a:gd name="connsiteX2793" fmla="*/ 8018752 w 11407503"/>
            <a:gd name="connsiteY2793" fmla="*/ 4473223 h 6858000"/>
            <a:gd name="connsiteX2794" fmla="*/ 8038458 w 11407503"/>
            <a:gd name="connsiteY2794" fmla="*/ 4428787 h 6858000"/>
            <a:gd name="connsiteX2795" fmla="*/ 8078049 w 11407503"/>
            <a:gd name="connsiteY2795" fmla="*/ 4412123 h 6858000"/>
            <a:gd name="connsiteX2796" fmla="*/ 8117641 w 11407503"/>
            <a:gd name="connsiteY2796" fmla="*/ 4428787 h 6858000"/>
            <a:gd name="connsiteX2797" fmla="*/ 8137528 w 11407503"/>
            <a:gd name="connsiteY2797" fmla="*/ 4473223 h 6858000"/>
            <a:gd name="connsiteX2798" fmla="*/ 8120895 w 11407503"/>
            <a:gd name="connsiteY2798" fmla="*/ 4514696 h 6858000"/>
            <a:gd name="connsiteX2799" fmla="*/ 8078953 w 11407503"/>
            <a:gd name="connsiteY2799" fmla="*/ 4534322 h 6858000"/>
            <a:gd name="connsiteX2800" fmla="*/ 9700082 w 11407503"/>
            <a:gd name="connsiteY2800" fmla="*/ 4534064 h 6858000"/>
            <a:gd name="connsiteX2801" fmla="*/ 9680535 w 11407503"/>
            <a:gd name="connsiteY2801" fmla="*/ 4530616 h 6858000"/>
            <a:gd name="connsiteX2802" fmla="*/ 9647089 w 11407503"/>
            <a:gd name="connsiteY2802" fmla="*/ 4499881 h 6858000"/>
            <a:gd name="connsiteX2803" fmla="*/ 9644197 w 11407503"/>
            <a:gd name="connsiteY2803" fmla="*/ 4454519 h 6858000"/>
            <a:gd name="connsiteX2804" fmla="*/ 9674388 w 11407503"/>
            <a:gd name="connsiteY2804" fmla="*/ 4418600 h 6858000"/>
            <a:gd name="connsiteX2805" fmla="*/ 9701325 w 11407503"/>
            <a:gd name="connsiteY2805" fmla="*/ 4413046 h 6858000"/>
            <a:gd name="connsiteX2806" fmla="*/ 9742906 w 11407503"/>
            <a:gd name="connsiteY2806" fmla="*/ 4430635 h 6858000"/>
            <a:gd name="connsiteX2807" fmla="*/ 9760080 w 11407503"/>
            <a:gd name="connsiteY2807" fmla="*/ 4473220 h 6858000"/>
            <a:gd name="connsiteX2808" fmla="*/ 9754476 w 11407503"/>
            <a:gd name="connsiteY2808" fmla="*/ 4500992 h 6858000"/>
            <a:gd name="connsiteX2809" fmla="*/ 9719765 w 11407503"/>
            <a:gd name="connsiteY2809" fmla="*/ 4531542 h 6858000"/>
            <a:gd name="connsiteX2810" fmla="*/ 9700082 w 11407503"/>
            <a:gd name="connsiteY2810" fmla="*/ 4534064 h 6858000"/>
            <a:gd name="connsiteX2811" fmla="*/ 9522389 w 11407503"/>
            <a:gd name="connsiteY2811" fmla="*/ 4534022 h 6858000"/>
            <a:gd name="connsiteX2812" fmla="*/ 9505192 w 11407503"/>
            <a:gd name="connsiteY2812" fmla="*/ 4532656 h 6858000"/>
            <a:gd name="connsiteX2813" fmla="*/ 9466143 w 11407503"/>
            <a:gd name="connsiteY2813" fmla="*/ 4498218 h 6858000"/>
            <a:gd name="connsiteX2814" fmla="*/ 9461804 w 11407503"/>
            <a:gd name="connsiteY2814" fmla="*/ 4473223 h 6858000"/>
            <a:gd name="connsiteX2815" fmla="*/ 9481509 w 11407503"/>
            <a:gd name="connsiteY2815" fmla="*/ 4428416 h 6858000"/>
            <a:gd name="connsiteX2816" fmla="*/ 9525801 w 11407503"/>
            <a:gd name="connsiteY2816" fmla="*/ 4412494 h 6858000"/>
            <a:gd name="connsiteX2817" fmla="*/ 9563586 w 11407503"/>
            <a:gd name="connsiteY2817" fmla="*/ 4432305 h 6858000"/>
            <a:gd name="connsiteX2818" fmla="*/ 9580037 w 11407503"/>
            <a:gd name="connsiteY2818" fmla="*/ 4473223 h 6858000"/>
            <a:gd name="connsiteX2819" fmla="*/ 9576060 w 11407503"/>
            <a:gd name="connsiteY2819" fmla="*/ 4497663 h 6858000"/>
            <a:gd name="connsiteX2820" fmla="*/ 9540264 w 11407503"/>
            <a:gd name="connsiteY2820" fmla="*/ 4531360 h 6858000"/>
            <a:gd name="connsiteX2821" fmla="*/ 9522389 w 11407503"/>
            <a:gd name="connsiteY2821" fmla="*/ 4534022 h 6858000"/>
            <a:gd name="connsiteX2822" fmla="*/ 8981629 w 11407503"/>
            <a:gd name="connsiteY2822" fmla="*/ 4533949 h 6858000"/>
            <a:gd name="connsiteX2823" fmla="*/ 8958556 w 11407503"/>
            <a:gd name="connsiteY2823" fmla="*/ 4530432 h 6858000"/>
            <a:gd name="connsiteX2824" fmla="*/ 8923484 w 11407503"/>
            <a:gd name="connsiteY2824" fmla="*/ 4494697 h 6858000"/>
            <a:gd name="connsiteX2825" fmla="*/ 8923304 w 11407503"/>
            <a:gd name="connsiteY2825" fmla="*/ 4452113 h 6858000"/>
            <a:gd name="connsiteX2826" fmla="*/ 8953314 w 11407503"/>
            <a:gd name="connsiteY2826" fmla="*/ 4418600 h 6858000"/>
            <a:gd name="connsiteX2827" fmla="*/ 8980070 w 11407503"/>
            <a:gd name="connsiteY2827" fmla="*/ 4413046 h 6858000"/>
            <a:gd name="connsiteX2828" fmla="*/ 9004838 w 11407503"/>
            <a:gd name="connsiteY2828" fmla="*/ 4417119 h 6858000"/>
            <a:gd name="connsiteX2829" fmla="*/ 9035029 w 11407503"/>
            <a:gd name="connsiteY2829" fmla="*/ 4448965 h 6858000"/>
            <a:gd name="connsiteX2830" fmla="*/ 9034849 w 11407503"/>
            <a:gd name="connsiteY2830" fmla="*/ 4497845 h 6858000"/>
            <a:gd name="connsiteX2831" fmla="*/ 9003753 w 11407503"/>
            <a:gd name="connsiteY2831" fmla="*/ 4529135 h 6858000"/>
            <a:gd name="connsiteX2832" fmla="*/ 8981629 w 11407503"/>
            <a:gd name="connsiteY2832" fmla="*/ 4533949 h 6858000"/>
            <a:gd name="connsiteX2833" fmla="*/ 8803033 w 11407503"/>
            <a:gd name="connsiteY2833" fmla="*/ 4533882 h 6858000"/>
            <a:gd name="connsiteX2834" fmla="*/ 8781949 w 11407503"/>
            <a:gd name="connsiteY2834" fmla="*/ 4531915 h 6858000"/>
            <a:gd name="connsiteX2835" fmla="*/ 8744164 w 11407503"/>
            <a:gd name="connsiteY2835" fmla="*/ 4496736 h 6858000"/>
            <a:gd name="connsiteX2836" fmla="*/ 8744345 w 11407503"/>
            <a:gd name="connsiteY2836" fmla="*/ 4449153 h 6858000"/>
            <a:gd name="connsiteX2837" fmla="*/ 8780683 w 11407503"/>
            <a:gd name="connsiteY2837" fmla="*/ 4414899 h 6858000"/>
            <a:gd name="connsiteX2838" fmla="*/ 8820818 w 11407503"/>
            <a:gd name="connsiteY2838" fmla="*/ 4415826 h 6858000"/>
            <a:gd name="connsiteX2839" fmla="*/ 8856433 w 11407503"/>
            <a:gd name="connsiteY2839" fmla="*/ 4453966 h 6858000"/>
            <a:gd name="connsiteX2840" fmla="*/ 8856433 w 11407503"/>
            <a:gd name="connsiteY2840" fmla="*/ 4492477 h 6858000"/>
            <a:gd name="connsiteX2841" fmla="*/ 8824253 w 11407503"/>
            <a:gd name="connsiteY2841" fmla="*/ 4528767 h 6858000"/>
            <a:gd name="connsiteX2842" fmla="*/ 8803033 w 11407503"/>
            <a:gd name="connsiteY2842" fmla="*/ 4533882 h 6858000"/>
            <a:gd name="connsiteX2843" fmla="*/ 8261435 w 11407503"/>
            <a:gd name="connsiteY2843" fmla="*/ 4533880 h 6858000"/>
            <a:gd name="connsiteX2844" fmla="*/ 8240555 w 11407503"/>
            <a:gd name="connsiteY2844" fmla="*/ 4531912 h 6858000"/>
            <a:gd name="connsiteX2845" fmla="*/ 8202047 w 11407503"/>
            <a:gd name="connsiteY2845" fmla="*/ 4494142 h 6858000"/>
            <a:gd name="connsiteX2846" fmla="*/ 8202047 w 11407503"/>
            <a:gd name="connsiteY2846" fmla="*/ 4452114 h 6858000"/>
            <a:gd name="connsiteX2847" fmla="*/ 8232419 w 11407503"/>
            <a:gd name="connsiteY2847" fmla="*/ 4418046 h 6858000"/>
            <a:gd name="connsiteX2848" fmla="*/ 8258814 w 11407503"/>
            <a:gd name="connsiteY2848" fmla="*/ 4413047 h 6858000"/>
            <a:gd name="connsiteX2849" fmla="*/ 8301660 w 11407503"/>
            <a:gd name="connsiteY2849" fmla="*/ 4432858 h 6858000"/>
            <a:gd name="connsiteX2850" fmla="*/ 8315761 w 11407503"/>
            <a:gd name="connsiteY2850" fmla="*/ 4455631 h 6858000"/>
            <a:gd name="connsiteX2851" fmla="*/ 8313411 w 11407503"/>
            <a:gd name="connsiteY2851" fmla="*/ 4497846 h 6858000"/>
            <a:gd name="connsiteX2852" fmla="*/ 8282316 w 11407503"/>
            <a:gd name="connsiteY2852" fmla="*/ 4529321 h 6858000"/>
            <a:gd name="connsiteX2853" fmla="*/ 8261435 w 11407503"/>
            <a:gd name="connsiteY2853" fmla="*/ 4533880 h 6858000"/>
            <a:gd name="connsiteX2854" fmla="*/ 8441773 w 11407503"/>
            <a:gd name="connsiteY2854" fmla="*/ 4533765 h 6858000"/>
            <a:gd name="connsiteX2855" fmla="*/ 8419515 w 11407503"/>
            <a:gd name="connsiteY2855" fmla="*/ 4531543 h 6858000"/>
            <a:gd name="connsiteX2856" fmla="*/ 8385526 w 11407503"/>
            <a:gd name="connsiteY2856" fmla="*/ 4500994 h 6858000"/>
            <a:gd name="connsiteX2857" fmla="*/ 8379922 w 11407503"/>
            <a:gd name="connsiteY2857" fmla="*/ 4473221 h 6858000"/>
            <a:gd name="connsiteX2858" fmla="*/ 8397097 w 11407503"/>
            <a:gd name="connsiteY2858" fmla="*/ 4430636 h 6858000"/>
            <a:gd name="connsiteX2859" fmla="*/ 8438677 w 11407503"/>
            <a:gd name="connsiteY2859" fmla="*/ 4413048 h 6858000"/>
            <a:gd name="connsiteX2860" fmla="*/ 8465433 w 11407503"/>
            <a:gd name="connsiteY2860" fmla="*/ 4418602 h 6858000"/>
            <a:gd name="connsiteX2861" fmla="*/ 8493998 w 11407503"/>
            <a:gd name="connsiteY2861" fmla="*/ 4448596 h 6858000"/>
            <a:gd name="connsiteX2862" fmla="*/ 8497433 w 11407503"/>
            <a:gd name="connsiteY2862" fmla="*/ 4473221 h 6858000"/>
            <a:gd name="connsiteX2863" fmla="*/ 8492009 w 11407503"/>
            <a:gd name="connsiteY2863" fmla="*/ 4500808 h 6858000"/>
            <a:gd name="connsiteX2864" fmla="*/ 8463083 w 11407503"/>
            <a:gd name="connsiteY2864" fmla="*/ 4529321 h 6858000"/>
            <a:gd name="connsiteX2865" fmla="*/ 8441773 w 11407503"/>
            <a:gd name="connsiteY2865" fmla="*/ 4533765 h 6858000"/>
            <a:gd name="connsiteX2866" fmla="*/ 8623556 w 11407503"/>
            <a:gd name="connsiteY2866" fmla="*/ 4533536 h 6858000"/>
            <a:gd name="connsiteX2867" fmla="*/ 8602631 w 11407503"/>
            <a:gd name="connsiteY2867" fmla="*/ 4532287 h 6858000"/>
            <a:gd name="connsiteX2868" fmla="*/ 8563943 w 11407503"/>
            <a:gd name="connsiteY2868" fmla="*/ 4497664 h 6858000"/>
            <a:gd name="connsiteX2869" fmla="*/ 8563943 w 11407503"/>
            <a:gd name="connsiteY2869" fmla="*/ 4448969 h 6858000"/>
            <a:gd name="connsiteX2870" fmla="*/ 8600461 w 11407503"/>
            <a:gd name="connsiteY2870" fmla="*/ 4415087 h 6858000"/>
            <a:gd name="connsiteX2871" fmla="*/ 8657408 w 11407503"/>
            <a:gd name="connsiteY2871" fmla="*/ 4427306 h 6858000"/>
            <a:gd name="connsiteX2872" fmla="*/ 8677837 w 11407503"/>
            <a:gd name="connsiteY2872" fmla="*/ 4470817 h 6858000"/>
            <a:gd name="connsiteX2873" fmla="*/ 8673859 w 11407503"/>
            <a:gd name="connsiteY2873" fmla="*/ 4498034 h 6858000"/>
            <a:gd name="connsiteX2874" fmla="*/ 8643668 w 11407503"/>
            <a:gd name="connsiteY2874" fmla="*/ 4528954 h 6858000"/>
            <a:gd name="connsiteX2875" fmla="*/ 8623556 w 11407503"/>
            <a:gd name="connsiteY2875" fmla="*/ 4533536 h 6858000"/>
            <a:gd name="connsiteX2876" fmla="*/ 6274575 w 11407503"/>
            <a:gd name="connsiteY2876" fmla="*/ 4534041 h 6858000"/>
            <a:gd name="connsiteX2877" fmla="*/ 6256474 w 11407503"/>
            <a:gd name="connsiteY2877" fmla="*/ 4531542 h 6858000"/>
            <a:gd name="connsiteX2878" fmla="*/ 6217967 w 11407503"/>
            <a:gd name="connsiteY2878" fmla="*/ 4491919 h 6858000"/>
            <a:gd name="connsiteX2879" fmla="*/ 6217967 w 11407503"/>
            <a:gd name="connsiteY2879" fmla="*/ 4454335 h 6858000"/>
            <a:gd name="connsiteX2880" fmla="*/ 6247796 w 11407503"/>
            <a:gd name="connsiteY2880" fmla="*/ 4418786 h 6858000"/>
            <a:gd name="connsiteX2881" fmla="*/ 6274914 w 11407503"/>
            <a:gd name="connsiteY2881" fmla="*/ 4413046 h 6858000"/>
            <a:gd name="connsiteX2882" fmla="*/ 6316494 w 11407503"/>
            <a:gd name="connsiteY2882" fmla="*/ 4430635 h 6858000"/>
            <a:gd name="connsiteX2883" fmla="*/ 6333668 w 11407503"/>
            <a:gd name="connsiteY2883" fmla="*/ 4473220 h 6858000"/>
            <a:gd name="connsiteX2884" fmla="*/ 6328065 w 11407503"/>
            <a:gd name="connsiteY2884" fmla="*/ 4500992 h 6858000"/>
            <a:gd name="connsiteX2885" fmla="*/ 6293354 w 11407503"/>
            <a:gd name="connsiteY2885" fmla="*/ 4531542 h 6858000"/>
            <a:gd name="connsiteX2886" fmla="*/ 6274575 w 11407503"/>
            <a:gd name="connsiteY2886" fmla="*/ 4534041 h 6858000"/>
            <a:gd name="connsiteX2887" fmla="*/ 6995831 w 11407503"/>
            <a:gd name="connsiteY2887" fmla="*/ 4534041 h 6858000"/>
            <a:gd name="connsiteX2888" fmla="*/ 6977730 w 11407503"/>
            <a:gd name="connsiteY2888" fmla="*/ 4531542 h 6858000"/>
            <a:gd name="connsiteX2889" fmla="*/ 6939223 w 11407503"/>
            <a:gd name="connsiteY2889" fmla="*/ 4491919 h 6858000"/>
            <a:gd name="connsiteX2890" fmla="*/ 6939223 w 11407503"/>
            <a:gd name="connsiteY2890" fmla="*/ 4455445 h 6858000"/>
            <a:gd name="connsiteX2891" fmla="*/ 6969052 w 11407503"/>
            <a:gd name="connsiteY2891" fmla="*/ 4418786 h 6858000"/>
            <a:gd name="connsiteX2892" fmla="*/ 6996170 w 11407503"/>
            <a:gd name="connsiteY2892" fmla="*/ 4413046 h 6858000"/>
            <a:gd name="connsiteX2893" fmla="*/ 7021118 w 11407503"/>
            <a:gd name="connsiteY2893" fmla="*/ 4417489 h 6858000"/>
            <a:gd name="connsiteX2894" fmla="*/ 7049682 w 11407503"/>
            <a:gd name="connsiteY2894" fmla="*/ 4445818 h 6858000"/>
            <a:gd name="connsiteX2895" fmla="*/ 7054925 w 11407503"/>
            <a:gd name="connsiteY2895" fmla="*/ 4473220 h 6858000"/>
            <a:gd name="connsiteX2896" fmla="*/ 7049321 w 11407503"/>
            <a:gd name="connsiteY2896" fmla="*/ 4500992 h 6858000"/>
            <a:gd name="connsiteX2897" fmla="*/ 7014610 w 11407503"/>
            <a:gd name="connsiteY2897" fmla="*/ 4531542 h 6858000"/>
            <a:gd name="connsiteX2898" fmla="*/ 6995831 w 11407503"/>
            <a:gd name="connsiteY2898" fmla="*/ 4534041 h 6858000"/>
            <a:gd name="connsiteX2899" fmla="*/ 7178741 w 11407503"/>
            <a:gd name="connsiteY2899" fmla="*/ 4533952 h 6858000"/>
            <a:gd name="connsiteX2900" fmla="*/ 7153431 w 11407503"/>
            <a:gd name="connsiteY2900" fmla="*/ 4529138 h 6858000"/>
            <a:gd name="connsiteX2901" fmla="*/ 7121251 w 11407503"/>
            <a:gd name="connsiteY2901" fmla="*/ 4495811 h 6858000"/>
            <a:gd name="connsiteX2902" fmla="*/ 7122155 w 11407503"/>
            <a:gd name="connsiteY2902" fmla="*/ 4448969 h 6858000"/>
            <a:gd name="connsiteX2903" fmla="*/ 7157950 w 11407503"/>
            <a:gd name="connsiteY2903" fmla="*/ 4415086 h 6858000"/>
            <a:gd name="connsiteX2904" fmla="*/ 7195915 w 11407503"/>
            <a:gd name="connsiteY2904" fmla="*/ 4415086 h 6858000"/>
            <a:gd name="connsiteX2905" fmla="*/ 7217610 w 11407503"/>
            <a:gd name="connsiteY2905" fmla="*/ 4430269 h 6858000"/>
            <a:gd name="connsiteX2906" fmla="*/ 7235689 w 11407503"/>
            <a:gd name="connsiteY2906" fmla="*/ 4473223 h 6858000"/>
            <a:gd name="connsiteX2907" fmla="*/ 7221225 w 11407503"/>
            <a:gd name="connsiteY2907" fmla="*/ 4512659 h 6858000"/>
            <a:gd name="connsiteX2908" fmla="*/ 7178741 w 11407503"/>
            <a:gd name="connsiteY2908" fmla="*/ 4533952 h 6858000"/>
            <a:gd name="connsiteX2909" fmla="*/ 7360230 w 11407503"/>
            <a:gd name="connsiteY2909" fmla="*/ 4533768 h 6858000"/>
            <a:gd name="connsiteX2910" fmla="*/ 7339440 w 11407503"/>
            <a:gd name="connsiteY2910" fmla="*/ 4531916 h 6858000"/>
            <a:gd name="connsiteX2911" fmla="*/ 7302921 w 11407503"/>
            <a:gd name="connsiteY2911" fmla="*/ 4498220 h 6858000"/>
            <a:gd name="connsiteX2912" fmla="*/ 7320819 w 11407503"/>
            <a:gd name="connsiteY2912" fmla="*/ 4425270 h 6858000"/>
            <a:gd name="connsiteX2913" fmla="*/ 7375416 w 11407503"/>
            <a:gd name="connsiteY2913" fmla="*/ 4414902 h 6858000"/>
            <a:gd name="connsiteX2914" fmla="*/ 7411935 w 11407503"/>
            <a:gd name="connsiteY2914" fmla="*/ 4449525 h 6858000"/>
            <a:gd name="connsiteX2915" fmla="*/ 7412116 w 11407503"/>
            <a:gd name="connsiteY2915" fmla="*/ 4496738 h 6858000"/>
            <a:gd name="connsiteX2916" fmla="*/ 7381021 w 11407503"/>
            <a:gd name="connsiteY2916" fmla="*/ 4528954 h 6858000"/>
            <a:gd name="connsiteX2917" fmla="*/ 7360230 w 11407503"/>
            <a:gd name="connsiteY2917" fmla="*/ 4533768 h 6858000"/>
            <a:gd name="connsiteX2918" fmla="*/ 7539550 w 11407503"/>
            <a:gd name="connsiteY2918" fmla="*/ 4533766 h 6858000"/>
            <a:gd name="connsiteX2919" fmla="*/ 7516770 w 11407503"/>
            <a:gd name="connsiteY2919" fmla="*/ 4530620 h 6858000"/>
            <a:gd name="connsiteX2920" fmla="*/ 7483145 w 11407503"/>
            <a:gd name="connsiteY2920" fmla="*/ 4498218 h 6858000"/>
            <a:gd name="connsiteX2921" fmla="*/ 7478263 w 11407503"/>
            <a:gd name="connsiteY2921" fmla="*/ 4471001 h 6858000"/>
            <a:gd name="connsiteX2922" fmla="*/ 7493811 w 11407503"/>
            <a:gd name="connsiteY2922" fmla="*/ 4432490 h 6858000"/>
            <a:gd name="connsiteX2923" fmla="*/ 7554735 w 11407503"/>
            <a:gd name="connsiteY2923" fmla="*/ 4414901 h 6858000"/>
            <a:gd name="connsiteX2924" fmla="*/ 7577515 w 11407503"/>
            <a:gd name="connsiteY2924" fmla="*/ 4430083 h 6858000"/>
            <a:gd name="connsiteX2925" fmla="*/ 7596316 w 11407503"/>
            <a:gd name="connsiteY2925" fmla="*/ 4474148 h 6858000"/>
            <a:gd name="connsiteX2926" fmla="*/ 7578780 w 11407503"/>
            <a:gd name="connsiteY2926" fmla="*/ 4515807 h 6858000"/>
            <a:gd name="connsiteX2927" fmla="*/ 7539550 w 11407503"/>
            <a:gd name="connsiteY2927" fmla="*/ 4533766 h 6858000"/>
            <a:gd name="connsiteX2928" fmla="*/ 7720544 w 11407503"/>
            <a:gd name="connsiteY2928" fmla="*/ 4533765 h 6858000"/>
            <a:gd name="connsiteX2929" fmla="*/ 7698443 w 11407503"/>
            <a:gd name="connsiteY2929" fmla="*/ 4531543 h 6858000"/>
            <a:gd name="connsiteX2930" fmla="*/ 7659393 w 11407503"/>
            <a:gd name="connsiteY2930" fmla="*/ 4489329 h 6858000"/>
            <a:gd name="connsiteX2931" fmla="*/ 7664093 w 11407503"/>
            <a:gd name="connsiteY2931" fmla="*/ 4445633 h 6858000"/>
            <a:gd name="connsiteX2932" fmla="*/ 7692476 w 11407503"/>
            <a:gd name="connsiteY2932" fmla="*/ 4417491 h 6858000"/>
            <a:gd name="connsiteX2933" fmla="*/ 7717425 w 11407503"/>
            <a:gd name="connsiteY2933" fmla="*/ 4413048 h 6858000"/>
            <a:gd name="connsiteX2934" fmla="*/ 7742373 w 11407503"/>
            <a:gd name="connsiteY2934" fmla="*/ 4417306 h 6858000"/>
            <a:gd name="connsiteX2935" fmla="*/ 7770938 w 11407503"/>
            <a:gd name="connsiteY2935" fmla="*/ 4445819 h 6858000"/>
            <a:gd name="connsiteX2936" fmla="*/ 7776180 w 11407503"/>
            <a:gd name="connsiteY2936" fmla="*/ 4473221 h 6858000"/>
            <a:gd name="connsiteX2937" fmla="*/ 7770756 w 11407503"/>
            <a:gd name="connsiteY2937" fmla="*/ 4500808 h 6858000"/>
            <a:gd name="connsiteX2938" fmla="*/ 7741831 w 11407503"/>
            <a:gd name="connsiteY2938" fmla="*/ 4529321 h 6858000"/>
            <a:gd name="connsiteX2939" fmla="*/ 7720544 w 11407503"/>
            <a:gd name="connsiteY2939" fmla="*/ 4533765 h 6858000"/>
            <a:gd name="connsiteX2940" fmla="*/ 7901401 w 11407503"/>
            <a:gd name="connsiteY2940" fmla="*/ 4533652 h 6858000"/>
            <a:gd name="connsiteX2941" fmla="*/ 7879210 w 11407503"/>
            <a:gd name="connsiteY2941" fmla="*/ 4531546 h 6858000"/>
            <a:gd name="connsiteX2942" fmla="*/ 7847572 w 11407503"/>
            <a:gd name="connsiteY2942" fmla="*/ 4506551 h 6858000"/>
            <a:gd name="connsiteX2943" fmla="*/ 7842691 w 11407503"/>
            <a:gd name="connsiteY2943" fmla="*/ 4448599 h 6858000"/>
            <a:gd name="connsiteX2944" fmla="*/ 7879210 w 11407503"/>
            <a:gd name="connsiteY2944" fmla="*/ 4415087 h 6858000"/>
            <a:gd name="connsiteX2945" fmla="*/ 7916812 w 11407503"/>
            <a:gd name="connsiteY2945" fmla="*/ 4414901 h 6858000"/>
            <a:gd name="connsiteX2946" fmla="*/ 7951162 w 11407503"/>
            <a:gd name="connsiteY2946" fmla="*/ 4445267 h 6858000"/>
            <a:gd name="connsiteX2947" fmla="*/ 7956043 w 11407503"/>
            <a:gd name="connsiteY2947" fmla="*/ 4473224 h 6858000"/>
            <a:gd name="connsiteX2948" fmla="*/ 7951162 w 11407503"/>
            <a:gd name="connsiteY2948" fmla="*/ 4501182 h 6858000"/>
            <a:gd name="connsiteX2949" fmla="*/ 7922236 w 11407503"/>
            <a:gd name="connsiteY2949" fmla="*/ 4528954 h 6858000"/>
            <a:gd name="connsiteX2950" fmla="*/ 7901401 w 11407503"/>
            <a:gd name="connsiteY2950" fmla="*/ 4533652 h 6858000"/>
            <a:gd name="connsiteX2951" fmla="*/ 6817843 w 11407503"/>
            <a:gd name="connsiteY2951" fmla="*/ 4533906 h 6858000"/>
            <a:gd name="connsiteX2952" fmla="*/ 6795155 w 11407503"/>
            <a:gd name="connsiteY2952" fmla="*/ 4530620 h 6858000"/>
            <a:gd name="connsiteX2953" fmla="*/ 6762252 w 11407503"/>
            <a:gd name="connsiteY2953" fmla="*/ 4498775 h 6858000"/>
            <a:gd name="connsiteX2954" fmla="*/ 6760986 w 11407503"/>
            <a:gd name="connsiteY2954" fmla="*/ 4450080 h 6858000"/>
            <a:gd name="connsiteX2955" fmla="*/ 6833482 w 11407503"/>
            <a:gd name="connsiteY2955" fmla="*/ 4414902 h 6858000"/>
            <a:gd name="connsiteX2956" fmla="*/ 6855357 w 11407503"/>
            <a:gd name="connsiteY2956" fmla="*/ 4429159 h 6858000"/>
            <a:gd name="connsiteX2957" fmla="*/ 6875062 w 11407503"/>
            <a:gd name="connsiteY2957" fmla="*/ 4473224 h 6858000"/>
            <a:gd name="connsiteX2958" fmla="*/ 6870904 w 11407503"/>
            <a:gd name="connsiteY2958" fmla="*/ 4497478 h 6858000"/>
            <a:gd name="connsiteX2959" fmla="*/ 6839989 w 11407503"/>
            <a:gd name="connsiteY2959" fmla="*/ 4529139 h 6858000"/>
            <a:gd name="connsiteX2960" fmla="*/ 6817843 w 11407503"/>
            <a:gd name="connsiteY2960" fmla="*/ 4533906 h 6858000"/>
            <a:gd name="connsiteX2961" fmla="*/ 6638976 w 11407503"/>
            <a:gd name="connsiteY2961" fmla="*/ 4533768 h 6858000"/>
            <a:gd name="connsiteX2962" fmla="*/ 6618186 w 11407503"/>
            <a:gd name="connsiteY2962" fmla="*/ 4531917 h 6858000"/>
            <a:gd name="connsiteX2963" fmla="*/ 6579860 w 11407503"/>
            <a:gd name="connsiteY2963" fmla="*/ 4495812 h 6858000"/>
            <a:gd name="connsiteX2964" fmla="*/ 6581125 w 11407503"/>
            <a:gd name="connsiteY2964" fmla="*/ 4448599 h 6858000"/>
            <a:gd name="connsiteX2965" fmla="*/ 6616920 w 11407503"/>
            <a:gd name="connsiteY2965" fmla="*/ 4414903 h 6858000"/>
            <a:gd name="connsiteX2966" fmla="*/ 6654162 w 11407503"/>
            <a:gd name="connsiteY2966" fmla="*/ 4414903 h 6858000"/>
            <a:gd name="connsiteX2967" fmla="*/ 6690681 w 11407503"/>
            <a:gd name="connsiteY2967" fmla="*/ 4449340 h 6858000"/>
            <a:gd name="connsiteX2968" fmla="*/ 6690681 w 11407503"/>
            <a:gd name="connsiteY2968" fmla="*/ 4496738 h 6858000"/>
            <a:gd name="connsiteX2969" fmla="*/ 6659766 w 11407503"/>
            <a:gd name="connsiteY2969" fmla="*/ 4528954 h 6858000"/>
            <a:gd name="connsiteX2970" fmla="*/ 6638976 w 11407503"/>
            <a:gd name="connsiteY2970" fmla="*/ 4533768 h 6858000"/>
            <a:gd name="connsiteX2971" fmla="*/ 6465576 w 11407503"/>
            <a:gd name="connsiteY2971" fmla="*/ 4533534 h 6858000"/>
            <a:gd name="connsiteX2972" fmla="*/ 6432176 w 11407503"/>
            <a:gd name="connsiteY2972" fmla="*/ 4528952 h 6858000"/>
            <a:gd name="connsiteX2973" fmla="*/ 6400900 w 11407503"/>
            <a:gd name="connsiteY2973" fmla="*/ 4498217 h 6858000"/>
            <a:gd name="connsiteX2974" fmla="*/ 6396200 w 11407503"/>
            <a:gd name="connsiteY2974" fmla="*/ 4473222 h 6858000"/>
            <a:gd name="connsiteX2975" fmla="*/ 6416267 w 11407503"/>
            <a:gd name="connsiteY2975" fmla="*/ 4428416 h 6858000"/>
            <a:gd name="connsiteX2976" fmla="*/ 6460197 w 11407503"/>
            <a:gd name="connsiteY2976" fmla="*/ 4412493 h 6858000"/>
            <a:gd name="connsiteX2977" fmla="*/ 6499971 w 11407503"/>
            <a:gd name="connsiteY2977" fmla="*/ 4433785 h 6858000"/>
            <a:gd name="connsiteX2978" fmla="*/ 6514433 w 11407503"/>
            <a:gd name="connsiteY2978" fmla="*/ 4473222 h 6858000"/>
            <a:gd name="connsiteX2979" fmla="*/ 6497078 w 11407503"/>
            <a:gd name="connsiteY2979" fmla="*/ 4515065 h 6858000"/>
            <a:gd name="connsiteX2980" fmla="*/ 6465576 w 11407503"/>
            <a:gd name="connsiteY2980" fmla="*/ 4533534 h 6858000"/>
            <a:gd name="connsiteX2981" fmla="*/ 6096859 w 11407503"/>
            <a:gd name="connsiteY2981" fmla="*/ 4533770 h 6858000"/>
            <a:gd name="connsiteX2982" fmla="*/ 6076792 w 11407503"/>
            <a:gd name="connsiteY2982" fmla="*/ 4531918 h 6858000"/>
            <a:gd name="connsiteX2983" fmla="*/ 6039731 w 11407503"/>
            <a:gd name="connsiteY2983" fmla="*/ 4496555 h 6858000"/>
            <a:gd name="connsiteX2984" fmla="*/ 6039731 w 11407503"/>
            <a:gd name="connsiteY2984" fmla="*/ 4449712 h 6858000"/>
            <a:gd name="connsiteX2985" fmla="*/ 6112226 w 11407503"/>
            <a:gd name="connsiteY2985" fmla="*/ 4414904 h 6858000"/>
            <a:gd name="connsiteX2986" fmla="*/ 6134101 w 11407503"/>
            <a:gd name="connsiteY2986" fmla="*/ 4429161 h 6858000"/>
            <a:gd name="connsiteX2987" fmla="*/ 6153626 w 11407503"/>
            <a:gd name="connsiteY2987" fmla="*/ 4473226 h 6858000"/>
            <a:gd name="connsiteX2988" fmla="*/ 6138078 w 11407503"/>
            <a:gd name="connsiteY2988" fmla="*/ 4513218 h 6858000"/>
            <a:gd name="connsiteX2989" fmla="*/ 6096859 w 11407503"/>
            <a:gd name="connsiteY2989" fmla="*/ 4533770 h 6858000"/>
            <a:gd name="connsiteX2990" fmla="*/ 5917655 w 11407503"/>
            <a:gd name="connsiteY2990" fmla="*/ 4533769 h 6858000"/>
            <a:gd name="connsiteX2991" fmla="*/ 5896933 w 11407503"/>
            <a:gd name="connsiteY2991" fmla="*/ 4531917 h 6858000"/>
            <a:gd name="connsiteX2992" fmla="*/ 5858606 w 11407503"/>
            <a:gd name="connsiteY2992" fmla="*/ 4495814 h 6858000"/>
            <a:gd name="connsiteX2993" fmla="*/ 5859691 w 11407503"/>
            <a:gd name="connsiteY2993" fmla="*/ 4448786 h 6858000"/>
            <a:gd name="connsiteX2994" fmla="*/ 5895667 w 11407503"/>
            <a:gd name="connsiteY2994" fmla="*/ 4414903 h 6858000"/>
            <a:gd name="connsiteX2995" fmla="*/ 5953338 w 11407503"/>
            <a:gd name="connsiteY2995" fmla="*/ 4428419 h 6858000"/>
            <a:gd name="connsiteX2996" fmla="*/ 5973044 w 11407503"/>
            <a:gd name="connsiteY2996" fmla="*/ 4473226 h 6858000"/>
            <a:gd name="connsiteX2997" fmla="*/ 5968705 w 11407503"/>
            <a:gd name="connsiteY2997" fmla="*/ 4498221 h 6858000"/>
            <a:gd name="connsiteX2998" fmla="*/ 5938514 w 11407503"/>
            <a:gd name="connsiteY2998" fmla="*/ 4528955 h 6858000"/>
            <a:gd name="connsiteX2999" fmla="*/ 5917655 w 11407503"/>
            <a:gd name="connsiteY2999" fmla="*/ 4533769 h 6858000"/>
            <a:gd name="connsiteX3000" fmla="*/ 1947252 w 11407503"/>
            <a:gd name="connsiteY3000" fmla="*/ 4534113 h 6858000"/>
            <a:gd name="connsiteX3001" fmla="*/ 1929128 w 11407503"/>
            <a:gd name="connsiteY3001" fmla="*/ 4531729 h 6858000"/>
            <a:gd name="connsiteX3002" fmla="*/ 1891886 w 11407503"/>
            <a:gd name="connsiteY3002" fmla="*/ 4495996 h 6858000"/>
            <a:gd name="connsiteX3003" fmla="*/ 1942145 w 11407503"/>
            <a:gd name="connsiteY3003" fmla="*/ 4412493 h 6858000"/>
            <a:gd name="connsiteX3004" fmla="*/ 1988064 w 11407503"/>
            <a:gd name="connsiteY3004" fmla="*/ 4431193 h 6858000"/>
            <a:gd name="connsiteX3005" fmla="*/ 2003612 w 11407503"/>
            <a:gd name="connsiteY3005" fmla="*/ 4453781 h 6858000"/>
            <a:gd name="connsiteX3006" fmla="*/ 2003612 w 11407503"/>
            <a:gd name="connsiteY3006" fmla="*/ 4492663 h 6858000"/>
            <a:gd name="connsiteX3007" fmla="*/ 1966731 w 11407503"/>
            <a:gd name="connsiteY3007" fmla="*/ 4530248 h 6858000"/>
            <a:gd name="connsiteX3008" fmla="*/ 1947252 w 11407503"/>
            <a:gd name="connsiteY3008" fmla="*/ 4534113 h 6858000"/>
            <a:gd name="connsiteX3009" fmla="*/ 5012742 w 11407503"/>
            <a:gd name="connsiteY3009" fmla="*/ 4534064 h 6858000"/>
            <a:gd name="connsiteX3010" fmla="*/ 4993647 w 11407503"/>
            <a:gd name="connsiteY3010" fmla="*/ 4531542 h 6858000"/>
            <a:gd name="connsiteX3011" fmla="*/ 4965986 w 11407503"/>
            <a:gd name="connsiteY3011" fmla="*/ 4510805 h 6858000"/>
            <a:gd name="connsiteX3012" fmla="*/ 4953512 w 11407503"/>
            <a:gd name="connsiteY3012" fmla="*/ 4473220 h 6858000"/>
            <a:gd name="connsiteX3013" fmla="*/ 4971591 w 11407503"/>
            <a:gd name="connsiteY3013" fmla="*/ 4430080 h 6858000"/>
            <a:gd name="connsiteX3014" fmla="*/ 5013171 w 11407503"/>
            <a:gd name="connsiteY3014" fmla="*/ 4413046 h 6858000"/>
            <a:gd name="connsiteX3015" fmla="*/ 5039023 w 11407503"/>
            <a:gd name="connsiteY3015" fmla="*/ 4418600 h 6858000"/>
            <a:gd name="connsiteX3016" fmla="*/ 5067588 w 11407503"/>
            <a:gd name="connsiteY3016" fmla="*/ 4448595 h 6858000"/>
            <a:gd name="connsiteX3017" fmla="*/ 5071023 w 11407503"/>
            <a:gd name="connsiteY3017" fmla="*/ 4473220 h 6858000"/>
            <a:gd name="connsiteX3018" fmla="*/ 5065599 w 11407503"/>
            <a:gd name="connsiteY3018" fmla="*/ 4500806 h 6858000"/>
            <a:gd name="connsiteX3019" fmla="*/ 5032515 w 11407503"/>
            <a:gd name="connsiteY3019" fmla="*/ 4530616 h 6858000"/>
            <a:gd name="connsiteX3020" fmla="*/ 5012742 w 11407503"/>
            <a:gd name="connsiteY3020" fmla="*/ 4534064 h 6858000"/>
            <a:gd name="connsiteX3021" fmla="*/ 5375603 w 11407503"/>
            <a:gd name="connsiteY3021" fmla="*/ 4533770 h 6858000"/>
            <a:gd name="connsiteX3022" fmla="*/ 5355537 w 11407503"/>
            <a:gd name="connsiteY3022" fmla="*/ 4531918 h 6858000"/>
            <a:gd name="connsiteX3023" fmla="*/ 5318476 w 11407503"/>
            <a:gd name="connsiteY3023" fmla="*/ 4496555 h 6858000"/>
            <a:gd name="connsiteX3024" fmla="*/ 5318476 w 11407503"/>
            <a:gd name="connsiteY3024" fmla="*/ 4449712 h 6858000"/>
            <a:gd name="connsiteX3025" fmla="*/ 5391152 w 11407503"/>
            <a:gd name="connsiteY3025" fmla="*/ 4414904 h 6858000"/>
            <a:gd name="connsiteX3026" fmla="*/ 5414653 w 11407503"/>
            <a:gd name="connsiteY3026" fmla="*/ 4431197 h 6858000"/>
            <a:gd name="connsiteX3027" fmla="*/ 5432550 w 11407503"/>
            <a:gd name="connsiteY3027" fmla="*/ 4473226 h 6858000"/>
            <a:gd name="connsiteX3028" fmla="*/ 5417546 w 11407503"/>
            <a:gd name="connsiteY3028" fmla="*/ 4512477 h 6858000"/>
            <a:gd name="connsiteX3029" fmla="*/ 5375603 w 11407503"/>
            <a:gd name="connsiteY3029" fmla="*/ 4533770 h 6858000"/>
            <a:gd name="connsiteX3030" fmla="*/ 4833915 w 11407503"/>
            <a:gd name="connsiteY3030" fmla="*/ 4533952 h 6858000"/>
            <a:gd name="connsiteX3031" fmla="*/ 4811068 w 11407503"/>
            <a:gd name="connsiteY3031" fmla="*/ 4530435 h 6858000"/>
            <a:gd name="connsiteX3032" fmla="*/ 4777984 w 11407503"/>
            <a:gd name="connsiteY3032" fmla="*/ 4499144 h 6858000"/>
            <a:gd name="connsiteX3033" fmla="*/ 4773645 w 11407503"/>
            <a:gd name="connsiteY3033" fmla="*/ 4473223 h 6858000"/>
            <a:gd name="connsiteX3034" fmla="*/ 4788650 w 11407503"/>
            <a:gd name="connsiteY3034" fmla="*/ 4432490 h 6858000"/>
            <a:gd name="connsiteX3035" fmla="*/ 4849755 w 11407503"/>
            <a:gd name="connsiteY3035" fmla="*/ 4414902 h 6858000"/>
            <a:gd name="connsiteX3036" fmla="*/ 4873439 w 11407503"/>
            <a:gd name="connsiteY3036" fmla="*/ 4431195 h 6858000"/>
            <a:gd name="connsiteX3037" fmla="*/ 4889348 w 11407503"/>
            <a:gd name="connsiteY3037" fmla="*/ 4455450 h 6858000"/>
            <a:gd name="connsiteX3038" fmla="*/ 4886998 w 11407503"/>
            <a:gd name="connsiteY3038" fmla="*/ 4497849 h 6858000"/>
            <a:gd name="connsiteX3039" fmla="*/ 4856083 w 11407503"/>
            <a:gd name="connsiteY3039" fmla="*/ 4529138 h 6858000"/>
            <a:gd name="connsiteX3040" fmla="*/ 4833915 w 11407503"/>
            <a:gd name="connsiteY3040" fmla="*/ 4533952 h 6858000"/>
            <a:gd name="connsiteX3041" fmla="*/ 2671171 w 11407503"/>
            <a:gd name="connsiteY3041" fmla="*/ 4533769 h 6858000"/>
            <a:gd name="connsiteX3042" fmla="*/ 2650380 w 11407503"/>
            <a:gd name="connsiteY3042" fmla="*/ 4531917 h 6858000"/>
            <a:gd name="connsiteX3043" fmla="*/ 2613319 w 11407503"/>
            <a:gd name="connsiteY3043" fmla="*/ 4496554 h 6858000"/>
            <a:gd name="connsiteX3044" fmla="*/ 2613319 w 11407503"/>
            <a:gd name="connsiteY3044" fmla="*/ 4449712 h 6858000"/>
            <a:gd name="connsiteX3045" fmla="*/ 2685453 w 11407503"/>
            <a:gd name="connsiteY3045" fmla="*/ 4414719 h 6858000"/>
            <a:gd name="connsiteX3046" fmla="*/ 2723056 w 11407503"/>
            <a:gd name="connsiteY3046" fmla="*/ 4448785 h 6858000"/>
            <a:gd name="connsiteX3047" fmla="*/ 2723056 w 11407503"/>
            <a:gd name="connsiteY3047" fmla="*/ 4497665 h 6858000"/>
            <a:gd name="connsiteX3048" fmla="*/ 2691961 w 11407503"/>
            <a:gd name="connsiteY3048" fmla="*/ 4528955 h 6858000"/>
            <a:gd name="connsiteX3049" fmla="*/ 2671171 w 11407503"/>
            <a:gd name="connsiteY3049" fmla="*/ 4533769 h 6858000"/>
            <a:gd name="connsiteX3050" fmla="*/ 3212565 w 11407503"/>
            <a:gd name="connsiteY3050" fmla="*/ 4533769 h 6858000"/>
            <a:gd name="connsiteX3051" fmla="*/ 3191774 w 11407503"/>
            <a:gd name="connsiteY3051" fmla="*/ 4531918 h 6858000"/>
            <a:gd name="connsiteX3052" fmla="*/ 3153448 w 11407503"/>
            <a:gd name="connsiteY3052" fmla="*/ 4495813 h 6858000"/>
            <a:gd name="connsiteX3053" fmla="*/ 3154713 w 11407503"/>
            <a:gd name="connsiteY3053" fmla="*/ 4448600 h 6858000"/>
            <a:gd name="connsiteX3054" fmla="*/ 3190508 w 11407503"/>
            <a:gd name="connsiteY3054" fmla="*/ 4414904 h 6858000"/>
            <a:gd name="connsiteX3055" fmla="*/ 3227751 w 11407503"/>
            <a:gd name="connsiteY3055" fmla="*/ 4414904 h 6858000"/>
            <a:gd name="connsiteX3056" fmla="*/ 3264269 w 11407503"/>
            <a:gd name="connsiteY3056" fmla="*/ 4449341 h 6858000"/>
            <a:gd name="connsiteX3057" fmla="*/ 3264269 w 11407503"/>
            <a:gd name="connsiteY3057" fmla="*/ 4496739 h 6858000"/>
            <a:gd name="connsiteX3058" fmla="*/ 3233355 w 11407503"/>
            <a:gd name="connsiteY3058" fmla="*/ 4528955 h 6858000"/>
            <a:gd name="connsiteX3059" fmla="*/ 3212565 w 11407503"/>
            <a:gd name="connsiteY3059" fmla="*/ 4533769 h 6858000"/>
            <a:gd name="connsiteX3060" fmla="*/ 2851281 w 11407503"/>
            <a:gd name="connsiteY3060" fmla="*/ 4533720 h 6858000"/>
            <a:gd name="connsiteX3061" fmla="*/ 2830062 w 11407503"/>
            <a:gd name="connsiteY3061" fmla="*/ 4531544 h 6858000"/>
            <a:gd name="connsiteX3062" fmla="*/ 2791555 w 11407503"/>
            <a:gd name="connsiteY3062" fmla="*/ 4491923 h 6858000"/>
            <a:gd name="connsiteX3063" fmla="*/ 2791555 w 11407503"/>
            <a:gd name="connsiteY3063" fmla="*/ 4454338 h 6858000"/>
            <a:gd name="connsiteX3064" fmla="*/ 2821385 w 11407503"/>
            <a:gd name="connsiteY3064" fmla="*/ 4418789 h 6858000"/>
            <a:gd name="connsiteX3065" fmla="*/ 2847598 w 11407503"/>
            <a:gd name="connsiteY3065" fmla="*/ 4413049 h 6858000"/>
            <a:gd name="connsiteX3066" fmla="*/ 2889721 w 11407503"/>
            <a:gd name="connsiteY3066" fmla="*/ 4430454 h 6858000"/>
            <a:gd name="connsiteX3067" fmla="*/ 2907257 w 11407503"/>
            <a:gd name="connsiteY3067" fmla="*/ 4473223 h 6858000"/>
            <a:gd name="connsiteX3068" fmla="*/ 2901833 w 11407503"/>
            <a:gd name="connsiteY3068" fmla="*/ 4500810 h 6858000"/>
            <a:gd name="connsiteX3069" fmla="*/ 2872908 w 11407503"/>
            <a:gd name="connsiteY3069" fmla="*/ 4528397 h 6858000"/>
            <a:gd name="connsiteX3070" fmla="*/ 2851281 w 11407503"/>
            <a:gd name="connsiteY3070" fmla="*/ 4533720 h 6858000"/>
            <a:gd name="connsiteX3071" fmla="*/ 3039164 w 11407503"/>
            <a:gd name="connsiteY3071" fmla="*/ 4533535 h 6858000"/>
            <a:gd name="connsiteX3072" fmla="*/ 3005764 w 11407503"/>
            <a:gd name="connsiteY3072" fmla="*/ 4528953 h 6858000"/>
            <a:gd name="connsiteX3073" fmla="*/ 2974488 w 11407503"/>
            <a:gd name="connsiteY3073" fmla="*/ 4498218 h 6858000"/>
            <a:gd name="connsiteX3074" fmla="*/ 2969788 w 11407503"/>
            <a:gd name="connsiteY3074" fmla="*/ 4473223 h 6858000"/>
            <a:gd name="connsiteX3075" fmla="*/ 2989855 w 11407503"/>
            <a:gd name="connsiteY3075" fmla="*/ 4428417 h 6858000"/>
            <a:gd name="connsiteX3076" fmla="*/ 3033785 w 11407503"/>
            <a:gd name="connsiteY3076" fmla="*/ 4412494 h 6858000"/>
            <a:gd name="connsiteX3077" fmla="*/ 3073559 w 11407503"/>
            <a:gd name="connsiteY3077" fmla="*/ 4433786 h 6858000"/>
            <a:gd name="connsiteX3078" fmla="*/ 3088021 w 11407503"/>
            <a:gd name="connsiteY3078" fmla="*/ 4473223 h 6858000"/>
            <a:gd name="connsiteX3079" fmla="*/ 3070666 w 11407503"/>
            <a:gd name="connsiteY3079" fmla="*/ 4515066 h 6858000"/>
            <a:gd name="connsiteX3080" fmla="*/ 3039164 w 11407503"/>
            <a:gd name="connsiteY3080" fmla="*/ 4533535 h 6858000"/>
            <a:gd name="connsiteX3081" fmla="*/ 2129056 w 11407503"/>
            <a:gd name="connsiteY3081" fmla="*/ 4533767 h 6858000"/>
            <a:gd name="connsiteX3082" fmla="*/ 2108808 w 11407503"/>
            <a:gd name="connsiteY3082" fmla="*/ 4531546 h 6858000"/>
            <a:gd name="connsiteX3083" fmla="*/ 2100311 w 11407503"/>
            <a:gd name="connsiteY3083" fmla="*/ 4418605 h 6858000"/>
            <a:gd name="connsiteX3084" fmla="*/ 2126344 w 11407503"/>
            <a:gd name="connsiteY3084" fmla="*/ 4413050 h 6858000"/>
            <a:gd name="connsiteX3085" fmla="*/ 2168648 w 11407503"/>
            <a:gd name="connsiteY3085" fmla="*/ 4430638 h 6858000"/>
            <a:gd name="connsiteX3086" fmla="*/ 2186004 w 11407503"/>
            <a:gd name="connsiteY3086" fmla="*/ 4473223 h 6858000"/>
            <a:gd name="connsiteX3087" fmla="*/ 2169552 w 11407503"/>
            <a:gd name="connsiteY3087" fmla="*/ 4514882 h 6858000"/>
            <a:gd name="connsiteX3088" fmla="*/ 2129056 w 11407503"/>
            <a:gd name="connsiteY3088" fmla="*/ 4533767 h 6858000"/>
            <a:gd name="connsiteX3089" fmla="*/ 1226945 w 11407503"/>
            <a:gd name="connsiteY3089" fmla="*/ 4534044 h 6858000"/>
            <a:gd name="connsiteX3090" fmla="*/ 1209860 w 11407503"/>
            <a:gd name="connsiteY3090" fmla="*/ 4532655 h 6858000"/>
            <a:gd name="connsiteX3091" fmla="*/ 1166291 w 11407503"/>
            <a:gd name="connsiteY3091" fmla="*/ 4464891 h 6858000"/>
            <a:gd name="connsiteX3092" fmla="*/ 1185455 w 11407503"/>
            <a:gd name="connsiteY3092" fmla="*/ 4429342 h 6858000"/>
            <a:gd name="connsiteX3093" fmla="*/ 1206245 w 11407503"/>
            <a:gd name="connsiteY3093" fmla="*/ 4415085 h 6858000"/>
            <a:gd name="connsiteX3094" fmla="*/ 1244390 w 11407503"/>
            <a:gd name="connsiteY3094" fmla="*/ 4415271 h 6858000"/>
            <a:gd name="connsiteX3095" fmla="*/ 1280367 w 11407503"/>
            <a:gd name="connsiteY3095" fmla="*/ 4449523 h 6858000"/>
            <a:gd name="connsiteX3096" fmla="*/ 1280547 w 11407503"/>
            <a:gd name="connsiteY3096" fmla="*/ 4496922 h 6858000"/>
            <a:gd name="connsiteX3097" fmla="*/ 1245113 w 11407503"/>
            <a:gd name="connsiteY3097" fmla="*/ 4530434 h 6858000"/>
            <a:gd name="connsiteX3098" fmla="*/ 1226945 w 11407503"/>
            <a:gd name="connsiteY3098" fmla="*/ 4534044 h 6858000"/>
            <a:gd name="connsiteX3099" fmla="*/ 1768339 w 11407503"/>
            <a:gd name="connsiteY3099" fmla="*/ 4534043 h 6858000"/>
            <a:gd name="connsiteX3100" fmla="*/ 1751254 w 11407503"/>
            <a:gd name="connsiteY3100" fmla="*/ 4532655 h 6858000"/>
            <a:gd name="connsiteX3101" fmla="*/ 1710940 w 11407503"/>
            <a:gd name="connsiteY3101" fmla="*/ 4495809 h 6858000"/>
            <a:gd name="connsiteX3102" fmla="*/ 1712025 w 11407503"/>
            <a:gd name="connsiteY3102" fmla="*/ 4448781 h 6858000"/>
            <a:gd name="connsiteX3103" fmla="*/ 1748904 w 11407503"/>
            <a:gd name="connsiteY3103" fmla="*/ 4414715 h 6858000"/>
            <a:gd name="connsiteX3104" fmla="*/ 1809468 w 11407503"/>
            <a:gd name="connsiteY3104" fmla="*/ 4431933 h 6858000"/>
            <a:gd name="connsiteX3105" fmla="*/ 1825015 w 11407503"/>
            <a:gd name="connsiteY3105" fmla="*/ 4470814 h 6858000"/>
            <a:gd name="connsiteX3106" fmla="*/ 1821038 w 11407503"/>
            <a:gd name="connsiteY3106" fmla="*/ 4498032 h 6858000"/>
            <a:gd name="connsiteX3107" fmla="*/ 1786508 w 11407503"/>
            <a:gd name="connsiteY3107" fmla="*/ 4530433 h 6858000"/>
            <a:gd name="connsiteX3108" fmla="*/ 1768339 w 11407503"/>
            <a:gd name="connsiteY3108" fmla="*/ 4534043 h 6858000"/>
            <a:gd name="connsiteX3109" fmla="*/ 1407799 w 11407503"/>
            <a:gd name="connsiteY3109" fmla="*/ 4533998 h 6858000"/>
            <a:gd name="connsiteX3110" fmla="*/ 1384658 w 11407503"/>
            <a:gd name="connsiteY3110" fmla="*/ 4530434 h 6858000"/>
            <a:gd name="connsiteX3111" fmla="*/ 1351574 w 11407503"/>
            <a:gd name="connsiteY3111" fmla="*/ 4499144 h 6858000"/>
            <a:gd name="connsiteX3112" fmla="*/ 1347235 w 11407503"/>
            <a:gd name="connsiteY3112" fmla="*/ 4473223 h 6858000"/>
            <a:gd name="connsiteX3113" fmla="*/ 1362240 w 11407503"/>
            <a:gd name="connsiteY3113" fmla="*/ 4432490 h 6858000"/>
            <a:gd name="connsiteX3114" fmla="*/ 1423346 w 11407503"/>
            <a:gd name="connsiteY3114" fmla="*/ 4414901 h 6858000"/>
            <a:gd name="connsiteX3115" fmla="*/ 1447029 w 11407503"/>
            <a:gd name="connsiteY3115" fmla="*/ 4431195 h 6858000"/>
            <a:gd name="connsiteX3116" fmla="*/ 1462938 w 11407503"/>
            <a:gd name="connsiteY3116" fmla="*/ 4455449 h 6858000"/>
            <a:gd name="connsiteX3117" fmla="*/ 1460588 w 11407503"/>
            <a:gd name="connsiteY3117" fmla="*/ 4497663 h 6858000"/>
            <a:gd name="connsiteX3118" fmla="*/ 1430397 w 11407503"/>
            <a:gd name="connsiteY3118" fmla="*/ 4528397 h 6858000"/>
            <a:gd name="connsiteX3119" fmla="*/ 1407799 w 11407503"/>
            <a:gd name="connsiteY3119" fmla="*/ 4533998 h 6858000"/>
            <a:gd name="connsiteX3120" fmla="*/ 1588205 w 11407503"/>
            <a:gd name="connsiteY3120" fmla="*/ 4533719 h 6858000"/>
            <a:gd name="connsiteX3121" fmla="*/ 1567234 w 11407503"/>
            <a:gd name="connsiteY3121" fmla="*/ 4531544 h 6858000"/>
            <a:gd name="connsiteX3122" fmla="*/ 1539573 w 11407503"/>
            <a:gd name="connsiteY3122" fmla="*/ 4510807 h 6858000"/>
            <a:gd name="connsiteX3123" fmla="*/ 1527099 w 11407503"/>
            <a:gd name="connsiteY3123" fmla="*/ 4473222 h 6858000"/>
            <a:gd name="connsiteX3124" fmla="*/ 1545178 w 11407503"/>
            <a:gd name="connsiteY3124" fmla="*/ 4430082 h 6858000"/>
            <a:gd name="connsiteX3125" fmla="*/ 1585854 w 11407503"/>
            <a:gd name="connsiteY3125" fmla="*/ 4413049 h 6858000"/>
            <a:gd name="connsiteX3126" fmla="*/ 1611527 w 11407503"/>
            <a:gd name="connsiteY3126" fmla="*/ 4418233 h 6858000"/>
            <a:gd name="connsiteX3127" fmla="*/ 1641175 w 11407503"/>
            <a:gd name="connsiteY3127" fmla="*/ 4448597 h 6858000"/>
            <a:gd name="connsiteX3128" fmla="*/ 1644610 w 11407503"/>
            <a:gd name="connsiteY3128" fmla="*/ 4473222 h 6858000"/>
            <a:gd name="connsiteX3129" fmla="*/ 1639187 w 11407503"/>
            <a:gd name="connsiteY3129" fmla="*/ 4500809 h 6858000"/>
            <a:gd name="connsiteX3130" fmla="*/ 1609718 w 11407503"/>
            <a:gd name="connsiteY3130" fmla="*/ 4528952 h 6858000"/>
            <a:gd name="connsiteX3131" fmla="*/ 1588205 w 11407503"/>
            <a:gd name="connsiteY3131" fmla="*/ 4533719 h 6858000"/>
            <a:gd name="connsiteX3132" fmla="*/ 1046950 w 11407503"/>
            <a:gd name="connsiteY3132" fmla="*/ 4533999 h 6858000"/>
            <a:gd name="connsiteX3133" fmla="*/ 1030002 w 11407503"/>
            <a:gd name="connsiteY3133" fmla="*/ 4532656 h 6858000"/>
            <a:gd name="connsiteX3134" fmla="*/ 989686 w 11407503"/>
            <a:gd name="connsiteY3134" fmla="*/ 4495812 h 6858000"/>
            <a:gd name="connsiteX3135" fmla="*/ 990771 w 11407503"/>
            <a:gd name="connsiteY3135" fmla="*/ 4448784 h 6858000"/>
            <a:gd name="connsiteX3136" fmla="*/ 1027651 w 11407503"/>
            <a:gd name="connsiteY3136" fmla="*/ 4414716 h 6858000"/>
            <a:gd name="connsiteX3137" fmla="*/ 1069774 w 11407503"/>
            <a:gd name="connsiteY3137" fmla="*/ 4417678 h 6858000"/>
            <a:gd name="connsiteX3138" fmla="*/ 1098338 w 11407503"/>
            <a:gd name="connsiteY3138" fmla="*/ 4445266 h 6858000"/>
            <a:gd name="connsiteX3139" fmla="*/ 1103219 w 11407503"/>
            <a:gd name="connsiteY3139" fmla="*/ 4473223 h 6858000"/>
            <a:gd name="connsiteX3140" fmla="*/ 1098338 w 11407503"/>
            <a:gd name="connsiteY3140" fmla="*/ 4501366 h 6858000"/>
            <a:gd name="connsiteX3141" fmla="*/ 1064712 w 11407503"/>
            <a:gd name="connsiteY3141" fmla="*/ 4530620 h 6858000"/>
            <a:gd name="connsiteX3142" fmla="*/ 1046950 w 11407503"/>
            <a:gd name="connsiteY3142" fmla="*/ 4533999 h 6858000"/>
            <a:gd name="connsiteX3143" fmla="*/ 495814 w 11407503"/>
            <a:gd name="connsiteY3143" fmla="*/ 4533606 h 6858000"/>
            <a:gd name="connsiteX3144" fmla="*/ 488605 w 11407503"/>
            <a:gd name="connsiteY3144" fmla="*/ 4532657 h 6858000"/>
            <a:gd name="connsiteX3145" fmla="*/ 448471 w 11407503"/>
            <a:gd name="connsiteY3145" fmla="*/ 4496367 h 6858000"/>
            <a:gd name="connsiteX3146" fmla="*/ 444494 w 11407503"/>
            <a:gd name="connsiteY3146" fmla="*/ 4473225 h 6858000"/>
            <a:gd name="connsiteX3147" fmla="*/ 464380 w 11407503"/>
            <a:gd name="connsiteY3147" fmla="*/ 4428788 h 6858000"/>
            <a:gd name="connsiteX3148" fmla="*/ 503972 w 11407503"/>
            <a:gd name="connsiteY3148" fmla="*/ 4412125 h 6858000"/>
            <a:gd name="connsiteX3149" fmla="*/ 543564 w 11407503"/>
            <a:gd name="connsiteY3149" fmla="*/ 4428788 h 6858000"/>
            <a:gd name="connsiteX3150" fmla="*/ 563270 w 11407503"/>
            <a:gd name="connsiteY3150" fmla="*/ 4473225 h 6858000"/>
            <a:gd name="connsiteX3151" fmla="*/ 545733 w 11407503"/>
            <a:gd name="connsiteY3151" fmla="*/ 4515438 h 6858000"/>
            <a:gd name="connsiteX3152" fmla="*/ 506684 w 11407503"/>
            <a:gd name="connsiteY3152" fmla="*/ 4533583 h 6858000"/>
            <a:gd name="connsiteX3153" fmla="*/ 495814 w 11407503"/>
            <a:gd name="connsiteY3153" fmla="*/ 4533606 h 6858000"/>
            <a:gd name="connsiteX3154" fmla="*/ 8262542 w 11407503"/>
            <a:gd name="connsiteY3154" fmla="*/ 4349840 h 6858000"/>
            <a:gd name="connsiteX3155" fmla="*/ 8240735 w 11407503"/>
            <a:gd name="connsiteY3155" fmla="*/ 4347364 h 6858000"/>
            <a:gd name="connsiteX3156" fmla="*/ 8200961 w 11407503"/>
            <a:gd name="connsiteY3156" fmla="*/ 4307000 h 6858000"/>
            <a:gd name="connsiteX3157" fmla="*/ 8203492 w 11407503"/>
            <a:gd name="connsiteY3157" fmla="*/ 4263306 h 6858000"/>
            <a:gd name="connsiteX3158" fmla="*/ 8232599 w 11407503"/>
            <a:gd name="connsiteY3158" fmla="*/ 4233126 h 6858000"/>
            <a:gd name="connsiteX3159" fmla="*/ 8278157 w 11407503"/>
            <a:gd name="connsiteY3159" fmla="*/ 4230719 h 6858000"/>
            <a:gd name="connsiteX3160" fmla="*/ 8312326 w 11407503"/>
            <a:gd name="connsiteY3160" fmla="*/ 4262380 h 6858000"/>
            <a:gd name="connsiteX3161" fmla="*/ 8315941 w 11407503"/>
            <a:gd name="connsiteY3161" fmla="*/ 4306445 h 6858000"/>
            <a:gd name="connsiteX3162" fmla="*/ 8283942 w 11407503"/>
            <a:gd name="connsiteY3162" fmla="*/ 4343846 h 6858000"/>
            <a:gd name="connsiteX3163" fmla="*/ 8262542 w 11407503"/>
            <a:gd name="connsiteY3163" fmla="*/ 4349840 h 6858000"/>
            <a:gd name="connsiteX3164" fmla="*/ 8801654 w 11407503"/>
            <a:gd name="connsiteY3164" fmla="*/ 4349747 h 6858000"/>
            <a:gd name="connsiteX3165" fmla="*/ 8780864 w 11407503"/>
            <a:gd name="connsiteY3165" fmla="*/ 4346993 h 6858000"/>
            <a:gd name="connsiteX3166" fmla="*/ 8743261 w 11407503"/>
            <a:gd name="connsiteY3166" fmla="*/ 4310704 h 6858000"/>
            <a:gd name="connsiteX3167" fmla="*/ 8742537 w 11407503"/>
            <a:gd name="connsiteY3167" fmla="*/ 4268861 h 6858000"/>
            <a:gd name="connsiteX3168" fmla="*/ 8773813 w 11407503"/>
            <a:gd name="connsiteY3168" fmla="*/ 4233127 h 6858000"/>
            <a:gd name="connsiteX3169" fmla="*/ 8824072 w 11407503"/>
            <a:gd name="connsiteY3169" fmla="*/ 4232386 h 6858000"/>
            <a:gd name="connsiteX3170" fmla="*/ 8854986 w 11407503"/>
            <a:gd name="connsiteY3170" fmla="*/ 4265158 h 6858000"/>
            <a:gd name="connsiteX3171" fmla="*/ 8854624 w 11407503"/>
            <a:gd name="connsiteY3171" fmla="*/ 4312741 h 6858000"/>
            <a:gd name="connsiteX3172" fmla="*/ 8822444 w 11407503"/>
            <a:gd name="connsiteY3172" fmla="*/ 4345142 h 6858000"/>
            <a:gd name="connsiteX3173" fmla="*/ 8801654 w 11407503"/>
            <a:gd name="connsiteY3173" fmla="*/ 4349747 h 6858000"/>
            <a:gd name="connsiteX3174" fmla="*/ 8986125 w 11407503"/>
            <a:gd name="connsiteY3174" fmla="*/ 4349424 h 6858000"/>
            <a:gd name="connsiteX3175" fmla="*/ 8966510 w 11407503"/>
            <a:gd name="connsiteY3175" fmla="*/ 4348660 h 6858000"/>
            <a:gd name="connsiteX3176" fmla="*/ 8925653 w 11407503"/>
            <a:gd name="connsiteY3176" fmla="*/ 4314222 h 6858000"/>
            <a:gd name="connsiteX3177" fmla="*/ 8920772 w 11407503"/>
            <a:gd name="connsiteY3177" fmla="*/ 4285895 h 6858000"/>
            <a:gd name="connsiteX3178" fmla="*/ 8939935 w 11407503"/>
            <a:gd name="connsiteY3178" fmla="*/ 4244420 h 6858000"/>
            <a:gd name="connsiteX3179" fmla="*/ 8975730 w 11407503"/>
            <a:gd name="connsiteY3179" fmla="*/ 4228498 h 6858000"/>
            <a:gd name="connsiteX3180" fmla="*/ 9018576 w 11407503"/>
            <a:gd name="connsiteY3180" fmla="*/ 4242939 h 6858000"/>
            <a:gd name="connsiteX3181" fmla="*/ 9037197 w 11407503"/>
            <a:gd name="connsiteY3181" fmla="*/ 4306445 h 6858000"/>
            <a:gd name="connsiteX3182" fmla="*/ 9005199 w 11407503"/>
            <a:gd name="connsiteY3182" fmla="*/ 4343661 h 6858000"/>
            <a:gd name="connsiteX3183" fmla="*/ 8986125 w 11407503"/>
            <a:gd name="connsiteY3183" fmla="*/ 4349424 h 6858000"/>
            <a:gd name="connsiteX3184" fmla="*/ 9533439 w 11407503"/>
            <a:gd name="connsiteY3184" fmla="*/ 4348585 h 6858000"/>
            <a:gd name="connsiteX3185" fmla="*/ 9503383 w 11407503"/>
            <a:gd name="connsiteY3185" fmla="*/ 4347544 h 6858000"/>
            <a:gd name="connsiteX3186" fmla="*/ 9463611 w 11407503"/>
            <a:gd name="connsiteY3186" fmla="*/ 4308106 h 6858000"/>
            <a:gd name="connsiteX3187" fmla="*/ 9465599 w 11407503"/>
            <a:gd name="connsiteY3187" fmla="*/ 4265151 h 6858000"/>
            <a:gd name="connsiteX3188" fmla="*/ 9495248 w 11407503"/>
            <a:gd name="connsiteY3188" fmla="*/ 4233120 h 6858000"/>
            <a:gd name="connsiteX3189" fmla="*/ 9520558 w 11407503"/>
            <a:gd name="connsiteY3189" fmla="*/ 4229047 h 6858000"/>
            <a:gd name="connsiteX3190" fmla="*/ 9562681 w 11407503"/>
            <a:gd name="connsiteY3190" fmla="*/ 4246266 h 6858000"/>
            <a:gd name="connsiteX3191" fmla="*/ 9580037 w 11407503"/>
            <a:gd name="connsiteY3191" fmla="*/ 4288295 h 6858000"/>
            <a:gd name="connsiteX3192" fmla="*/ 9561054 w 11407503"/>
            <a:gd name="connsiteY3192" fmla="*/ 4332547 h 6858000"/>
            <a:gd name="connsiteX3193" fmla="*/ 9533439 w 11407503"/>
            <a:gd name="connsiteY3193" fmla="*/ 4348585 h 6858000"/>
            <a:gd name="connsiteX3194" fmla="*/ 8623149 w 11407503"/>
            <a:gd name="connsiteY3194" fmla="*/ 4349586 h 6858000"/>
            <a:gd name="connsiteX3195" fmla="*/ 8603172 w 11407503"/>
            <a:gd name="connsiteY3195" fmla="*/ 4347919 h 6858000"/>
            <a:gd name="connsiteX3196" fmla="*/ 8578224 w 11407503"/>
            <a:gd name="connsiteY3196" fmla="*/ 4331996 h 6858000"/>
            <a:gd name="connsiteX3197" fmla="*/ 8559964 w 11407503"/>
            <a:gd name="connsiteY3197" fmla="*/ 4289227 h 6858000"/>
            <a:gd name="connsiteX3198" fmla="*/ 8577320 w 11407503"/>
            <a:gd name="connsiteY3198" fmla="*/ 4246087 h 6858000"/>
            <a:gd name="connsiteX3199" fmla="*/ 8616369 w 11407503"/>
            <a:gd name="connsiteY3199" fmla="*/ 4228498 h 6858000"/>
            <a:gd name="connsiteX3200" fmla="*/ 8659035 w 11407503"/>
            <a:gd name="connsiteY3200" fmla="*/ 4244606 h 6858000"/>
            <a:gd name="connsiteX3201" fmla="*/ 8678197 w 11407503"/>
            <a:gd name="connsiteY3201" fmla="*/ 4287561 h 6858000"/>
            <a:gd name="connsiteX3202" fmla="*/ 8662107 w 11407503"/>
            <a:gd name="connsiteY3202" fmla="*/ 4330145 h 6858000"/>
            <a:gd name="connsiteX3203" fmla="*/ 8643125 w 11407503"/>
            <a:gd name="connsiteY3203" fmla="*/ 4344587 h 6858000"/>
            <a:gd name="connsiteX3204" fmla="*/ 8623149 w 11407503"/>
            <a:gd name="connsiteY3204" fmla="*/ 4349586 h 6858000"/>
            <a:gd name="connsiteX3205" fmla="*/ 8443783 w 11407503"/>
            <a:gd name="connsiteY3205" fmla="*/ 4349447 h 6858000"/>
            <a:gd name="connsiteX3206" fmla="*/ 8425117 w 11407503"/>
            <a:gd name="connsiteY3206" fmla="*/ 4348661 h 6858000"/>
            <a:gd name="connsiteX3207" fmla="*/ 8382452 w 11407503"/>
            <a:gd name="connsiteY3207" fmla="*/ 4309778 h 6858000"/>
            <a:gd name="connsiteX3208" fmla="*/ 8384621 w 11407503"/>
            <a:gd name="connsiteY3208" fmla="*/ 4262566 h 6858000"/>
            <a:gd name="connsiteX3209" fmla="*/ 8418971 w 11407503"/>
            <a:gd name="connsiteY3209" fmla="*/ 4230905 h 6858000"/>
            <a:gd name="connsiteX3210" fmla="*/ 8466156 w 11407503"/>
            <a:gd name="connsiteY3210" fmla="*/ 4234237 h 6858000"/>
            <a:gd name="connsiteX3211" fmla="*/ 8495623 w 11407503"/>
            <a:gd name="connsiteY3211" fmla="*/ 4269046 h 6858000"/>
            <a:gd name="connsiteX3212" fmla="*/ 8493092 w 11407503"/>
            <a:gd name="connsiteY3212" fmla="*/ 4314777 h 6858000"/>
            <a:gd name="connsiteX3213" fmla="*/ 8462178 w 11407503"/>
            <a:gd name="connsiteY3213" fmla="*/ 4344957 h 6858000"/>
            <a:gd name="connsiteX3214" fmla="*/ 8443783 w 11407503"/>
            <a:gd name="connsiteY3214" fmla="*/ 4349447 h 6858000"/>
            <a:gd name="connsiteX3215" fmla="*/ 1949329 w 11407503"/>
            <a:gd name="connsiteY3215" fmla="*/ 4349678 h 6858000"/>
            <a:gd name="connsiteX3216" fmla="*/ 1929307 w 11407503"/>
            <a:gd name="connsiteY3216" fmla="*/ 4347363 h 6858000"/>
            <a:gd name="connsiteX3217" fmla="*/ 1890438 w 11407503"/>
            <a:gd name="connsiteY3217" fmla="*/ 4268860 h 6858000"/>
            <a:gd name="connsiteX3218" fmla="*/ 1920990 w 11407503"/>
            <a:gd name="connsiteY3218" fmla="*/ 4233126 h 6858000"/>
            <a:gd name="connsiteX3219" fmla="*/ 1971249 w 11407503"/>
            <a:gd name="connsiteY3219" fmla="*/ 4232756 h 6858000"/>
            <a:gd name="connsiteX3220" fmla="*/ 2002163 w 11407503"/>
            <a:gd name="connsiteY3220" fmla="*/ 4265157 h 6858000"/>
            <a:gd name="connsiteX3221" fmla="*/ 2001801 w 11407503"/>
            <a:gd name="connsiteY3221" fmla="*/ 4312926 h 6858000"/>
            <a:gd name="connsiteX3222" fmla="*/ 1969622 w 11407503"/>
            <a:gd name="connsiteY3222" fmla="*/ 4344771 h 6858000"/>
            <a:gd name="connsiteX3223" fmla="*/ 1949329 w 11407503"/>
            <a:gd name="connsiteY3223" fmla="*/ 4349678 h 6858000"/>
            <a:gd name="connsiteX3224" fmla="*/ 5375603 w 11407503"/>
            <a:gd name="connsiteY3224" fmla="*/ 4349656 h 6858000"/>
            <a:gd name="connsiteX3225" fmla="*/ 5355717 w 11407503"/>
            <a:gd name="connsiteY3225" fmla="*/ 4347365 h 6858000"/>
            <a:gd name="connsiteX3226" fmla="*/ 5314136 w 11407503"/>
            <a:gd name="connsiteY3226" fmla="*/ 4289968 h 6858000"/>
            <a:gd name="connsiteX3227" fmla="*/ 5330046 w 11407503"/>
            <a:gd name="connsiteY3227" fmla="*/ 4248310 h 6858000"/>
            <a:gd name="connsiteX3228" fmla="*/ 5370541 w 11407503"/>
            <a:gd name="connsiteY3228" fmla="*/ 4228498 h 6858000"/>
            <a:gd name="connsiteX3229" fmla="*/ 5396032 w 11407503"/>
            <a:gd name="connsiteY3229" fmla="*/ 4232386 h 6858000"/>
            <a:gd name="connsiteX3230" fmla="*/ 5428573 w 11407503"/>
            <a:gd name="connsiteY3230" fmla="*/ 4265158 h 6858000"/>
            <a:gd name="connsiteX3231" fmla="*/ 5428212 w 11407503"/>
            <a:gd name="connsiteY3231" fmla="*/ 4312742 h 6858000"/>
            <a:gd name="connsiteX3232" fmla="*/ 5396032 w 11407503"/>
            <a:gd name="connsiteY3232" fmla="*/ 4345143 h 6858000"/>
            <a:gd name="connsiteX3233" fmla="*/ 5375603 w 11407503"/>
            <a:gd name="connsiteY3233" fmla="*/ 4349656 h 6858000"/>
            <a:gd name="connsiteX3234" fmla="*/ 5917768 w 11407503"/>
            <a:gd name="connsiteY3234" fmla="*/ 4349607 h 6858000"/>
            <a:gd name="connsiteX3235" fmla="*/ 5897656 w 11407503"/>
            <a:gd name="connsiteY3235" fmla="*/ 4347733 h 6858000"/>
            <a:gd name="connsiteX3236" fmla="*/ 5858967 w 11407503"/>
            <a:gd name="connsiteY3236" fmla="*/ 4311813 h 6858000"/>
            <a:gd name="connsiteX3237" fmla="*/ 5859510 w 11407503"/>
            <a:gd name="connsiteY3237" fmla="*/ 4265156 h 6858000"/>
            <a:gd name="connsiteX3238" fmla="*/ 5888616 w 11407503"/>
            <a:gd name="connsiteY3238" fmla="*/ 4233310 h 6858000"/>
            <a:gd name="connsiteX3239" fmla="*/ 5914288 w 11407503"/>
            <a:gd name="connsiteY3239" fmla="*/ 4229052 h 6858000"/>
            <a:gd name="connsiteX3240" fmla="*/ 5956229 w 11407503"/>
            <a:gd name="connsiteY3240" fmla="*/ 4247011 h 6858000"/>
            <a:gd name="connsiteX3241" fmla="*/ 5973043 w 11407503"/>
            <a:gd name="connsiteY3241" fmla="*/ 4289410 h 6858000"/>
            <a:gd name="connsiteX3242" fmla="*/ 5968343 w 11407503"/>
            <a:gd name="connsiteY3242" fmla="*/ 4314776 h 6858000"/>
            <a:gd name="connsiteX3243" fmla="*/ 5937609 w 11407503"/>
            <a:gd name="connsiteY3243" fmla="*/ 4344955 h 6858000"/>
            <a:gd name="connsiteX3244" fmla="*/ 5917768 w 11407503"/>
            <a:gd name="connsiteY3244" fmla="*/ 4349607 h 6858000"/>
            <a:gd name="connsiteX3245" fmla="*/ 7180281 w 11407503"/>
            <a:gd name="connsiteY3245" fmla="*/ 4349587 h 6858000"/>
            <a:gd name="connsiteX3246" fmla="*/ 7160305 w 11407503"/>
            <a:gd name="connsiteY3246" fmla="*/ 4347735 h 6858000"/>
            <a:gd name="connsiteX3247" fmla="*/ 7121255 w 11407503"/>
            <a:gd name="connsiteY3247" fmla="*/ 4311817 h 6858000"/>
            <a:gd name="connsiteX3248" fmla="*/ 7121617 w 11407503"/>
            <a:gd name="connsiteY3248" fmla="*/ 4265158 h 6858000"/>
            <a:gd name="connsiteX3249" fmla="*/ 7151627 w 11407503"/>
            <a:gd name="connsiteY3249" fmla="*/ 4233497 h 6858000"/>
            <a:gd name="connsiteX3250" fmla="*/ 7179106 w 11407503"/>
            <a:gd name="connsiteY3250" fmla="*/ 4228498 h 6858000"/>
            <a:gd name="connsiteX3251" fmla="*/ 7218698 w 11407503"/>
            <a:gd name="connsiteY3251" fmla="*/ 4247013 h 6858000"/>
            <a:gd name="connsiteX3252" fmla="*/ 7234788 w 11407503"/>
            <a:gd name="connsiteY3252" fmla="*/ 4288302 h 6858000"/>
            <a:gd name="connsiteX3253" fmla="*/ 7231172 w 11407503"/>
            <a:gd name="connsiteY3253" fmla="*/ 4314223 h 6858000"/>
            <a:gd name="connsiteX3254" fmla="*/ 7200259 w 11407503"/>
            <a:gd name="connsiteY3254" fmla="*/ 4344773 h 6858000"/>
            <a:gd name="connsiteX3255" fmla="*/ 7180281 w 11407503"/>
            <a:gd name="connsiteY3255" fmla="*/ 4349587 h 6858000"/>
            <a:gd name="connsiteX3256" fmla="*/ 7901759 w 11407503"/>
            <a:gd name="connsiteY3256" fmla="*/ 4349586 h 6858000"/>
            <a:gd name="connsiteX3257" fmla="*/ 7881557 w 11407503"/>
            <a:gd name="connsiteY3257" fmla="*/ 4347735 h 6858000"/>
            <a:gd name="connsiteX3258" fmla="*/ 7853354 w 11407503"/>
            <a:gd name="connsiteY3258" fmla="*/ 4328294 h 6858000"/>
            <a:gd name="connsiteX3259" fmla="*/ 7838711 w 11407503"/>
            <a:gd name="connsiteY3259" fmla="*/ 4289228 h 6858000"/>
            <a:gd name="connsiteX3260" fmla="*/ 7843592 w 11407503"/>
            <a:gd name="connsiteY3260" fmla="*/ 4262937 h 6858000"/>
            <a:gd name="connsiteX3261" fmla="*/ 7873240 w 11407503"/>
            <a:gd name="connsiteY3261" fmla="*/ 4232572 h 6858000"/>
            <a:gd name="connsiteX3262" fmla="*/ 7918618 w 11407503"/>
            <a:gd name="connsiteY3262" fmla="*/ 4231091 h 6858000"/>
            <a:gd name="connsiteX3263" fmla="*/ 7952063 w 11407503"/>
            <a:gd name="connsiteY3263" fmla="*/ 4262381 h 6858000"/>
            <a:gd name="connsiteX3264" fmla="*/ 7954232 w 11407503"/>
            <a:gd name="connsiteY3264" fmla="*/ 4309779 h 6858000"/>
            <a:gd name="connsiteX3265" fmla="*/ 7921691 w 11407503"/>
            <a:gd name="connsiteY3265" fmla="*/ 4344772 h 6858000"/>
            <a:gd name="connsiteX3266" fmla="*/ 7901759 w 11407503"/>
            <a:gd name="connsiteY3266" fmla="*/ 4349586 h 6858000"/>
            <a:gd name="connsiteX3267" fmla="*/ 8092128 w 11407503"/>
            <a:gd name="connsiteY3267" fmla="*/ 4347987 h 6858000"/>
            <a:gd name="connsiteX3268" fmla="*/ 8059609 w 11407503"/>
            <a:gd name="connsiteY3268" fmla="*/ 4346991 h 6858000"/>
            <a:gd name="connsiteX3269" fmla="*/ 8042073 w 11407503"/>
            <a:gd name="connsiteY3269" fmla="*/ 4336623 h 6858000"/>
            <a:gd name="connsiteX3270" fmla="*/ 8018752 w 11407503"/>
            <a:gd name="connsiteY3270" fmla="*/ 4291077 h 6858000"/>
            <a:gd name="connsiteX3271" fmla="*/ 8034479 w 11407503"/>
            <a:gd name="connsiteY3271" fmla="*/ 4249048 h 6858000"/>
            <a:gd name="connsiteX3272" fmla="*/ 8075518 w 11407503"/>
            <a:gd name="connsiteY3272" fmla="*/ 4228496 h 6858000"/>
            <a:gd name="connsiteX3273" fmla="*/ 8120534 w 11407503"/>
            <a:gd name="connsiteY3273" fmla="*/ 4247567 h 6858000"/>
            <a:gd name="connsiteX3274" fmla="*/ 8137528 w 11407503"/>
            <a:gd name="connsiteY3274" fmla="*/ 4288300 h 6858000"/>
            <a:gd name="connsiteX3275" fmla="*/ 8121257 w 11407503"/>
            <a:gd name="connsiteY3275" fmla="*/ 4329958 h 6858000"/>
            <a:gd name="connsiteX3276" fmla="*/ 8092128 w 11407503"/>
            <a:gd name="connsiteY3276" fmla="*/ 4347987 h 6858000"/>
            <a:gd name="connsiteX3277" fmla="*/ 7359800 w 11407503"/>
            <a:gd name="connsiteY3277" fmla="*/ 4349516 h 6858000"/>
            <a:gd name="connsiteX3278" fmla="*/ 7340343 w 11407503"/>
            <a:gd name="connsiteY3278" fmla="*/ 4347734 h 6858000"/>
            <a:gd name="connsiteX3279" fmla="*/ 7301836 w 11407503"/>
            <a:gd name="connsiteY3279" fmla="*/ 4311445 h 6858000"/>
            <a:gd name="connsiteX3280" fmla="*/ 7301293 w 11407503"/>
            <a:gd name="connsiteY3280" fmla="*/ 4266453 h 6858000"/>
            <a:gd name="connsiteX3281" fmla="*/ 7331485 w 11407503"/>
            <a:gd name="connsiteY3281" fmla="*/ 4232941 h 6858000"/>
            <a:gd name="connsiteX3282" fmla="*/ 7382286 w 11407503"/>
            <a:gd name="connsiteY3282" fmla="*/ 4233127 h 6858000"/>
            <a:gd name="connsiteX3283" fmla="*/ 7413923 w 11407503"/>
            <a:gd name="connsiteY3283" fmla="*/ 4269971 h 6858000"/>
            <a:gd name="connsiteX3284" fmla="*/ 7411211 w 11407503"/>
            <a:gd name="connsiteY3284" fmla="*/ 4314037 h 6858000"/>
            <a:gd name="connsiteX3285" fmla="*/ 7379393 w 11407503"/>
            <a:gd name="connsiteY3285" fmla="*/ 4345328 h 6858000"/>
            <a:gd name="connsiteX3286" fmla="*/ 7359800 w 11407503"/>
            <a:gd name="connsiteY3286" fmla="*/ 4349516 h 6858000"/>
            <a:gd name="connsiteX3287" fmla="*/ 7540837 w 11407503"/>
            <a:gd name="connsiteY3287" fmla="*/ 4349471 h 6858000"/>
            <a:gd name="connsiteX3288" fmla="*/ 7523097 w 11407503"/>
            <a:gd name="connsiteY3288" fmla="*/ 4348661 h 6858000"/>
            <a:gd name="connsiteX3289" fmla="*/ 7478262 w 11407503"/>
            <a:gd name="connsiteY3289" fmla="*/ 4290524 h 6858000"/>
            <a:gd name="connsiteX3290" fmla="*/ 7483144 w 11407503"/>
            <a:gd name="connsiteY3290" fmla="*/ 4264233 h 6858000"/>
            <a:gd name="connsiteX3291" fmla="*/ 7517855 w 11407503"/>
            <a:gd name="connsiteY3291" fmla="*/ 4230907 h 6858000"/>
            <a:gd name="connsiteX3292" fmla="*/ 7561605 w 11407503"/>
            <a:gd name="connsiteY3292" fmla="*/ 4232572 h 6858000"/>
            <a:gd name="connsiteX3293" fmla="*/ 7591254 w 11407503"/>
            <a:gd name="connsiteY3293" fmla="*/ 4262936 h 6858000"/>
            <a:gd name="connsiteX3294" fmla="*/ 7596135 w 11407503"/>
            <a:gd name="connsiteY3294" fmla="*/ 4289228 h 6858000"/>
            <a:gd name="connsiteX3295" fmla="*/ 7591977 w 11407503"/>
            <a:gd name="connsiteY3295" fmla="*/ 4313667 h 6858000"/>
            <a:gd name="connsiteX3296" fmla="*/ 7559797 w 11407503"/>
            <a:gd name="connsiteY3296" fmla="*/ 4345143 h 6858000"/>
            <a:gd name="connsiteX3297" fmla="*/ 7540837 w 11407503"/>
            <a:gd name="connsiteY3297" fmla="*/ 4349471 h 6858000"/>
            <a:gd name="connsiteX3298" fmla="*/ 7722982 w 11407503"/>
            <a:gd name="connsiteY3298" fmla="*/ 4349425 h 6858000"/>
            <a:gd name="connsiteX3299" fmla="*/ 7703864 w 11407503"/>
            <a:gd name="connsiteY3299" fmla="*/ 4348661 h 6858000"/>
            <a:gd name="connsiteX3300" fmla="*/ 7662825 w 11407503"/>
            <a:gd name="connsiteY3300" fmla="*/ 4314593 h 6858000"/>
            <a:gd name="connsiteX3301" fmla="*/ 7660475 w 11407503"/>
            <a:gd name="connsiteY3301" fmla="*/ 4269787 h 6858000"/>
            <a:gd name="connsiteX3302" fmla="*/ 7697355 w 11407503"/>
            <a:gd name="connsiteY3302" fmla="*/ 4230906 h 6858000"/>
            <a:gd name="connsiteX3303" fmla="*/ 7744902 w 11407503"/>
            <a:gd name="connsiteY3303" fmla="*/ 4234239 h 6858000"/>
            <a:gd name="connsiteX3304" fmla="*/ 7774551 w 11407503"/>
            <a:gd name="connsiteY3304" fmla="*/ 4270157 h 6858000"/>
            <a:gd name="connsiteX3305" fmla="*/ 7771839 w 11407503"/>
            <a:gd name="connsiteY3305" fmla="*/ 4314779 h 6858000"/>
            <a:gd name="connsiteX3306" fmla="*/ 7741829 w 11407503"/>
            <a:gd name="connsiteY3306" fmla="*/ 4344217 h 6858000"/>
            <a:gd name="connsiteX3307" fmla="*/ 7722982 w 11407503"/>
            <a:gd name="connsiteY3307" fmla="*/ 4349425 h 6858000"/>
            <a:gd name="connsiteX3308" fmla="*/ 6999058 w 11407503"/>
            <a:gd name="connsiteY3308" fmla="*/ 4349585 h 6858000"/>
            <a:gd name="connsiteX3309" fmla="*/ 6975556 w 11407503"/>
            <a:gd name="connsiteY3309" fmla="*/ 4345882 h 6858000"/>
            <a:gd name="connsiteX3310" fmla="*/ 6940122 w 11407503"/>
            <a:gd name="connsiteY3310" fmla="*/ 4268119 h 6858000"/>
            <a:gd name="connsiteX3311" fmla="*/ 6975194 w 11407503"/>
            <a:gd name="connsiteY3311" fmla="*/ 4231274 h 6858000"/>
            <a:gd name="connsiteX3312" fmla="*/ 7017137 w 11407503"/>
            <a:gd name="connsiteY3312" fmla="*/ 4231274 h 6858000"/>
            <a:gd name="connsiteX3313" fmla="*/ 7052933 w 11407503"/>
            <a:gd name="connsiteY3313" fmla="*/ 4268859 h 6858000"/>
            <a:gd name="connsiteX3314" fmla="*/ 7039012 w 11407503"/>
            <a:gd name="connsiteY3314" fmla="*/ 4329774 h 6858000"/>
            <a:gd name="connsiteX3315" fmla="*/ 6999058 w 11407503"/>
            <a:gd name="connsiteY3315" fmla="*/ 4349585 h 6858000"/>
            <a:gd name="connsiteX3316" fmla="*/ 6097242 w 11407503"/>
            <a:gd name="connsiteY3316" fmla="*/ 4349584 h 6858000"/>
            <a:gd name="connsiteX3317" fmla="*/ 6078418 w 11407503"/>
            <a:gd name="connsiteY3317" fmla="*/ 4347918 h 6858000"/>
            <a:gd name="connsiteX3318" fmla="*/ 6038102 w 11407503"/>
            <a:gd name="connsiteY3318" fmla="*/ 4308851 h 6858000"/>
            <a:gd name="connsiteX3319" fmla="*/ 6040454 w 11407503"/>
            <a:gd name="connsiteY3319" fmla="*/ 4263304 h 6858000"/>
            <a:gd name="connsiteX3320" fmla="*/ 6068836 w 11407503"/>
            <a:gd name="connsiteY3320" fmla="*/ 4233126 h 6858000"/>
            <a:gd name="connsiteX3321" fmla="*/ 6119095 w 11407503"/>
            <a:gd name="connsiteY3321" fmla="*/ 4232570 h 6858000"/>
            <a:gd name="connsiteX3322" fmla="*/ 6149828 w 11407503"/>
            <a:gd name="connsiteY3322" fmla="*/ 4264786 h 6858000"/>
            <a:gd name="connsiteX3323" fmla="*/ 6149467 w 11407503"/>
            <a:gd name="connsiteY3323" fmla="*/ 4312740 h 6858000"/>
            <a:gd name="connsiteX3324" fmla="*/ 6117287 w 11407503"/>
            <a:gd name="connsiteY3324" fmla="*/ 4345141 h 6858000"/>
            <a:gd name="connsiteX3325" fmla="*/ 6097242 w 11407503"/>
            <a:gd name="connsiteY3325" fmla="*/ 4349584 h 6858000"/>
            <a:gd name="connsiteX3326" fmla="*/ 6638323 w 11407503"/>
            <a:gd name="connsiteY3326" fmla="*/ 4349561 h 6858000"/>
            <a:gd name="connsiteX3327" fmla="*/ 6618369 w 11407503"/>
            <a:gd name="connsiteY3327" fmla="*/ 4347547 h 6858000"/>
            <a:gd name="connsiteX3328" fmla="*/ 6575884 w 11407503"/>
            <a:gd name="connsiteY3328" fmla="*/ 4282930 h 6858000"/>
            <a:gd name="connsiteX3329" fmla="*/ 6593420 w 11407503"/>
            <a:gd name="connsiteY3329" fmla="*/ 4247383 h 6858000"/>
            <a:gd name="connsiteX3330" fmla="*/ 6635542 w 11407503"/>
            <a:gd name="connsiteY3330" fmla="*/ 4229052 h 6858000"/>
            <a:gd name="connsiteX3331" fmla="*/ 6679112 w 11407503"/>
            <a:gd name="connsiteY3331" fmla="*/ 4248864 h 6858000"/>
            <a:gd name="connsiteX3332" fmla="*/ 6694660 w 11407503"/>
            <a:gd name="connsiteY3332" fmla="*/ 4290522 h 6858000"/>
            <a:gd name="connsiteX3333" fmla="*/ 6689960 w 11407503"/>
            <a:gd name="connsiteY3333" fmla="*/ 4314221 h 6858000"/>
            <a:gd name="connsiteX3334" fmla="*/ 6658141 w 11407503"/>
            <a:gd name="connsiteY3334" fmla="*/ 4345326 h 6858000"/>
            <a:gd name="connsiteX3335" fmla="*/ 6638323 w 11407503"/>
            <a:gd name="connsiteY3335" fmla="*/ 4349561 h 6858000"/>
            <a:gd name="connsiteX3336" fmla="*/ 6819562 w 11407503"/>
            <a:gd name="connsiteY3336" fmla="*/ 4349468 h 6858000"/>
            <a:gd name="connsiteX3337" fmla="*/ 6801844 w 11407503"/>
            <a:gd name="connsiteY3337" fmla="*/ 4348658 h 6858000"/>
            <a:gd name="connsiteX3338" fmla="*/ 6761529 w 11407503"/>
            <a:gd name="connsiteY3338" fmla="*/ 4313294 h 6858000"/>
            <a:gd name="connsiteX3339" fmla="*/ 6760987 w 11407503"/>
            <a:gd name="connsiteY3339" fmla="*/ 4265711 h 6858000"/>
            <a:gd name="connsiteX3340" fmla="*/ 6789009 w 11407503"/>
            <a:gd name="connsiteY3340" fmla="*/ 4234051 h 6858000"/>
            <a:gd name="connsiteX3341" fmla="*/ 6815403 w 11407503"/>
            <a:gd name="connsiteY3341" fmla="*/ 4229052 h 6858000"/>
            <a:gd name="connsiteX3342" fmla="*/ 6857526 w 11407503"/>
            <a:gd name="connsiteY3342" fmla="*/ 4246086 h 6858000"/>
            <a:gd name="connsiteX3343" fmla="*/ 6874881 w 11407503"/>
            <a:gd name="connsiteY3343" fmla="*/ 4289225 h 6858000"/>
            <a:gd name="connsiteX3344" fmla="*/ 6870181 w 11407503"/>
            <a:gd name="connsiteY3344" fmla="*/ 4314220 h 6858000"/>
            <a:gd name="connsiteX3345" fmla="*/ 6838362 w 11407503"/>
            <a:gd name="connsiteY3345" fmla="*/ 4345141 h 6858000"/>
            <a:gd name="connsiteX3346" fmla="*/ 6819562 w 11407503"/>
            <a:gd name="connsiteY3346" fmla="*/ 4349468 h 6858000"/>
            <a:gd name="connsiteX3347" fmla="*/ 6458889 w 11407503"/>
            <a:gd name="connsiteY3347" fmla="*/ 4349449 h 6858000"/>
            <a:gd name="connsiteX3348" fmla="*/ 6439047 w 11407503"/>
            <a:gd name="connsiteY3348" fmla="*/ 4347737 h 6858000"/>
            <a:gd name="connsiteX3349" fmla="*/ 6397828 w 11407503"/>
            <a:gd name="connsiteY3349" fmla="*/ 4272010 h 6858000"/>
            <a:gd name="connsiteX3350" fmla="*/ 6429466 w 11407503"/>
            <a:gd name="connsiteY3350" fmla="*/ 4234055 h 6858000"/>
            <a:gd name="connsiteX3351" fmla="*/ 6457488 w 11407503"/>
            <a:gd name="connsiteY3351" fmla="*/ 4228500 h 6858000"/>
            <a:gd name="connsiteX3352" fmla="*/ 6498526 w 11407503"/>
            <a:gd name="connsiteY3352" fmla="*/ 4248126 h 6858000"/>
            <a:gd name="connsiteX3353" fmla="*/ 6514073 w 11407503"/>
            <a:gd name="connsiteY3353" fmla="*/ 4285896 h 6858000"/>
            <a:gd name="connsiteX3354" fmla="*/ 6510096 w 11407503"/>
            <a:gd name="connsiteY3354" fmla="*/ 4312744 h 6858000"/>
            <a:gd name="connsiteX3355" fmla="*/ 6479001 w 11407503"/>
            <a:gd name="connsiteY3355" fmla="*/ 4344773 h 6858000"/>
            <a:gd name="connsiteX3356" fmla="*/ 6458889 w 11407503"/>
            <a:gd name="connsiteY3356" fmla="*/ 4349449 h 6858000"/>
            <a:gd name="connsiteX3357" fmla="*/ 6278280 w 11407503"/>
            <a:gd name="connsiteY3357" fmla="*/ 4349377 h 6858000"/>
            <a:gd name="connsiteX3358" fmla="*/ 6260451 w 11407503"/>
            <a:gd name="connsiteY3358" fmla="*/ 4348660 h 6858000"/>
            <a:gd name="connsiteX3359" fmla="*/ 6220136 w 11407503"/>
            <a:gd name="connsiteY3359" fmla="*/ 4311815 h 6858000"/>
            <a:gd name="connsiteX3360" fmla="*/ 6215616 w 11407503"/>
            <a:gd name="connsiteY3360" fmla="*/ 4285709 h 6858000"/>
            <a:gd name="connsiteX3361" fmla="*/ 6236406 w 11407503"/>
            <a:gd name="connsiteY3361" fmla="*/ 4242940 h 6858000"/>
            <a:gd name="connsiteX3362" fmla="*/ 6274913 w 11407503"/>
            <a:gd name="connsiteY3362" fmla="*/ 4228128 h 6858000"/>
            <a:gd name="connsiteX3363" fmla="*/ 6313421 w 11407503"/>
            <a:gd name="connsiteY3363" fmla="*/ 4242940 h 6858000"/>
            <a:gd name="connsiteX3364" fmla="*/ 6331861 w 11407503"/>
            <a:gd name="connsiteY3364" fmla="*/ 4306816 h 6858000"/>
            <a:gd name="connsiteX3365" fmla="*/ 6297873 w 11407503"/>
            <a:gd name="connsiteY3365" fmla="*/ 4344957 h 6858000"/>
            <a:gd name="connsiteX3366" fmla="*/ 6278280 w 11407503"/>
            <a:gd name="connsiteY3366" fmla="*/ 4349377 h 6858000"/>
            <a:gd name="connsiteX3367" fmla="*/ 5737790 w 11407503"/>
            <a:gd name="connsiteY3367" fmla="*/ 4349423 h 6858000"/>
            <a:gd name="connsiteX3368" fmla="*/ 5717791 w 11407503"/>
            <a:gd name="connsiteY3368" fmla="*/ 4347733 h 6858000"/>
            <a:gd name="connsiteX3369" fmla="*/ 5689408 w 11407503"/>
            <a:gd name="connsiteY3369" fmla="*/ 4327922 h 6858000"/>
            <a:gd name="connsiteX3370" fmla="*/ 5674403 w 11407503"/>
            <a:gd name="connsiteY3370" fmla="*/ 4285338 h 6858000"/>
            <a:gd name="connsiteX3371" fmla="*/ 5692662 w 11407503"/>
            <a:gd name="connsiteY3371" fmla="*/ 4245901 h 6858000"/>
            <a:gd name="connsiteX3372" fmla="*/ 5734423 w 11407503"/>
            <a:gd name="connsiteY3372" fmla="*/ 4229052 h 6858000"/>
            <a:gd name="connsiteX3373" fmla="*/ 5760818 w 11407503"/>
            <a:gd name="connsiteY3373" fmla="*/ 4234051 h 6858000"/>
            <a:gd name="connsiteX3374" fmla="*/ 5790466 w 11407503"/>
            <a:gd name="connsiteY3374" fmla="*/ 4269044 h 6858000"/>
            <a:gd name="connsiteX3375" fmla="*/ 5786850 w 11407503"/>
            <a:gd name="connsiteY3375" fmla="*/ 4316813 h 6858000"/>
            <a:gd name="connsiteX3376" fmla="*/ 5757383 w 11407503"/>
            <a:gd name="connsiteY3376" fmla="*/ 4344585 h 6858000"/>
            <a:gd name="connsiteX3377" fmla="*/ 5737790 w 11407503"/>
            <a:gd name="connsiteY3377" fmla="*/ 4349423 h 6858000"/>
            <a:gd name="connsiteX3378" fmla="*/ 5557859 w 11407503"/>
            <a:gd name="connsiteY3378" fmla="*/ 4349399 h 6858000"/>
            <a:gd name="connsiteX3379" fmla="*/ 5539193 w 11407503"/>
            <a:gd name="connsiteY3379" fmla="*/ 4348659 h 6858000"/>
            <a:gd name="connsiteX3380" fmla="*/ 5499059 w 11407503"/>
            <a:gd name="connsiteY3380" fmla="*/ 4313850 h 6858000"/>
            <a:gd name="connsiteX3381" fmla="*/ 5494900 w 11407503"/>
            <a:gd name="connsiteY3381" fmla="*/ 4288300 h 6858000"/>
            <a:gd name="connsiteX3382" fmla="*/ 5500324 w 11407503"/>
            <a:gd name="connsiteY3382" fmla="*/ 4261823 h 6858000"/>
            <a:gd name="connsiteX3383" fmla="*/ 5533046 w 11407503"/>
            <a:gd name="connsiteY3383" fmla="*/ 4231088 h 6858000"/>
            <a:gd name="connsiteX3384" fmla="*/ 5574265 w 11407503"/>
            <a:gd name="connsiteY3384" fmla="*/ 4231088 h 6858000"/>
            <a:gd name="connsiteX3385" fmla="*/ 5606626 w 11407503"/>
            <a:gd name="connsiteY3385" fmla="*/ 4261268 h 6858000"/>
            <a:gd name="connsiteX3386" fmla="*/ 5610784 w 11407503"/>
            <a:gd name="connsiteY3386" fmla="*/ 4306444 h 6858000"/>
            <a:gd name="connsiteX3387" fmla="*/ 5577881 w 11407503"/>
            <a:gd name="connsiteY3387" fmla="*/ 4344030 h 6858000"/>
            <a:gd name="connsiteX3388" fmla="*/ 5557859 w 11407503"/>
            <a:gd name="connsiteY3388" fmla="*/ 4349399 h 6858000"/>
            <a:gd name="connsiteX3389" fmla="*/ 5196625 w 11407503"/>
            <a:gd name="connsiteY3389" fmla="*/ 4349563 h 6858000"/>
            <a:gd name="connsiteX3390" fmla="*/ 5176400 w 11407503"/>
            <a:gd name="connsiteY3390" fmla="*/ 4347735 h 6858000"/>
            <a:gd name="connsiteX3391" fmla="*/ 5138616 w 11407503"/>
            <a:gd name="connsiteY3391" fmla="*/ 4313297 h 6858000"/>
            <a:gd name="connsiteX3392" fmla="*/ 5138255 w 11407503"/>
            <a:gd name="connsiteY3392" fmla="*/ 4265158 h 6858000"/>
            <a:gd name="connsiteX3393" fmla="*/ 5169892 w 11407503"/>
            <a:gd name="connsiteY3393" fmla="*/ 4232386 h 6858000"/>
            <a:gd name="connsiteX3394" fmla="*/ 5195382 w 11407503"/>
            <a:gd name="connsiteY3394" fmla="*/ 4228498 h 6858000"/>
            <a:gd name="connsiteX3395" fmla="*/ 5234974 w 11407503"/>
            <a:gd name="connsiteY3395" fmla="*/ 4247013 h 6858000"/>
            <a:gd name="connsiteX3396" fmla="*/ 5251787 w 11407503"/>
            <a:gd name="connsiteY3396" fmla="*/ 4287561 h 6858000"/>
            <a:gd name="connsiteX3397" fmla="*/ 5235697 w 11407503"/>
            <a:gd name="connsiteY3397" fmla="*/ 4330146 h 6858000"/>
            <a:gd name="connsiteX3398" fmla="*/ 5216714 w 11407503"/>
            <a:gd name="connsiteY3398" fmla="*/ 4344587 h 6858000"/>
            <a:gd name="connsiteX3399" fmla="*/ 5196625 w 11407503"/>
            <a:gd name="connsiteY3399" fmla="*/ 4349563 h 6858000"/>
            <a:gd name="connsiteX3400" fmla="*/ 2310251 w 11407503"/>
            <a:gd name="connsiteY3400" fmla="*/ 4349471 h 6858000"/>
            <a:gd name="connsiteX3401" fmla="*/ 2291381 w 11407503"/>
            <a:gd name="connsiteY3401" fmla="*/ 4347735 h 6858000"/>
            <a:gd name="connsiteX3402" fmla="*/ 2251066 w 11407503"/>
            <a:gd name="connsiteY3402" fmla="*/ 4308112 h 6858000"/>
            <a:gd name="connsiteX3403" fmla="*/ 2252874 w 11407503"/>
            <a:gd name="connsiteY3403" fmla="*/ 4264232 h 6858000"/>
            <a:gd name="connsiteX3404" fmla="*/ 2282704 w 11407503"/>
            <a:gd name="connsiteY3404" fmla="*/ 4232757 h 6858000"/>
            <a:gd name="connsiteX3405" fmla="*/ 2327358 w 11407503"/>
            <a:gd name="connsiteY3405" fmla="*/ 4231090 h 6858000"/>
            <a:gd name="connsiteX3406" fmla="*/ 2364057 w 11407503"/>
            <a:gd name="connsiteY3406" fmla="*/ 4268676 h 6858000"/>
            <a:gd name="connsiteX3407" fmla="*/ 2360441 w 11407503"/>
            <a:gd name="connsiteY3407" fmla="*/ 4316815 h 6858000"/>
            <a:gd name="connsiteX3408" fmla="*/ 2329527 w 11407503"/>
            <a:gd name="connsiteY3408" fmla="*/ 4344958 h 6858000"/>
            <a:gd name="connsiteX3409" fmla="*/ 2310251 w 11407503"/>
            <a:gd name="connsiteY3409" fmla="*/ 4349471 h 6858000"/>
            <a:gd name="connsiteX3410" fmla="*/ 3032477 w 11407503"/>
            <a:gd name="connsiteY3410" fmla="*/ 4349449 h 6858000"/>
            <a:gd name="connsiteX3411" fmla="*/ 3012636 w 11407503"/>
            <a:gd name="connsiteY3411" fmla="*/ 4347737 h 6858000"/>
            <a:gd name="connsiteX3412" fmla="*/ 2971417 w 11407503"/>
            <a:gd name="connsiteY3412" fmla="*/ 4272010 h 6858000"/>
            <a:gd name="connsiteX3413" fmla="*/ 3003054 w 11407503"/>
            <a:gd name="connsiteY3413" fmla="*/ 4234055 h 6858000"/>
            <a:gd name="connsiteX3414" fmla="*/ 3031077 w 11407503"/>
            <a:gd name="connsiteY3414" fmla="*/ 4228500 h 6858000"/>
            <a:gd name="connsiteX3415" fmla="*/ 3072114 w 11407503"/>
            <a:gd name="connsiteY3415" fmla="*/ 4248126 h 6858000"/>
            <a:gd name="connsiteX3416" fmla="*/ 3087662 w 11407503"/>
            <a:gd name="connsiteY3416" fmla="*/ 4285896 h 6858000"/>
            <a:gd name="connsiteX3417" fmla="*/ 3083684 w 11407503"/>
            <a:gd name="connsiteY3417" fmla="*/ 4312744 h 6858000"/>
            <a:gd name="connsiteX3418" fmla="*/ 3052589 w 11407503"/>
            <a:gd name="connsiteY3418" fmla="*/ 4344773 h 6858000"/>
            <a:gd name="connsiteX3419" fmla="*/ 3032477 w 11407503"/>
            <a:gd name="connsiteY3419" fmla="*/ 4349449 h 6858000"/>
            <a:gd name="connsiteX3420" fmla="*/ 5016853 w 11407503"/>
            <a:gd name="connsiteY3420" fmla="*/ 4349444 h 6858000"/>
            <a:gd name="connsiteX3421" fmla="*/ 4996537 w 11407503"/>
            <a:gd name="connsiteY3421" fmla="*/ 4347732 h 6858000"/>
            <a:gd name="connsiteX3422" fmla="*/ 4969239 w 11407503"/>
            <a:gd name="connsiteY3422" fmla="*/ 4329217 h 6858000"/>
            <a:gd name="connsiteX3423" fmla="*/ 4953510 w 11407503"/>
            <a:gd name="connsiteY3423" fmla="*/ 4289225 h 6858000"/>
            <a:gd name="connsiteX3424" fmla="*/ 4971589 w 11407503"/>
            <a:gd name="connsiteY3424" fmla="*/ 4245715 h 6858000"/>
            <a:gd name="connsiteX3425" fmla="*/ 5013170 w 11407503"/>
            <a:gd name="connsiteY3425" fmla="*/ 4229051 h 6858000"/>
            <a:gd name="connsiteX3426" fmla="*/ 5039564 w 11407503"/>
            <a:gd name="connsiteY3426" fmla="*/ 4234050 h 6858000"/>
            <a:gd name="connsiteX3427" fmla="*/ 5069393 w 11407503"/>
            <a:gd name="connsiteY3427" fmla="*/ 4270154 h 6858000"/>
            <a:gd name="connsiteX3428" fmla="*/ 5066682 w 11407503"/>
            <a:gd name="connsiteY3428" fmla="*/ 4314776 h 6858000"/>
            <a:gd name="connsiteX3429" fmla="*/ 5037033 w 11407503"/>
            <a:gd name="connsiteY3429" fmla="*/ 4344214 h 6858000"/>
            <a:gd name="connsiteX3430" fmla="*/ 5016853 w 11407503"/>
            <a:gd name="connsiteY3430" fmla="*/ 4349444 h 6858000"/>
            <a:gd name="connsiteX3431" fmla="*/ 4836604 w 11407503"/>
            <a:gd name="connsiteY3431" fmla="*/ 4349400 h 6858000"/>
            <a:gd name="connsiteX3432" fmla="*/ 4817938 w 11407503"/>
            <a:gd name="connsiteY3432" fmla="*/ 4348659 h 6858000"/>
            <a:gd name="connsiteX3433" fmla="*/ 4777803 w 11407503"/>
            <a:gd name="connsiteY3433" fmla="*/ 4313851 h 6858000"/>
            <a:gd name="connsiteX3434" fmla="*/ 4773645 w 11407503"/>
            <a:gd name="connsiteY3434" fmla="*/ 4288301 h 6858000"/>
            <a:gd name="connsiteX3435" fmla="*/ 4779068 w 11407503"/>
            <a:gd name="connsiteY3435" fmla="*/ 4261825 h 6858000"/>
            <a:gd name="connsiteX3436" fmla="*/ 4811790 w 11407503"/>
            <a:gd name="connsiteY3436" fmla="*/ 4231089 h 6858000"/>
            <a:gd name="connsiteX3437" fmla="*/ 4852648 w 11407503"/>
            <a:gd name="connsiteY3437" fmla="*/ 4230905 h 6858000"/>
            <a:gd name="connsiteX3438" fmla="*/ 4885913 w 11407503"/>
            <a:gd name="connsiteY3438" fmla="*/ 4262380 h 6858000"/>
            <a:gd name="connsiteX3439" fmla="*/ 4889528 w 11407503"/>
            <a:gd name="connsiteY3439" fmla="*/ 4306446 h 6858000"/>
            <a:gd name="connsiteX3440" fmla="*/ 4856625 w 11407503"/>
            <a:gd name="connsiteY3440" fmla="*/ 4344030 h 6858000"/>
            <a:gd name="connsiteX3441" fmla="*/ 4836604 w 11407503"/>
            <a:gd name="connsiteY3441" fmla="*/ 4349400 h 6858000"/>
            <a:gd name="connsiteX3442" fmla="*/ 2852682 w 11407503"/>
            <a:gd name="connsiteY3442" fmla="*/ 4349398 h 6858000"/>
            <a:gd name="connsiteX3443" fmla="*/ 2834038 w 11407503"/>
            <a:gd name="connsiteY3443" fmla="*/ 4348658 h 6858000"/>
            <a:gd name="connsiteX3444" fmla="*/ 2793723 w 11407503"/>
            <a:gd name="connsiteY3444" fmla="*/ 4311813 h 6858000"/>
            <a:gd name="connsiteX3445" fmla="*/ 2789203 w 11407503"/>
            <a:gd name="connsiteY3445" fmla="*/ 4285893 h 6858000"/>
            <a:gd name="connsiteX3446" fmla="*/ 2808547 w 11407503"/>
            <a:gd name="connsiteY3446" fmla="*/ 4244789 h 6858000"/>
            <a:gd name="connsiteX3447" fmla="*/ 2851936 w 11407503"/>
            <a:gd name="connsiteY3447" fmla="*/ 4228496 h 6858000"/>
            <a:gd name="connsiteX3448" fmla="*/ 2905629 w 11407503"/>
            <a:gd name="connsiteY3448" fmla="*/ 4306814 h 6858000"/>
            <a:gd name="connsiteX3449" fmla="*/ 2872546 w 11407503"/>
            <a:gd name="connsiteY3449" fmla="*/ 4344030 h 6858000"/>
            <a:gd name="connsiteX3450" fmla="*/ 2852682 w 11407503"/>
            <a:gd name="connsiteY3450" fmla="*/ 4349398 h 6858000"/>
            <a:gd name="connsiteX3451" fmla="*/ 2652007 w 11407503"/>
            <a:gd name="connsiteY3451" fmla="*/ 4347916 h 6858000"/>
            <a:gd name="connsiteX3452" fmla="*/ 2611692 w 11407503"/>
            <a:gd name="connsiteY3452" fmla="*/ 4308849 h 6858000"/>
            <a:gd name="connsiteX3453" fmla="*/ 2614042 w 11407503"/>
            <a:gd name="connsiteY3453" fmla="*/ 4263302 h 6858000"/>
            <a:gd name="connsiteX3454" fmla="*/ 2642425 w 11407503"/>
            <a:gd name="connsiteY3454" fmla="*/ 4233122 h 6858000"/>
            <a:gd name="connsiteX3455" fmla="*/ 2667735 w 11407503"/>
            <a:gd name="connsiteY3455" fmla="*/ 4229049 h 6858000"/>
            <a:gd name="connsiteX3456" fmla="*/ 2710400 w 11407503"/>
            <a:gd name="connsiteY3456" fmla="*/ 4246824 h 6858000"/>
            <a:gd name="connsiteX3457" fmla="*/ 2727214 w 11407503"/>
            <a:gd name="connsiteY3457" fmla="*/ 4288297 h 6858000"/>
            <a:gd name="connsiteX3458" fmla="*/ 2710581 w 11407503"/>
            <a:gd name="connsiteY3458" fmla="*/ 4330512 h 6858000"/>
            <a:gd name="connsiteX3459" fmla="*/ 2652007 w 11407503"/>
            <a:gd name="connsiteY3459" fmla="*/ 4347916 h 6858000"/>
            <a:gd name="connsiteX3460" fmla="*/ 2131447 w 11407503"/>
            <a:gd name="connsiteY3460" fmla="*/ 4349400 h 6858000"/>
            <a:gd name="connsiteX3461" fmla="*/ 2112781 w 11407503"/>
            <a:gd name="connsiteY3461" fmla="*/ 4348659 h 6858000"/>
            <a:gd name="connsiteX3462" fmla="*/ 2072647 w 11407503"/>
            <a:gd name="connsiteY3462" fmla="*/ 4313850 h 6858000"/>
            <a:gd name="connsiteX3463" fmla="*/ 2068489 w 11407503"/>
            <a:gd name="connsiteY3463" fmla="*/ 4288300 h 6858000"/>
            <a:gd name="connsiteX3464" fmla="*/ 2073912 w 11407503"/>
            <a:gd name="connsiteY3464" fmla="*/ 4261823 h 6858000"/>
            <a:gd name="connsiteX3465" fmla="*/ 2107538 w 11407503"/>
            <a:gd name="connsiteY3465" fmla="*/ 4230904 h 6858000"/>
            <a:gd name="connsiteX3466" fmla="*/ 2152192 w 11407503"/>
            <a:gd name="connsiteY3466" fmla="*/ 4233496 h 6858000"/>
            <a:gd name="connsiteX3467" fmla="*/ 2184372 w 11407503"/>
            <a:gd name="connsiteY3467" fmla="*/ 4306445 h 6858000"/>
            <a:gd name="connsiteX3468" fmla="*/ 2151469 w 11407503"/>
            <a:gd name="connsiteY3468" fmla="*/ 4344030 h 6858000"/>
            <a:gd name="connsiteX3469" fmla="*/ 2131447 w 11407503"/>
            <a:gd name="connsiteY3469" fmla="*/ 4349400 h 6858000"/>
            <a:gd name="connsiteX3470" fmla="*/ 1769423 w 11407503"/>
            <a:gd name="connsiteY3470" fmla="*/ 4349518 h 6858000"/>
            <a:gd name="connsiteX3471" fmla="*/ 1749989 w 11407503"/>
            <a:gd name="connsiteY3471" fmla="*/ 4347736 h 6858000"/>
            <a:gd name="connsiteX3472" fmla="*/ 1711482 w 11407503"/>
            <a:gd name="connsiteY3472" fmla="*/ 4312373 h 6858000"/>
            <a:gd name="connsiteX3473" fmla="*/ 1711662 w 11407503"/>
            <a:gd name="connsiteY3473" fmla="*/ 4265159 h 6858000"/>
            <a:gd name="connsiteX3474" fmla="*/ 1742757 w 11407503"/>
            <a:gd name="connsiteY3474" fmla="*/ 4232573 h 6858000"/>
            <a:gd name="connsiteX3475" fmla="*/ 1786326 w 11407503"/>
            <a:gd name="connsiteY3475" fmla="*/ 4231092 h 6858000"/>
            <a:gd name="connsiteX3476" fmla="*/ 1821038 w 11407503"/>
            <a:gd name="connsiteY3476" fmla="*/ 4264234 h 6858000"/>
            <a:gd name="connsiteX3477" fmla="*/ 1822303 w 11407503"/>
            <a:gd name="connsiteY3477" fmla="*/ 4310706 h 6858000"/>
            <a:gd name="connsiteX3478" fmla="*/ 1789942 w 11407503"/>
            <a:gd name="connsiteY3478" fmla="*/ 4344218 h 6858000"/>
            <a:gd name="connsiteX3479" fmla="*/ 1769423 w 11407503"/>
            <a:gd name="connsiteY3479" fmla="*/ 4349518 h 6858000"/>
            <a:gd name="connsiteX3480" fmla="*/ 1228527 w 11407503"/>
            <a:gd name="connsiteY3480" fmla="*/ 4349423 h 6858000"/>
            <a:gd name="connsiteX3481" fmla="*/ 1208776 w 11407503"/>
            <a:gd name="connsiteY3481" fmla="*/ 4347733 h 6858000"/>
            <a:gd name="connsiteX3482" fmla="*/ 1193228 w 11407503"/>
            <a:gd name="connsiteY3482" fmla="*/ 4339586 h 6858000"/>
            <a:gd name="connsiteX3483" fmla="*/ 1165930 w 11407503"/>
            <a:gd name="connsiteY3483" fmla="*/ 4288300 h 6858000"/>
            <a:gd name="connsiteX3484" fmla="*/ 1183105 w 11407503"/>
            <a:gd name="connsiteY3484" fmla="*/ 4247383 h 6858000"/>
            <a:gd name="connsiteX3485" fmla="*/ 1225228 w 11407503"/>
            <a:gd name="connsiteY3485" fmla="*/ 4229052 h 6858000"/>
            <a:gd name="connsiteX3486" fmla="*/ 1268254 w 11407503"/>
            <a:gd name="connsiteY3486" fmla="*/ 4248308 h 6858000"/>
            <a:gd name="connsiteX3487" fmla="*/ 1284525 w 11407503"/>
            <a:gd name="connsiteY3487" fmla="*/ 4288485 h 6858000"/>
            <a:gd name="connsiteX3488" fmla="*/ 1279824 w 11407503"/>
            <a:gd name="connsiteY3488" fmla="*/ 4313851 h 6858000"/>
            <a:gd name="connsiteX3489" fmla="*/ 1248549 w 11407503"/>
            <a:gd name="connsiteY3489" fmla="*/ 4344585 h 6858000"/>
            <a:gd name="connsiteX3490" fmla="*/ 1228527 w 11407503"/>
            <a:gd name="connsiteY3490" fmla="*/ 4349423 h 6858000"/>
            <a:gd name="connsiteX3491" fmla="*/ 1410193 w 11407503"/>
            <a:gd name="connsiteY3491" fmla="*/ 4349400 h 6858000"/>
            <a:gd name="connsiteX3492" fmla="*/ 1391527 w 11407503"/>
            <a:gd name="connsiteY3492" fmla="*/ 4348659 h 6858000"/>
            <a:gd name="connsiteX3493" fmla="*/ 1351393 w 11407503"/>
            <a:gd name="connsiteY3493" fmla="*/ 4313850 h 6858000"/>
            <a:gd name="connsiteX3494" fmla="*/ 1347234 w 11407503"/>
            <a:gd name="connsiteY3494" fmla="*/ 4288300 h 6858000"/>
            <a:gd name="connsiteX3495" fmla="*/ 1352658 w 11407503"/>
            <a:gd name="connsiteY3495" fmla="*/ 4261823 h 6858000"/>
            <a:gd name="connsiteX3496" fmla="*/ 1386284 w 11407503"/>
            <a:gd name="connsiteY3496" fmla="*/ 4230904 h 6858000"/>
            <a:gd name="connsiteX3497" fmla="*/ 1430937 w 11407503"/>
            <a:gd name="connsiteY3497" fmla="*/ 4233496 h 6858000"/>
            <a:gd name="connsiteX3498" fmla="*/ 1463117 w 11407503"/>
            <a:gd name="connsiteY3498" fmla="*/ 4306445 h 6858000"/>
            <a:gd name="connsiteX3499" fmla="*/ 1430215 w 11407503"/>
            <a:gd name="connsiteY3499" fmla="*/ 4344030 h 6858000"/>
            <a:gd name="connsiteX3500" fmla="*/ 1410193 w 11407503"/>
            <a:gd name="connsiteY3500" fmla="*/ 4349400 h 6858000"/>
            <a:gd name="connsiteX3501" fmla="*/ 1570124 w 11407503"/>
            <a:gd name="connsiteY3501" fmla="*/ 4347734 h 6858000"/>
            <a:gd name="connsiteX3502" fmla="*/ 1542826 w 11407503"/>
            <a:gd name="connsiteY3502" fmla="*/ 4329219 h 6858000"/>
            <a:gd name="connsiteX3503" fmla="*/ 1527097 w 11407503"/>
            <a:gd name="connsiteY3503" fmla="*/ 4289227 h 6858000"/>
            <a:gd name="connsiteX3504" fmla="*/ 1545176 w 11407503"/>
            <a:gd name="connsiteY3504" fmla="*/ 4245717 h 6858000"/>
            <a:gd name="connsiteX3505" fmla="*/ 1582598 w 11407503"/>
            <a:gd name="connsiteY3505" fmla="*/ 4228497 h 6858000"/>
            <a:gd name="connsiteX3506" fmla="*/ 1627794 w 11407503"/>
            <a:gd name="connsiteY3506" fmla="*/ 4246642 h 6858000"/>
            <a:gd name="connsiteX3507" fmla="*/ 1645150 w 11407503"/>
            <a:gd name="connsiteY3507" fmla="*/ 4293670 h 6858000"/>
            <a:gd name="connsiteX3508" fmla="*/ 1627794 w 11407503"/>
            <a:gd name="connsiteY3508" fmla="*/ 4331070 h 6858000"/>
            <a:gd name="connsiteX3509" fmla="*/ 1570124 w 11407503"/>
            <a:gd name="connsiteY3509" fmla="*/ 4347734 h 6858000"/>
            <a:gd name="connsiteX3510" fmla="*/ 2306885 w 11407503"/>
            <a:gd name="connsiteY3510" fmla="*/ 4166076 h 6858000"/>
            <a:gd name="connsiteX3511" fmla="*/ 2294274 w 11407503"/>
            <a:gd name="connsiteY3511" fmla="*/ 4163738 h 6858000"/>
            <a:gd name="connsiteX3512" fmla="*/ 2252332 w 11407503"/>
            <a:gd name="connsiteY3512" fmla="*/ 4127634 h 6858000"/>
            <a:gd name="connsiteX3513" fmla="*/ 2252332 w 11407503"/>
            <a:gd name="connsiteY3513" fmla="*/ 4080791 h 6858000"/>
            <a:gd name="connsiteX3514" fmla="*/ 2282885 w 11407503"/>
            <a:gd name="connsiteY3514" fmla="*/ 4048575 h 6858000"/>
            <a:gd name="connsiteX3515" fmla="*/ 2306929 w 11407503"/>
            <a:gd name="connsiteY3515" fmla="*/ 4043761 h 6858000"/>
            <a:gd name="connsiteX3516" fmla="*/ 2348329 w 11407503"/>
            <a:gd name="connsiteY3516" fmla="*/ 4061351 h 6858000"/>
            <a:gd name="connsiteX3517" fmla="*/ 2365865 w 11407503"/>
            <a:gd name="connsiteY3517" fmla="*/ 4104305 h 6858000"/>
            <a:gd name="connsiteX3518" fmla="*/ 2349233 w 11407503"/>
            <a:gd name="connsiteY3518" fmla="*/ 4146148 h 6858000"/>
            <a:gd name="connsiteX3519" fmla="*/ 2320308 w 11407503"/>
            <a:gd name="connsiteY3519" fmla="*/ 4163552 h 6858000"/>
            <a:gd name="connsiteX3520" fmla="*/ 2306885 w 11407503"/>
            <a:gd name="connsiteY3520" fmla="*/ 4166076 h 6858000"/>
            <a:gd name="connsiteX3521" fmla="*/ 7536543 w 11407503"/>
            <a:gd name="connsiteY3521" fmla="*/ 4166076 h 6858000"/>
            <a:gd name="connsiteX3522" fmla="*/ 7523097 w 11407503"/>
            <a:gd name="connsiteY3522" fmla="*/ 4163738 h 6858000"/>
            <a:gd name="connsiteX3523" fmla="*/ 7482963 w 11407503"/>
            <a:gd name="connsiteY3523" fmla="*/ 4129300 h 6858000"/>
            <a:gd name="connsiteX3524" fmla="*/ 7480613 w 11407503"/>
            <a:gd name="connsiteY3524" fmla="*/ 4084864 h 6858000"/>
            <a:gd name="connsiteX3525" fmla="*/ 7514419 w 11407503"/>
            <a:gd name="connsiteY3525" fmla="*/ 4047834 h 6858000"/>
            <a:gd name="connsiteX3526" fmla="*/ 7559978 w 11407503"/>
            <a:gd name="connsiteY3526" fmla="*/ 4047463 h 6858000"/>
            <a:gd name="connsiteX3527" fmla="*/ 7591434 w 11407503"/>
            <a:gd name="connsiteY3527" fmla="*/ 4078383 h 6858000"/>
            <a:gd name="connsiteX3528" fmla="*/ 7592157 w 11407503"/>
            <a:gd name="connsiteY3528" fmla="*/ 4128374 h 6858000"/>
            <a:gd name="connsiteX3529" fmla="*/ 7550938 w 11407503"/>
            <a:gd name="connsiteY3529" fmla="*/ 4163552 h 6858000"/>
            <a:gd name="connsiteX3530" fmla="*/ 7536543 w 11407503"/>
            <a:gd name="connsiteY3530" fmla="*/ 4166076 h 6858000"/>
            <a:gd name="connsiteX3531" fmla="*/ 8624932 w 11407503"/>
            <a:gd name="connsiteY3531" fmla="*/ 4165217 h 6858000"/>
            <a:gd name="connsiteX3532" fmla="*/ 8605704 w 11407503"/>
            <a:gd name="connsiteY3532" fmla="*/ 4163924 h 6858000"/>
            <a:gd name="connsiteX3533" fmla="*/ 8563581 w 11407503"/>
            <a:gd name="connsiteY3533" fmla="*/ 4127635 h 6858000"/>
            <a:gd name="connsiteX3534" fmla="*/ 8563762 w 11407503"/>
            <a:gd name="connsiteY3534" fmla="*/ 4080792 h 6858000"/>
            <a:gd name="connsiteX3535" fmla="*/ 8594315 w 11407503"/>
            <a:gd name="connsiteY3535" fmla="*/ 4048576 h 6858000"/>
            <a:gd name="connsiteX3536" fmla="*/ 8619082 w 11407503"/>
            <a:gd name="connsiteY3536" fmla="*/ 4043762 h 6858000"/>
            <a:gd name="connsiteX3537" fmla="*/ 8660301 w 11407503"/>
            <a:gd name="connsiteY3537" fmla="*/ 4061351 h 6858000"/>
            <a:gd name="connsiteX3538" fmla="*/ 8677837 w 11407503"/>
            <a:gd name="connsiteY3538" fmla="*/ 4102084 h 6858000"/>
            <a:gd name="connsiteX3539" fmla="*/ 8672955 w 11407503"/>
            <a:gd name="connsiteY3539" fmla="*/ 4130042 h 6858000"/>
            <a:gd name="connsiteX3540" fmla="*/ 8624932 w 11407503"/>
            <a:gd name="connsiteY3540" fmla="*/ 4165217 h 6858000"/>
            <a:gd name="connsiteX3541" fmla="*/ 8985762 w 11407503"/>
            <a:gd name="connsiteY3541" fmla="*/ 4165059 h 6858000"/>
            <a:gd name="connsiteX3542" fmla="*/ 8967954 w 11407503"/>
            <a:gd name="connsiteY3542" fmla="*/ 4164480 h 6858000"/>
            <a:gd name="connsiteX3543" fmla="*/ 8938847 w 11407503"/>
            <a:gd name="connsiteY3543" fmla="*/ 4147076 h 6858000"/>
            <a:gd name="connsiteX3544" fmla="*/ 8921311 w 11407503"/>
            <a:gd name="connsiteY3544" fmla="*/ 4104307 h 6858000"/>
            <a:gd name="connsiteX3545" fmla="*/ 8940655 w 11407503"/>
            <a:gd name="connsiteY3545" fmla="*/ 4059686 h 6858000"/>
            <a:gd name="connsiteX3546" fmla="*/ 8980970 w 11407503"/>
            <a:gd name="connsiteY3546" fmla="*/ 4043763 h 6858000"/>
            <a:gd name="connsiteX3547" fmla="*/ 9023455 w 11407503"/>
            <a:gd name="connsiteY3547" fmla="*/ 4063759 h 6858000"/>
            <a:gd name="connsiteX3548" fmla="*/ 9039726 w 11407503"/>
            <a:gd name="connsiteY3548" fmla="*/ 4104492 h 6858000"/>
            <a:gd name="connsiteX3549" fmla="*/ 9022370 w 11407503"/>
            <a:gd name="connsiteY3549" fmla="*/ 4145595 h 6858000"/>
            <a:gd name="connsiteX3550" fmla="*/ 9003026 w 11407503"/>
            <a:gd name="connsiteY3550" fmla="*/ 4160778 h 6858000"/>
            <a:gd name="connsiteX3551" fmla="*/ 8985762 w 11407503"/>
            <a:gd name="connsiteY3551" fmla="*/ 4165059 h 6858000"/>
            <a:gd name="connsiteX3552" fmla="*/ 8805022 w 11407503"/>
            <a:gd name="connsiteY3552" fmla="*/ 4165038 h 6858000"/>
            <a:gd name="connsiteX3553" fmla="*/ 8787012 w 11407503"/>
            <a:gd name="connsiteY3553" fmla="*/ 4164482 h 6858000"/>
            <a:gd name="connsiteX3554" fmla="*/ 8757001 w 11407503"/>
            <a:gd name="connsiteY3554" fmla="*/ 4146153 h 6858000"/>
            <a:gd name="connsiteX3555" fmla="*/ 8740731 w 11407503"/>
            <a:gd name="connsiteY3555" fmla="*/ 4094126 h 6858000"/>
            <a:gd name="connsiteX3556" fmla="*/ 8757724 w 11407503"/>
            <a:gd name="connsiteY3556" fmla="*/ 4061724 h 6858000"/>
            <a:gd name="connsiteX3557" fmla="*/ 8789181 w 11407503"/>
            <a:gd name="connsiteY3557" fmla="*/ 4044321 h 6858000"/>
            <a:gd name="connsiteX3558" fmla="*/ 8843417 w 11407503"/>
            <a:gd name="connsiteY3558" fmla="*/ 4063577 h 6858000"/>
            <a:gd name="connsiteX3559" fmla="*/ 8858783 w 11407503"/>
            <a:gd name="connsiteY3559" fmla="*/ 4104309 h 6858000"/>
            <a:gd name="connsiteX3560" fmla="*/ 8853902 w 11407503"/>
            <a:gd name="connsiteY3560" fmla="*/ 4129675 h 6858000"/>
            <a:gd name="connsiteX3561" fmla="*/ 8822626 w 11407503"/>
            <a:gd name="connsiteY3561" fmla="*/ 4160595 h 6858000"/>
            <a:gd name="connsiteX3562" fmla="*/ 8805022 w 11407503"/>
            <a:gd name="connsiteY3562" fmla="*/ 4165038 h 6858000"/>
            <a:gd name="connsiteX3563" fmla="*/ 8444329 w 11407503"/>
            <a:gd name="connsiteY3563" fmla="*/ 4165128 h 6858000"/>
            <a:gd name="connsiteX3564" fmla="*/ 8426205 w 11407503"/>
            <a:gd name="connsiteY3564" fmla="*/ 4164480 h 6858000"/>
            <a:gd name="connsiteX3565" fmla="*/ 8393845 w 11407503"/>
            <a:gd name="connsiteY3565" fmla="*/ 4143188 h 6858000"/>
            <a:gd name="connsiteX3566" fmla="*/ 8381732 w 11407503"/>
            <a:gd name="connsiteY3566" fmla="*/ 4085236 h 6858000"/>
            <a:gd name="connsiteX3567" fmla="*/ 8415357 w 11407503"/>
            <a:gd name="connsiteY3567" fmla="*/ 4048022 h 6858000"/>
            <a:gd name="connsiteX3568" fmla="*/ 8458385 w 11407503"/>
            <a:gd name="connsiteY3568" fmla="*/ 4046169 h 6858000"/>
            <a:gd name="connsiteX3569" fmla="*/ 8493276 w 11407503"/>
            <a:gd name="connsiteY3569" fmla="*/ 4078200 h 6858000"/>
            <a:gd name="connsiteX3570" fmla="*/ 8494904 w 11407503"/>
            <a:gd name="connsiteY3570" fmla="*/ 4125784 h 6858000"/>
            <a:gd name="connsiteX3571" fmla="*/ 8461639 w 11407503"/>
            <a:gd name="connsiteY3571" fmla="*/ 4160777 h 6858000"/>
            <a:gd name="connsiteX3572" fmla="*/ 8444329 w 11407503"/>
            <a:gd name="connsiteY3572" fmla="*/ 4165128 h 6858000"/>
            <a:gd name="connsiteX3573" fmla="*/ 8264848 w 11407503"/>
            <a:gd name="connsiteY3573" fmla="*/ 4165037 h 6858000"/>
            <a:gd name="connsiteX3574" fmla="*/ 8246702 w 11407503"/>
            <a:gd name="connsiteY3574" fmla="*/ 4164481 h 6858000"/>
            <a:gd name="connsiteX3575" fmla="*/ 8217595 w 11407503"/>
            <a:gd name="connsiteY3575" fmla="*/ 4147077 h 6858000"/>
            <a:gd name="connsiteX3576" fmla="*/ 8200058 w 11407503"/>
            <a:gd name="connsiteY3576" fmla="*/ 4104308 h 6858000"/>
            <a:gd name="connsiteX3577" fmla="*/ 8219583 w 11407503"/>
            <a:gd name="connsiteY3577" fmla="*/ 4059687 h 6858000"/>
            <a:gd name="connsiteX3578" fmla="*/ 8260803 w 11407503"/>
            <a:gd name="connsiteY3578" fmla="*/ 4043578 h 6858000"/>
            <a:gd name="connsiteX3579" fmla="*/ 8301118 w 11407503"/>
            <a:gd name="connsiteY3579" fmla="*/ 4062464 h 6858000"/>
            <a:gd name="connsiteX3580" fmla="*/ 8317388 w 11407503"/>
            <a:gd name="connsiteY3580" fmla="*/ 4104308 h 6858000"/>
            <a:gd name="connsiteX3581" fmla="*/ 8312688 w 11407503"/>
            <a:gd name="connsiteY3581" fmla="*/ 4130413 h 6858000"/>
            <a:gd name="connsiteX3582" fmla="*/ 8281774 w 11407503"/>
            <a:gd name="connsiteY3582" fmla="*/ 4160593 h 6858000"/>
            <a:gd name="connsiteX3583" fmla="*/ 8264848 w 11407503"/>
            <a:gd name="connsiteY3583" fmla="*/ 4165037 h 6858000"/>
            <a:gd name="connsiteX3584" fmla="*/ 7903310 w 11407503"/>
            <a:gd name="connsiteY3584" fmla="*/ 4164986 h 6858000"/>
            <a:gd name="connsiteX3585" fmla="*/ 7883183 w 11407503"/>
            <a:gd name="connsiteY3585" fmla="*/ 4163554 h 6858000"/>
            <a:gd name="connsiteX3586" fmla="*/ 7842687 w 11407503"/>
            <a:gd name="connsiteY3586" fmla="*/ 4128376 h 6858000"/>
            <a:gd name="connsiteX3587" fmla="*/ 7843411 w 11407503"/>
            <a:gd name="connsiteY3587" fmla="*/ 4078384 h 6858000"/>
            <a:gd name="connsiteX3588" fmla="*/ 7875048 w 11407503"/>
            <a:gd name="connsiteY3588" fmla="*/ 4047465 h 6858000"/>
            <a:gd name="connsiteX3589" fmla="*/ 7919883 w 11407503"/>
            <a:gd name="connsiteY3589" fmla="*/ 4046725 h 6858000"/>
            <a:gd name="connsiteX3590" fmla="*/ 7952605 w 11407503"/>
            <a:gd name="connsiteY3590" fmla="*/ 4080237 h 6858000"/>
            <a:gd name="connsiteX3591" fmla="*/ 7952605 w 11407503"/>
            <a:gd name="connsiteY3591" fmla="*/ 4128560 h 6858000"/>
            <a:gd name="connsiteX3592" fmla="*/ 7903310 w 11407503"/>
            <a:gd name="connsiteY3592" fmla="*/ 4164986 h 6858000"/>
            <a:gd name="connsiteX3593" fmla="*/ 8084220 w 11407503"/>
            <a:gd name="connsiteY3593" fmla="*/ 4164943 h 6858000"/>
            <a:gd name="connsiteX3594" fmla="*/ 8065757 w 11407503"/>
            <a:gd name="connsiteY3594" fmla="*/ 4164480 h 6858000"/>
            <a:gd name="connsiteX3595" fmla="*/ 8023634 w 11407503"/>
            <a:gd name="connsiteY3595" fmla="*/ 4130042 h 6858000"/>
            <a:gd name="connsiteX3596" fmla="*/ 8022549 w 11407503"/>
            <a:gd name="connsiteY3596" fmla="*/ 4080607 h 6858000"/>
            <a:gd name="connsiteX3597" fmla="*/ 8051294 w 11407503"/>
            <a:gd name="connsiteY3597" fmla="*/ 4049131 h 6858000"/>
            <a:gd name="connsiteX3598" fmla="*/ 8106796 w 11407503"/>
            <a:gd name="connsiteY3598" fmla="*/ 4050428 h 6858000"/>
            <a:gd name="connsiteX3599" fmla="*/ 8133732 w 11407503"/>
            <a:gd name="connsiteY3599" fmla="*/ 4080792 h 6858000"/>
            <a:gd name="connsiteX3600" fmla="*/ 8132467 w 11407503"/>
            <a:gd name="connsiteY3600" fmla="*/ 4129857 h 6858000"/>
            <a:gd name="connsiteX3601" fmla="*/ 8102276 w 11407503"/>
            <a:gd name="connsiteY3601" fmla="*/ 4159851 h 6858000"/>
            <a:gd name="connsiteX3602" fmla="*/ 8084220 w 11407503"/>
            <a:gd name="connsiteY3602" fmla="*/ 4164943 h 6858000"/>
            <a:gd name="connsiteX3603" fmla="*/ 7704947 w 11407503"/>
            <a:gd name="connsiteY3603" fmla="*/ 4164480 h 6858000"/>
            <a:gd name="connsiteX3604" fmla="*/ 7672587 w 11407503"/>
            <a:gd name="connsiteY3604" fmla="*/ 4143372 h 6858000"/>
            <a:gd name="connsiteX3605" fmla="*/ 7660474 w 11407503"/>
            <a:gd name="connsiteY3605" fmla="*/ 4085235 h 6858000"/>
            <a:gd name="connsiteX3606" fmla="*/ 7694099 w 11407503"/>
            <a:gd name="connsiteY3606" fmla="*/ 4047835 h 6858000"/>
            <a:gd name="connsiteX3607" fmla="*/ 7740562 w 11407503"/>
            <a:gd name="connsiteY3607" fmla="*/ 4047835 h 6858000"/>
            <a:gd name="connsiteX3608" fmla="*/ 7774369 w 11407503"/>
            <a:gd name="connsiteY3608" fmla="*/ 4085235 h 6858000"/>
            <a:gd name="connsiteX3609" fmla="*/ 7761352 w 11407503"/>
            <a:gd name="connsiteY3609" fmla="*/ 4144113 h 6858000"/>
            <a:gd name="connsiteX3610" fmla="*/ 7704947 w 11407503"/>
            <a:gd name="connsiteY3610" fmla="*/ 4164480 h 6858000"/>
            <a:gd name="connsiteX3611" fmla="*/ 5016108 w 11407503"/>
            <a:gd name="connsiteY3611" fmla="*/ 4165268 h 6858000"/>
            <a:gd name="connsiteX3612" fmla="*/ 4997080 w 11407503"/>
            <a:gd name="connsiteY3612" fmla="*/ 4163370 h 6858000"/>
            <a:gd name="connsiteX3613" fmla="*/ 4953150 w 11407503"/>
            <a:gd name="connsiteY3613" fmla="*/ 4101531 h 6858000"/>
            <a:gd name="connsiteX3614" fmla="*/ 4969962 w 11407503"/>
            <a:gd name="connsiteY3614" fmla="*/ 4062649 h 6858000"/>
            <a:gd name="connsiteX3615" fmla="*/ 5012086 w 11407503"/>
            <a:gd name="connsiteY3615" fmla="*/ 4043764 h 6858000"/>
            <a:gd name="connsiteX3616" fmla="*/ 5053486 w 11407503"/>
            <a:gd name="connsiteY3616" fmla="*/ 4061353 h 6858000"/>
            <a:gd name="connsiteX3617" fmla="*/ 5071563 w 11407503"/>
            <a:gd name="connsiteY3617" fmla="*/ 4100605 h 6858000"/>
            <a:gd name="connsiteX3618" fmla="*/ 5053847 w 11407503"/>
            <a:gd name="connsiteY3618" fmla="*/ 4146706 h 6858000"/>
            <a:gd name="connsiteX3619" fmla="*/ 5035407 w 11407503"/>
            <a:gd name="connsiteY3619" fmla="*/ 4160778 h 6858000"/>
            <a:gd name="connsiteX3620" fmla="*/ 5016108 w 11407503"/>
            <a:gd name="connsiteY3620" fmla="*/ 4165268 h 6858000"/>
            <a:gd name="connsiteX3621" fmla="*/ 5198521 w 11407503"/>
            <a:gd name="connsiteY3621" fmla="*/ 4165218 h 6858000"/>
            <a:gd name="connsiteX3622" fmla="*/ 5179293 w 11407503"/>
            <a:gd name="connsiteY3622" fmla="*/ 4163925 h 6858000"/>
            <a:gd name="connsiteX3623" fmla="*/ 5138435 w 11407503"/>
            <a:gd name="connsiteY3623" fmla="*/ 4128746 h 6858000"/>
            <a:gd name="connsiteX3624" fmla="*/ 5133554 w 11407503"/>
            <a:gd name="connsiteY3624" fmla="*/ 4104307 h 6858000"/>
            <a:gd name="connsiteX3625" fmla="*/ 5149644 w 11407503"/>
            <a:gd name="connsiteY3625" fmla="*/ 4063203 h 6858000"/>
            <a:gd name="connsiteX3626" fmla="*/ 5190863 w 11407503"/>
            <a:gd name="connsiteY3626" fmla="*/ 4043578 h 6858000"/>
            <a:gd name="connsiteX3627" fmla="*/ 5233167 w 11407503"/>
            <a:gd name="connsiteY3627" fmla="*/ 4060797 h 6858000"/>
            <a:gd name="connsiteX3628" fmla="*/ 5251426 w 11407503"/>
            <a:gd name="connsiteY3628" fmla="*/ 4102086 h 6858000"/>
            <a:gd name="connsiteX3629" fmla="*/ 5246545 w 11407503"/>
            <a:gd name="connsiteY3629" fmla="*/ 4130043 h 6858000"/>
            <a:gd name="connsiteX3630" fmla="*/ 5198521 w 11407503"/>
            <a:gd name="connsiteY3630" fmla="*/ 4165218 h 6858000"/>
            <a:gd name="connsiteX3631" fmla="*/ 5738537 w 11407503"/>
            <a:gd name="connsiteY3631" fmla="*/ 4165130 h 6858000"/>
            <a:gd name="connsiteX3632" fmla="*/ 5720685 w 11407503"/>
            <a:gd name="connsiteY3632" fmla="*/ 4163927 h 6858000"/>
            <a:gd name="connsiteX3633" fmla="*/ 5678743 w 11407503"/>
            <a:gd name="connsiteY3633" fmla="*/ 4127637 h 6858000"/>
            <a:gd name="connsiteX3634" fmla="*/ 5678562 w 11407503"/>
            <a:gd name="connsiteY3634" fmla="*/ 4081164 h 6858000"/>
            <a:gd name="connsiteX3635" fmla="*/ 5709114 w 11407503"/>
            <a:gd name="connsiteY3635" fmla="*/ 4048578 h 6858000"/>
            <a:gd name="connsiteX3636" fmla="*/ 5732255 w 11407503"/>
            <a:gd name="connsiteY3636" fmla="*/ 4043764 h 6858000"/>
            <a:gd name="connsiteX3637" fmla="*/ 5772931 w 11407503"/>
            <a:gd name="connsiteY3637" fmla="*/ 4059687 h 6858000"/>
            <a:gd name="connsiteX3638" fmla="*/ 5792276 w 11407503"/>
            <a:gd name="connsiteY3638" fmla="*/ 4104308 h 6858000"/>
            <a:gd name="connsiteX3639" fmla="*/ 5788479 w 11407503"/>
            <a:gd name="connsiteY3639" fmla="*/ 4130229 h 6858000"/>
            <a:gd name="connsiteX3640" fmla="*/ 5756661 w 11407503"/>
            <a:gd name="connsiteY3640" fmla="*/ 4160779 h 6858000"/>
            <a:gd name="connsiteX3641" fmla="*/ 5738537 w 11407503"/>
            <a:gd name="connsiteY3641" fmla="*/ 4165130 h 6858000"/>
            <a:gd name="connsiteX3642" fmla="*/ 6459794 w 11407503"/>
            <a:gd name="connsiteY3642" fmla="*/ 4165130 h 6858000"/>
            <a:gd name="connsiteX3643" fmla="*/ 6441942 w 11407503"/>
            <a:gd name="connsiteY3643" fmla="*/ 4163927 h 6858000"/>
            <a:gd name="connsiteX3644" fmla="*/ 6400180 w 11407503"/>
            <a:gd name="connsiteY3644" fmla="*/ 4127637 h 6858000"/>
            <a:gd name="connsiteX3645" fmla="*/ 6399819 w 11407503"/>
            <a:gd name="connsiteY3645" fmla="*/ 4081164 h 6858000"/>
            <a:gd name="connsiteX3646" fmla="*/ 6430372 w 11407503"/>
            <a:gd name="connsiteY3646" fmla="*/ 4048763 h 6858000"/>
            <a:gd name="connsiteX3647" fmla="*/ 6473579 w 11407503"/>
            <a:gd name="connsiteY3647" fmla="*/ 4045986 h 6858000"/>
            <a:gd name="connsiteX3648" fmla="*/ 6509555 w 11407503"/>
            <a:gd name="connsiteY3648" fmla="*/ 4078202 h 6858000"/>
            <a:gd name="connsiteX3649" fmla="*/ 6509736 w 11407503"/>
            <a:gd name="connsiteY3649" fmla="*/ 4130229 h 6858000"/>
            <a:gd name="connsiteX3650" fmla="*/ 6477918 w 11407503"/>
            <a:gd name="connsiteY3650" fmla="*/ 4160779 h 6858000"/>
            <a:gd name="connsiteX3651" fmla="*/ 6459794 w 11407503"/>
            <a:gd name="connsiteY3651" fmla="*/ 4165130 h 6858000"/>
            <a:gd name="connsiteX3652" fmla="*/ 7362241 w 11407503"/>
            <a:gd name="connsiteY3652" fmla="*/ 4165012 h 6858000"/>
            <a:gd name="connsiteX3653" fmla="*/ 7344501 w 11407503"/>
            <a:gd name="connsiteY3653" fmla="*/ 4164480 h 6858000"/>
            <a:gd name="connsiteX3654" fmla="*/ 7302017 w 11407503"/>
            <a:gd name="connsiteY3654" fmla="*/ 4127820 h 6858000"/>
            <a:gd name="connsiteX3655" fmla="*/ 7302017 w 11407503"/>
            <a:gd name="connsiteY3655" fmla="*/ 4080792 h 6858000"/>
            <a:gd name="connsiteX3656" fmla="*/ 7336366 w 11407503"/>
            <a:gd name="connsiteY3656" fmla="*/ 4046725 h 6858000"/>
            <a:gd name="connsiteX3657" fmla="*/ 7380297 w 11407503"/>
            <a:gd name="connsiteY3657" fmla="*/ 4047650 h 6858000"/>
            <a:gd name="connsiteX3658" fmla="*/ 7412295 w 11407503"/>
            <a:gd name="connsiteY3658" fmla="*/ 4080608 h 6858000"/>
            <a:gd name="connsiteX3659" fmla="*/ 7412295 w 11407503"/>
            <a:gd name="connsiteY3659" fmla="*/ 4127820 h 6858000"/>
            <a:gd name="connsiteX3660" fmla="*/ 7380658 w 11407503"/>
            <a:gd name="connsiteY3660" fmla="*/ 4159851 h 6858000"/>
            <a:gd name="connsiteX3661" fmla="*/ 7362241 w 11407503"/>
            <a:gd name="connsiteY3661" fmla="*/ 4165012 h 6858000"/>
            <a:gd name="connsiteX3662" fmla="*/ 7002178 w 11407503"/>
            <a:gd name="connsiteY3662" fmla="*/ 4164945 h 6858000"/>
            <a:gd name="connsiteX3663" fmla="*/ 6984235 w 11407503"/>
            <a:gd name="connsiteY3663" fmla="*/ 4164667 h 6858000"/>
            <a:gd name="connsiteX3664" fmla="*/ 6941570 w 11407503"/>
            <a:gd name="connsiteY3664" fmla="*/ 4129118 h 6858000"/>
            <a:gd name="connsiteX3665" fmla="*/ 6937411 w 11407503"/>
            <a:gd name="connsiteY3665" fmla="*/ 4104309 h 6858000"/>
            <a:gd name="connsiteX3666" fmla="*/ 6941750 w 11407503"/>
            <a:gd name="connsiteY3666" fmla="*/ 4079498 h 6858000"/>
            <a:gd name="connsiteX3667" fmla="*/ 6973207 w 11407503"/>
            <a:gd name="connsiteY3667" fmla="*/ 4047839 h 6858000"/>
            <a:gd name="connsiteX3668" fmla="*/ 7019487 w 11407503"/>
            <a:gd name="connsiteY3668" fmla="*/ 4047839 h 6858000"/>
            <a:gd name="connsiteX3669" fmla="*/ 7053113 w 11407503"/>
            <a:gd name="connsiteY3669" fmla="*/ 4085238 h 6858000"/>
            <a:gd name="connsiteX3670" fmla="*/ 7053113 w 11407503"/>
            <a:gd name="connsiteY3670" fmla="*/ 4123379 h 6858000"/>
            <a:gd name="connsiteX3671" fmla="*/ 7020934 w 11407503"/>
            <a:gd name="connsiteY3671" fmla="*/ 4159668 h 6858000"/>
            <a:gd name="connsiteX3672" fmla="*/ 7002178 w 11407503"/>
            <a:gd name="connsiteY3672" fmla="*/ 4164945 h 6858000"/>
            <a:gd name="connsiteX3673" fmla="*/ 7163194 w 11407503"/>
            <a:gd name="connsiteY3673" fmla="*/ 4163926 h 6858000"/>
            <a:gd name="connsiteX3674" fmla="*/ 7121432 w 11407503"/>
            <a:gd name="connsiteY3674" fmla="*/ 4127636 h 6858000"/>
            <a:gd name="connsiteX3675" fmla="*/ 7121432 w 11407503"/>
            <a:gd name="connsiteY3675" fmla="*/ 4080793 h 6858000"/>
            <a:gd name="connsiteX3676" fmla="*/ 7173679 w 11407503"/>
            <a:gd name="connsiteY3676" fmla="*/ 4043577 h 6858000"/>
            <a:gd name="connsiteX3677" fmla="*/ 7215440 w 11407503"/>
            <a:gd name="connsiteY3677" fmla="*/ 4059686 h 6858000"/>
            <a:gd name="connsiteX3678" fmla="*/ 7235688 w 11407503"/>
            <a:gd name="connsiteY3678" fmla="*/ 4104307 h 6858000"/>
            <a:gd name="connsiteX3679" fmla="*/ 7218332 w 11407503"/>
            <a:gd name="connsiteY3679" fmla="*/ 4146706 h 6858000"/>
            <a:gd name="connsiteX3680" fmla="*/ 7163194 w 11407503"/>
            <a:gd name="connsiteY3680" fmla="*/ 4163926 h 6858000"/>
            <a:gd name="connsiteX3681" fmla="*/ 6623246 w 11407503"/>
            <a:gd name="connsiteY3681" fmla="*/ 4164480 h 6858000"/>
            <a:gd name="connsiteX3682" fmla="*/ 6580761 w 11407503"/>
            <a:gd name="connsiteY3682" fmla="*/ 4127821 h 6858000"/>
            <a:gd name="connsiteX3683" fmla="*/ 6594683 w 11407503"/>
            <a:gd name="connsiteY3683" fmla="*/ 4060797 h 6858000"/>
            <a:gd name="connsiteX3684" fmla="*/ 6645482 w 11407503"/>
            <a:gd name="connsiteY3684" fmla="*/ 4044318 h 6858000"/>
            <a:gd name="connsiteX3685" fmla="*/ 6677120 w 11407503"/>
            <a:gd name="connsiteY3685" fmla="*/ 4061723 h 6858000"/>
            <a:gd name="connsiteX3686" fmla="*/ 6694113 w 11407503"/>
            <a:gd name="connsiteY3686" fmla="*/ 4094124 h 6858000"/>
            <a:gd name="connsiteX3687" fmla="*/ 6677662 w 11407503"/>
            <a:gd name="connsiteY3687" fmla="*/ 4146336 h 6858000"/>
            <a:gd name="connsiteX3688" fmla="*/ 6623246 w 11407503"/>
            <a:gd name="connsiteY3688" fmla="*/ 4164480 h 6858000"/>
            <a:gd name="connsiteX3689" fmla="*/ 6801841 w 11407503"/>
            <a:gd name="connsiteY3689" fmla="*/ 4163923 h 6858000"/>
            <a:gd name="connsiteX3690" fmla="*/ 6771469 w 11407503"/>
            <a:gd name="connsiteY3690" fmla="*/ 4143187 h 6858000"/>
            <a:gd name="connsiteX3691" fmla="*/ 6756644 w 11407503"/>
            <a:gd name="connsiteY3691" fmla="*/ 4104304 h 6858000"/>
            <a:gd name="connsiteX3692" fmla="*/ 6773096 w 11407503"/>
            <a:gd name="connsiteY3692" fmla="*/ 4063572 h 6858000"/>
            <a:gd name="connsiteX3693" fmla="*/ 6816846 w 11407503"/>
            <a:gd name="connsiteY3693" fmla="*/ 4043761 h 6858000"/>
            <a:gd name="connsiteX3694" fmla="*/ 6858608 w 11407503"/>
            <a:gd name="connsiteY3694" fmla="*/ 4062647 h 6858000"/>
            <a:gd name="connsiteX3695" fmla="*/ 6875240 w 11407503"/>
            <a:gd name="connsiteY3695" fmla="*/ 4099121 h 6858000"/>
            <a:gd name="connsiteX3696" fmla="*/ 6801841 w 11407503"/>
            <a:gd name="connsiteY3696" fmla="*/ 4163923 h 6858000"/>
            <a:gd name="connsiteX3697" fmla="*/ 6099651 w 11407503"/>
            <a:gd name="connsiteY3697" fmla="*/ 4165105 h 6858000"/>
            <a:gd name="connsiteX3698" fmla="*/ 6080044 w 11407503"/>
            <a:gd name="connsiteY3698" fmla="*/ 4163739 h 6858000"/>
            <a:gd name="connsiteX3699" fmla="*/ 6037922 w 11407503"/>
            <a:gd name="connsiteY3699" fmla="*/ 4122822 h 6858000"/>
            <a:gd name="connsiteX3700" fmla="*/ 6041176 w 11407503"/>
            <a:gd name="connsiteY3700" fmla="*/ 4077275 h 6858000"/>
            <a:gd name="connsiteX3701" fmla="*/ 6068836 w 11407503"/>
            <a:gd name="connsiteY3701" fmla="*/ 4048947 h 6858000"/>
            <a:gd name="connsiteX3702" fmla="*/ 6122891 w 11407503"/>
            <a:gd name="connsiteY3702" fmla="*/ 4050429 h 6858000"/>
            <a:gd name="connsiteX3703" fmla="*/ 6149828 w 11407503"/>
            <a:gd name="connsiteY3703" fmla="*/ 4080793 h 6858000"/>
            <a:gd name="connsiteX3704" fmla="*/ 6148743 w 11407503"/>
            <a:gd name="connsiteY3704" fmla="*/ 4129487 h 6858000"/>
            <a:gd name="connsiteX3705" fmla="*/ 6099651 w 11407503"/>
            <a:gd name="connsiteY3705" fmla="*/ 4165105 h 6858000"/>
            <a:gd name="connsiteX3706" fmla="*/ 6280764 w 11407503"/>
            <a:gd name="connsiteY3706" fmla="*/ 4164945 h 6858000"/>
            <a:gd name="connsiteX3707" fmla="*/ 6262980 w 11407503"/>
            <a:gd name="connsiteY3707" fmla="*/ 4164667 h 6858000"/>
            <a:gd name="connsiteX3708" fmla="*/ 6220315 w 11407503"/>
            <a:gd name="connsiteY3708" fmla="*/ 4129118 h 6858000"/>
            <a:gd name="connsiteX3709" fmla="*/ 6216156 w 11407503"/>
            <a:gd name="connsiteY3709" fmla="*/ 4104309 h 6858000"/>
            <a:gd name="connsiteX3710" fmla="*/ 6220495 w 11407503"/>
            <a:gd name="connsiteY3710" fmla="*/ 4079498 h 6858000"/>
            <a:gd name="connsiteX3711" fmla="*/ 6251952 w 11407503"/>
            <a:gd name="connsiteY3711" fmla="*/ 4047839 h 6858000"/>
            <a:gd name="connsiteX3712" fmla="*/ 6298232 w 11407503"/>
            <a:gd name="connsiteY3712" fmla="*/ 4047839 h 6858000"/>
            <a:gd name="connsiteX3713" fmla="*/ 6331858 w 11407503"/>
            <a:gd name="connsiteY3713" fmla="*/ 4085238 h 6858000"/>
            <a:gd name="connsiteX3714" fmla="*/ 6331858 w 11407503"/>
            <a:gd name="connsiteY3714" fmla="*/ 4123379 h 6858000"/>
            <a:gd name="connsiteX3715" fmla="*/ 6299498 w 11407503"/>
            <a:gd name="connsiteY3715" fmla="*/ 4159668 h 6858000"/>
            <a:gd name="connsiteX3716" fmla="*/ 6280764 w 11407503"/>
            <a:gd name="connsiteY3716" fmla="*/ 4164945 h 6858000"/>
            <a:gd name="connsiteX3717" fmla="*/ 5919553 w 11407503"/>
            <a:gd name="connsiteY3717" fmla="*/ 4164969 h 6858000"/>
            <a:gd name="connsiteX3718" fmla="*/ 5901994 w 11407503"/>
            <a:gd name="connsiteY3718" fmla="*/ 4164483 h 6858000"/>
            <a:gd name="connsiteX3719" fmla="*/ 5859509 w 11407503"/>
            <a:gd name="connsiteY3719" fmla="*/ 4127823 h 6858000"/>
            <a:gd name="connsiteX3720" fmla="*/ 5903259 w 11407503"/>
            <a:gd name="connsiteY3720" fmla="*/ 4044137 h 6858000"/>
            <a:gd name="connsiteX3721" fmla="*/ 5941044 w 11407503"/>
            <a:gd name="connsiteY3721" fmla="*/ 4049136 h 6858000"/>
            <a:gd name="connsiteX3722" fmla="*/ 5970331 w 11407503"/>
            <a:gd name="connsiteY3722" fmla="*/ 4083017 h 6858000"/>
            <a:gd name="connsiteX3723" fmla="*/ 5968523 w 11407503"/>
            <a:gd name="connsiteY3723" fmla="*/ 4130231 h 6858000"/>
            <a:gd name="connsiteX3724" fmla="*/ 5937789 w 11407503"/>
            <a:gd name="connsiteY3724" fmla="*/ 4160039 h 6858000"/>
            <a:gd name="connsiteX3725" fmla="*/ 5919553 w 11407503"/>
            <a:gd name="connsiteY3725" fmla="*/ 4164969 h 6858000"/>
            <a:gd name="connsiteX3726" fmla="*/ 5558020 w 11407503"/>
            <a:gd name="connsiteY3726" fmla="*/ 4165129 h 6858000"/>
            <a:gd name="connsiteX3727" fmla="*/ 5539195 w 11407503"/>
            <a:gd name="connsiteY3727" fmla="*/ 4163926 h 6858000"/>
            <a:gd name="connsiteX3728" fmla="*/ 5498338 w 11407503"/>
            <a:gd name="connsiteY3728" fmla="*/ 4126710 h 6858000"/>
            <a:gd name="connsiteX3729" fmla="*/ 5494360 w 11407503"/>
            <a:gd name="connsiteY3729" fmla="*/ 4101715 h 6858000"/>
            <a:gd name="connsiteX3730" fmla="*/ 5513343 w 11407503"/>
            <a:gd name="connsiteY3730" fmla="*/ 4060427 h 6858000"/>
            <a:gd name="connsiteX3731" fmla="*/ 5553658 w 11407503"/>
            <a:gd name="connsiteY3731" fmla="*/ 4043764 h 6858000"/>
            <a:gd name="connsiteX3732" fmla="*/ 5597046 w 11407503"/>
            <a:gd name="connsiteY3732" fmla="*/ 4063760 h 6858000"/>
            <a:gd name="connsiteX3733" fmla="*/ 5613317 w 11407503"/>
            <a:gd name="connsiteY3733" fmla="*/ 4104492 h 6858000"/>
            <a:gd name="connsiteX3734" fmla="*/ 5596142 w 11407503"/>
            <a:gd name="connsiteY3734" fmla="*/ 4145040 h 6858000"/>
            <a:gd name="connsiteX3735" fmla="*/ 5576980 w 11407503"/>
            <a:gd name="connsiteY3735" fmla="*/ 4160222 h 6858000"/>
            <a:gd name="connsiteX3736" fmla="*/ 5558020 w 11407503"/>
            <a:gd name="connsiteY3736" fmla="*/ 4165129 h 6858000"/>
            <a:gd name="connsiteX3737" fmla="*/ 5378322 w 11407503"/>
            <a:gd name="connsiteY3737" fmla="*/ 4165084 h 6858000"/>
            <a:gd name="connsiteX3738" fmla="*/ 5358791 w 11407503"/>
            <a:gd name="connsiteY3738" fmla="*/ 4163741 h 6858000"/>
            <a:gd name="connsiteX3739" fmla="*/ 5316849 w 11407503"/>
            <a:gd name="connsiteY3739" fmla="*/ 4124860 h 6858000"/>
            <a:gd name="connsiteX3740" fmla="*/ 5314137 w 11407503"/>
            <a:gd name="connsiteY3740" fmla="*/ 4103753 h 6858000"/>
            <a:gd name="connsiteX3741" fmla="*/ 5331674 w 11407503"/>
            <a:gd name="connsiteY3741" fmla="*/ 4061724 h 6858000"/>
            <a:gd name="connsiteX3742" fmla="*/ 5382655 w 11407503"/>
            <a:gd name="connsiteY3742" fmla="*/ 4044135 h 6858000"/>
            <a:gd name="connsiteX3743" fmla="*/ 5417004 w 11407503"/>
            <a:gd name="connsiteY3743" fmla="*/ 4063576 h 6858000"/>
            <a:gd name="connsiteX3744" fmla="*/ 5432371 w 11407503"/>
            <a:gd name="connsiteY3744" fmla="*/ 4104308 h 6858000"/>
            <a:gd name="connsiteX3745" fmla="*/ 5427490 w 11407503"/>
            <a:gd name="connsiteY3745" fmla="*/ 4129674 h 6858000"/>
            <a:gd name="connsiteX3746" fmla="*/ 5378322 w 11407503"/>
            <a:gd name="connsiteY3746" fmla="*/ 4165084 h 6858000"/>
            <a:gd name="connsiteX3747" fmla="*/ 3033382 w 11407503"/>
            <a:gd name="connsiteY3747" fmla="*/ 4165130 h 6858000"/>
            <a:gd name="connsiteX3748" fmla="*/ 3015529 w 11407503"/>
            <a:gd name="connsiteY3748" fmla="*/ 4163927 h 6858000"/>
            <a:gd name="connsiteX3749" fmla="*/ 2973768 w 11407503"/>
            <a:gd name="connsiteY3749" fmla="*/ 4127637 h 6858000"/>
            <a:gd name="connsiteX3750" fmla="*/ 2973406 w 11407503"/>
            <a:gd name="connsiteY3750" fmla="*/ 4081164 h 6858000"/>
            <a:gd name="connsiteX3751" fmla="*/ 3003959 w 11407503"/>
            <a:gd name="connsiteY3751" fmla="*/ 4048763 h 6858000"/>
            <a:gd name="connsiteX3752" fmla="*/ 3047166 w 11407503"/>
            <a:gd name="connsiteY3752" fmla="*/ 4045986 h 6858000"/>
            <a:gd name="connsiteX3753" fmla="*/ 3083142 w 11407503"/>
            <a:gd name="connsiteY3753" fmla="*/ 4078202 h 6858000"/>
            <a:gd name="connsiteX3754" fmla="*/ 3083323 w 11407503"/>
            <a:gd name="connsiteY3754" fmla="*/ 4130229 h 6858000"/>
            <a:gd name="connsiteX3755" fmla="*/ 3051505 w 11407503"/>
            <a:gd name="connsiteY3755" fmla="*/ 4160779 h 6858000"/>
            <a:gd name="connsiteX3756" fmla="*/ 3033382 w 11407503"/>
            <a:gd name="connsiteY3756" fmla="*/ 4165130 h 6858000"/>
            <a:gd name="connsiteX3757" fmla="*/ 2673163 w 11407503"/>
            <a:gd name="connsiteY3757" fmla="*/ 4165056 h 6858000"/>
            <a:gd name="connsiteX3758" fmla="*/ 2653633 w 11407503"/>
            <a:gd name="connsiteY3758" fmla="*/ 4163740 h 6858000"/>
            <a:gd name="connsiteX3759" fmla="*/ 2611509 w 11407503"/>
            <a:gd name="connsiteY3759" fmla="*/ 4122822 h 6858000"/>
            <a:gd name="connsiteX3760" fmla="*/ 2614764 w 11407503"/>
            <a:gd name="connsiteY3760" fmla="*/ 4077275 h 6858000"/>
            <a:gd name="connsiteX3761" fmla="*/ 2642424 w 11407503"/>
            <a:gd name="connsiteY3761" fmla="*/ 4048946 h 6858000"/>
            <a:gd name="connsiteX3762" fmla="*/ 2694851 w 11407503"/>
            <a:gd name="connsiteY3762" fmla="*/ 4049688 h 6858000"/>
            <a:gd name="connsiteX3763" fmla="*/ 2723416 w 11407503"/>
            <a:gd name="connsiteY3763" fmla="*/ 4080793 h 6858000"/>
            <a:gd name="connsiteX3764" fmla="*/ 2722331 w 11407503"/>
            <a:gd name="connsiteY3764" fmla="*/ 4129672 h 6858000"/>
            <a:gd name="connsiteX3765" fmla="*/ 2673163 w 11407503"/>
            <a:gd name="connsiteY3765" fmla="*/ 4165056 h 6858000"/>
            <a:gd name="connsiteX3766" fmla="*/ 2836566 w 11407503"/>
            <a:gd name="connsiteY3766" fmla="*/ 4164665 h 6858000"/>
            <a:gd name="connsiteX3767" fmla="*/ 2793901 w 11407503"/>
            <a:gd name="connsiteY3767" fmla="*/ 4129117 h 6858000"/>
            <a:gd name="connsiteX3768" fmla="*/ 2789743 w 11407503"/>
            <a:gd name="connsiteY3768" fmla="*/ 4104306 h 6858000"/>
            <a:gd name="connsiteX3769" fmla="*/ 2806556 w 11407503"/>
            <a:gd name="connsiteY3769" fmla="*/ 4062277 h 6858000"/>
            <a:gd name="connsiteX3770" fmla="*/ 2858441 w 11407503"/>
            <a:gd name="connsiteY3770" fmla="*/ 4044503 h 6858000"/>
            <a:gd name="connsiteX3771" fmla="*/ 2893333 w 11407503"/>
            <a:gd name="connsiteY3771" fmla="*/ 4065425 h 6858000"/>
            <a:gd name="connsiteX3772" fmla="*/ 2905446 w 11407503"/>
            <a:gd name="connsiteY3772" fmla="*/ 4123376 h 6858000"/>
            <a:gd name="connsiteX3773" fmla="*/ 2836566 w 11407503"/>
            <a:gd name="connsiteY3773" fmla="*/ 4164665 h 6858000"/>
            <a:gd name="connsiteX3774" fmla="*/ 2475584 w 11407503"/>
            <a:gd name="connsiteY3774" fmla="*/ 4164481 h 6858000"/>
            <a:gd name="connsiteX3775" fmla="*/ 2445935 w 11407503"/>
            <a:gd name="connsiteY3775" fmla="*/ 4146706 h 6858000"/>
            <a:gd name="connsiteX3776" fmla="*/ 2445211 w 11407503"/>
            <a:gd name="connsiteY3776" fmla="*/ 4062278 h 6858000"/>
            <a:gd name="connsiteX3777" fmla="*/ 2486792 w 11407503"/>
            <a:gd name="connsiteY3777" fmla="*/ 4043578 h 6858000"/>
            <a:gd name="connsiteX3778" fmla="*/ 2531085 w 11407503"/>
            <a:gd name="connsiteY3778" fmla="*/ 4063389 h 6858000"/>
            <a:gd name="connsiteX3779" fmla="*/ 2546271 w 11407503"/>
            <a:gd name="connsiteY3779" fmla="*/ 4107639 h 6858000"/>
            <a:gd name="connsiteX3780" fmla="*/ 2530000 w 11407503"/>
            <a:gd name="connsiteY3780" fmla="*/ 4146336 h 6858000"/>
            <a:gd name="connsiteX3781" fmla="*/ 2475584 w 11407503"/>
            <a:gd name="connsiteY3781" fmla="*/ 4164481 h 6858000"/>
            <a:gd name="connsiteX3782" fmla="*/ 1584386 w 11407503"/>
            <a:gd name="connsiteY3782" fmla="*/ 4166006 h 6858000"/>
            <a:gd name="connsiteX3783" fmla="*/ 1570668 w 11407503"/>
            <a:gd name="connsiteY3783" fmla="*/ 4163183 h 6858000"/>
            <a:gd name="connsiteX3784" fmla="*/ 1526738 w 11407503"/>
            <a:gd name="connsiteY3784" fmla="*/ 4101528 h 6858000"/>
            <a:gd name="connsiteX3785" fmla="*/ 1543551 w 11407503"/>
            <a:gd name="connsiteY3785" fmla="*/ 4062646 h 6858000"/>
            <a:gd name="connsiteX3786" fmla="*/ 1585674 w 11407503"/>
            <a:gd name="connsiteY3786" fmla="*/ 4043760 h 6858000"/>
            <a:gd name="connsiteX3787" fmla="*/ 1627074 w 11407503"/>
            <a:gd name="connsiteY3787" fmla="*/ 4061350 h 6858000"/>
            <a:gd name="connsiteX3788" fmla="*/ 1645151 w 11407503"/>
            <a:gd name="connsiteY3788" fmla="*/ 4099861 h 6858000"/>
            <a:gd name="connsiteX3789" fmla="*/ 1631231 w 11407503"/>
            <a:gd name="connsiteY3789" fmla="*/ 4142816 h 6858000"/>
            <a:gd name="connsiteX3790" fmla="*/ 1599051 w 11407503"/>
            <a:gd name="connsiteY3790" fmla="*/ 4163553 h 6858000"/>
            <a:gd name="connsiteX3791" fmla="*/ 1584386 w 11407503"/>
            <a:gd name="connsiteY3791" fmla="*/ 4166006 h 6858000"/>
            <a:gd name="connsiteX3792" fmla="*/ 1771956 w 11407503"/>
            <a:gd name="connsiteY3792" fmla="*/ 4165118 h 6858000"/>
            <a:gd name="connsiteX3793" fmla="*/ 1752881 w 11407503"/>
            <a:gd name="connsiteY3793" fmla="*/ 4163926 h 6858000"/>
            <a:gd name="connsiteX3794" fmla="*/ 1712022 w 11407503"/>
            <a:gd name="connsiteY3794" fmla="*/ 4128748 h 6858000"/>
            <a:gd name="connsiteX3795" fmla="*/ 1707142 w 11407503"/>
            <a:gd name="connsiteY3795" fmla="*/ 4104308 h 6858000"/>
            <a:gd name="connsiteX3796" fmla="*/ 1723231 w 11407503"/>
            <a:gd name="connsiteY3796" fmla="*/ 4063205 h 6858000"/>
            <a:gd name="connsiteX3797" fmla="*/ 1765536 w 11407503"/>
            <a:gd name="connsiteY3797" fmla="*/ 4043579 h 6858000"/>
            <a:gd name="connsiteX3798" fmla="*/ 1808562 w 11407503"/>
            <a:gd name="connsiteY3798" fmla="*/ 4062650 h 6858000"/>
            <a:gd name="connsiteX3799" fmla="*/ 1825014 w 11407503"/>
            <a:gd name="connsiteY3799" fmla="*/ 4102086 h 6858000"/>
            <a:gd name="connsiteX3800" fmla="*/ 1820132 w 11407503"/>
            <a:gd name="connsiteY3800" fmla="*/ 4130229 h 6858000"/>
            <a:gd name="connsiteX3801" fmla="*/ 1771956 w 11407503"/>
            <a:gd name="connsiteY3801" fmla="*/ 4165118 h 6858000"/>
            <a:gd name="connsiteX3802" fmla="*/ 1951911 w 11407503"/>
            <a:gd name="connsiteY3802" fmla="*/ 4165082 h 6858000"/>
            <a:gd name="connsiteX3803" fmla="*/ 1932381 w 11407503"/>
            <a:gd name="connsiteY3803" fmla="*/ 4163740 h 6858000"/>
            <a:gd name="connsiteX3804" fmla="*/ 1890257 w 11407503"/>
            <a:gd name="connsiteY3804" fmla="*/ 4124303 h 6858000"/>
            <a:gd name="connsiteX3805" fmla="*/ 1892066 w 11407503"/>
            <a:gd name="connsiteY3805" fmla="*/ 4080422 h 6858000"/>
            <a:gd name="connsiteX3806" fmla="*/ 1920630 w 11407503"/>
            <a:gd name="connsiteY3806" fmla="*/ 4049131 h 6858000"/>
            <a:gd name="connsiteX3807" fmla="*/ 1971068 w 11407503"/>
            <a:gd name="connsiteY3807" fmla="*/ 4048391 h 6858000"/>
            <a:gd name="connsiteX3808" fmla="*/ 2000898 w 11407503"/>
            <a:gd name="connsiteY3808" fmla="*/ 4078756 h 6858000"/>
            <a:gd name="connsiteX3809" fmla="*/ 2005960 w 11407503"/>
            <a:gd name="connsiteY3809" fmla="*/ 4104121 h 6858000"/>
            <a:gd name="connsiteX3810" fmla="*/ 2001079 w 11407503"/>
            <a:gd name="connsiteY3810" fmla="*/ 4129672 h 6858000"/>
            <a:gd name="connsiteX3811" fmla="*/ 1951911 w 11407503"/>
            <a:gd name="connsiteY3811" fmla="*/ 4165082 h 6858000"/>
            <a:gd name="connsiteX3812" fmla="*/ 2134740 w 11407503"/>
            <a:gd name="connsiteY3812" fmla="*/ 4164703 h 6858000"/>
            <a:gd name="connsiteX3813" fmla="*/ 2114049 w 11407503"/>
            <a:gd name="connsiteY3813" fmla="*/ 4164480 h 6858000"/>
            <a:gd name="connsiteX3814" fmla="*/ 2086932 w 11407503"/>
            <a:gd name="connsiteY3814" fmla="*/ 4148002 h 6858000"/>
            <a:gd name="connsiteX3815" fmla="*/ 2085304 w 11407503"/>
            <a:gd name="connsiteY3815" fmla="*/ 4062092 h 6858000"/>
            <a:gd name="connsiteX3816" fmla="*/ 2137189 w 11407503"/>
            <a:gd name="connsiteY3816" fmla="*/ 4044503 h 6858000"/>
            <a:gd name="connsiteX3817" fmla="*/ 2172081 w 11407503"/>
            <a:gd name="connsiteY3817" fmla="*/ 4065425 h 6858000"/>
            <a:gd name="connsiteX3818" fmla="*/ 2183832 w 11407503"/>
            <a:gd name="connsiteY3818" fmla="*/ 4123748 h 6858000"/>
            <a:gd name="connsiteX3819" fmla="*/ 2134740 w 11407503"/>
            <a:gd name="connsiteY3819" fmla="*/ 4164703 h 6858000"/>
            <a:gd name="connsiteX3820" fmla="*/ 1410546 w 11407503"/>
            <a:gd name="connsiteY3820" fmla="*/ 4165170 h 6858000"/>
            <a:gd name="connsiteX3821" fmla="*/ 1391530 w 11407503"/>
            <a:gd name="connsiteY3821" fmla="*/ 4163926 h 6858000"/>
            <a:gd name="connsiteX3822" fmla="*/ 1350673 w 11407503"/>
            <a:gd name="connsiteY3822" fmla="*/ 4126896 h 6858000"/>
            <a:gd name="connsiteX3823" fmla="*/ 1346695 w 11407503"/>
            <a:gd name="connsiteY3823" fmla="*/ 4101901 h 6858000"/>
            <a:gd name="connsiteX3824" fmla="*/ 1364050 w 11407503"/>
            <a:gd name="connsiteY3824" fmla="*/ 4062093 h 6858000"/>
            <a:gd name="connsiteX3825" fmla="*/ 1415936 w 11407503"/>
            <a:gd name="connsiteY3825" fmla="*/ 4044505 h 6858000"/>
            <a:gd name="connsiteX3826" fmla="*/ 1449743 w 11407503"/>
            <a:gd name="connsiteY3826" fmla="*/ 4064130 h 6858000"/>
            <a:gd name="connsiteX3827" fmla="*/ 1464568 w 11407503"/>
            <a:gd name="connsiteY3827" fmla="*/ 4104308 h 6858000"/>
            <a:gd name="connsiteX3828" fmla="*/ 1459866 w 11407503"/>
            <a:gd name="connsiteY3828" fmla="*/ 4130229 h 6858000"/>
            <a:gd name="connsiteX3829" fmla="*/ 1410546 w 11407503"/>
            <a:gd name="connsiteY3829" fmla="*/ 4165170 h 6858000"/>
            <a:gd name="connsiteX3830" fmla="*/ 8979164 w 11407503"/>
            <a:gd name="connsiteY3830" fmla="*/ 3980813 h 6858000"/>
            <a:gd name="connsiteX3831" fmla="*/ 8955120 w 11407503"/>
            <a:gd name="connsiteY3831" fmla="*/ 3974750 h 6858000"/>
            <a:gd name="connsiteX3832" fmla="*/ 8923121 w 11407503"/>
            <a:gd name="connsiteY3832" fmla="*/ 3939572 h 6858000"/>
            <a:gd name="connsiteX3833" fmla="*/ 8924928 w 11407503"/>
            <a:gd name="connsiteY3833" fmla="*/ 3894395 h 6858000"/>
            <a:gd name="connsiteX3834" fmla="*/ 8956023 w 11407503"/>
            <a:gd name="connsiteY3834" fmla="*/ 3863290 h 6858000"/>
            <a:gd name="connsiteX3835" fmla="*/ 8980068 w 11407503"/>
            <a:gd name="connsiteY3835" fmla="*/ 3859217 h 6858000"/>
            <a:gd name="connsiteX3836" fmla="*/ 9023096 w 11407503"/>
            <a:gd name="connsiteY3836" fmla="*/ 3879398 h 6858000"/>
            <a:gd name="connsiteX3837" fmla="*/ 9037016 w 11407503"/>
            <a:gd name="connsiteY3837" fmla="*/ 3901801 h 6858000"/>
            <a:gd name="connsiteX3838" fmla="*/ 9002667 w 11407503"/>
            <a:gd name="connsiteY3838" fmla="*/ 3976046 h 6858000"/>
            <a:gd name="connsiteX3839" fmla="*/ 8979164 w 11407503"/>
            <a:gd name="connsiteY3839" fmla="*/ 3980813 h 6858000"/>
            <a:gd name="connsiteX3840" fmla="*/ 9343592 w 11407503"/>
            <a:gd name="connsiteY3840" fmla="*/ 3979934 h 6858000"/>
            <a:gd name="connsiteX3841" fmla="*/ 9321175 w 11407503"/>
            <a:gd name="connsiteY3841" fmla="*/ 3977898 h 6858000"/>
            <a:gd name="connsiteX3842" fmla="*/ 9289538 w 11407503"/>
            <a:gd name="connsiteY3842" fmla="*/ 3951791 h 6858000"/>
            <a:gd name="connsiteX3843" fmla="*/ 9285922 w 11407503"/>
            <a:gd name="connsiteY3843" fmla="*/ 3894950 h 6858000"/>
            <a:gd name="connsiteX3844" fmla="*/ 9317379 w 11407503"/>
            <a:gd name="connsiteY3844" fmla="*/ 3862734 h 6858000"/>
            <a:gd name="connsiteX3845" fmla="*/ 9340700 w 11407503"/>
            <a:gd name="connsiteY3845" fmla="*/ 3859402 h 6858000"/>
            <a:gd name="connsiteX3846" fmla="*/ 9380835 w 11407503"/>
            <a:gd name="connsiteY3846" fmla="*/ 3875510 h 6858000"/>
            <a:gd name="connsiteX3847" fmla="*/ 9399094 w 11407503"/>
            <a:gd name="connsiteY3847" fmla="*/ 3916058 h 6858000"/>
            <a:gd name="connsiteX3848" fmla="*/ 9384270 w 11407503"/>
            <a:gd name="connsiteY3848" fmla="*/ 3959753 h 6858000"/>
            <a:gd name="connsiteX3849" fmla="*/ 9343592 w 11407503"/>
            <a:gd name="connsiteY3849" fmla="*/ 3979934 h 6858000"/>
            <a:gd name="connsiteX3850" fmla="*/ 8439469 w 11407503"/>
            <a:gd name="connsiteY3850" fmla="*/ 3980812 h 6858000"/>
            <a:gd name="connsiteX3851" fmla="*/ 8415718 w 11407503"/>
            <a:gd name="connsiteY3851" fmla="*/ 3976045 h 6858000"/>
            <a:gd name="connsiteX3852" fmla="*/ 8381730 w 11407503"/>
            <a:gd name="connsiteY3852" fmla="*/ 3901800 h 6858000"/>
            <a:gd name="connsiteX3853" fmla="*/ 8396555 w 11407503"/>
            <a:gd name="connsiteY3853" fmla="*/ 3878472 h 6858000"/>
            <a:gd name="connsiteX3854" fmla="*/ 8439582 w 11407503"/>
            <a:gd name="connsiteY3854" fmla="*/ 3859216 h 6858000"/>
            <a:gd name="connsiteX3855" fmla="*/ 8462180 w 11407503"/>
            <a:gd name="connsiteY3855" fmla="*/ 3863104 h 6858000"/>
            <a:gd name="connsiteX3856" fmla="*/ 8493275 w 11407503"/>
            <a:gd name="connsiteY3856" fmla="*/ 3894209 h 6858000"/>
            <a:gd name="connsiteX3857" fmla="*/ 8495625 w 11407503"/>
            <a:gd name="connsiteY3857" fmla="*/ 3939571 h 6858000"/>
            <a:gd name="connsiteX3858" fmla="*/ 8463626 w 11407503"/>
            <a:gd name="connsiteY3858" fmla="*/ 3974749 h 6858000"/>
            <a:gd name="connsiteX3859" fmla="*/ 8439469 w 11407503"/>
            <a:gd name="connsiteY3859" fmla="*/ 3980812 h 6858000"/>
            <a:gd name="connsiteX3860" fmla="*/ 8800388 w 11407503"/>
            <a:gd name="connsiteY3860" fmla="*/ 3980304 h 6858000"/>
            <a:gd name="connsiteX3861" fmla="*/ 8778875 w 11407503"/>
            <a:gd name="connsiteY3861" fmla="*/ 3977342 h 6858000"/>
            <a:gd name="connsiteX3862" fmla="*/ 8744164 w 11407503"/>
            <a:gd name="connsiteY3862" fmla="*/ 3943089 h 6858000"/>
            <a:gd name="connsiteX3863" fmla="*/ 8743983 w 11407503"/>
            <a:gd name="connsiteY3863" fmla="*/ 3896246 h 6858000"/>
            <a:gd name="connsiteX3864" fmla="*/ 8774717 w 11407503"/>
            <a:gd name="connsiteY3864" fmla="*/ 3864401 h 6858000"/>
            <a:gd name="connsiteX3865" fmla="*/ 8800208 w 11407503"/>
            <a:gd name="connsiteY3865" fmla="*/ 3859402 h 6858000"/>
            <a:gd name="connsiteX3866" fmla="*/ 8839799 w 11407503"/>
            <a:gd name="connsiteY3866" fmla="*/ 3875880 h 6858000"/>
            <a:gd name="connsiteX3867" fmla="*/ 8858782 w 11407503"/>
            <a:gd name="connsiteY3867" fmla="*/ 3920316 h 6858000"/>
            <a:gd name="connsiteX3868" fmla="*/ 8841427 w 11407503"/>
            <a:gd name="connsiteY3868" fmla="*/ 3961975 h 6858000"/>
            <a:gd name="connsiteX3869" fmla="*/ 8800388 w 11407503"/>
            <a:gd name="connsiteY3869" fmla="*/ 3980304 h 6858000"/>
            <a:gd name="connsiteX3870" fmla="*/ 8620415 w 11407503"/>
            <a:gd name="connsiteY3870" fmla="*/ 3980257 h 6858000"/>
            <a:gd name="connsiteX3871" fmla="*/ 8602088 w 11407503"/>
            <a:gd name="connsiteY3871" fmla="*/ 3978822 h 6858000"/>
            <a:gd name="connsiteX3872" fmla="*/ 8564847 w 11407503"/>
            <a:gd name="connsiteY3872" fmla="*/ 3945681 h 6858000"/>
            <a:gd name="connsiteX3873" fmla="*/ 8559966 w 11407503"/>
            <a:gd name="connsiteY3873" fmla="*/ 3919389 h 6858000"/>
            <a:gd name="connsiteX3874" fmla="*/ 8578587 w 11407503"/>
            <a:gd name="connsiteY3874" fmla="*/ 3876250 h 6858000"/>
            <a:gd name="connsiteX3875" fmla="*/ 8619444 w 11407503"/>
            <a:gd name="connsiteY3875" fmla="*/ 3859401 h 6858000"/>
            <a:gd name="connsiteX3876" fmla="*/ 8659578 w 11407503"/>
            <a:gd name="connsiteY3876" fmla="*/ 3875509 h 6858000"/>
            <a:gd name="connsiteX3877" fmla="*/ 8677838 w 11407503"/>
            <a:gd name="connsiteY3877" fmla="*/ 3916612 h 6858000"/>
            <a:gd name="connsiteX3878" fmla="*/ 8674583 w 11407503"/>
            <a:gd name="connsiteY3878" fmla="*/ 3943089 h 6858000"/>
            <a:gd name="connsiteX3879" fmla="*/ 8639149 w 11407503"/>
            <a:gd name="connsiteY3879" fmla="*/ 3977526 h 6858000"/>
            <a:gd name="connsiteX3880" fmla="*/ 8620415 w 11407503"/>
            <a:gd name="connsiteY3880" fmla="*/ 3980257 h 6858000"/>
            <a:gd name="connsiteX3881" fmla="*/ 6995310 w 11407503"/>
            <a:gd name="connsiteY3881" fmla="*/ 3980811 h 6858000"/>
            <a:gd name="connsiteX3882" fmla="*/ 6971221 w 11407503"/>
            <a:gd name="connsiteY3882" fmla="*/ 3974748 h 6858000"/>
            <a:gd name="connsiteX3883" fmla="*/ 6942295 w 11407503"/>
            <a:gd name="connsiteY3883" fmla="*/ 3894393 h 6858000"/>
            <a:gd name="connsiteX3884" fmla="*/ 6973933 w 11407503"/>
            <a:gd name="connsiteY3884" fmla="*/ 3862547 h 6858000"/>
            <a:gd name="connsiteX3885" fmla="*/ 7016960 w 11407503"/>
            <a:gd name="connsiteY3885" fmla="*/ 3861807 h 6858000"/>
            <a:gd name="connsiteX3886" fmla="*/ 7050947 w 11407503"/>
            <a:gd name="connsiteY3886" fmla="*/ 3894393 h 6858000"/>
            <a:gd name="connsiteX3887" fmla="*/ 7054925 w 11407503"/>
            <a:gd name="connsiteY3887" fmla="*/ 3919389 h 6858000"/>
            <a:gd name="connsiteX3888" fmla="*/ 7050043 w 11407503"/>
            <a:gd name="connsiteY3888" fmla="*/ 3946235 h 6858000"/>
            <a:gd name="connsiteX3889" fmla="*/ 7019129 w 11407503"/>
            <a:gd name="connsiteY3889" fmla="*/ 3976043 h 6858000"/>
            <a:gd name="connsiteX3890" fmla="*/ 6995310 w 11407503"/>
            <a:gd name="connsiteY3890" fmla="*/ 3980811 h 6858000"/>
            <a:gd name="connsiteX3891" fmla="*/ 7717423 w 11407503"/>
            <a:gd name="connsiteY3891" fmla="*/ 3980492 h 6858000"/>
            <a:gd name="connsiteX3892" fmla="*/ 7692474 w 11407503"/>
            <a:gd name="connsiteY3892" fmla="*/ 3974752 h 6858000"/>
            <a:gd name="connsiteX3893" fmla="*/ 7658126 w 11407503"/>
            <a:gd name="connsiteY3893" fmla="*/ 3914949 h 6858000"/>
            <a:gd name="connsiteX3894" fmla="*/ 7677108 w 11407503"/>
            <a:gd name="connsiteY3894" fmla="*/ 3876437 h 6858000"/>
            <a:gd name="connsiteX3895" fmla="*/ 7712722 w 11407503"/>
            <a:gd name="connsiteY3895" fmla="*/ 3858848 h 6858000"/>
            <a:gd name="connsiteX3896" fmla="*/ 7756834 w 11407503"/>
            <a:gd name="connsiteY3896" fmla="*/ 3875512 h 6858000"/>
            <a:gd name="connsiteX3897" fmla="*/ 7776720 w 11407503"/>
            <a:gd name="connsiteY3897" fmla="*/ 3914949 h 6858000"/>
            <a:gd name="connsiteX3898" fmla="*/ 7742371 w 11407503"/>
            <a:gd name="connsiteY3898" fmla="*/ 3974752 h 6858000"/>
            <a:gd name="connsiteX3899" fmla="*/ 7717423 w 11407503"/>
            <a:gd name="connsiteY3899" fmla="*/ 3980492 h 6858000"/>
            <a:gd name="connsiteX3900" fmla="*/ 8079134 w 11407503"/>
            <a:gd name="connsiteY3900" fmla="*/ 3980304 h 6858000"/>
            <a:gd name="connsiteX3901" fmla="*/ 8058163 w 11407503"/>
            <a:gd name="connsiteY3901" fmla="*/ 3977527 h 6858000"/>
            <a:gd name="connsiteX3902" fmla="*/ 8028152 w 11407503"/>
            <a:gd name="connsiteY3902" fmla="*/ 3953087 h 6858000"/>
            <a:gd name="connsiteX3903" fmla="*/ 8018752 w 11407503"/>
            <a:gd name="connsiteY3903" fmla="*/ 3918279 h 6858000"/>
            <a:gd name="connsiteX3904" fmla="*/ 8035564 w 11407503"/>
            <a:gd name="connsiteY3904" fmla="*/ 3877916 h 6858000"/>
            <a:gd name="connsiteX3905" fmla="*/ 8078953 w 11407503"/>
            <a:gd name="connsiteY3905" fmla="*/ 3859401 h 6858000"/>
            <a:gd name="connsiteX3906" fmla="*/ 8118907 w 11407503"/>
            <a:gd name="connsiteY3906" fmla="*/ 3876065 h 6858000"/>
            <a:gd name="connsiteX3907" fmla="*/ 8137347 w 11407503"/>
            <a:gd name="connsiteY3907" fmla="*/ 3920316 h 6858000"/>
            <a:gd name="connsiteX3908" fmla="*/ 8119630 w 11407503"/>
            <a:gd name="connsiteY3908" fmla="*/ 3962529 h 6858000"/>
            <a:gd name="connsiteX3909" fmla="*/ 8079134 w 11407503"/>
            <a:gd name="connsiteY3909" fmla="*/ 3980304 h 6858000"/>
            <a:gd name="connsiteX3910" fmla="*/ 8258815 w 11407503"/>
            <a:gd name="connsiteY3910" fmla="*/ 3980304 h 6858000"/>
            <a:gd name="connsiteX3911" fmla="*/ 8239833 w 11407503"/>
            <a:gd name="connsiteY3911" fmla="*/ 3978267 h 6858000"/>
            <a:gd name="connsiteX3912" fmla="*/ 8203314 w 11407503"/>
            <a:gd name="connsiteY3912" fmla="*/ 3944939 h 6858000"/>
            <a:gd name="connsiteX3913" fmla="*/ 8203495 w 11407503"/>
            <a:gd name="connsiteY3913" fmla="*/ 3894764 h 6858000"/>
            <a:gd name="connsiteX3914" fmla="*/ 8233144 w 11407503"/>
            <a:gd name="connsiteY3914" fmla="*/ 3864399 h 6858000"/>
            <a:gd name="connsiteX3915" fmla="*/ 8258815 w 11407503"/>
            <a:gd name="connsiteY3915" fmla="*/ 3859216 h 6858000"/>
            <a:gd name="connsiteX3916" fmla="*/ 8301120 w 11407503"/>
            <a:gd name="connsiteY3916" fmla="*/ 3878656 h 6858000"/>
            <a:gd name="connsiteX3917" fmla="*/ 8317390 w 11407503"/>
            <a:gd name="connsiteY3917" fmla="*/ 3919389 h 6858000"/>
            <a:gd name="connsiteX3918" fmla="*/ 8312509 w 11407503"/>
            <a:gd name="connsiteY3918" fmla="*/ 3945680 h 6858000"/>
            <a:gd name="connsiteX3919" fmla="*/ 8281414 w 11407503"/>
            <a:gd name="connsiteY3919" fmla="*/ 3976045 h 6858000"/>
            <a:gd name="connsiteX3920" fmla="*/ 8258815 w 11407503"/>
            <a:gd name="connsiteY3920" fmla="*/ 3980304 h 6858000"/>
            <a:gd name="connsiteX3921" fmla="*/ 7897939 w 11407503"/>
            <a:gd name="connsiteY3921" fmla="*/ 3980281 h 6858000"/>
            <a:gd name="connsiteX3922" fmla="*/ 7878662 w 11407503"/>
            <a:gd name="connsiteY3922" fmla="*/ 3977898 h 6858000"/>
            <a:gd name="connsiteX3923" fmla="*/ 7842325 w 11407503"/>
            <a:gd name="connsiteY3923" fmla="*/ 3943645 h 6858000"/>
            <a:gd name="connsiteX3924" fmla="*/ 7841783 w 11407503"/>
            <a:gd name="connsiteY3924" fmla="*/ 3896617 h 6858000"/>
            <a:gd name="connsiteX3925" fmla="*/ 7873601 w 11407503"/>
            <a:gd name="connsiteY3925" fmla="*/ 3863475 h 6858000"/>
            <a:gd name="connsiteX3926" fmla="*/ 7898187 w 11407503"/>
            <a:gd name="connsiteY3926" fmla="*/ 3859217 h 6858000"/>
            <a:gd name="connsiteX3927" fmla="*/ 7924221 w 11407503"/>
            <a:gd name="connsiteY3927" fmla="*/ 3864771 h 6858000"/>
            <a:gd name="connsiteX3928" fmla="*/ 7954231 w 11407503"/>
            <a:gd name="connsiteY3928" fmla="*/ 3898653 h 6858000"/>
            <a:gd name="connsiteX3929" fmla="*/ 7952603 w 11407503"/>
            <a:gd name="connsiteY3929" fmla="*/ 3944386 h 6858000"/>
            <a:gd name="connsiteX3930" fmla="*/ 7917893 w 11407503"/>
            <a:gd name="connsiteY3930" fmla="*/ 3977527 h 6858000"/>
            <a:gd name="connsiteX3931" fmla="*/ 7897939 w 11407503"/>
            <a:gd name="connsiteY3931" fmla="*/ 3980281 h 6858000"/>
            <a:gd name="connsiteX3932" fmla="*/ 7357067 w 11407503"/>
            <a:gd name="connsiteY3932" fmla="*/ 3980167 h 6858000"/>
            <a:gd name="connsiteX3933" fmla="*/ 7336366 w 11407503"/>
            <a:gd name="connsiteY3933" fmla="*/ 3977343 h 6858000"/>
            <a:gd name="connsiteX3934" fmla="*/ 7302198 w 11407503"/>
            <a:gd name="connsiteY3934" fmla="*/ 3943831 h 6858000"/>
            <a:gd name="connsiteX3935" fmla="*/ 7332209 w 11407503"/>
            <a:gd name="connsiteY3935" fmla="*/ 3864402 h 6858000"/>
            <a:gd name="connsiteX3936" fmla="*/ 7380659 w 11407503"/>
            <a:gd name="connsiteY3936" fmla="*/ 3863662 h 6858000"/>
            <a:gd name="connsiteX3937" fmla="*/ 7412296 w 11407503"/>
            <a:gd name="connsiteY3937" fmla="*/ 3896433 h 6858000"/>
            <a:gd name="connsiteX3938" fmla="*/ 7413923 w 11407503"/>
            <a:gd name="connsiteY3938" fmla="*/ 3938832 h 6858000"/>
            <a:gd name="connsiteX3939" fmla="*/ 7377224 w 11407503"/>
            <a:gd name="connsiteY3939" fmla="*/ 3977158 h 6858000"/>
            <a:gd name="connsiteX3940" fmla="*/ 7357067 w 11407503"/>
            <a:gd name="connsiteY3940" fmla="*/ 3980167 h 6858000"/>
            <a:gd name="connsiteX3941" fmla="*/ 7539369 w 11407503"/>
            <a:gd name="connsiteY3941" fmla="*/ 3980120 h 6858000"/>
            <a:gd name="connsiteX3942" fmla="*/ 7512974 w 11407503"/>
            <a:gd name="connsiteY3942" fmla="*/ 3975121 h 6858000"/>
            <a:gd name="connsiteX3943" fmla="*/ 7482059 w 11407503"/>
            <a:gd name="connsiteY3943" fmla="*/ 3942164 h 6858000"/>
            <a:gd name="connsiteX3944" fmla="*/ 7478263 w 11407503"/>
            <a:gd name="connsiteY3944" fmla="*/ 3916799 h 6858000"/>
            <a:gd name="connsiteX3945" fmla="*/ 7497245 w 11407503"/>
            <a:gd name="connsiteY3945" fmla="*/ 3875510 h 6858000"/>
            <a:gd name="connsiteX3946" fmla="*/ 7537560 w 11407503"/>
            <a:gd name="connsiteY3946" fmla="*/ 3859218 h 6858000"/>
            <a:gd name="connsiteX3947" fmla="*/ 7579864 w 11407503"/>
            <a:gd name="connsiteY3947" fmla="*/ 3878658 h 6858000"/>
            <a:gd name="connsiteX3948" fmla="*/ 7596135 w 11407503"/>
            <a:gd name="connsiteY3948" fmla="*/ 3919390 h 6858000"/>
            <a:gd name="connsiteX3949" fmla="*/ 7591254 w 11407503"/>
            <a:gd name="connsiteY3949" fmla="*/ 3945682 h 6858000"/>
            <a:gd name="connsiteX3950" fmla="*/ 7561966 w 11407503"/>
            <a:gd name="connsiteY3950" fmla="*/ 3975491 h 6858000"/>
            <a:gd name="connsiteX3951" fmla="*/ 7539369 w 11407503"/>
            <a:gd name="connsiteY3951" fmla="*/ 3980120 h 6858000"/>
            <a:gd name="connsiteX3952" fmla="*/ 7179782 w 11407503"/>
            <a:gd name="connsiteY3952" fmla="*/ 3980096 h 6858000"/>
            <a:gd name="connsiteX3953" fmla="*/ 7157952 w 11407503"/>
            <a:gd name="connsiteY3953" fmla="*/ 3978082 h 6858000"/>
            <a:gd name="connsiteX3954" fmla="*/ 7121615 w 11407503"/>
            <a:gd name="connsiteY3954" fmla="*/ 3943459 h 6858000"/>
            <a:gd name="connsiteX3955" fmla="*/ 7121253 w 11407503"/>
            <a:gd name="connsiteY3955" fmla="*/ 3896802 h 6858000"/>
            <a:gd name="connsiteX3956" fmla="*/ 7151625 w 11407503"/>
            <a:gd name="connsiteY3956" fmla="*/ 3864216 h 6858000"/>
            <a:gd name="connsiteX3957" fmla="*/ 7176031 w 11407503"/>
            <a:gd name="connsiteY3957" fmla="*/ 3859217 h 6858000"/>
            <a:gd name="connsiteX3958" fmla="*/ 7201702 w 11407503"/>
            <a:gd name="connsiteY3958" fmla="*/ 3864401 h 6858000"/>
            <a:gd name="connsiteX3959" fmla="*/ 7233159 w 11407503"/>
            <a:gd name="connsiteY3959" fmla="*/ 3899579 h 6858000"/>
            <a:gd name="connsiteX3960" fmla="*/ 7230809 w 11407503"/>
            <a:gd name="connsiteY3960" fmla="*/ 3946237 h 6858000"/>
            <a:gd name="connsiteX3961" fmla="*/ 7201341 w 11407503"/>
            <a:gd name="connsiteY3961" fmla="*/ 3975306 h 6858000"/>
            <a:gd name="connsiteX3962" fmla="*/ 7179782 w 11407503"/>
            <a:gd name="connsiteY3962" fmla="*/ 3980096 h 6858000"/>
            <a:gd name="connsiteX3963" fmla="*/ 5013102 w 11407503"/>
            <a:gd name="connsiteY3963" fmla="*/ 3980790 h 6858000"/>
            <a:gd name="connsiteX3964" fmla="*/ 4989125 w 11407503"/>
            <a:gd name="connsiteY3964" fmla="*/ 3975860 h 6858000"/>
            <a:gd name="connsiteX3965" fmla="*/ 4958030 w 11407503"/>
            <a:gd name="connsiteY3965" fmla="*/ 3944385 h 6858000"/>
            <a:gd name="connsiteX3966" fmla="*/ 4957849 w 11407503"/>
            <a:gd name="connsiteY3966" fmla="*/ 3895506 h 6858000"/>
            <a:gd name="connsiteX3967" fmla="*/ 4988583 w 11407503"/>
            <a:gd name="connsiteY3967" fmla="*/ 3863475 h 6858000"/>
            <a:gd name="connsiteX3968" fmla="*/ 5035768 w 11407503"/>
            <a:gd name="connsiteY3968" fmla="*/ 3863290 h 6858000"/>
            <a:gd name="connsiteX3969" fmla="*/ 5066863 w 11407503"/>
            <a:gd name="connsiteY3969" fmla="*/ 3894025 h 6858000"/>
            <a:gd name="connsiteX3970" fmla="*/ 5069213 w 11407503"/>
            <a:gd name="connsiteY3970" fmla="*/ 3939571 h 6858000"/>
            <a:gd name="connsiteX3971" fmla="*/ 5037214 w 11407503"/>
            <a:gd name="connsiteY3971" fmla="*/ 3974749 h 6858000"/>
            <a:gd name="connsiteX3972" fmla="*/ 5013102 w 11407503"/>
            <a:gd name="connsiteY3972" fmla="*/ 3980790 h 6858000"/>
            <a:gd name="connsiteX3973" fmla="*/ 5734355 w 11407503"/>
            <a:gd name="connsiteY3973" fmla="*/ 3980790 h 6858000"/>
            <a:gd name="connsiteX3974" fmla="*/ 5710379 w 11407503"/>
            <a:gd name="connsiteY3974" fmla="*/ 3975860 h 6858000"/>
            <a:gd name="connsiteX3975" fmla="*/ 5679284 w 11407503"/>
            <a:gd name="connsiteY3975" fmla="*/ 3944385 h 6858000"/>
            <a:gd name="connsiteX3976" fmla="*/ 5678741 w 11407503"/>
            <a:gd name="connsiteY3976" fmla="*/ 3896617 h 6858000"/>
            <a:gd name="connsiteX3977" fmla="*/ 5709656 w 11407503"/>
            <a:gd name="connsiteY3977" fmla="*/ 3863661 h 6858000"/>
            <a:gd name="connsiteX3978" fmla="*/ 5757383 w 11407503"/>
            <a:gd name="connsiteY3978" fmla="*/ 3863290 h 6858000"/>
            <a:gd name="connsiteX3979" fmla="*/ 5787936 w 11407503"/>
            <a:gd name="connsiteY3979" fmla="*/ 3893839 h 6858000"/>
            <a:gd name="connsiteX3980" fmla="*/ 5790467 w 11407503"/>
            <a:gd name="connsiteY3980" fmla="*/ 3939571 h 6858000"/>
            <a:gd name="connsiteX3981" fmla="*/ 5758468 w 11407503"/>
            <a:gd name="connsiteY3981" fmla="*/ 3974749 h 6858000"/>
            <a:gd name="connsiteX3982" fmla="*/ 5734355 w 11407503"/>
            <a:gd name="connsiteY3982" fmla="*/ 3980790 h 6858000"/>
            <a:gd name="connsiteX3983" fmla="*/ 6274031 w 11407503"/>
            <a:gd name="connsiteY3983" fmla="*/ 3980765 h 6858000"/>
            <a:gd name="connsiteX3984" fmla="*/ 6250144 w 11407503"/>
            <a:gd name="connsiteY3984" fmla="*/ 3974933 h 6858000"/>
            <a:gd name="connsiteX3985" fmla="*/ 6220315 w 11407503"/>
            <a:gd name="connsiteY3985" fmla="*/ 3944939 h 6858000"/>
            <a:gd name="connsiteX3986" fmla="*/ 6216156 w 11407503"/>
            <a:gd name="connsiteY3986" fmla="*/ 3920314 h 6858000"/>
            <a:gd name="connsiteX3987" fmla="*/ 6233692 w 11407503"/>
            <a:gd name="connsiteY3987" fmla="*/ 3876804 h 6858000"/>
            <a:gd name="connsiteX3988" fmla="*/ 6274911 w 11407503"/>
            <a:gd name="connsiteY3988" fmla="*/ 3859215 h 6858000"/>
            <a:gd name="connsiteX3989" fmla="*/ 6317938 w 11407503"/>
            <a:gd name="connsiteY3989" fmla="*/ 3879396 h 6858000"/>
            <a:gd name="connsiteX3990" fmla="*/ 6331858 w 11407503"/>
            <a:gd name="connsiteY3990" fmla="*/ 3901799 h 6858000"/>
            <a:gd name="connsiteX3991" fmla="*/ 6297510 w 11407503"/>
            <a:gd name="connsiteY3991" fmla="*/ 3976045 h 6858000"/>
            <a:gd name="connsiteX3992" fmla="*/ 6274031 w 11407503"/>
            <a:gd name="connsiteY3992" fmla="*/ 3980765 h 6858000"/>
            <a:gd name="connsiteX3993" fmla="*/ 6455860 w 11407503"/>
            <a:gd name="connsiteY3993" fmla="*/ 3980490 h 6858000"/>
            <a:gd name="connsiteX3994" fmla="*/ 6436155 w 11407503"/>
            <a:gd name="connsiteY3994" fmla="*/ 3977897 h 6858000"/>
            <a:gd name="connsiteX3995" fmla="*/ 6400359 w 11407503"/>
            <a:gd name="connsiteY3995" fmla="*/ 3943460 h 6858000"/>
            <a:gd name="connsiteX3996" fmla="*/ 6399997 w 11407503"/>
            <a:gd name="connsiteY3996" fmla="*/ 3896617 h 6858000"/>
            <a:gd name="connsiteX3997" fmla="*/ 6430911 w 11407503"/>
            <a:gd name="connsiteY3997" fmla="*/ 3863659 h 6858000"/>
            <a:gd name="connsiteX3998" fmla="*/ 6478819 w 11407503"/>
            <a:gd name="connsiteY3998" fmla="*/ 3863289 h 6858000"/>
            <a:gd name="connsiteX3999" fmla="*/ 6509914 w 11407503"/>
            <a:gd name="connsiteY3999" fmla="*/ 3894395 h 6858000"/>
            <a:gd name="connsiteX4000" fmla="*/ 6511722 w 11407503"/>
            <a:gd name="connsiteY4000" fmla="*/ 3939572 h 6858000"/>
            <a:gd name="connsiteX4001" fmla="*/ 6479723 w 11407503"/>
            <a:gd name="connsiteY4001" fmla="*/ 3974749 h 6858000"/>
            <a:gd name="connsiteX4002" fmla="*/ 6455860 w 11407503"/>
            <a:gd name="connsiteY4002" fmla="*/ 3980490 h 6858000"/>
            <a:gd name="connsiteX4003" fmla="*/ 6818113 w 11407503"/>
            <a:gd name="connsiteY4003" fmla="*/ 3980119 h 6858000"/>
            <a:gd name="connsiteX4004" fmla="*/ 6791718 w 11407503"/>
            <a:gd name="connsiteY4004" fmla="*/ 3975120 h 6858000"/>
            <a:gd name="connsiteX4005" fmla="*/ 6760803 w 11407503"/>
            <a:gd name="connsiteY4005" fmla="*/ 3942163 h 6858000"/>
            <a:gd name="connsiteX4006" fmla="*/ 6757007 w 11407503"/>
            <a:gd name="connsiteY4006" fmla="*/ 3916798 h 6858000"/>
            <a:gd name="connsiteX4007" fmla="*/ 6761165 w 11407503"/>
            <a:gd name="connsiteY4007" fmla="*/ 3895321 h 6858000"/>
            <a:gd name="connsiteX4008" fmla="*/ 6790633 w 11407503"/>
            <a:gd name="connsiteY4008" fmla="*/ 3864401 h 6858000"/>
            <a:gd name="connsiteX4009" fmla="*/ 6816304 w 11407503"/>
            <a:gd name="connsiteY4009" fmla="*/ 3859402 h 6858000"/>
            <a:gd name="connsiteX4010" fmla="*/ 6856078 w 11407503"/>
            <a:gd name="connsiteY4010" fmla="*/ 3875880 h 6858000"/>
            <a:gd name="connsiteX4011" fmla="*/ 6874879 w 11407503"/>
            <a:gd name="connsiteY4011" fmla="*/ 3919390 h 6858000"/>
            <a:gd name="connsiteX4012" fmla="*/ 6869998 w 11407503"/>
            <a:gd name="connsiteY4012" fmla="*/ 3945681 h 6858000"/>
            <a:gd name="connsiteX4013" fmla="*/ 6855535 w 11407503"/>
            <a:gd name="connsiteY4013" fmla="*/ 3964382 h 6858000"/>
            <a:gd name="connsiteX4014" fmla="*/ 6818113 w 11407503"/>
            <a:gd name="connsiteY4014" fmla="*/ 3980119 h 6858000"/>
            <a:gd name="connsiteX4015" fmla="*/ 5914040 w 11407503"/>
            <a:gd name="connsiteY4015" fmla="*/ 3980258 h 6858000"/>
            <a:gd name="connsiteX4016" fmla="*/ 5894764 w 11407503"/>
            <a:gd name="connsiteY4016" fmla="*/ 3977713 h 6858000"/>
            <a:gd name="connsiteX4017" fmla="*/ 5864753 w 11407503"/>
            <a:gd name="connsiteY4017" fmla="*/ 3952346 h 6858000"/>
            <a:gd name="connsiteX4018" fmla="*/ 5871984 w 11407503"/>
            <a:gd name="connsiteY4018" fmla="*/ 3877731 h 6858000"/>
            <a:gd name="connsiteX4019" fmla="*/ 5914289 w 11407503"/>
            <a:gd name="connsiteY4019" fmla="*/ 3859402 h 6858000"/>
            <a:gd name="connsiteX4020" fmla="*/ 5954061 w 11407503"/>
            <a:gd name="connsiteY4020" fmla="*/ 3875140 h 6858000"/>
            <a:gd name="connsiteX4021" fmla="*/ 5972682 w 11407503"/>
            <a:gd name="connsiteY4021" fmla="*/ 3916613 h 6858000"/>
            <a:gd name="connsiteX4022" fmla="*/ 5969428 w 11407503"/>
            <a:gd name="connsiteY4022" fmla="*/ 3943090 h 6858000"/>
            <a:gd name="connsiteX4023" fmla="*/ 5933994 w 11407503"/>
            <a:gd name="connsiteY4023" fmla="*/ 3977527 h 6858000"/>
            <a:gd name="connsiteX4024" fmla="*/ 5914040 w 11407503"/>
            <a:gd name="connsiteY4024" fmla="*/ 3980258 h 6858000"/>
            <a:gd name="connsiteX4025" fmla="*/ 6097040 w 11407503"/>
            <a:gd name="connsiteY4025" fmla="*/ 3980119 h 6858000"/>
            <a:gd name="connsiteX4026" fmla="*/ 6070645 w 11407503"/>
            <a:gd name="connsiteY4026" fmla="*/ 3975305 h 6858000"/>
            <a:gd name="connsiteX4027" fmla="*/ 6040092 w 11407503"/>
            <a:gd name="connsiteY4027" fmla="*/ 3943460 h 6858000"/>
            <a:gd name="connsiteX4028" fmla="*/ 6039731 w 11407503"/>
            <a:gd name="connsiteY4028" fmla="*/ 3896246 h 6858000"/>
            <a:gd name="connsiteX4029" fmla="*/ 6069380 w 11407503"/>
            <a:gd name="connsiteY4029" fmla="*/ 3864401 h 6858000"/>
            <a:gd name="connsiteX4030" fmla="*/ 6095051 w 11407503"/>
            <a:gd name="connsiteY4030" fmla="*/ 3859402 h 6858000"/>
            <a:gd name="connsiteX4031" fmla="*/ 6135004 w 11407503"/>
            <a:gd name="connsiteY4031" fmla="*/ 3876065 h 6858000"/>
            <a:gd name="connsiteX4032" fmla="*/ 6153626 w 11407503"/>
            <a:gd name="connsiteY4032" fmla="*/ 3920316 h 6858000"/>
            <a:gd name="connsiteX4033" fmla="*/ 6137897 w 11407503"/>
            <a:gd name="connsiteY4033" fmla="*/ 3960678 h 6858000"/>
            <a:gd name="connsiteX4034" fmla="*/ 6097040 w 11407503"/>
            <a:gd name="connsiteY4034" fmla="*/ 3980119 h 6858000"/>
            <a:gd name="connsiteX4035" fmla="*/ 5552775 w 11407503"/>
            <a:gd name="connsiteY4035" fmla="*/ 3980765 h 6858000"/>
            <a:gd name="connsiteX4036" fmla="*/ 5528888 w 11407503"/>
            <a:gd name="connsiteY4036" fmla="*/ 3974933 h 6858000"/>
            <a:gd name="connsiteX4037" fmla="*/ 5499059 w 11407503"/>
            <a:gd name="connsiteY4037" fmla="*/ 3944939 h 6858000"/>
            <a:gd name="connsiteX4038" fmla="*/ 5494900 w 11407503"/>
            <a:gd name="connsiteY4038" fmla="*/ 3920314 h 6858000"/>
            <a:gd name="connsiteX4039" fmla="*/ 5512075 w 11407503"/>
            <a:gd name="connsiteY4039" fmla="*/ 3877174 h 6858000"/>
            <a:gd name="connsiteX4040" fmla="*/ 5553655 w 11407503"/>
            <a:gd name="connsiteY4040" fmla="*/ 3859215 h 6858000"/>
            <a:gd name="connsiteX4041" fmla="*/ 5596682 w 11407503"/>
            <a:gd name="connsiteY4041" fmla="*/ 3879396 h 6858000"/>
            <a:gd name="connsiteX4042" fmla="*/ 5610602 w 11407503"/>
            <a:gd name="connsiteY4042" fmla="*/ 3901799 h 6858000"/>
            <a:gd name="connsiteX4043" fmla="*/ 5576254 w 11407503"/>
            <a:gd name="connsiteY4043" fmla="*/ 3976045 h 6858000"/>
            <a:gd name="connsiteX4044" fmla="*/ 5552775 w 11407503"/>
            <a:gd name="connsiteY4044" fmla="*/ 3980765 h 6858000"/>
            <a:gd name="connsiteX4045" fmla="*/ 5192784 w 11407503"/>
            <a:gd name="connsiteY4045" fmla="*/ 3980258 h 6858000"/>
            <a:gd name="connsiteX4046" fmla="*/ 5173508 w 11407503"/>
            <a:gd name="connsiteY4046" fmla="*/ 3977713 h 6858000"/>
            <a:gd name="connsiteX4047" fmla="*/ 5137350 w 11407503"/>
            <a:gd name="connsiteY4047" fmla="*/ 3941979 h 6858000"/>
            <a:gd name="connsiteX4048" fmla="*/ 5137170 w 11407503"/>
            <a:gd name="connsiteY4048" fmla="*/ 3897173 h 6858000"/>
            <a:gd name="connsiteX4049" fmla="*/ 5168988 w 11407503"/>
            <a:gd name="connsiteY4049" fmla="*/ 3863661 h 6858000"/>
            <a:gd name="connsiteX4050" fmla="*/ 5215992 w 11407503"/>
            <a:gd name="connsiteY4050" fmla="*/ 3863291 h 6858000"/>
            <a:gd name="connsiteX4051" fmla="*/ 5246003 w 11407503"/>
            <a:gd name="connsiteY4051" fmla="*/ 3891434 h 6858000"/>
            <a:gd name="connsiteX4052" fmla="*/ 5251426 w 11407503"/>
            <a:gd name="connsiteY4052" fmla="*/ 3916613 h 6858000"/>
            <a:gd name="connsiteX4053" fmla="*/ 5248172 w 11407503"/>
            <a:gd name="connsiteY4053" fmla="*/ 3943089 h 6858000"/>
            <a:gd name="connsiteX4054" fmla="*/ 5212738 w 11407503"/>
            <a:gd name="connsiteY4054" fmla="*/ 3977527 h 6858000"/>
            <a:gd name="connsiteX4055" fmla="*/ 5192784 w 11407503"/>
            <a:gd name="connsiteY4055" fmla="*/ 3980258 h 6858000"/>
            <a:gd name="connsiteX4056" fmla="*/ 5375785 w 11407503"/>
            <a:gd name="connsiteY4056" fmla="*/ 3980120 h 6858000"/>
            <a:gd name="connsiteX4057" fmla="*/ 5349391 w 11407503"/>
            <a:gd name="connsiteY4057" fmla="*/ 3975306 h 6858000"/>
            <a:gd name="connsiteX4058" fmla="*/ 5319200 w 11407503"/>
            <a:gd name="connsiteY4058" fmla="*/ 3945312 h 6858000"/>
            <a:gd name="connsiteX4059" fmla="*/ 5314499 w 11407503"/>
            <a:gd name="connsiteY4059" fmla="*/ 3921798 h 6858000"/>
            <a:gd name="connsiteX4060" fmla="*/ 5318295 w 11407503"/>
            <a:gd name="connsiteY4060" fmla="*/ 3896803 h 6858000"/>
            <a:gd name="connsiteX4061" fmla="*/ 5348125 w 11407503"/>
            <a:gd name="connsiteY4061" fmla="*/ 3864401 h 6858000"/>
            <a:gd name="connsiteX4062" fmla="*/ 5373796 w 11407503"/>
            <a:gd name="connsiteY4062" fmla="*/ 3859218 h 6858000"/>
            <a:gd name="connsiteX4063" fmla="*/ 5415738 w 11407503"/>
            <a:gd name="connsiteY4063" fmla="*/ 3878103 h 6858000"/>
            <a:gd name="connsiteX4064" fmla="*/ 5432371 w 11407503"/>
            <a:gd name="connsiteY4064" fmla="*/ 3920317 h 6858000"/>
            <a:gd name="connsiteX4065" fmla="*/ 5416100 w 11407503"/>
            <a:gd name="connsiteY4065" fmla="*/ 3961049 h 6858000"/>
            <a:gd name="connsiteX4066" fmla="*/ 5375785 w 11407503"/>
            <a:gd name="connsiteY4066" fmla="*/ 3980120 h 6858000"/>
            <a:gd name="connsiteX4067" fmla="*/ 2845160 w 11407503"/>
            <a:gd name="connsiteY4067" fmla="*/ 3980543 h 6858000"/>
            <a:gd name="connsiteX4068" fmla="*/ 2823731 w 11407503"/>
            <a:gd name="connsiteY4068" fmla="*/ 3974936 h 6858000"/>
            <a:gd name="connsiteX4069" fmla="*/ 2793901 w 11407503"/>
            <a:gd name="connsiteY4069" fmla="*/ 3944942 h 6858000"/>
            <a:gd name="connsiteX4070" fmla="*/ 2789744 w 11407503"/>
            <a:gd name="connsiteY4070" fmla="*/ 3920317 h 6858000"/>
            <a:gd name="connsiteX4071" fmla="*/ 2807280 w 11407503"/>
            <a:gd name="connsiteY4071" fmla="*/ 3876807 h 6858000"/>
            <a:gd name="connsiteX4072" fmla="*/ 2864408 w 11407503"/>
            <a:gd name="connsiteY4072" fmla="*/ 3861070 h 6858000"/>
            <a:gd name="connsiteX4073" fmla="*/ 2889537 w 11407503"/>
            <a:gd name="connsiteY4073" fmla="*/ 3877548 h 6858000"/>
            <a:gd name="connsiteX4074" fmla="*/ 2905446 w 11407503"/>
            <a:gd name="connsiteY4074" fmla="*/ 3901618 h 6858000"/>
            <a:gd name="connsiteX4075" fmla="*/ 2901650 w 11407503"/>
            <a:gd name="connsiteY4075" fmla="*/ 3947165 h 6858000"/>
            <a:gd name="connsiteX4076" fmla="*/ 2845160 w 11407503"/>
            <a:gd name="connsiteY4076" fmla="*/ 3980543 h 6858000"/>
            <a:gd name="connsiteX4077" fmla="*/ 3029449 w 11407503"/>
            <a:gd name="connsiteY4077" fmla="*/ 3980490 h 6858000"/>
            <a:gd name="connsiteX4078" fmla="*/ 3009744 w 11407503"/>
            <a:gd name="connsiteY4078" fmla="*/ 3977897 h 6858000"/>
            <a:gd name="connsiteX4079" fmla="*/ 2973948 w 11407503"/>
            <a:gd name="connsiteY4079" fmla="*/ 3943460 h 6858000"/>
            <a:gd name="connsiteX4080" fmla="*/ 2973587 w 11407503"/>
            <a:gd name="connsiteY4080" fmla="*/ 3896617 h 6858000"/>
            <a:gd name="connsiteX4081" fmla="*/ 3004500 w 11407503"/>
            <a:gd name="connsiteY4081" fmla="*/ 3863659 h 6858000"/>
            <a:gd name="connsiteX4082" fmla="*/ 3052409 w 11407503"/>
            <a:gd name="connsiteY4082" fmla="*/ 3863289 h 6858000"/>
            <a:gd name="connsiteX4083" fmla="*/ 3083504 w 11407503"/>
            <a:gd name="connsiteY4083" fmla="*/ 3894395 h 6858000"/>
            <a:gd name="connsiteX4084" fmla="*/ 3085311 w 11407503"/>
            <a:gd name="connsiteY4084" fmla="*/ 3939572 h 6858000"/>
            <a:gd name="connsiteX4085" fmla="*/ 3053312 w 11407503"/>
            <a:gd name="connsiteY4085" fmla="*/ 3974749 h 6858000"/>
            <a:gd name="connsiteX4086" fmla="*/ 3029449 w 11407503"/>
            <a:gd name="connsiteY4086" fmla="*/ 3980490 h 6858000"/>
            <a:gd name="connsiteX4087" fmla="*/ 4834213 w 11407503"/>
            <a:gd name="connsiteY4087" fmla="*/ 3980120 h 6858000"/>
            <a:gd name="connsiteX4088" fmla="*/ 4807818 w 11407503"/>
            <a:gd name="connsiteY4088" fmla="*/ 3975121 h 6858000"/>
            <a:gd name="connsiteX4089" fmla="*/ 4776904 w 11407503"/>
            <a:gd name="connsiteY4089" fmla="*/ 3942350 h 6858000"/>
            <a:gd name="connsiteX4090" fmla="*/ 4773108 w 11407503"/>
            <a:gd name="connsiteY4090" fmla="*/ 3917909 h 6858000"/>
            <a:gd name="connsiteX4091" fmla="*/ 4790824 w 11407503"/>
            <a:gd name="connsiteY4091" fmla="*/ 3876992 h 6858000"/>
            <a:gd name="connsiteX4092" fmla="*/ 4832405 w 11407503"/>
            <a:gd name="connsiteY4092" fmla="*/ 3859218 h 6858000"/>
            <a:gd name="connsiteX4093" fmla="*/ 4874709 w 11407503"/>
            <a:gd name="connsiteY4093" fmla="*/ 3878658 h 6858000"/>
            <a:gd name="connsiteX4094" fmla="*/ 4890979 w 11407503"/>
            <a:gd name="connsiteY4094" fmla="*/ 3919390 h 6858000"/>
            <a:gd name="connsiteX4095" fmla="*/ 4886097 w 11407503"/>
            <a:gd name="connsiteY4095" fmla="*/ 3945682 h 6858000"/>
            <a:gd name="connsiteX4096" fmla="*/ 4856811 w 11407503"/>
            <a:gd name="connsiteY4096" fmla="*/ 3975491 h 6858000"/>
            <a:gd name="connsiteX4097" fmla="*/ 4834213 w 11407503"/>
            <a:gd name="connsiteY4097" fmla="*/ 3980120 h 6858000"/>
            <a:gd name="connsiteX4098" fmla="*/ 4654530 w 11407503"/>
            <a:gd name="connsiteY4098" fmla="*/ 3979980 h 6858000"/>
            <a:gd name="connsiteX4099" fmla="*/ 4633559 w 11407503"/>
            <a:gd name="connsiteY4099" fmla="*/ 3978083 h 6858000"/>
            <a:gd name="connsiteX4100" fmla="*/ 4596136 w 11407503"/>
            <a:gd name="connsiteY4100" fmla="*/ 3942163 h 6858000"/>
            <a:gd name="connsiteX4101" fmla="*/ 4596860 w 11407503"/>
            <a:gd name="connsiteY4101" fmla="*/ 3897172 h 6858000"/>
            <a:gd name="connsiteX4102" fmla="*/ 4626870 w 11407503"/>
            <a:gd name="connsiteY4102" fmla="*/ 3864401 h 6858000"/>
            <a:gd name="connsiteX4103" fmla="*/ 4652541 w 11407503"/>
            <a:gd name="connsiteY4103" fmla="*/ 3859217 h 6858000"/>
            <a:gd name="connsiteX4104" fmla="*/ 4676948 w 11407503"/>
            <a:gd name="connsiteY4104" fmla="*/ 3864216 h 6858000"/>
            <a:gd name="connsiteX4105" fmla="*/ 4706959 w 11407503"/>
            <a:gd name="connsiteY4105" fmla="*/ 3896247 h 6858000"/>
            <a:gd name="connsiteX4106" fmla="*/ 4706596 w 11407503"/>
            <a:gd name="connsiteY4106" fmla="*/ 3944386 h 6858000"/>
            <a:gd name="connsiteX4107" fmla="*/ 4676044 w 11407503"/>
            <a:gd name="connsiteY4107" fmla="*/ 3975491 h 6858000"/>
            <a:gd name="connsiteX4108" fmla="*/ 4654530 w 11407503"/>
            <a:gd name="connsiteY4108" fmla="*/ 3979980 h 6858000"/>
            <a:gd name="connsiteX4109" fmla="*/ 1768180 w 11407503"/>
            <a:gd name="connsiteY4109" fmla="*/ 3980397 h 6858000"/>
            <a:gd name="connsiteX4110" fmla="*/ 1747096 w 11407503"/>
            <a:gd name="connsiteY4110" fmla="*/ 3977712 h 6858000"/>
            <a:gd name="connsiteX4111" fmla="*/ 1710939 w 11407503"/>
            <a:gd name="connsiteY4111" fmla="*/ 3941979 h 6858000"/>
            <a:gd name="connsiteX4112" fmla="*/ 1710939 w 11407503"/>
            <a:gd name="connsiteY4112" fmla="*/ 3897172 h 6858000"/>
            <a:gd name="connsiteX4113" fmla="*/ 1741130 w 11407503"/>
            <a:gd name="connsiteY4113" fmla="*/ 3864215 h 6858000"/>
            <a:gd name="connsiteX4114" fmla="*/ 1765717 w 11407503"/>
            <a:gd name="connsiteY4114" fmla="*/ 3859401 h 6858000"/>
            <a:gd name="connsiteX4115" fmla="*/ 1806394 w 11407503"/>
            <a:gd name="connsiteY4115" fmla="*/ 3875139 h 6858000"/>
            <a:gd name="connsiteX4116" fmla="*/ 1825015 w 11407503"/>
            <a:gd name="connsiteY4116" fmla="*/ 3916612 h 6858000"/>
            <a:gd name="connsiteX4117" fmla="*/ 1821761 w 11407503"/>
            <a:gd name="connsiteY4117" fmla="*/ 3943089 h 6858000"/>
            <a:gd name="connsiteX4118" fmla="*/ 1788857 w 11407503"/>
            <a:gd name="connsiteY4118" fmla="*/ 3975861 h 6858000"/>
            <a:gd name="connsiteX4119" fmla="*/ 1768180 w 11407503"/>
            <a:gd name="connsiteY4119" fmla="*/ 3980397 h 6858000"/>
            <a:gd name="connsiteX4120" fmla="*/ 2487878 w 11407503"/>
            <a:gd name="connsiteY4120" fmla="*/ 3980304 h 6858000"/>
            <a:gd name="connsiteX4121" fmla="*/ 2468353 w 11407503"/>
            <a:gd name="connsiteY4121" fmla="*/ 3977712 h 6858000"/>
            <a:gd name="connsiteX4122" fmla="*/ 2438342 w 11407503"/>
            <a:gd name="connsiteY4122" fmla="*/ 3952347 h 6858000"/>
            <a:gd name="connsiteX4123" fmla="*/ 2445575 w 11407503"/>
            <a:gd name="connsiteY4123" fmla="*/ 3877731 h 6858000"/>
            <a:gd name="connsiteX4124" fmla="*/ 2487878 w 11407503"/>
            <a:gd name="connsiteY4124" fmla="*/ 3859402 h 6858000"/>
            <a:gd name="connsiteX4125" fmla="*/ 2527651 w 11407503"/>
            <a:gd name="connsiteY4125" fmla="*/ 3875139 h 6858000"/>
            <a:gd name="connsiteX4126" fmla="*/ 2546272 w 11407503"/>
            <a:gd name="connsiteY4126" fmla="*/ 3916058 h 6858000"/>
            <a:gd name="connsiteX4127" fmla="*/ 2531447 w 11407503"/>
            <a:gd name="connsiteY4127" fmla="*/ 3959938 h 6858000"/>
            <a:gd name="connsiteX4128" fmla="*/ 2487878 w 11407503"/>
            <a:gd name="connsiteY4128" fmla="*/ 3980304 h 6858000"/>
            <a:gd name="connsiteX4129" fmla="*/ 2669545 w 11407503"/>
            <a:gd name="connsiteY4129" fmla="*/ 3980119 h 6858000"/>
            <a:gd name="connsiteX4130" fmla="*/ 2644235 w 11407503"/>
            <a:gd name="connsiteY4130" fmla="*/ 3975306 h 6858000"/>
            <a:gd name="connsiteX4131" fmla="*/ 2614044 w 11407503"/>
            <a:gd name="connsiteY4131" fmla="*/ 3945312 h 6858000"/>
            <a:gd name="connsiteX4132" fmla="*/ 2609343 w 11407503"/>
            <a:gd name="connsiteY4132" fmla="*/ 3921798 h 6858000"/>
            <a:gd name="connsiteX4133" fmla="*/ 2613139 w 11407503"/>
            <a:gd name="connsiteY4133" fmla="*/ 3896803 h 6858000"/>
            <a:gd name="connsiteX4134" fmla="*/ 2642969 w 11407503"/>
            <a:gd name="connsiteY4134" fmla="*/ 3864401 h 6858000"/>
            <a:gd name="connsiteX4135" fmla="*/ 2667737 w 11407503"/>
            <a:gd name="connsiteY4135" fmla="*/ 3859218 h 6858000"/>
            <a:gd name="connsiteX4136" fmla="*/ 2709679 w 11407503"/>
            <a:gd name="connsiteY4136" fmla="*/ 3877177 h 6858000"/>
            <a:gd name="connsiteX4137" fmla="*/ 2727215 w 11407503"/>
            <a:gd name="connsiteY4137" fmla="*/ 3920317 h 6858000"/>
            <a:gd name="connsiteX4138" fmla="*/ 2710402 w 11407503"/>
            <a:gd name="connsiteY4138" fmla="*/ 3961790 h 6858000"/>
            <a:gd name="connsiteX4139" fmla="*/ 2669545 w 11407503"/>
            <a:gd name="connsiteY4139" fmla="*/ 3980119 h 6858000"/>
            <a:gd name="connsiteX4140" fmla="*/ 1948290 w 11407503"/>
            <a:gd name="connsiteY4140" fmla="*/ 3980119 h 6858000"/>
            <a:gd name="connsiteX4141" fmla="*/ 1922980 w 11407503"/>
            <a:gd name="connsiteY4141" fmla="*/ 3975306 h 6858000"/>
            <a:gd name="connsiteX4142" fmla="*/ 1887727 w 11407503"/>
            <a:gd name="connsiteY4142" fmla="*/ 3911614 h 6858000"/>
            <a:gd name="connsiteX4143" fmla="*/ 1921715 w 11407503"/>
            <a:gd name="connsiteY4143" fmla="*/ 3864401 h 6858000"/>
            <a:gd name="connsiteX4144" fmla="*/ 1946482 w 11407503"/>
            <a:gd name="connsiteY4144" fmla="*/ 3859218 h 6858000"/>
            <a:gd name="connsiteX4145" fmla="*/ 1987882 w 11407503"/>
            <a:gd name="connsiteY4145" fmla="*/ 3876807 h 6858000"/>
            <a:gd name="connsiteX4146" fmla="*/ 2005961 w 11407503"/>
            <a:gd name="connsiteY4146" fmla="*/ 3920317 h 6858000"/>
            <a:gd name="connsiteX4147" fmla="*/ 1988786 w 11407503"/>
            <a:gd name="connsiteY4147" fmla="*/ 3961974 h 6858000"/>
            <a:gd name="connsiteX4148" fmla="*/ 1948290 w 11407503"/>
            <a:gd name="connsiteY4148" fmla="*/ 3980119 h 6858000"/>
            <a:gd name="connsiteX4149" fmla="*/ 2128148 w 11407503"/>
            <a:gd name="connsiteY4149" fmla="*/ 3980119 h 6858000"/>
            <a:gd name="connsiteX4150" fmla="*/ 2102658 w 11407503"/>
            <a:gd name="connsiteY4150" fmla="*/ 3974936 h 6858000"/>
            <a:gd name="connsiteX4151" fmla="*/ 2072647 w 11407503"/>
            <a:gd name="connsiteY4151" fmla="*/ 3944940 h 6858000"/>
            <a:gd name="connsiteX4152" fmla="*/ 2072467 w 11407503"/>
            <a:gd name="connsiteY4152" fmla="*/ 3895321 h 6858000"/>
            <a:gd name="connsiteX4153" fmla="*/ 2103381 w 11407503"/>
            <a:gd name="connsiteY4153" fmla="*/ 3863291 h 6858000"/>
            <a:gd name="connsiteX4154" fmla="*/ 2150204 w 11407503"/>
            <a:gd name="connsiteY4154" fmla="*/ 3863661 h 6858000"/>
            <a:gd name="connsiteX4155" fmla="*/ 2184373 w 11407503"/>
            <a:gd name="connsiteY4155" fmla="*/ 3901802 h 6858000"/>
            <a:gd name="connsiteX4156" fmla="*/ 2167379 w 11407503"/>
            <a:gd name="connsiteY4156" fmla="*/ 3964011 h 6858000"/>
            <a:gd name="connsiteX4157" fmla="*/ 2128148 w 11407503"/>
            <a:gd name="connsiteY4157" fmla="*/ 3980119 h 6858000"/>
            <a:gd name="connsiteX4158" fmla="*/ 2308917 w 11407503"/>
            <a:gd name="connsiteY4158" fmla="*/ 3980118 h 6858000"/>
            <a:gd name="connsiteX4159" fmla="*/ 2283968 w 11407503"/>
            <a:gd name="connsiteY4159" fmla="*/ 3976045 h 6858000"/>
            <a:gd name="connsiteX4160" fmla="*/ 2252873 w 11407503"/>
            <a:gd name="connsiteY4160" fmla="*/ 3944384 h 6858000"/>
            <a:gd name="connsiteX4161" fmla="*/ 2248353 w 11407503"/>
            <a:gd name="connsiteY4161" fmla="*/ 3920315 h 6858000"/>
            <a:gd name="connsiteX4162" fmla="*/ 2265528 w 11407503"/>
            <a:gd name="connsiteY4162" fmla="*/ 3877916 h 6858000"/>
            <a:gd name="connsiteX4163" fmla="*/ 2307109 w 11407503"/>
            <a:gd name="connsiteY4163" fmla="*/ 3859401 h 6858000"/>
            <a:gd name="connsiteX4164" fmla="*/ 2348508 w 11407503"/>
            <a:gd name="connsiteY4164" fmla="*/ 3876805 h 6858000"/>
            <a:gd name="connsiteX4165" fmla="*/ 2366407 w 11407503"/>
            <a:gd name="connsiteY4165" fmla="*/ 3915871 h 6858000"/>
            <a:gd name="connsiteX4166" fmla="*/ 2352306 w 11407503"/>
            <a:gd name="connsiteY4166" fmla="*/ 3958826 h 6858000"/>
            <a:gd name="connsiteX4167" fmla="*/ 2308917 w 11407503"/>
            <a:gd name="connsiteY4167" fmla="*/ 3980118 h 6858000"/>
            <a:gd name="connsiteX4168" fmla="*/ 1587661 w 11407503"/>
            <a:gd name="connsiteY4168" fmla="*/ 3980119 h 6858000"/>
            <a:gd name="connsiteX4169" fmla="*/ 1562712 w 11407503"/>
            <a:gd name="connsiteY4169" fmla="*/ 3976046 h 6858000"/>
            <a:gd name="connsiteX4170" fmla="*/ 1531617 w 11407503"/>
            <a:gd name="connsiteY4170" fmla="*/ 3944385 h 6858000"/>
            <a:gd name="connsiteX4171" fmla="*/ 1527097 w 11407503"/>
            <a:gd name="connsiteY4171" fmla="*/ 3919389 h 6858000"/>
            <a:gd name="connsiteX4172" fmla="*/ 1544633 w 11407503"/>
            <a:gd name="connsiteY4172" fmla="*/ 3877546 h 6858000"/>
            <a:gd name="connsiteX4173" fmla="*/ 1585853 w 11407503"/>
            <a:gd name="connsiteY4173" fmla="*/ 3859401 h 6858000"/>
            <a:gd name="connsiteX4174" fmla="*/ 1626891 w 11407503"/>
            <a:gd name="connsiteY4174" fmla="*/ 3876805 h 6858000"/>
            <a:gd name="connsiteX4175" fmla="*/ 1645151 w 11407503"/>
            <a:gd name="connsiteY4175" fmla="*/ 3915872 h 6858000"/>
            <a:gd name="connsiteX4176" fmla="*/ 1631050 w 11407503"/>
            <a:gd name="connsiteY4176" fmla="*/ 3958826 h 6858000"/>
            <a:gd name="connsiteX4177" fmla="*/ 1587661 w 11407503"/>
            <a:gd name="connsiteY4177" fmla="*/ 3980119 h 6858000"/>
            <a:gd name="connsiteX4178" fmla="*/ 8802310 w 11407503"/>
            <a:gd name="connsiteY4178" fmla="*/ 3796470 h 6858000"/>
            <a:gd name="connsiteX4179" fmla="*/ 8781949 w 11407503"/>
            <a:gd name="connsiteY4179" fmla="*/ 3793901 h 6858000"/>
            <a:gd name="connsiteX4180" fmla="*/ 8744164 w 11407503"/>
            <a:gd name="connsiteY4180" fmla="*/ 3758908 h 6858000"/>
            <a:gd name="connsiteX4181" fmla="*/ 8744346 w 11407503"/>
            <a:gd name="connsiteY4181" fmla="*/ 3711324 h 6858000"/>
            <a:gd name="connsiteX4182" fmla="*/ 8781588 w 11407503"/>
            <a:gd name="connsiteY4182" fmla="*/ 3676887 h 6858000"/>
            <a:gd name="connsiteX4183" fmla="*/ 8824614 w 11407503"/>
            <a:gd name="connsiteY4183" fmla="*/ 3679293 h 6858000"/>
            <a:gd name="connsiteX4184" fmla="*/ 8855347 w 11407503"/>
            <a:gd name="connsiteY4184" fmla="*/ 3712435 h 6858000"/>
            <a:gd name="connsiteX4185" fmla="*/ 8854805 w 11407503"/>
            <a:gd name="connsiteY4185" fmla="*/ 3758537 h 6858000"/>
            <a:gd name="connsiteX4186" fmla="*/ 8822806 w 11407503"/>
            <a:gd name="connsiteY4186" fmla="*/ 3791124 h 6858000"/>
            <a:gd name="connsiteX4187" fmla="*/ 8802310 w 11407503"/>
            <a:gd name="connsiteY4187" fmla="*/ 3796470 h 6858000"/>
            <a:gd name="connsiteX4188" fmla="*/ 9345127 w 11407503"/>
            <a:gd name="connsiteY4188" fmla="*/ 3795754 h 6858000"/>
            <a:gd name="connsiteX4189" fmla="*/ 9325331 w 11407503"/>
            <a:gd name="connsiteY4189" fmla="*/ 3794829 h 6858000"/>
            <a:gd name="connsiteX4190" fmla="*/ 9284473 w 11407503"/>
            <a:gd name="connsiteY4190" fmla="*/ 3758354 h 6858000"/>
            <a:gd name="connsiteX4191" fmla="*/ 9285196 w 11407503"/>
            <a:gd name="connsiteY4191" fmla="*/ 3711141 h 6858000"/>
            <a:gd name="connsiteX4192" fmla="*/ 9321715 w 11407503"/>
            <a:gd name="connsiteY4192" fmla="*/ 3677259 h 6858000"/>
            <a:gd name="connsiteX4193" fmla="*/ 9360403 w 11407503"/>
            <a:gd name="connsiteY4193" fmla="*/ 3677259 h 6858000"/>
            <a:gd name="connsiteX4194" fmla="*/ 9395113 w 11407503"/>
            <a:gd name="connsiteY4194" fmla="*/ 3710401 h 6858000"/>
            <a:gd name="connsiteX4195" fmla="*/ 9394933 w 11407503"/>
            <a:gd name="connsiteY4195" fmla="*/ 3760761 h 6858000"/>
            <a:gd name="connsiteX4196" fmla="*/ 9364922 w 11407503"/>
            <a:gd name="connsiteY4196" fmla="*/ 3791125 h 6858000"/>
            <a:gd name="connsiteX4197" fmla="*/ 9345127 w 11407503"/>
            <a:gd name="connsiteY4197" fmla="*/ 3795754 h 6858000"/>
            <a:gd name="connsiteX4198" fmla="*/ 8080558 w 11407503"/>
            <a:gd name="connsiteY4198" fmla="*/ 3796356 h 6858000"/>
            <a:gd name="connsiteX4199" fmla="*/ 8060694 w 11407503"/>
            <a:gd name="connsiteY4199" fmla="*/ 3793904 h 6858000"/>
            <a:gd name="connsiteX4200" fmla="*/ 8022729 w 11407503"/>
            <a:gd name="connsiteY4200" fmla="*/ 3758539 h 6858000"/>
            <a:gd name="connsiteX4201" fmla="*/ 8022909 w 11407503"/>
            <a:gd name="connsiteY4201" fmla="*/ 3711697 h 6858000"/>
            <a:gd name="connsiteX4202" fmla="*/ 8060332 w 11407503"/>
            <a:gd name="connsiteY4202" fmla="*/ 3676888 h 6858000"/>
            <a:gd name="connsiteX4203" fmla="*/ 8103540 w 11407503"/>
            <a:gd name="connsiteY4203" fmla="*/ 3679480 h 6858000"/>
            <a:gd name="connsiteX4204" fmla="*/ 8135178 w 11407503"/>
            <a:gd name="connsiteY4204" fmla="*/ 3716140 h 6858000"/>
            <a:gd name="connsiteX4205" fmla="*/ 8133369 w 11407503"/>
            <a:gd name="connsiteY4205" fmla="*/ 3758910 h 6858000"/>
            <a:gd name="connsiteX4206" fmla="*/ 8100286 w 11407503"/>
            <a:gd name="connsiteY4206" fmla="*/ 3791867 h 6858000"/>
            <a:gd name="connsiteX4207" fmla="*/ 8080558 w 11407503"/>
            <a:gd name="connsiteY4207" fmla="*/ 3796356 h 6858000"/>
            <a:gd name="connsiteX4208" fmla="*/ 8260285 w 11407503"/>
            <a:gd name="connsiteY4208" fmla="*/ 3796148 h 6858000"/>
            <a:gd name="connsiteX4209" fmla="*/ 8237302 w 11407503"/>
            <a:gd name="connsiteY4209" fmla="*/ 3792607 h 6858000"/>
            <a:gd name="connsiteX4210" fmla="*/ 8202230 w 11407503"/>
            <a:gd name="connsiteY4210" fmla="*/ 3756872 h 6858000"/>
            <a:gd name="connsiteX4211" fmla="*/ 8202230 w 11407503"/>
            <a:gd name="connsiteY4211" fmla="*/ 3713918 h 6858000"/>
            <a:gd name="connsiteX4212" fmla="*/ 8217235 w 11407503"/>
            <a:gd name="connsiteY4212" fmla="*/ 3692440 h 6858000"/>
            <a:gd name="connsiteX4213" fmla="*/ 8239834 w 11407503"/>
            <a:gd name="connsiteY4213" fmla="*/ 3677073 h 6858000"/>
            <a:gd name="connsiteX4214" fmla="*/ 8283584 w 11407503"/>
            <a:gd name="connsiteY4214" fmla="*/ 3679480 h 6858000"/>
            <a:gd name="connsiteX4215" fmla="*/ 8313775 w 11407503"/>
            <a:gd name="connsiteY4215" fmla="*/ 3711141 h 6858000"/>
            <a:gd name="connsiteX4216" fmla="*/ 8313594 w 11407503"/>
            <a:gd name="connsiteY4216" fmla="*/ 3759836 h 6858000"/>
            <a:gd name="connsiteX4217" fmla="*/ 8282317 w 11407503"/>
            <a:gd name="connsiteY4217" fmla="*/ 3791496 h 6858000"/>
            <a:gd name="connsiteX4218" fmla="*/ 8260285 w 11407503"/>
            <a:gd name="connsiteY4218" fmla="*/ 3796148 h 6858000"/>
            <a:gd name="connsiteX4219" fmla="*/ 8442585 w 11407503"/>
            <a:gd name="connsiteY4219" fmla="*/ 3795872 h 6858000"/>
            <a:gd name="connsiteX4220" fmla="*/ 8420597 w 11407503"/>
            <a:gd name="connsiteY4220" fmla="*/ 3793720 h 6858000"/>
            <a:gd name="connsiteX4221" fmla="*/ 8385525 w 11407503"/>
            <a:gd name="connsiteY4221" fmla="*/ 3763170 h 6858000"/>
            <a:gd name="connsiteX4222" fmla="*/ 8379920 w 11407503"/>
            <a:gd name="connsiteY4222" fmla="*/ 3735397 h 6858000"/>
            <a:gd name="connsiteX4223" fmla="*/ 8385163 w 11407503"/>
            <a:gd name="connsiteY4223" fmla="*/ 3707995 h 6858000"/>
            <a:gd name="connsiteX4224" fmla="*/ 8434336 w 11407503"/>
            <a:gd name="connsiteY4224" fmla="*/ 3674668 h 6858000"/>
            <a:gd name="connsiteX4225" fmla="*/ 8480256 w 11407503"/>
            <a:gd name="connsiteY4225" fmla="*/ 3692813 h 6858000"/>
            <a:gd name="connsiteX4226" fmla="*/ 8497973 w 11407503"/>
            <a:gd name="connsiteY4226" fmla="*/ 3740026 h 6858000"/>
            <a:gd name="connsiteX4227" fmla="*/ 8463081 w 11407503"/>
            <a:gd name="connsiteY4227" fmla="*/ 3791497 h 6858000"/>
            <a:gd name="connsiteX4228" fmla="*/ 8442585 w 11407503"/>
            <a:gd name="connsiteY4228" fmla="*/ 3795872 h 6858000"/>
            <a:gd name="connsiteX4229" fmla="*/ 8623852 w 11407503"/>
            <a:gd name="connsiteY4229" fmla="*/ 3795757 h 6858000"/>
            <a:gd name="connsiteX4230" fmla="*/ 8604079 w 11407503"/>
            <a:gd name="connsiteY4230" fmla="*/ 3794831 h 6858000"/>
            <a:gd name="connsiteX4231" fmla="*/ 8563040 w 11407503"/>
            <a:gd name="connsiteY4231" fmla="*/ 3758171 h 6858000"/>
            <a:gd name="connsiteX4232" fmla="*/ 8562317 w 11407503"/>
            <a:gd name="connsiteY4232" fmla="*/ 3714106 h 6858000"/>
            <a:gd name="connsiteX4233" fmla="*/ 8593955 w 11407503"/>
            <a:gd name="connsiteY4233" fmla="*/ 3679482 h 6858000"/>
            <a:gd name="connsiteX4234" fmla="*/ 8638247 w 11407503"/>
            <a:gd name="connsiteY4234" fmla="*/ 3677076 h 6858000"/>
            <a:gd name="connsiteX4235" fmla="*/ 8672415 w 11407503"/>
            <a:gd name="connsiteY4235" fmla="*/ 3707440 h 6858000"/>
            <a:gd name="connsiteX4236" fmla="*/ 8677296 w 11407503"/>
            <a:gd name="connsiteY4236" fmla="*/ 3735398 h 6858000"/>
            <a:gd name="connsiteX4237" fmla="*/ 8672415 w 11407503"/>
            <a:gd name="connsiteY4237" fmla="*/ 3763355 h 6858000"/>
            <a:gd name="connsiteX4238" fmla="*/ 8643490 w 11407503"/>
            <a:gd name="connsiteY4238" fmla="*/ 3791128 h 6858000"/>
            <a:gd name="connsiteX4239" fmla="*/ 8623852 w 11407503"/>
            <a:gd name="connsiteY4239" fmla="*/ 3795757 h 6858000"/>
            <a:gd name="connsiteX4240" fmla="*/ 7716993 w 11407503"/>
            <a:gd name="connsiteY4240" fmla="*/ 3796264 h 6858000"/>
            <a:gd name="connsiteX4241" fmla="*/ 7698259 w 11407503"/>
            <a:gd name="connsiteY4241" fmla="*/ 3793533 h 6858000"/>
            <a:gd name="connsiteX4242" fmla="*/ 7664271 w 11407503"/>
            <a:gd name="connsiteY4242" fmla="*/ 3763169 h 6858000"/>
            <a:gd name="connsiteX4243" fmla="*/ 7658667 w 11407503"/>
            <a:gd name="connsiteY4243" fmla="*/ 3735396 h 6858000"/>
            <a:gd name="connsiteX4244" fmla="*/ 7663910 w 11407503"/>
            <a:gd name="connsiteY4244" fmla="*/ 3707994 h 6858000"/>
            <a:gd name="connsiteX4245" fmla="*/ 7692474 w 11407503"/>
            <a:gd name="connsiteY4245" fmla="*/ 3679481 h 6858000"/>
            <a:gd name="connsiteX4246" fmla="*/ 7741467 w 11407503"/>
            <a:gd name="connsiteY4246" fmla="*/ 3678741 h 6858000"/>
            <a:gd name="connsiteX4247" fmla="*/ 7770754 w 11407503"/>
            <a:gd name="connsiteY4247" fmla="*/ 3707994 h 6858000"/>
            <a:gd name="connsiteX4248" fmla="*/ 7776178 w 11407503"/>
            <a:gd name="connsiteY4248" fmla="*/ 3735396 h 6858000"/>
            <a:gd name="connsiteX4249" fmla="*/ 7770573 w 11407503"/>
            <a:gd name="connsiteY4249" fmla="*/ 3763169 h 6858000"/>
            <a:gd name="connsiteX4250" fmla="*/ 7735862 w 11407503"/>
            <a:gd name="connsiteY4250" fmla="*/ 3793719 h 6858000"/>
            <a:gd name="connsiteX4251" fmla="*/ 7716993 w 11407503"/>
            <a:gd name="connsiteY4251" fmla="*/ 3796264 h 6858000"/>
            <a:gd name="connsiteX4252" fmla="*/ 7902598 w 11407503"/>
            <a:gd name="connsiteY4252" fmla="*/ 3795757 h 6858000"/>
            <a:gd name="connsiteX4253" fmla="*/ 7882825 w 11407503"/>
            <a:gd name="connsiteY4253" fmla="*/ 3794831 h 6858000"/>
            <a:gd name="connsiteX4254" fmla="*/ 7842329 w 11407503"/>
            <a:gd name="connsiteY4254" fmla="*/ 3759468 h 6858000"/>
            <a:gd name="connsiteX4255" fmla="*/ 7841063 w 11407503"/>
            <a:gd name="connsiteY4255" fmla="*/ 3714106 h 6858000"/>
            <a:gd name="connsiteX4256" fmla="*/ 7872881 w 11407503"/>
            <a:gd name="connsiteY4256" fmla="*/ 3679298 h 6858000"/>
            <a:gd name="connsiteX4257" fmla="*/ 7916993 w 11407503"/>
            <a:gd name="connsiteY4257" fmla="*/ 3677076 h 6858000"/>
            <a:gd name="connsiteX4258" fmla="*/ 7951161 w 11407503"/>
            <a:gd name="connsiteY4258" fmla="*/ 3707441 h 6858000"/>
            <a:gd name="connsiteX4259" fmla="*/ 7956042 w 11407503"/>
            <a:gd name="connsiteY4259" fmla="*/ 3735398 h 6858000"/>
            <a:gd name="connsiteX4260" fmla="*/ 7951161 w 11407503"/>
            <a:gd name="connsiteY4260" fmla="*/ 3763356 h 6858000"/>
            <a:gd name="connsiteX4261" fmla="*/ 7922236 w 11407503"/>
            <a:gd name="connsiteY4261" fmla="*/ 3791128 h 6858000"/>
            <a:gd name="connsiteX4262" fmla="*/ 7902598 w 11407503"/>
            <a:gd name="connsiteY4262" fmla="*/ 3795757 h 6858000"/>
            <a:gd name="connsiteX4263" fmla="*/ 6457418 w 11407503"/>
            <a:gd name="connsiteY4263" fmla="*/ 3796219 h 6858000"/>
            <a:gd name="connsiteX4264" fmla="*/ 6440311 w 11407503"/>
            <a:gd name="connsiteY4264" fmla="*/ 3794830 h 6858000"/>
            <a:gd name="connsiteX4265" fmla="*/ 6400357 w 11407503"/>
            <a:gd name="connsiteY4265" fmla="*/ 3759467 h 6858000"/>
            <a:gd name="connsiteX4266" fmla="*/ 6396199 w 11407503"/>
            <a:gd name="connsiteY4266" fmla="*/ 3735397 h 6858000"/>
            <a:gd name="connsiteX4267" fmla="*/ 6414820 w 11407503"/>
            <a:gd name="connsiteY4267" fmla="*/ 3691517 h 6858000"/>
            <a:gd name="connsiteX4268" fmla="*/ 6474660 w 11407503"/>
            <a:gd name="connsiteY4268" fmla="*/ 3677260 h 6858000"/>
            <a:gd name="connsiteX4269" fmla="*/ 6511359 w 11407503"/>
            <a:gd name="connsiteY4269" fmla="*/ 3713920 h 6858000"/>
            <a:gd name="connsiteX4270" fmla="*/ 6511359 w 11407503"/>
            <a:gd name="connsiteY4270" fmla="*/ 3756874 h 6858000"/>
            <a:gd name="connsiteX4271" fmla="*/ 6475745 w 11407503"/>
            <a:gd name="connsiteY4271" fmla="*/ 3792609 h 6858000"/>
            <a:gd name="connsiteX4272" fmla="*/ 6457418 w 11407503"/>
            <a:gd name="connsiteY4272" fmla="*/ 3796219 h 6858000"/>
            <a:gd name="connsiteX4273" fmla="*/ 7178673 w 11407503"/>
            <a:gd name="connsiteY4273" fmla="*/ 3796218 h 6858000"/>
            <a:gd name="connsiteX4274" fmla="*/ 7161566 w 11407503"/>
            <a:gd name="connsiteY4274" fmla="*/ 3794830 h 6858000"/>
            <a:gd name="connsiteX4275" fmla="*/ 7121251 w 11407503"/>
            <a:gd name="connsiteY4275" fmla="*/ 3757984 h 6858000"/>
            <a:gd name="connsiteX4276" fmla="*/ 7120708 w 11407503"/>
            <a:gd name="connsiteY4276" fmla="*/ 3714104 h 6858000"/>
            <a:gd name="connsiteX4277" fmla="*/ 7155600 w 11407503"/>
            <a:gd name="connsiteY4277" fmla="*/ 3678000 h 6858000"/>
            <a:gd name="connsiteX4278" fmla="*/ 7195553 w 11407503"/>
            <a:gd name="connsiteY4278" fmla="*/ 3677074 h 6858000"/>
            <a:gd name="connsiteX4279" fmla="*/ 7229722 w 11407503"/>
            <a:gd name="connsiteY4279" fmla="*/ 3707254 h 6858000"/>
            <a:gd name="connsiteX4280" fmla="*/ 7232977 w 11407503"/>
            <a:gd name="connsiteY4280" fmla="*/ 3755948 h 6858000"/>
            <a:gd name="connsiteX4281" fmla="*/ 7197000 w 11407503"/>
            <a:gd name="connsiteY4281" fmla="*/ 3792608 h 6858000"/>
            <a:gd name="connsiteX4282" fmla="*/ 7178673 w 11407503"/>
            <a:gd name="connsiteY4282" fmla="*/ 3796218 h 6858000"/>
            <a:gd name="connsiteX4283" fmla="*/ 7540407 w 11407503"/>
            <a:gd name="connsiteY4283" fmla="*/ 3795868 h 6858000"/>
            <a:gd name="connsiteX4284" fmla="*/ 7519120 w 11407503"/>
            <a:gd name="connsiteY4284" fmla="*/ 3793716 h 6858000"/>
            <a:gd name="connsiteX4285" fmla="*/ 7481335 w 11407503"/>
            <a:gd name="connsiteY4285" fmla="*/ 3756501 h 6858000"/>
            <a:gd name="connsiteX4286" fmla="*/ 7482781 w 11407503"/>
            <a:gd name="connsiteY4286" fmla="*/ 3710398 h 6858000"/>
            <a:gd name="connsiteX4287" fmla="*/ 7511165 w 11407503"/>
            <a:gd name="connsiteY4287" fmla="*/ 3680219 h 6858000"/>
            <a:gd name="connsiteX4288" fmla="*/ 7537560 w 11407503"/>
            <a:gd name="connsiteY4288" fmla="*/ 3675220 h 6858000"/>
            <a:gd name="connsiteX4289" fmla="*/ 7561966 w 11407503"/>
            <a:gd name="connsiteY4289" fmla="*/ 3679293 h 6858000"/>
            <a:gd name="connsiteX4290" fmla="*/ 7593784 w 11407503"/>
            <a:gd name="connsiteY4290" fmla="*/ 3714102 h 6858000"/>
            <a:gd name="connsiteX4291" fmla="*/ 7592519 w 11407503"/>
            <a:gd name="connsiteY4291" fmla="*/ 3759463 h 6858000"/>
            <a:gd name="connsiteX4292" fmla="*/ 7561966 w 11407503"/>
            <a:gd name="connsiteY4292" fmla="*/ 3790383 h 6858000"/>
            <a:gd name="connsiteX4293" fmla="*/ 7540407 w 11407503"/>
            <a:gd name="connsiteY4293" fmla="*/ 3795868 h 6858000"/>
            <a:gd name="connsiteX4294" fmla="*/ 7361226 w 11407503"/>
            <a:gd name="connsiteY4294" fmla="*/ 3795758 h 6858000"/>
            <a:gd name="connsiteX4295" fmla="*/ 7341430 w 11407503"/>
            <a:gd name="connsiteY4295" fmla="*/ 3794832 h 6858000"/>
            <a:gd name="connsiteX4296" fmla="*/ 7298945 w 11407503"/>
            <a:gd name="connsiteY4296" fmla="*/ 3748730 h 6858000"/>
            <a:gd name="connsiteX4297" fmla="*/ 7318109 w 11407503"/>
            <a:gd name="connsiteY4297" fmla="*/ 3690223 h 6858000"/>
            <a:gd name="connsiteX4298" fmla="*/ 7375418 w 11407503"/>
            <a:gd name="connsiteY4298" fmla="*/ 3677077 h 6858000"/>
            <a:gd name="connsiteX4299" fmla="*/ 7411936 w 11407503"/>
            <a:gd name="connsiteY4299" fmla="*/ 3711700 h 6858000"/>
            <a:gd name="connsiteX4300" fmla="*/ 7412117 w 11407503"/>
            <a:gd name="connsiteY4300" fmla="*/ 3758913 h 6858000"/>
            <a:gd name="connsiteX4301" fmla="*/ 7381021 w 11407503"/>
            <a:gd name="connsiteY4301" fmla="*/ 3791129 h 6858000"/>
            <a:gd name="connsiteX4302" fmla="*/ 7361226 w 11407503"/>
            <a:gd name="connsiteY4302" fmla="*/ 3795758 h 6858000"/>
            <a:gd name="connsiteX4303" fmla="*/ 6994791 w 11407503"/>
            <a:gd name="connsiteY4303" fmla="*/ 3796215 h 6858000"/>
            <a:gd name="connsiteX4304" fmla="*/ 6977548 w 11407503"/>
            <a:gd name="connsiteY4304" fmla="*/ 3793716 h 6858000"/>
            <a:gd name="connsiteX4305" fmla="*/ 6939222 w 11407503"/>
            <a:gd name="connsiteY4305" fmla="*/ 3753723 h 6858000"/>
            <a:gd name="connsiteX4306" fmla="*/ 6939222 w 11407503"/>
            <a:gd name="connsiteY4306" fmla="*/ 3716509 h 6858000"/>
            <a:gd name="connsiteX4307" fmla="*/ 6969051 w 11407503"/>
            <a:gd name="connsiteY4307" fmla="*/ 3680960 h 6858000"/>
            <a:gd name="connsiteX4308" fmla="*/ 6996169 w 11407503"/>
            <a:gd name="connsiteY4308" fmla="*/ 3675220 h 6858000"/>
            <a:gd name="connsiteX4309" fmla="*/ 7021117 w 11407503"/>
            <a:gd name="connsiteY4309" fmla="*/ 3679479 h 6858000"/>
            <a:gd name="connsiteX4310" fmla="*/ 7049681 w 11407503"/>
            <a:gd name="connsiteY4310" fmla="*/ 3707992 h 6858000"/>
            <a:gd name="connsiteX4311" fmla="*/ 7054924 w 11407503"/>
            <a:gd name="connsiteY4311" fmla="*/ 3735394 h 6858000"/>
            <a:gd name="connsiteX4312" fmla="*/ 7049320 w 11407503"/>
            <a:gd name="connsiteY4312" fmla="*/ 3763166 h 6858000"/>
            <a:gd name="connsiteX4313" fmla="*/ 7013524 w 11407503"/>
            <a:gd name="connsiteY4313" fmla="*/ 3793716 h 6858000"/>
            <a:gd name="connsiteX4314" fmla="*/ 6994791 w 11407503"/>
            <a:gd name="connsiteY4314" fmla="*/ 3796215 h 6858000"/>
            <a:gd name="connsiteX4315" fmla="*/ 6818251 w 11407503"/>
            <a:gd name="connsiteY4315" fmla="*/ 3796055 h 6858000"/>
            <a:gd name="connsiteX4316" fmla="*/ 6795517 w 11407503"/>
            <a:gd name="connsiteY4316" fmla="*/ 3792792 h 6858000"/>
            <a:gd name="connsiteX4317" fmla="*/ 6762252 w 11407503"/>
            <a:gd name="connsiteY4317" fmla="*/ 3760946 h 6858000"/>
            <a:gd name="connsiteX4318" fmla="*/ 6760987 w 11407503"/>
            <a:gd name="connsiteY4318" fmla="*/ 3711882 h 6858000"/>
            <a:gd name="connsiteX4319" fmla="*/ 6790093 w 11407503"/>
            <a:gd name="connsiteY4319" fmla="*/ 3680221 h 6858000"/>
            <a:gd name="connsiteX4320" fmla="*/ 6816307 w 11407503"/>
            <a:gd name="connsiteY4320" fmla="*/ 3675222 h 6858000"/>
            <a:gd name="connsiteX4321" fmla="*/ 6840713 w 11407503"/>
            <a:gd name="connsiteY4321" fmla="*/ 3679295 h 6858000"/>
            <a:gd name="connsiteX4322" fmla="*/ 6872532 w 11407503"/>
            <a:gd name="connsiteY4322" fmla="*/ 3714104 h 6858000"/>
            <a:gd name="connsiteX4323" fmla="*/ 6871808 w 11407503"/>
            <a:gd name="connsiteY4323" fmla="*/ 3758169 h 6858000"/>
            <a:gd name="connsiteX4324" fmla="*/ 6840713 w 11407503"/>
            <a:gd name="connsiteY4324" fmla="*/ 3790571 h 6858000"/>
            <a:gd name="connsiteX4325" fmla="*/ 6818251 w 11407503"/>
            <a:gd name="connsiteY4325" fmla="*/ 3796055 h 6858000"/>
            <a:gd name="connsiteX4326" fmla="*/ 6638975 w 11407503"/>
            <a:gd name="connsiteY4326" fmla="*/ 3795941 h 6858000"/>
            <a:gd name="connsiteX4327" fmla="*/ 6618185 w 11407503"/>
            <a:gd name="connsiteY4327" fmla="*/ 3794089 h 6858000"/>
            <a:gd name="connsiteX4328" fmla="*/ 6580040 w 11407503"/>
            <a:gd name="connsiteY4328" fmla="*/ 3757985 h 6858000"/>
            <a:gd name="connsiteX4329" fmla="*/ 6581125 w 11407503"/>
            <a:gd name="connsiteY4329" fmla="*/ 3710772 h 6858000"/>
            <a:gd name="connsiteX4330" fmla="*/ 6616920 w 11407503"/>
            <a:gd name="connsiteY4330" fmla="*/ 3677075 h 6858000"/>
            <a:gd name="connsiteX4331" fmla="*/ 6654162 w 11407503"/>
            <a:gd name="connsiteY4331" fmla="*/ 3677075 h 6858000"/>
            <a:gd name="connsiteX4332" fmla="*/ 6690680 w 11407503"/>
            <a:gd name="connsiteY4332" fmla="*/ 3711513 h 6858000"/>
            <a:gd name="connsiteX4333" fmla="*/ 6690680 w 11407503"/>
            <a:gd name="connsiteY4333" fmla="*/ 3758911 h 6858000"/>
            <a:gd name="connsiteX4334" fmla="*/ 6659766 w 11407503"/>
            <a:gd name="connsiteY4334" fmla="*/ 3791127 h 6858000"/>
            <a:gd name="connsiteX4335" fmla="*/ 6638975 w 11407503"/>
            <a:gd name="connsiteY4335" fmla="*/ 3795941 h 6858000"/>
            <a:gd name="connsiteX4336" fmla="*/ 5736029 w 11407503"/>
            <a:gd name="connsiteY4336" fmla="*/ 3796170 h 6858000"/>
            <a:gd name="connsiteX4337" fmla="*/ 5719057 w 11407503"/>
            <a:gd name="connsiteY4337" fmla="*/ 3794828 h 6858000"/>
            <a:gd name="connsiteX4338" fmla="*/ 5679646 w 11407503"/>
            <a:gd name="connsiteY4338" fmla="*/ 3760390 h 6858000"/>
            <a:gd name="connsiteX4339" fmla="*/ 5674765 w 11407503"/>
            <a:gd name="connsiteY4339" fmla="*/ 3735395 h 6858000"/>
            <a:gd name="connsiteX4340" fmla="*/ 5679646 w 11407503"/>
            <a:gd name="connsiteY4340" fmla="*/ 3710400 h 6858000"/>
            <a:gd name="connsiteX4341" fmla="*/ 5708571 w 11407503"/>
            <a:gd name="connsiteY4341" fmla="*/ 3679665 h 6858000"/>
            <a:gd name="connsiteX4342" fmla="*/ 5752502 w 11407503"/>
            <a:gd name="connsiteY4342" fmla="*/ 3677073 h 6858000"/>
            <a:gd name="connsiteX4343" fmla="*/ 5790287 w 11407503"/>
            <a:gd name="connsiteY4343" fmla="*/ 3714658 h 6858000"/>
            <a:gd name="connsiteX4344" fmla="*/ 5787756 w 11407503"/>
            <a:gd name="connsiteY4344" fmla="*/ 3762057 h 6858000"/>
            <a:gd name="connsiteX4345" fmla="*/ 5753949 w 11407503"/>
            <a:gd name="connsiteY4345" fmla="*/ 3792791 h 6858000"/>
            <a:gd name="connsiteX4346" fmla="*/ 5736029 w 11407503"/>
            <a:gd name="connsiteY4346" fmla="*/ 3796170 h 6858000"/>
            <a:gd name="connsiteX4347" fmla="*/ 5917655 w 11407503"/>
            <a:gd name="connsiteY4347" fmla="*/ 3795941 h 6858000"/>
            <a:gd name="connsiteX4348" fmla="*/ 5896933 w 11407503"/>
            <a:gd name="connsiteY4348" fmla="*/ 3794089 h 6858000"/>
            <a:gd name="connsiteX4349" fmla="*/ 5858606 w 11407503"/>
            <a:gd name="connsiteY4349" fmla="*/ 3757986 h 6858000"/>
            <a:gd name="connsiteX4350" fmla="*/ 5859691 w 11407503"/>
            <a:gd name="connsiteY4350" fmla="*/ 3710958 h 6858000"/>
            <a:gd name="connsiteX4351" fmla="*/ 5895667 w 11407503"/>
            <a:gd name="connsiteY4351" fmla="*/ 3677075 h 6858000"/>
            <a:gd name="connsiteX4352" fmla="*/ 5953338 w 11407503"/>
            <a:gd name="connsiteY4352" fmla="*/ 3690591 h 6858000"/>
            <a:gd name="connsiteX4353" fmla="*/ 5973044 w 11407503"/>
            <a:gd name="connsiteY4353" fmla="*/ 3735582 h 6858000"/>
            <a:gd name="connsiteX4354" fmla="*/ 5968524 w 11407503"/>
            <a:gd name="connsiteY4354" fmla="*/ 3760763 h 6858000"/>
            <a:gd name="connsiteX4355" fmla="*/ 5938514 w 11407503"/>
            <a:gd name="connsiteY4355" fmla="*/ 3791127 h 6858000"/>
            <a:gd name="connsiteX4356" fmla="*/ 5917655 w 11407503"/>
            <a:gd name="connsiteY4356" fmla="*/ 3795941 h 6858000"/>
            <a:gd name="connsiteX4357" fmla="*/ 6277444 w 11407503"/>
            <a:gd name="connsiteY4357" fmla="*/ 3795892 h 6858000"/>
            <a:gd name="connsiteX4358" fmla="*/ 6256473 w 11407503"/>
            <a:gd name="connsiteY4358" fmla="*/ 3793717 h 6858000"/>
            <a:gd name="connsiteX4359" fmla="*/ 6215253 w 11407503"/>
            <a:gd name="connsiteY4359" fmla="*/ 3735210 h 6858000"/>
            <a:gd name="connsiteX4360" fmla="*/ 6247976 w 11407503"/>
            <a:gd name="connsiteY4360" fmla="*/ 3680775 h 6858000"/>
            <a:gd name="connsiteX4361" fmla="*/ 6274913 w 11407503"/>
            <a:gd name="connsiteY4361" fmla="*/ 3675222 h 6858000"/>
            <a:gd name="connsiteX4362" fmla="*/ 6299862 w 11407503"/>
            <a:gd name="connsiteY4362" fmla="*/ 3679480 h 6858000"/>
            <a:gd name="connsiteX4363" fmla="*/ 6328064 w 11407503"/>
            <a:gd name="connsiteY4363" fmla="*/ 3707623 h 6858000"/>
            <a:gd name="connsiteX4364" fmla="*/ 6330957 w 11407503"/>
            <a:gd name="connsiteY4364" fmla="*/ 3756316 h 6858000"/>
            <a:gd name="connsiteX4365" fmla="*/ 6298957 w 11407503"/>
            <a:gd name="connsiteY4365" fmla="*/ 3791125 h 6858000"/>
            <a:gd name="connsiteX4366" fmla="*/ 6277444 w 11407503"/>
            <a:gd name="connsiteY4366" fmla="*/ 3795892 h 6858000"/>
            <a:gd name="connsiteX4367" fmla="*/ 4655075 w 11407503"/>
            <a:gd name="connsiteY4367" fmla="*/ 3795941 h 6858000"/>
            <a:gd name="connsiteX4368" fmla="*/ 4634284 w 11407503"/>
            <a:gd name="connsiteY4368" fmla="*/ 3794090 h 6858000"/>
            <a:gd name="connsiteX4369" fmla="*/ 4592703 w 11407503"/>
            <a:gd name="connsiteY4369" fmla="*/ 3726695 h 6858000"/>
            <a:gd name="connsiteX4370" fmla="*/ 4611867 w 11407503"/>
            <a:gd name="connsiteY4370" fmla="*/ 3691517 h 6858000"/>
            <a:gd name="connsiteX4371" fmla="*/ 4651639 w 11407503"/>
            <a:gd name="connsiteY4371" fmla="*/ 3674298 h 6858000"/>
            <a:gd name="connsiteX4372" fmla="*/ 4693401 w 11407503"/>
            <a:gd name="connsiteY4372" fmla="*/ 3693368 h 6858000"/>
            <a:gd name="connsiteX4373" fmla="*/ 4708586 w 11407503"/>
            <a:gd name="connsiteY4373" fmla="*/ 3715957 h 6858000"/>
            <a:gd name="connsiteX4374" fmla="*/ 4706960 w 11407503"/>
            <a:gd name="connsiteY4374" fmla="*/ 3758911 h 6858000"/>
            <a:gd name="connsiteX4375" fmla="*/ 4675865 w 11407503"/>
            <a:gd name="connsiteY4375" fmla="*/ 3791127 h 6858000"/>
            <a:gd name="connsiteX4376" fmla="*/ 4655075 w 11407503"/>
            <a:gd name="connsiteY4376" fmla="*/ 3795941 h 6858000"/>
            <a:gd name="connsiteX4377" fmla="*/ 5375603 w 11407503"/>
            <a:gd name="connsiteY4377" fmla="*/ 3795941 h 6858000"/>
            <a:gd name="connsiteX4378" fmla="*/ 5352644 w 11407503"/>
            <a:gd name="connsiteY4378" fmla="*/ 3792793 h 6858000"/>
            <a:gd name="connsiteX4379" fmla="*/ 5319379 w 11407503"/>
            <a:gd name="connsiteY4379" fmla="*/ 3760392 h 6858000"/>
            <a:gd name="connsiteX4380" fmla="*/ 5314498 w 11407503"/>
            <a:gd name="connsiteY4380" fmla="*/ 3733176 h 6858000"/>
            <a:gd name="connsiteX4381" fmla="*/ 5333119 w 11407503"/>
            <a:gd name="connsiteY4381" fmla="*/ 3691517 h 6858000"/>
            <a:gd name="connsiteX4382" fmla="*/ 5372892 w 11407503"/>
            <a:gd name="connsiteY4382" fmla="*/ 3674298 h 6858000"/>
            <a:gd name="connsiteX4383" fmla="*/ 5412845 w 11407503"/>
            <a:gd name="connsiteY4383" fmla="*/ 3691332 h 6858000"/>
            <a:gd name="connsiteX4384" fmla="*/ 5432370 w 11407503"/>
            <a:gd name="connsiteY4384" fmla="*/ 3734472 h 6858000"/>
            <a:gd name="connsiteX4385" fmla="*/ 5414653 w 11407503"/>
            <a:gd name="connsiteY4385" fmla="*/ 3777612 h 6858000"/>
            <a:gd name="connsiteX4386" fmla="*/ 5375603 w 11407503"/>
            <a:gd name="connsiteY4386" fmla="*/ 3795941 h 6858000"/>
            <a:gd name="connsiteX4387" fmla="*/ 4834821 w 11407503"/>
            <a:gd name="connsiteY4387" fmla="*/ 3795915 h 6858000"/>
            <a:gd name="connsiteX4388" fmla="*/ 4813421 w 11407503"/>
            <a:gd name="connsiteY4388" fmla="*/ 3793717 h 6858000"/>
            <a:gd name="connsiteX4389" fmla="*/ 4774371 w 11407503"/>
            <a:gd name="connsiteY4389" fmla="*/ 3751502 h 6858000"/>
            <a:gd name="connsiteX4390" fmla="*/ 4777625 w 11407503"/>
            <a:gd name="connsiteY4390" fmla="*/ 3710398 h 6858000"/>
            <a:gd name="connsiteX4391" fmla="*/ 4805466 w 11407503"/>
            <a:gd name="connsiteY4391" fmla="*/ 3680774 h 6858000"/>
            <a:gd name="connsiteX4392" fmla="*/ 4832404 w 11407503"/>
            <a:gd name="connsiteY4392" fmla="*/ 3675221 h 6858000"/>
            <a:gd name="connsiteX4393" fmla="*/ 4857171 w 11407503"/>
            <a:gd name="connsiteY4393" fmla="*/ 3679293 h 6858000"/>
            <a:gd name="connsiteX4394" fmla="*/ 4887363 w 11407503"/>
            <a:gd name="connsiteY4394" fmla="*/ 3711140 h 6858000"/>
            <a:gd name="connsiteX4395" fmla="*/ 4887181 w 11407503"/>
            <a:gd name="connsiteY4395" fmla="*/ 3759833 h 6858000"/>
            <a:gd name="connsiteX4396" fmla="*/ 4856086 w 11407503"/>
            <a:gd name="connsiteY4396" fmla="*/ 3791309 h 6858000"/>
            <a:gd name="connsiteX4397" fmla="*/ 4834821 w 11407503"/>
            <a:gd name="connsiteY4397" fmla="*/ 3795915 h 6858000"/>
            <a:gd name="connsiteX4398" fmla="*/ 2129056 w 11407503"/>
            <a:gd name="connsiteY4398" fmla="*/ 3795939 h 6858000"/>
            <a:gd name="connsiteX4399" fmla="*/ 2108808 w 11407503"/>
            <a:gd name="connsiteY4399" fmla="*/ 3793717 h 6858000"/>
            <a:gd name="connsiteX4400" fmla="*/ 2070121 w 11407503"/>
            <a:gd name="connsiteY4400" fmla="*/ 3753170 h 6858000"/>
            <a:gd name="connsiteX4401" fmla="*/ 2072471 w 11407503"/>
            <a:gd name="connsiteY4401" fmla="*/ 3710399 h 6858000"/>
            <a:gd name="connsiteX4402" fmla="*/ 2100312 w 11407503"/>
            <a:gd name="connsiteY4402" fmla="*/ 3680776 h 6858000"/>
            <a:gd name="connsiteX4403" fmla="*/ 2126344 w 11407503"/>
            <a:gd name="connsiteY4403" fmla="*/ 3675222 h 6858000"/>
            <a:gd name="connsiteX4404" fmla="*/ 2168829 w 11407503"/>
            <a:gd name="connsiteY4404" fmla="*/ 3692810 h 6858000"/>
            <a:gd name="connsiteX4405" fmla="*/ 2186004 w 11407503"/>
            <a:gd name="connsiteY4405" fmla="*/ 3735395 h 6858000"/>
            <a:gd name="connsiteX4406" fmla="*/ 2169371 w 11407503"/>
            <a:gd name="connsiteY4406" fmla="*/ 3777054 h 6858000"/>
            <a:gd name="connsiteX4407" fmla="*/ 2129056 w 11407503"/>
            <a:gd name="connsiteY4407" fmla="*/ 3795939 h 6858000"/>
            <a:gd name="connsiteX4408" fmla="*/ 2490136 w 11407503"/>
            <a:gd name="connsiteY4408" fmla="*/ 3795826 h 6858000"/>
            <a:gd name="connsiteX4409" fmla="*/ 2470521 w 11407503"/>
            <a:gd name="connsiteY4409" fmla="*/ 3794090 h 6858000"/>
            <a:gd name="connsiteX4410" fmla="*/ 2432195 w 11407503"/>
            <a:gd name="connsiteY4410" fmla="*/ 3757986 h 6858000"/>
            <a:gd name="connsiteX4411" fmla="*/ 2433280 w 11407503"/>
            <a:gd name="connsiteY4411" fmla="*/ 3710958 h 6858000"/>
            <a:gd name="connsiteX4412" fmla="*/ 2470160 w 11407503"/>
            <a:gd name="connsiteY4412" fmla="*/ 3676890 h 6858000"/>
            <a:gd name="connsiteX4413" fmla="*/ 2530723 w 11407503"/>
            <a:gd name="connsiteY4413" fmla="*/ 3694109 h 6858000"/>
            <a:gd name="connsiteX4414" fmla="*/ 2546632 w 11407503"/>
            <a:gd name="connsiteY4414" fmla="*/ 3735582 h 6858000"/>
            <a:gd name="connsiteX4415" fmla="*/ 2542112 w 11407503"/>
            <a:gd name="connsiteY4415" fmla="*/ 3760763 h 6858000"/>
            <a:gd name="connsiteX4416" fmla="*/ 2510836 w 11407503"/>
            <a:gd name="connsiteY4416" fmla="*/ 3791313 h 6858000"/>
            <a:gd name="connsiteX4417" fmla="*/ 2490136 w 11407503"/>
            <a:gd name="connsiteY4417" fmla="*/ 3795826 h 6858000"/>
            <a:gd name="connsiteX4418" fmla="*/ 2678945 w 11407503"/>
            <a:gd name="connsiteY4418" fmla="*/ 3795107 h 6858000"/>
            <a:gd name="connsiteX4419" fmla="*/ 2647488 w 11407503"/>
            <a:gd name="connsiteY4419" fmla="*/ 3792608 h 6858000"/>
            <a:gd name="connsiteX4420" fmla="*/ 2614585 w 11407503"/>
            <a:gd name="connsiteY4420" fmla="*/ 3760947 h 6858000"/>
            <a:gd name="connsiteX4421" fmla="*/ 2608981 w 11407503"/>
            <a:gd name="connsiteY4421" fmla="*/ 3735397 h 6858000"/>
            <a:gd name="connsiteX4422" fmla="*/ 2614585 w 11407503"/>
            <a:gd name="connsiteY4422" fmla="*/ 3709846 h 6858000"/>
            <a:gd name="connsiteX4423" fmla="*/ 2686357 w 11407503"/>
            <a:gd name="connsiteY4423" fmla="*/ 3677075 h 6858000"/>
            <a:gd name="connsiteX4424" fmla="*/ 2707328 w 11407503"/>
            <a:gd name="connsiteY4424" fmla="*/ 3691145 h 6858000"/>
            <a:gd name="connsiteX4425" fmla="*/ 2727214 w 11407503"/>
            <a:gd name="connsiteY4425" fmla="*/ 3735397 h 6858000"/>
            <a:gd name="connsiteX4426" fmla="*/ 2708232 w 11407503"/>
            <a:gd name="connsiteY4426" fmla="*/ 3778721 h 6858000"/>
            <a:gd name="connsiteX4427" fmla="*/ 2678945 w 11407503"/>
            <a:gd name="connsiteY4427" fmla="*/ 3795107 h 6858000"/>
            <a:gd name="connsiteX4428" fmla="*/ 2311402 w 11407503"/>
            <a:gd name="connsiteY4428" fmla="*/ 3795684 h 6858000"/>
            <a:gd name="connsiteX4429" fmla="*/ 2292646 w 11407503"/>
            <a:gd name="connsiteY4429" fmla="*/ 3794827 h 6858000"/>
            <a:gd name="connsiteX4430" fmla="*/ 2253235 w 11407503"/>
            <a:gd name="connsiteY4430" fmla="*/ 3760390 h 6858000"/>
            <a:gd name="connsiteX4431" fmla="*/ 2248353 w 11407503"/>
            <a:gd name="connsiteY4431" fmla="*/ 3735395 h 6858000"/>
            <a:gd name="connsiteX4432" fmla="*/ 2253235 w 11407503"/>
            <a:gd name="connsiteY4432" fmla="*/ 3710399 h 6858000"/>
            <a:gd name="connsiteX4433" fmla="*/ 2282160 w 11407503"/>
            <a:gd name="connsiteY4433" fmla="*/ 3679480 h 6858000"/>
            <a:gd name="connsiteX4434" fmla="*/ 2307108 w 11407503"/>
            <a:gd name="connsiteY4434" fmla="*/ 3675221 h 6858000"/>
            <a:gd name="connsiteX4435" fmla="*/ 2333865 w 11407503"/>
            <a:gd name="connsiteY4435" fmla="*/ 3680775 h 6858000"/>
            <a:gd name="connsiteX4436" fmla="*/ 2352486 w 11407503"/>
            <a:gd name="connsiteY4436" fmla="*/ 3696143 h 6858000"/>
            <a:gd name="connsiteX4437" fmla="*/ 2366768 w 11407503"/>
            <a:gd name="connsiteY4437" fmla="*/ 3737246 h 6858000"/>
            <a:gd name="connsiteX4438" fmla="*/ 2330972 w 11407503"/>
            <a:gd name="connsiteY4438" fmla="*/ 3791125 h 6858000"/>
            <a:gd name="connsiteX4439" fmla="*/ 2311402 w 11407503"/>
            <a:gd name="connsiteY4439" fmla="*/ 3795684 h 6858000"/>
            <a:gd name="connsiteX4440" fmla="*/ 1587660 w 11407503"/>
            <a:gd name="connsiteY4440" fmla="*/ 3795938 h 6858000"/>
            <a:gd name="connsiteX4441" fmla="*/ 1562892 w 11407503"/>
            <a:gd name="connsiteY4441" fmla="*/ 3791124 h 6858000"/>
            <a:gd name="connsiteX4442" fmla="*/ 1532159 w 11407503"/>
            <a:gd name="connsiteY4442" fmla="*/ 3760945 h 6858000"/>
            <a:gd name="connsiteX4443" fmla="*/ 1527096 w 11407503"/>
            <a:gd name="connsiteY4443" fmla="*/ 3735395 h 6858000"/>
            <a:gd name="connsiteX4444" fmla="*/ 1544090 w 11407503"/>
            <a:gd name="connsiteY4444" fmla="*/ 3693180 h 6858000"/>
            <a:gd name="connsiteX4445" fmla="*/ 1584948 w 11407503"/>
            <a:gd name="connsiteY4445" fmla="*/ 3675221 h 6858000"/>
            <a:gd name="connsiteX4446" fmla="*/ 1611523 w 11407503"/>
            <a:gd name="connsiteY4446" fmla="*/ 3680405 h 6858000"/>
            <a:gd name="connsiteX4447" fmla="*/ 1643161 w 11407503"/>
            <a:gd name="connsiteY4447" fmla="*/ 3716694 h 6858000"/>
            <a:gd name="connsiteX4448" fmla="*/ 1587660 w 11407503"/>
            <a:gd name="connsiteY4448" fmla="*/ 3795938 h 6858000"/>
            <a:gd name="connsiteX4449" fmla="*/ 1768768 w 11407503"/>
            <a:gd name="connsiteY4449" fmla="*/ 3795849 h 6858000"/>
            <a:gd name="connsiteX4450" fmla="*/ 1749267 w 11407503"/>
            <a:gd name="connsiteY4450" fmla="*/ 3794090 h 6858000"/>
            <a:gd name="connsiteX4451" fmla="*/ 1710941 w 11407503"/>
            <a:gd name="connsiteY4451" fmla="*/ 3757986 h 6858000"/>
            <a:gd name="connsiteX4452" fmla="*/ 1712025 w 11407503"/>
            <a:gd name="connsiteY4452" fmla="*/ 3711143 h 6858000"/>
            <a:gd name="connsiteX4453" fmla="*/ 1748543 w 11407503"/>
            <a:gd name="connsiteY4453" fmla="*/ 3676890 h 6858000"/>
            <a:gd name="connsiteX4454" fmla="*/ 1809649 w 11407503"/>
            <a:gd name="connsiteY4454" fmla="*/ 3694480 h 6858000"/>
            <a:gd name="connsiteX4455" fmla="*/ 1825015 w 11407503"/>
            <a:gd name="connsiteY4455" fmla="*/ 3737990 h 6858000"/>
            <a:gd name="connsiteX4456" fmla="*/ 1819411 w 11407503"/>
            <a:gd name="connsiteY4456" fmla="*/ 3763540 h 6858000"/>
            <a:gd name="connsiteX4457" fmla="*/ 1789220 w 11407503"/>
            <a:gd name="connsiteY4457" fmla="*/ 3791498 h 6858000"/>
            <a:gd name="connsiteX4458" fmla="*/ 1768768 w 11407503"/>
            <a:gd name="connsiteY4458" fmla="*/ 3795849 h 6858000"/>
            <a:gd name="connsiteX4459" fmla="*/ 1957691 w 11407503"/>
            <a:gd name="connsiteY4459" fmla="*/ 3795107 h 6858000"/>
            <a:gd name="connsiteX4460" fmla="*/ 1926234 w 11407503"/>
            <a:gd name="connsiteY4460" fmla="*/ 3792608 h 6858000"/>
            <a:gd name="connsiteX4461" fmla="*/ 1887726 w 11407503"/>
            <a:gd name="connsiteY4461" fmla="*/ 3726694 h 6858000"/>
            <a:gd name="connsiteX4462" fmla="*/ 1906709 w 11407503"/>
            <a:gd name="connsiteY4462" fmla="*/ 3691516 h 6858000"/>
            <a:gd name="connsiteX4463" fmla="*/ 1946482 w 11407503"/>
            <a:gd name="connsiteY4463" fmla="*/ 3674297 h 6858000"/>
            <a:gd name="connsiteX4464" fmla="*/ 1986074 w 11407503"/>
            <a:gd name="connsiteY4464" fmla="*/ 3691146 h 6858000"/>
            <a:gd name="connsiteX4465" fmla="*/ 2005961 w 11407503"/>
            <a:gd name="connsiteY4465" fmla="*/ 3734471 h 6858000"/>
            <a:gd name="connsiteX4466" fmla="*/ 1986978 w 11407503"/>
            <a:gd name="connsiteY4466" fmla="*/ 3778721 h 6858000"/>
            <a:gd name="connsiteX4467" fmla="*/ 1957691 w 11407503"/>
            <a:gd name="connsiteY4467" fmla="*/ 3795107 h 6858000"/>
            <a:gd name="connsiteX4468" fmla="*/ 2490075 w 11407503"/>
            <a:gd name="connsiteY4468" fmla="*/ 3611828 h 6858000"/>
            <a:gd name="connsiteX4469" fmla="*/ 2471426 w 11407503"/>
            <a:gd name="connsiteY4469" fmla="*/ 3609907 h 6858000"/>
            <a:gd name="connsiteX4470" fmla="*/ 2432376 w 11407503"/>
            <a:gd name="connsiteY4470" fmla="*/ 3573618 h 6858000"/>
            <a:gd name="connsiteX4471" fmla="*/ 2433099 w 11407503"/>
            <a:gd name="connsiteY4471" fmla="*/ 3527332 h 6858000"/>
            <a:gd name="connsiteX4472" fmla="*/ 2464917 w 11407503"/>
            <a:gd name="connsiteY4472" fmla="*/ 3494560 h 6858000"/>
            <a:gd name="connsiteX4473" fmla="*/ 2490227 w 11407503"/>
            <a:gd name="connsiteY4473" fmla="*/ 3490672 h 6858000"/>
            <a:gd name="connsiteX4474" fmla="*/ 2530542 w 11407503"/>
            <a:gd name="connsiteY4474" fmla="*/ 3509927 h 6858000"/>
            <a:gd name="connsiteX4475" fmla="*/ 2546271 w 11407503"/>
            <a:gd name="connsiteY4475" fmla="*/ 3554733 h 6858000"/>
            <a:gd name="connsiteX4476" fmla="*/ 2540667 w 11407503"/>
            <a:gd name="connsiteY4476" fmla="*/ 3579543 h 6858000"/>
            <a:gd name="connsiteX4477" fmla="*/ 2490075 w 11407503"/>
            <a:gd name="connsiteY4477" fmla="*/ 3611828 h 6858000"/>
            <a:gd name="connsiteX4478" fmla="*/ 7359913 w 11407503"/>
            <a:gd name="connsiteY4478" fmla="*/ 3611783 h 6858000"/>
            <a:gd name="connsiteX4479" fmla="*/ 7339620 w 11407503"/>
            <a:gd name="connsiteY4479" fmla="*/ 3609538 h 6858000"/>
            <a:gd name="connsiteX4480" fmla="*/ 7297316 w 11407503"/>
            <a:gd name="connsiteY4480" fmla="*/ 3550475 h 6858000"/>
            <a:gd name="connsiteX4481" fmla="*/ 7314671 w 11407503"/>
            <a:gd name="connsiteY4481" fmla="*/ 3509557 h 6858000"/>
            <a:gd name="connsiteX4482" fmla="*/ 7356794 w 11407503"/>
            <a:gd name="connsiteY4482" fmla="*/ 3490302 h 6858000"/>
            <a:gd name="connsiteX4483" fmla="*/ 7400363 w 11407503"/>
            <a:gd name="connsiteY4483" fmla="*/ 3511038 h 6858000"/>
            <a:gd name="connsiteX4484" fmla="*/ 7416273 w 11407503"/>
            <a:gd name="connsiteY4484" fmla="*/ 3553623 h 6858000"/>
            <a:gd name="connsiteX4485" fmla="*/ 7380477 w 11407503"/>
            <a:gd name="connsiteY4485" fmla="*/ 3606945 h 6858000"/>
            <a:gd name="connsiteX4486" fmla="*/ 7359913 w 11407503"/>
            <a:gd name="connsiteY4486" fmla="*/ 3611783 h 6858000"/>
            <a:gd name="connsiteX4487" fmla="*/ 7722012 w 11407503"/>
            <a:gd name="connsiteY4487" fmla="*/ 3611783 h 6858000"/>
            <a:gd name="connsiteX4488" fmla="*/ 7702058 w 11407503"/>
            <a:gd name="connsiteY4488" fmla="*/ 3610093 h 6858000"/>
            <a:gd name="connsiteX4489" fmla="*/ 7674939 w 11407503"/>
            <a:gd name="connsiteY4489" fmla="*/ 3592319 h 6858000"/>
            <a:gd name="connsiteX4490" fmla="*/ 7672589 w 11407503"/>
            <a:gd name="connsiteY4490" fmla="*/ 3511593 h 6858000"/>
            <a:gd name="connsiteX4491" fmla="*/ 7715074 w 11407503"/>
            <a:gd name="connsiteY4491" fmla="*/ 3490672 h 6858000"/>
            <a:gd name="connsiteX4492" fmla="*/ 7741649 w 11407503"/>
            <a:gd name="connsiteY4492" fmla="*/ 3494745 h 6858000"/>
            <a:gd name="connsiteX4493" fmla="*/ 7774553 w 11407503"/>
            <a:gd name="connsiteY4493" fmla="*/ 3532331 h 6858000"/>
            <a:gd name="connsiteX4494" fmla="*/ 7772202 w 11407503"/>
            <a:gd name="connsiteY4494" fmla="*/ 3576396 h 6858000"/>
            <a:gd name="connsiteX4495" fmla="*/ 7741830 w 11407503"/>
            <a:gd name="connsiteY4495" fmla="*/ 3606391 h 6858000"/>
            <a:gd name="connsiteX4496" fmla="*/ 7722012 w 11407503"/>
            <a:gd name="connsiteY4496" fmla="*/ 3611783 h 6858000"/>
            <a:gd name="connsiteX4497" fmla="*/ 7901759 w 11407503"/>
            <a:gd name="connsiteY4497" fmla="*/ 3611761 h 6858000"/>
            <a:gd name="connsiteX4498" fmla="*/ 7881557 w 11407503"/>
            <a:gd name="connsiteY4498" fmla="*/ 3609909 h 6858000"/>
            <a:gd name="connsiteX4499" fmla="*/ 7853354 w 11407503"/>
            <a:gd name="connsiteY4499" fmla="*/ 3590469 h 6858000"/>
            <a:gd name="connsiteX4500" fmla="*/ 7838711 w 11407503"/>
            <a:gd name="connsiteY4500" fmla="*/ 3551402 h 6858000"/>
            <a:gd name="connsiteX4501" fmla="*/ 7843592 w 11407503"/>
            <a:gd name="connsiteY4501" fmla="*/ 3525110 h 6858000"/>
            <a:gd name="connsiteX4502" fmla="*/ 7877037 w 11407503"/>
            <a:gd name="connsiteY4502" fmla="*/ 3493079 h 6858000"/>
            <a:gd name="connsiteX4503" fmla="*/ 7921691 w 11407503"/>
            <a:gd name="connsiteY4503" fmla="*/ 3494746 h 6858000"/>
            <a:gd name="connsiteX4504" fmla="*/ 7954051 w 11407503"/>
            <a:gd name="connsiteY4504" fmla="*/ 3529554 h 6858000"/>
            <a:gd name="connsiteX4505" fmla="*/ 7952424 w 11407503"/>
            <a:gd name="connsiteY4505" fmla="*/ 3576397 h 6858000"/>
            <a:gd name="connsiteX4506" fmla="*/ 7921691 w 11407503"/>
            <a:gd name="connsiteY4506" fmla="*/ 3606947 h 6858000"/>
            <a:gd name="connsiteX4507" fmla="*/ 7901759 w 11407503"/>
            <a:gd name="connsiteY4507" fmla="*/ 3611761 h 6858000"/>
            <a:gd name="connsiteX4508" fmla="*/ 8443220 w 11407503"/>
            <a:gd name="connsiteY4508" fmla="*/ 3611760 h 6858000"/>
            <a:gd name="connsiteX4509" fmla="*/ 8422950 w 11407503"/>
            <a:gd name="connsiteY4509" fmla="*/ 3609909 h 6858000"/>
            <a:gd name="connsiteX4510" fmla="*/ 8381911 w 11407503"/>
            <a:gd name="connsiteY4510" fmla="*/ 3569916 h 6858000"/>
            <a:gd name="connsiteX4511" fmla="*/ 8393842 w 11407503"/>
            <a:gd name="connsiteY4511" fmla="*/ 3511593 h 6858000"/>
            <a:gd name="connsiteX4512" fmla="*/ 8436327 w 11407503"/>
            <a:gd name="connsiteY4512" fmla="*/ 3490672 h 6858000"/>
            <a:gd name="connsiteX4513" fmla="*/ 8462902 w 11407503"/>
            <a:gd name="connsiteY4513" fmla="*/ 3494745 h 6858000"/>
            <a:gd name="connsiteX4514" fmla="*/ 8495625 w 11407503"/>
            <a:gd name="connsiteY4514" fmla="*/ 3531220 h 6858000"/>
            <a:gd name="connsiteX4515" fmla="*/ 8493275 w 11407503"/>
            <a:gd name="connsiteY4515" fmla="*/ 3576767 h 6858000"/>
            <a:gd name="connsiteX4516" fmla="*/ 8463084 w 11407503"/>
            <a:gd name="connsiteY4516" fmla="*/ 3606391 h 6858000"/>
            <a:gd name="connsiteX4517" fmla="*/ 8443220 w 11407503"/>
            <a:gd name="connsiteY4517" fmla="*/ 3611760 h 6858000"/>
            <a:gd name="connsiteX4518" fmla="*/ 9164161 w 11407503"/>
            <a:gd name="connsiteY4518" fmla="*/ 3611760 h 6858000"/>
            <a:gd name="connsiteX4519" fmla="*/ 9144206 w 11407503"/>
            <a:gd name="connsiteY4519" fmla="*/ 3609908 h 6858000"/>
            <a:gd name="connsiteX4520" fmla="*/ 9102807 w 11407503"/>
            <a:gd name="connsiteY4520" fmla="*/ 3568991 h 6858000"/>
            <a:gd name="connsiteX4521" fmla="*/ 9120885 w 11407503"/>
            <a:gd name="connsiteY4521" fmla="*/ 3505670 h 6858000"/>
            <a:gd name="connsiteX4522" fmla="*/ 9161561 w 11407503"/>
            <a:gd name="connsiteY4522" fmla="*/ 3490303 h 6858000"/>
            <a:gd name="connsiteX4523" fmla="*/ 9202600 w 11407503"/>
            <a:gd name="connsiteY4523" fmla="*/ 3509188 h 6858000"/>
            <a:gd name="connsiteX4524" fmla="*/ 9218690 w 11407503"/>
            <a:gd name="connsiteY4524" fmla="*/ 3550476 h 6858000"/>
            <a:gd name="connsiteX4525" fmla="*/ 9213447 w 11407503"/>
            <a:gd name="connsiteY4525" fmla="*/ 3578804 h 6858000"/>
            <a:gd name="connsiteX4526" fmla="*/ 9183437 w 11407503"/>
            <a:gd name="connsiteY4526" fmla="*/ 3606946 h 6858000"/>
            <a:gd name="connsiteX4527" fmla="*/ 9164161 w 11407503"/>
            <a:gd name="connsiteY4527" fmla="*/ 3611760 h 6858000"/>
            <a:gd name="connsiteX4528" fmla="*/ 8803394 w 11407503"/>
            <a:gd name="connsiteY4528" fmla="*/ 3611623 h 6858000"/>
            <a:gd name="connsiteX4529" fmla="*/ 8783936 w 11407503"/>
            <a:gd name="connsiteY4529" fmla="*/ 3610096 h 6858000"/>
            <a:gd name="connsiteX4530" fmla="*/ 8743803 w 11407503"/>
            <a:gd name="connsiteY4530" fmla="*/ 3574177 h 6858000"/>
            <a:gd name="connsiteX4531" fmla="*/ 8742536 w 11407503"/>
            <a:gd name="connsiteY4531" fmla="*/ 3531037 h 6858000"/>
            <a:gd name="connsiteX4532" fmla="*/ 8777066 w 11407503"/>
            <a:gd name="connsiteY4532" fmla="*/ 3494007 h 6858000"/>
            <a:gd name="connsiteX4533" fmla="*/ 8801835 w 11407503"/>
            <a:gd name="connsiteY4533" fmla="*/ 3490674 h 6858000"/>
            <a:gd name="connsiteX4534" fmla="*/ 8841426 w 11407503"/>
            <a:gd name="connsiteY4534" fmla="*/ 3508448 h 6858000"/>
            <a:gd name="connsiteX4535" fmla="*/ 8858783 w 11407503"/>
            <a:gd name="connsiteY4535" fmla="*/ 3550477 h 6858000"/>
            <a:gd name="connsiteX4536" fmla="*/ 8854624 w 11407503"/>
            <a:gd name="connsiteY4536" fmla="*/ 3574917 h 6858000"/>
            <a:gd name="connsiteX4537" fmla="*/ 8822444 w 11407503"/>
            <a:gd name="connsiteY4537" fmla="*/ 3607318 h 6858000"/>
            <a:gd name="connsiteX4538" fmla="*/ 8803394 w 11407503"/>
            <a:gd name="connsiteY4538" fmla="*/ 3611623 h 6858000"/>
            <a:gd name="connsiteX4539" fmla="*/ 8081960 w 11407503"/>
            <a:gd name="connsiteY4539" fmla="*/ 3611644 h 6858000"/>
            <a:gd name="connsiteX4540" fmla="*/ 8062683 w 11407503"/>
            <a:gd name="connsiteY4540" fmla="*/ 3610094 h 6858000"/>
            <a:gd name="connsiteX4541" fmla="*/ 8022368 w 11407503"/>
            <a:gd name="connsiteY4541" fmla="*/ 3573804 h 6858000"/>
            <a:gd name="connsiteX4542" fmla="*/ 8021103 w 11407503"/>
            <a:gd name="connsiteY4542" fmla="*/ 3532146 h 6858000"/>
            <a:gd name="connsiteX4543" fmla="*/ 8055814 w 11407503"/>
            <a:gd name="connsiteY4543" fmla="*/ 3494005 h 6858000"/>
            <a:gd name="connsiteX4544" fmla="*/ 8080581 w 11407503"/>
            <a:gd name="connsiteY4544" fmla="*/ 3490671 h 6858000"/>
            <a:gd name="connsiteX4545" fmla="*/ 8119811 w 11407503"/>
            <a:gd name="connsiteY4545" fmla="*/ 3508446 h 6858000"/>
            <a:gd name="connsiteX4546" fmla="*/ 8137528 w 11407503"/>
            <a:gd name="connsiteY4546" fmla="*/ 3550476 h 6858000"/>
            <a:gd name="connsiteX4547" fmla="*/ 8132647 w 11407503"/>
            <a:gd name="connsiteY4547" fmla="*/ 3575841 h 6858000"/>
            <a:gd name="connsiteX4548" fmla="*/ 8100829 w 11407503"/>
            <a:gd name="connsiteY4548" fmla="*/ 3607502 h 6858000"/>
            <a:gd name="connsiteX4549" fmla="*/ 8081960 w 11407503"/>
            <a:gd name="connsiteY4549" fmla="*/ 3611644 h 6858000"/>
            <a:gd name="connsiteX4550" fmla="*/ 8263945 w 11407503"/>
            <a:gd name="connsiteY4550" fmla="*/ 3611502 h 6858000"/>
            <a:gd name="connsiteX4551" fmla="*/ 8245256 w 11407503"/>
            <a:gd name="connsiteY4551" fmla="*/ 3610830 h 6858000"/>
            <a:gd name="connsiteX4552" fmla="*/ 8204399 w 11407503"/>
            <a:gd name="connsiteY4552" fmla="*/ 3576393 h 6858000"/>
            <a:gd name="connsiteX4553" fmla="*/ 8199517 w 11407503"/>
            <a:gd name="connsiteY4553" fmla="*/ 3548251 h 6858000"/>
            <a:gd name="connsiteX4554" fmla="*/ 8216150 w 11407503"/>
            <a:gd name="connsiteY4554" fmla="*/ 3509184 h 6858000"/>
            <a:gd name="connsiteX4555" fmla="*/ 8258815 w 11407503"/>
            <a:gd name="connsiteY4555" fmla="*/ 3491225 h 6858000"/>
            <a:gd name="connsiteX4556" fmla="*/ 8286113 w 11407503"/>
            <a:gd name="connsiteY4556" fmla="*/ 3496224 h 6858000"/>
            <a:gd name="connsiteX4557" fmla="*/ 8313051 w 11407503"/>
            <a:gd name="connsiteY4557" fmla="*/ 3525477 h 6858000"/>
            <a:gd name="connsiteX4558" fmla="*/ 8315943 w 11407503"/>
            <a:gd name="connsiteY4558" fmla="*/ 3568617 h 6858000"/>
            <a:gd name="connsiteX4559" fmla="*/ 8283040 w 11407503"/>
            <a:gd name="connsiteY4559" fmla="*/ 3606202 h 6858000"/>
            <a:gd name="connsiteX4560" fmla="*/ 8263945 w 11407503"/>
            <a:gd name="connsiteY4560" fmla="*/ 3611502 h 6858000"/>
            <a:gd name="connsiteX4561" fmla="*/ 7541696 w 11407503"/>
            <a:gd name="connsiteY4561" fmla="*/ 3611505 h 6858000"/>
            <a:gd name="connsiteX4562" fmla="*/ 7524002 w 11407503"/>
            <a:gd name="connsiteY4562" fmla="*/ 3610834 h 6858000"/>
            <a:gd name="connsiteX4563" fmla="*/ 7483145 w 11407503"/>
            <a:gd name="connsiteY4563" fmla="*/ 3576025 h 6858000"/>
            <a:gd name="connsiteX4564" fmla="*/ 7478264 w 11407503"/>
            <a:gd name="connsiteY4564" fmla="*/ 3552882 h 6858000"/>
            <a:gd name="connsiteX4565" fmla="*/ 7482060 w 11407503"/>
            <a:gd name="connsiteY4565" fmla="*/ 3528441 h 6858000"/>
            <a:gd name="connsiteX4566" fmla="*/ 7510262 w 11407503"/>
            <a:gd name="connsiteY4566" fmla="*/ 3496226 h 6858000"/>
            <a:gd name="connsiteX4567" fmla="*/ 7556904 w 11407503"/>
            <a:gd name="connsiteY4567" fmla="*/ 3492892 h 6858000"/>
            <a:gd name="connsiteX4568" fmla="*/ 7591253 w 11407503"/>
            <a:gd name="connsiteY4568" fmla="*/ 3525109 h 6858000"/>
            <a:gd name="connsiteX4569" fmla="*/ 7596134 w 11407503"/>
            <a:gd name="connsiteY4569" fmla="*/ 3551400 h 6858000"/>
            <a:gd name="connsiteX4570" fmla="*/ 7591977 w 11407503"/>
            <a:gd name="connsiteY4570" fmla="*/ 3575840 h 6858000"/>
            <a:gd name="connsiteX4571" fmla="*/ 7559797 w 11407503"/>
            <a:gd name="connsiteY4571" fmla="*/ 3607316 h 6858000"/>
            <a:gd name="connsiteX4572" fmla="*/ 7541696 w 11407503"/>
            <a:gd name="connsiteY4572" fmla="*/ 3611505 h 6858000"/>
            <a:gd name="connsiteX4573" fmla="*/ 7180008 w 11407503"/>
            <a:gd name="connsiteY4573" fmla="*/ 3611757 h 6858000"/>
            <a:gd name="connsiteX4574" fmla="*/ 7160302 w 11407503"/>
            <a:gd name="connsiteY4574" fmla="*/ 3609906 h 6858000"/>
            <a:gd name="connsiteX4575" fmla="*/ 7121252 w 11407503"/>
            <a:gd name="connsiteY4575" fmla="*/ 3573987 h 6858000"/>
            <a:gd name="connsiteX4576" fmla="*/ 7122518 w 11407503"/>
            <a:gd name="connsiteY4576" fmla="*/ 3525662 h 6858000"/>
            <a:gd name="connsiteX4577" fmla="*/ 7151625 w 11407503"/>
            <a:gd name="connsiteY4577" fmla="*/ 3494928 h 6858000"/>
            <a:gd name="connsiteX4578" fmla="*/ 7176934 w 11407503"/>
            <a:gd name="connsiteY4578" fmla="*/ 3491225 h 6858000"/>
            <a:gd name="connsiteX4579" fmla="*/ 7218696 w 11407503"/>
            <a:gd name="connsiteY4579" fmla="*/ 3509184 h 6858000"/>
            <a:gd name="connsiteX4580" fmla="*/ 7235328 w 11407503"/>
            <a:gd name="connsiteY4580" fmla="*/ 3548251 h 6858000"/>
            <a:gd name="connsiteX4581" fmla="*/ 7230447 w 11407503"/>
            <a:gd name="connsiteY4581" fmla="*/ 3576394 h 6858000"/>
            <a:gd name="connsiteX4582" fmla="*/ 7180008 w 11407503"/>
            <a:gd name="connsiteY4582" fmla="*/ 3611757 h 6858000"/>
            <a:gd name="connsiteX4583" fmla="*/ 6638775 w 11407503"/>
            <a:gd name="connsiteY4583" fmla="*/ 3611713 h 6858000"/>
            <a:gd name="connsiteX4584" fmla="*/ 6618188 w 11407503"/>
            <a:gd name="connsiteY4584" fmla="*/ 3609539 h 6858000"/>
            <a:gd name="connsiteX4585" fmla="*/ 6575703 w 11407503"/>
            <a:gd name="connsiteY4585" fmla="*/ 3545106 h 6858000"/>
            <a:gd name="connsiteX4586" fmla="*/ 6611860 w 11407503"/>
            <a:gd name="connsiteY4586" fmla="*/ 3494745 h 6858000"/>
            <a:gd name="connsiteX4587" fmla="*/ 6635543 w 11407503"/>
            <a:gd name="connsiteY4587" fmla="*/ 3490302 h 6858000"/>
            <a:gd name="connsiteX4588" fmla="*/ 6678931 w 11407503"/>
            <a:gd name="connsiteY4588" fmla="*/ 3510854 h 6858000"/>
            <a:gd name="connsiteX4589" fmla="*/ 6694660 w 11407503"/>
            <a:gd name="connsiteY4589" fmla="*/ 3552697 h 6858000"/>
            <a:gd name="connsiteX4590" fmla="*/ 6689959 w 11407503"/>
            <a:gd name="connsiteY4590" fmla="*/ 3576397 h 6858000"/>
            <a:gd name="connsiteX4591" fmla="*/ 6659226 w 11407503"/>
            <a:gd name="connsiteY4591" fmla="*/ 3606946 h 6858000"/>
            <a:gd name="connsiteX4592" fmla="*/ 6638775 w 11407503"/>
            <a:gd name="connsiteY4592" fmla="*/ 3611713 h 6858000"/>
            <a:gd name="connsiteX4593" fmla="*/ 6819558 w 11407503"/>
            <a:gd name="connsiteY4593" fmla="*/ 3611642 h 6858000"/>
            <a:gd name="connsiteX4594" fmla="*/ 6801841 w 11407503"/>
            <a:gd name="connsiteY4594" fmla="*/ 3610833 h 6858000"/>
            <a:gd name="connsiteX4595" fmla="*/ 6763876 w 11407503"/>
            <a:gd name="connsiteY4595" fmla="*/ 3579912 h 6858000"/>
            <a:gd name="connsiteX4596" fmla="*/ 6757548 w 11407503"/>
            <a:gd name="connsiteY4596" fmla="*/ 3551399 h 6858000"/>
            <a:gd name="connsiteX4597" fmla="*/ 6761706 w 11407503"/>
            <a:gd name="connsiteY4597" fmla="*/ 3525479 h 6858000"/>
            <a:gd name="connsiteX4598" fmla="*/ 6790090 w 11407503"/>
            <a:gd name="connsiteY4598" fmla="*/ 3495300 h 6858000"/>
            <a:gd name="connsiteX4599" fmla="*/ 6835648 w 11407503"/>
            <a:gd name="connsiteY4599" fmla="*/ 3492892 h 6858000"/>
            <a:gd name="connsiteX4600" fmla="*/ 6869997 w 11407503"/>
            <a:gd name="connsiteY4600" fmla="*/ 3525109 h 6858000"/>
            <a:gd name="connsiteX4601" fmla="*/ 6875059 w 11407503"/>
            <a:gd name="connsiteY4601" fmla="*/ 3551399 h 6858000"/>
            <a:gd name="connsiteX4602" fmla="*/ 6870178 w 11407503"/>
            <a:gd name="connsiteY4602" fmla="*/ 3576395 h 6858000"/>
            <a:gd name="connsiteX4603" fmla="*/ 6838360 w 11407503"/>
            <a:gd name="connsiteY4603" fmla="*/ 3607315 h 6858000"/>
            <a:gd name="connsiteX4604" fmla="*/ 6819558 w 11407503"/>
            <a:gd name="connsiteY4604" fmla="*/ 3611642 h 6858000"/>
            <a:gd name="connsiteX4605" fmla="*/ 6999330 w 11407503"/>
            <a:gd name="connsiteY4605" fmla="*/ 3611620 h 6858000"/>
            <a:gd name="connsiteX4606" fmla="*/ 6980800 w 11407503"/>
            <a:gd name="connsiteY4606" fmla="*/ 3610093 h 6858000"/>
            <a:gd name="connsiteX4607" fmla="*/ 6955852 w 11407503"/>
            <a:gd name="connsiteY4607" fmla="*/ 3594170 h 6858000"/>
            <a:gd name="connsiteX4608" fmla="*/ 6936870 w 11407503"/>
            <a:gd name="connsiteY4608" fmla="*/ 3554178 h 6858000"/>
            <a:gd name="connsiteX4609" fmla="*/ 6955310 w 11407503"/>
            <a:gd name="connsiteY4609" fmla="*/ 3507890 h 6858000"/>
            <a:gd name="connsiteX4610" fmla="*/ 7000687 w 11407503"/>
            <a:gd name="connsiteY4610" fmla="*/ 3490671 h 6858000"/>
            <a:gd name="connsiteX4611" fmla="*/ 7041002 w 11407503"/>
            <a:gd name="connsiteY4611" fmla="*/ 3511593 h 6858000"/>
            <a:gd name="connsiteX4612" fmla="*/ 7052211 w 11407503"/>
            <a:gd name="connsiteY4612" fmla="*/ 3572323 h 6858000"/>
            <a:gd name="connsiteX4613" fmla="*/ 7018403 w 11407503"/>
            <a:gd name="connsiteY4613" fmla="*/ 3607316 h 6858000"/>
            <a:gd name="connsiteX4614" fmla="*/ 6999330 w 11407503"/>
            <a:gd name="connsiteY4614" fmla="*/ 3611620 h 6858000"/>
            <a:gd name="connsiteX4615" fmla="*/ 6098328 w 11407503"/>
            <a:gd name="connsiteY4615" fmla="*/ 3611642 h 6858000"/>
            <a:gd name="connsiteX4616" fmla="*/ 6080589 w 11407503"/>
            <a:gd name="connsiteY4616" fmla="*/ 3610832 h 6858000"/>
            <a:gd name="connsiteX4617" fmla="*/ 6039732 w 11407503"/>
            <a:gd name="connsiteY4617" fmla="*/ 3574914 h 6858000"/>
            <a:gd name="connsiteX4618" fmla="*/ 6038285 w 11407503"/>
            <a:gd name="connsiteY4618" fmla="*/ 3530292 h 6858000"/>
            <a:gd name="connsiteX4619" fmla="*/ 6068656 w 11407503"/>
            <a:gd name="connsiteY4619" fmla="*/ 3495299 h 6858000"/>
            <a:gd name="connsiteX4620" fmla="*/ 6119457 w 11407503"/>
            <a:gd name="connsiteY4620" fmla="*/ 3494928 h 6858000"/>
            <a:gd name="connsiteX4621" fmla="*/ 6149828 w 11407503"/>
            <a:gd name="connsiteY4621" fmla="*/ 3526775 h 6858000"/>
            <a:gd name="connsiteX4622" fmla="*/ 6149467 w 11407503"/>
            <a:gd name="connsiteY4622" fmla="*/ 3574914 h 6858000"/>
            <a:gd name="connsiteX4623" fmla="*/ 6117287 w 11407503"/>
            <a:gd name="connsiteY4623" fmla="*/ 3607314 h 6858000"/>
            <a:gd name="connsiteX4624" fmla="*/ 6098328 w 11407503"/>
            <a:gd name="connsiteY4624" fmla="*/ 3611642 h 6858000"/>
            <a:gd name="connsiteX4625" fmla="*/ 6279004 w 11407503"/>
            <a:gd name="connsiteY4625" fmla="*/ 3611620 h 6858000"/>
            <a:gd name="connsiteX4626" fmla="*/ 6259546 w 11407503"/>
            <a:gd name="connsiteY4626" fmla="*/ 3610093 h 6858000"/>
            <a:gd name="connsiteX4627" fmla="*/ 6219593 w 11407503"/>
            <a:gd name="connsiteY4627" fmla="*/ 3572878 h 6858000"/>
            <a:gd name="connsiteX4628" fmla="*/ 6215616 w 11407503"/>
            <a:gd name="connsiteY4628" fmla="*/ 3547883 h 6858000"/>
            <a:gd name="connsiteX4629" fmla="*/ 6236405 w 11407503"/>
            <a:gd name="connsiteY4629" fmla="*/ 3505113 h 6858000"/>
            <a:gd name="connsiteX4630" fmla="*/ 6279251 w 11407503"/>
            <a:gd name="connsiteY4630" fmla="*/ 3490672 h 6858000"/>
            <a:gd name="connsiteX4631" fmla="*/ 6315229 w 11407503"/>
            <a:gd name="connsiteY4631" fmla="*/ 3506594 h 6858000"/>
            <a:gd name="connsiteX4632" fmla="*/ 6332041 w 11407503"/>
            <a:gd name="connsiteY4632" fmla="*/ 3568989 h 6858000"/>
            <a:gd name="connsiteX4633" fmla="*/ 6299139 w 11407503"/>
            <a:gd name="connsiteY4633" fmla="*/ 3606205 h 6858000"/>
            <a:gd name="connsiteX4634" fmla="*/ 6279004 w 11407503"/>
            <a:gd name="connsiteY4634" fmla="*/ 3611620 h 6858000"/>
            <a:gd name="connsiteX4635" fmla="*/ 5737793 w 11407503"/>
            <a:gd name="connsiteY4635" fmla="*/ 3611599 h 6858000"/>
            <a:gd name="connsiteX4636" fmla="*/ 5717794 w 11407503"/>
            <a:gd name="connsiteY4636" fmla="*/ 3609909 h 6858000"/>
            <a:gd name="connsiteX4637" fmla="*/ 5677479 w 11407503"/>
            <a:gd name="connsiteY4637" fmla="*/ 3570287 h 6858000"/>
            <a:gd name="connsiteX4638" fmla="*/ 5679468 w 11407503"/>
            <a:gd name="connsiteY4638" fmla="*/ 3526221 h 6858000"/>
            <a:gd name="connsiteX4639" fmla="*/ 5713455 w 11407503"/>
            <a:gd name="connsiteY4639" fmla="*/ 3493079 h 6858000"/>
            <a:gd name="connsiteX4640" fmla="*/ 5761001 w 11407503"/>
            <a:gd name="connsiteY4640" fmla="*/ 3496412 h 6858000"/>
            <a:gd name="connsiteX4641" fmla="*/ 5790469 w 11407503"/>
            <a:gd name="connsiteY4641" fmla="*/ 3531220 h 6858000"/>
            <a:gd name="connsiteX4642" fmla="*/ 5786853 w 11407503"/>
            <a:gd name="connsiteY4642" fmla="*/ 3578618 h 6858000"/>
            <a:gd name="connsiteX4643" fmla="*/ 5757386 w 11407503"/>
            <a:gd name="connsiteY4643" fmla="*/ 3606761 h 6858000"/>
            <a:gd name="connsiteX4644" fmla="*/ 5737793 w 11407503"/>
            <a:gd name="connsiteY4644" fmla="*/ 3611599 h 6858000"/>
            <a:gd name="connsiteX4645" fmla="*/ 2672007 w 11407503"/>
            <a:gd name="connsiteY4645" fmla="*/ 3611433 h 6858000"/>
            <a:gd name="connsiteX4646" fmla="*/ 2654177 w 11407503"/>
            <a:gd name="connsiteY4646" fmla="*/ 3610831 h 6858000"/>
            <a:gd name="connsiteX4647" fmla="*/ 2613319 w 11407503"/>
            <a:gd name="connsiteY4647" fmla="*/ 3574913 h 6858000"/>
            <a:gd name="connsiteX4648" fmla="*/ 2611872 w 11407503"/>
            <a:gd name="connsiteY4648" fmla="*/ 3530291 h 6858000"/>
            <a:gd name="connsiteX4649" fmla="*/ 2642245 w 11407503"/>
            <a:gd name="connsiteY4649" fmla="*/ 3495298 h 6858000"/>
            <a:gd name="connsiteX4650" fmla="*/ 2667736 w 11407503"/>
            <a:gd name="connsiteY4650" fmla="*/ 3491225 h 6858000"/>
            <a:gd name="connsiteX4651" fmla="*/ 2693768 w 11407503"/>
            <a:gd name="connsiteY4651" fmla="*/ 3495483 h 6858000"/>
            <a:gd name="connsiteX4652" fmla="*/ 2723417 w 11407503"/>
            <a:gd name="connsiteY4652" fmla="*/ 3526958 h 6858000"/>
            <a:gd name="connsiteX4653" fmla="*/ 2723055 w 11407503"/>
            <a:gd name="connsiteY4653" fmla="*/ 3575097 h 6858000"/>
            <a:gd name="connsiteX4654" fmla="*/ 2691057 w 11407503"/>
            <a:gd name="connsiteY4654" fmla="*/ 3606758 h 6858000"/>
            <a:gd name="connsiteX4655" fmla="*/ 2672007 w 11407503"/>
            <a:gd name="connsiteY4655" fmla="*/ 3611433 h 6858000"/>
            <a:gd name="connsiteX4656" fmla="*/ 1949735 w 11407503"/>
            <a:gd name="connsiteY4656" fmla="*/ 3611688 h 6858000"/>
            <a:gd name="connsiteX4657" fmla="*/ 1930752 w 11407503"/>
            <a:gd name="connsiteY4657" fmla="*/ 3610091 h 6858000"/>
            <a:gd name="connsiteX4658" fmla="*/ 1887364 w 11407503"/>
            <a:gd name="connsiteY4658" fmla="*/ 3552325 h 6858000"/>
            <a:gd name="connsiteX4659" fmla="*/ 1903635 w 11407503"/>
            <a:gd name="connsiteY4659" fmla="*/ 3510481 h 6858000"/>
            <a:gd name="connsiteX4660" fmla="*/ 1946481 w 11407503"/>
            <a:gd name="connsiteY4660" fmla="*/ 3491226 h 6858000"/>
            <a:gd name="connsiteX4661" fmla="*/ 1972333 w 11407503"/>
            <a:gd name="connsiteY4661" fmla="*/ 3495484 h 6858000"/>
            <a:gd name="connsiteX4662" fmla="*/ 2002162 w 11407503"/>
            <a:gd name="connsiteY4662" fmla="*/ 3526959 h 6858000"/>
            <a:gd name="connsiteX4663" fmla="*/ 2001801 w 11407503"/>
            <a:gd name="connsiteY4663" fmla="*/ 3575098 h 6858000"/>
            <a:gd name="connsiteX4664" fmla="*/ 1969802 w 11407503"/>
            <a:gd name="connsiteY4664" fmla="*/ 3606759 h 6858000"/>
            <a:gd name="connsiteX4665" fmla="*/ 1949735 w 11407503"/>
            <a:gd name="connsiteY4665" fmla="*/ 3611688 h 6858000"/>
            <a:gd name="connsiteX4666" fmla="*/ 2131447 w 11407503"/>
            <a:gd name="connsiteY4666" fmla="*/ 3611529 h 6858000"/>
            <a:gd name="connsiteX4667" fmla="*/ 2111877 w 11407503"/>
            <a:gd name="connsiteY4667" fmla="*/ 3610094 h 6858000"/>
            <a:gd name="connsiteX4668" fmla="*/ 2085121 w 11407503"/>
            <a:gd name="connsiteY4668" fmla="*/ 3592875 h 6858000"/>
            <a:gd name="connsiteX4669" fmla="*/ 2068488 w 11407503"/>
            <a:gd name="connsiteY4669" fmla="*/ 3550476 h 6858000"/>
            <a:gd name="connsiteX4670" fmla="*/ 2084397 w 11407503"/>
            <a:gd name="connsiteY4670" fmla="*/ 3509372 h 6858000"/>
            <a:gd name="connsiteX4671" fmla="*/ 2123808 w 11407503"/>
            <a:gd name="connsiteY4671" fmla="*/ 3490672 h 6858000"/>
            <a:gd name="connsiteX4672" fmla="*/ 2149481 w 11407503"/>
            <a:gd name="connsiteY4672" fmla="*/ 3494561 h 6858000"/>
            <a:gd name="connsiteX4673" fmla="*/ 2184372 w 11407503"/>
            <a:gd name="connsiteY4673" fmla="*/ 3568619 h 6858000"/>
            <a:gd name="connsiteX4674" fmla="*/ 2151831 w 11407503"/>
            <a:gd name="connsiteY4674" fmla="*/ 3606020 h 6858000"/>
            <a:gd name="connsiteX4675" fmla="*/ 2131447 w 11407503"/>
            <a:gd name="connsiteY4675" fmla="*/ 3611529 h 6858000"/>
            <a:gd name="connsiteX4676" fmla="*/ 2291380 w 11407503"/>
            <a:gd name="connsiteY4676" fmla="*/ 3609907 h 6858000"/>
            <a:gd name="connsiteX4677" fmla="*/ 2262998 w 11407503"/>
            <a:gd name="connsiteY4677" fmla="*/ 3590096 h 6858000"/>
            <a:gd name="connsiteX4678" fmla="*/ 2247993 w 11407503"/>
            <a:gd name="connsiteY4678" fmla="*/ 3547512 h 6858000"/>
            <a:gd name="connsiteX4679" fmla="*/ 2267155 w 11407503"/>
            <a:gd name="connsiteY4679" fmla="*/ 3506778 h 6858000"/>
            <a:gd name="connsiteX4680" fmla="*/ 2307109 w 11407503"/>
            <a:gd name="connsiteY4680" fmla="*/ 3490300 h 6858000"/>
            <a:gd name="connsiteX4681" fmla="*/ 2348870 w 11407503"/>
            <a:gd name="connsiteY4681" fmla="*/ 3508629 h 6858000"/>
            <a:gd name="connsiteX4682" fmla="*/ 2366406 w 11407503"/>
            <a:gd name="connsiteY4682" fmla="*/ 3554917 h 6858000"/>
            <a:gd name="connsiteX4683" fmla="*/ 2349051 w 11407503"/>
            <a:gd name="connsiteY4683" fmla="*/ 3593243 h 6858000"/>
            <a:gd name="connsiteX4684" fmla="*/ 2291380 w 11407503"/>
            <a:gd name="connsiteY4684" fmla="*/ 3609907 h 6858000"/>
            <a:gd name="connsiteX4685" fmla="*/ 1750170 w 11407503"/>
            <a:gd name="connsiteY4685" fmla="*/ 3609909 h 6858000"/>
            <a:gd name="connsiteX4686" fmla="*/ 1711120 w 11407503"/>
            <a:gd name="connsiteY4686" fmla="*/ 3573619 h 6858000"/>
            <a:gd name="connsiteX4687" fmla="*/ 1710939 w 11407503"/>
            <a:gd name="connsiteY4687" fmla="*/ 3528628 h 6858000"/>
            <a:gd name="connsiteX4688" fmla="*/ 1741311 w 11407503"/>
            <a:gd name="connsiteY4688" fmla="*/ 3495671 h 6858000"/>
            <a:gd name="connsiteX4689" fmla="*/ 1768790 w 11407503"/>
            <a:gd name="connsiteY4689" fmla="*/ 3490672 h 6858000"/>
            <a:gd name="connsiteX4690" fmla="*/ 1808564 w 11407503"/>
            <a:gd name="connsiteY4690" fmla="*/ 3509187 h 6858000"/>
            <a:gd name="connsiteX4691" fmla="*/ 1825376 w 11407503"/>
            <a:gd name="connsiteY4691" fmla="*/ 3549735 h 6858000"/>
            <a:gd name="connsiteX4692" fmla="*/ 1809648 w 11407503"/>
            <a:gd name="connsiteY4692" fmla="*/ 3591764 h 6858000"/>
            <a:gd name="connsiteX4693" fmla="*/ 1750170 w 11407503"/>
            <a:gd name="connsiteY4693" fmla="*/ 3609909 h 6858000"/>
            <a:gd name="connsiteX4694" fmla="*/ 1570124 w 11407503"/>
            <a:gd name="connsiteY4694" fmla="*/ 3609908 h 6858000"/>
            <a:gd name="connsiteX4695" fmla="*/ 1542826 w 11407503"/>
            <a:gd name="connsiteY4695" fmla="*/ 3591393 h 6858000"/>
            <a:gd name="connsiteX4696" fmla="*/ 1527097 w 11407503"/>
            <a:gd name="connsiteY4696" fmla="*/ 3551400 h 6858000"/>
            <a:gd name="connsiteX4697" fmla="*/ 1545537 w 11407503"/>
            <a:gd name="connsiteY4697" fmla="*/ 3507149 h 6858000"/>
            <a:gd name="connsiteX4698" fmla="*/ 1585852 w 11407503"/>
            <a:gd name="connsiteY4698" fmla="*/ 3490301 h 6858000"/>
            <a:gd name="connsiteX4699" fmla="*/ 1627794 w 11407503"/>
            <a:gd name="connsiteY4699" fmla="*/ 3508816 h 6858000"/>
            <a:gd name="connsiteX4700" fmla="*/ 1645150 w 11407503"/>
            <a:gd name="connsiteY4700" fmla="*/ 3555844 h 6858000"/>
            <a:gd name="connsiteX4701" fmla="*/ 1627794 w 11407503"/>
            <a:gd name="connsiteY4701" fmla="*/ 3593244 h 6858000"/>
            <a:gd name="connsiteX4702" fmla="*/ 1570124 w 11407503"/>
            <a:gd name="connsiteY4702" fmla="*/ 3609908 h 6858000"/>
            <a:gd name="connsiteX4703" fmla="*/ 1766192 w 11407503"/>
            <a:gd name="connsiteY4703" fmla="*/ 3428184 h 6858000"/>
            <a:gd name="connsiteX4704" fmla="*/ 1754328 w 11407503"/>
            <a:gd name="connsiteY4704" fmla="*/ 3426471 h 6858000"/>
            <a:gd name="connsiteX4705" fmla="*/ 1711844 w 11407503"/>
            <a:gd name="connsiteY4705" fmla="*/ 3389997 h 6858000"/>
            <a:gd name="connsiteX4706" fmla="*/ 1707144 w 11407503"/>
            <a:gd name="connsiteY4706" fmla="*/ 3365557 h 6858000"/>
            <a:gd name="connsiteX4707" fmla="*/ 1723595 w 11407503"/>
            <a:gd name="connsiteY4707" fmla="*/ 3324825 h 6858000"/>
            <a:gd name="connsiteX4708" fmla="*/ 1765537 w 11407503"/>
            <a:gd name="connsiteY4708" fmla="*/ 3305569 h 6858000"/>
            <a:gd name="connsiteX4709" fmla="*/ 1808383 w 11407503"/>
            <a:gd name="connsiteY4709" fmla="*/ 3324084 h 6858000"/>
            <a:gd name="connsiteX4710" fmla="*/ 1825016 w 11407503"/>
            <a:gd name="connsiteY4710" fmla="*/ 3364076 h 6858000"/>
            <a:gd name="connsiteX4711" fmla="*/ 1821219 w 11407503"/>
            <a:gd name="connsiteY4711" fmla="*/ 3390182 h 6858000"/>
            <a:gd name="connsiteX4712" fmla="*/ 1779277 w 11407503"/>
            <a:gd name="connsiteY4712" fmla="*/ 3425731 h 6858000"/>
            <a:gd name="connsiteX4713" fmla="*/ 1766192 w 11407503"/>
            <a:gd name="connsiteY4713" fmla="*/ 3428184 h 6858000"/>
            <a:gd name="connsiteX4714" fmla="*/ 4835275 w 11407503"/>
            <a:gd name="connsiteY4714" fmla="*/ 3427304 h 6858000"/>
            <a:gd name="connsiteX4715" fmla="*/ 4821557 w 11407503"/>
            <a:gd name="connsiteY4715" fmla="*/ 3426841 h 6858000"/>
            <a:gd name="connsiteX4716" fmla="*/ 4777989 w 11407503"/>
            <a:gd name="connsiteY4716" fmla="*/ 3390552 h 6858000"/>
            <a:gd name="connsiteX4717" fmla="*/ 4772746 w 11407503"/>
            <a:gd name="connsiteY4717" fmla="*/ 3367224 h 6858000"/>
            <a:gd name="connsiteX4718" fmla="*/ 4789197 w 11407503"/>
            <a:gd name="connsiteY4718" fmla="*/ 3325750 h 6858000"/>
            <a:gd name="connsiteX4719" fmla="*/ 4832405 w 11407503"/>
            <a:gd name="connsiteY4719" fmla="*/ 3305754 h 6858000"/>
            <a:gd name="connsiteX4720" fmla="*/ 4874889 w 11407503"/>
            <a:gd name="connsiteY4720" fmla="*/ 3325009 h 6858000"/>
            <a:gd name="connsiteX4721" fmla="*/ 4890979 w 11407503"/>
            <a:gd name="connsiteY4721" fmla="*/ 3366483 h 6858000"/>
            <a:gd name="connsiteX4722" fmla="*/ 4886278 w 11407503"/>
            <a:gd name="connsiteY4722" fmla="*/ 3392403 h 6858000"/>
            <a:gd name="connsiteX4723" fmla="*/ 4850483 w 11407503"/>
            <a:gd name="connsiteY4723" fmla="*/ 3424434 h 6858000"/>
            <a:gd name="connsiteX4724" fmla="*/ 4835275 w 11407503"/>
            <a:gd name="connsiteY4724" fmla="*/ 3427304 h 6858000"/>
            <a:gd name="connsiteX4725" fmla="*/ 6459793 w 11407503"/>
            <a:gd name="connsiteY4725" fmla="*/ 3427304 h 6858000"/>
            <a:gd name="connsiteX4726" fmla="*/ 6441941 w 11407503"/>
            <a:gd name="connsiteY4726" fmla="*/ 3426101 h 6858000"/>
            <a:gd name="connsiteX4727" fmla="*/ 6400179 w 11407503"/>
            <a:gd name="connsiteY4727" fmla="*/ 3389812 h 6858000"/>
            <a:gd name="connsiteX4728" fmla="*/ 6399818 w 11407503"/>
            <a:gd name="connsiteY4728" fmla="*/ 3343339 h 6858000"/>
            <a:gd name="connsiteX4729" fmla="*/ 6430552 w 11407503"/>
            <a:gd name="connsiteY4729" fmla="*/ 3310754 h 6858000"/>
            <a:gd name="connsiteX4730" fmla="*/ 6473578 w 11407503"/>
            <a:gd name="connsiteY4730" fmla="*/ 3307976 h 6858000"/>
            <a:gd name="connsiteX4731" fmla="*/ 6509554 w 11407503"/>
            <a:gd name="connsiteY4731" fmla="*/ 3340377 h 6858000"/>
            <a:gd name="connsiteX4732" fmla="*/ 6509735 w 11407503"/>
            <a:gd name="connsiteY4732" fmla="*/ 3392404 h 6858000"/>
            <a:gd name="connsiteX4733" fmla="*/ 6477917 w 11407503"/>
            <a:gd name="connsiteY4733" fmla="*/ 3422953 h 6858000"/>
            <a:gd name="connsiteX4734" fmla="*/ 6459793 w 11407503"/>
            <a:gd name="connsiteY4734" fmla="*/ 3427304 h 6858000"/>
            <a:gd name="connsiteX4735" fmla="*/ 7181047 w 11407503"/>
            <a:gd name="connsiteY4735" fmla="*/ 3427304 h 6858000"/>
            <a:gd name="connsiteX4736" fmla="*/ 7163194 w 11407503"/>
            <a:gd name="connsiteY4736" fmla="*/ 3426101 h 6858000"/>
            <a:gd name="connsiteX4737" fmla="*/ 7121432 w 11407503"/>
            <a:gd name="connsiteY4737" fmla="*/ 3389811 h 6858000"/>
            <a:gd name="connsiteX4738" fmla="*/ 7121071 w 11407503"/>
            <a:gd name="connsiteY4738" fmla="*/ 3343339 h 6858000"/>
            <a:gd name="connsiteX4739" fmla="*/ 7151805 w 11407503"/>
            <a:gd name="connsiteY4739" fmla="*/ 3310752 h 6858000"/>
            <a:gd name="connsiteX4740" fmla="*/ 7174765 w 11407503"/>
            <a:gd name="connsiteY4740" fmla="*/ 3305753 h 6858000"/>
            <a:gd name="connsiteX4741" fmla="*/ 7215622 w 11407503"/>
            <a:gd name="connsiteY4741" fmla="*/ 3322232 h 6858000"/>
            <a:gd name="connsiteX4742" fmla="*/ 7235327 w 11407503"/>
            <a:gd name="connsiteY4742" fmla="*/ 3369075 h 6858000"/>
            <a:gd name="connsiteX4743" fmla="*/ 7230807 w 11407503"/>
            <a:gd name="connsiteY4743" fmla="*/ 3392403 h 6858000"/>
            <a:gd name="connsiteX4744" fmla="*/ 7199170 w 11407503"/>
            <a:gd name="connsiteY4744" fmla="*/ 3422953 h 6858000"/>
            <a:gd name="connsiteX4745" fmla="*/ 7181047 w 11407503"/>
            <a:gd name="connsiteY4745" fmla="*/ 3427304 h 6858000"/>
            <a:gd name="connsiteX4746" fmla="*/ 8264666 w 11407503"/>
            <a:gd name="connsiteY4746" fmla="*/ 3427121 h 6858000"/>
            <a:gd name="connsiteX4747" fmla="*/ 8246701 w 11407503"/>
            <a:gd name="connsiteY4747" fmla="*/ 3426658 h 6858000"/>
            <a:gd name="connsiteX4748" fmla="*/ 8217594 w 11407503"/>
            <a:gd name="connsiteY4748" fmla="*/ 3409254 h 6858000"/>
            <a:gd name="connsiteX4749" fmla="*/ 8200057 w 11407503"/>
            <a:gd name="connsiteY4749" fmla="*/ 3366485 h 6858000"/>
            <a:gd name="connsiteX4750" fmla="*/ 8219582 w 11407503"/>
            <a:gd name="connsiteY4750" fmla="*/ 3321864 h 6858000"/>
            <a:gd name="connsiteX4751" fmla="*/ 8260621 w 11407503"/>
            <a:gd name="connsiteY4751" fmla="*/ 3305571 h 6858000"/>
            <a:gd name="connsiteX4752" fmla="*/ 8301297 w 11407503"/>
            <a:gd name="connsiteY4752" fmla="*/ 3325012 h 6858000"/>
            <a:gd name="connsiteX4753" fmla="*/ 8317387 w 11407503"/>
            <a:gd name="connsiteY4753" fmla="*/ 3366485 h 6858000"/>
            <a:gd name="connsiteX4754" fmla="*/ 8312687 w 11407503"/>
            <a:gd name="connsiteY4754" fmla="*/ 3392590 h 6858000"/>
            <a:gd name="connsiteX4755" fmla="*/ 8281953 w 11407503"/>
            <a:gd name="connsiteY4755" fmla="*/ 3422585 h 6858000"/>
            <a:gd name="connsiteX4756" fmla="*/ 8264666 w 11407503"/>
            <a:gd name="connsiteY4756" fmla="*/ 3427121 h 6858000"/>
            <a:gd name="connsiteX4757" fmla="*/ 8627440 w 11407503"/>
            <a:gd name="connsiteY4757" fmla="*/ 3426790 h 6858000"/>
            <a:gd name="connsiteX4758" fmla="*/ 8608234 w 11407503"/>
            <a:gd name="connsiteY4758" fmla="*/ 3426657 h 6858000"/>
            <a:gd name="connsiteX4759" fmla="*/ 8564846 w 11407503"/>
            <a:gd name="connsiteY4759" fmla="*/ 3391664 h 6858000"/>
            <a:gd name="connsiteX4760" fmla="*/ 8559965 w 11407503"/>
            <a:gd name="connsiteY4760" fmla="*/ 3366484 h 6858000"/>
            <a:gd name="connsiteX4761" fmla="*/ 8578043 w 11407503"/>
            <a:gd name="connsiteY4761" fmla="*/ 3322974 h 6858000"/>
            <a:gd name="connsiteX4762" fmla="*/ 8619443 w 11407503"/>
            <a:gd name="connsiteY4762" fmla="*/ 3305755 h 6858000"/>
            <a:gd name="connsiteX4763" fmla="*/ 8660482 w 11407503"/>
            <a:gd name="connsiteY4763" fmla="*/ 3323345 h 6858000"/>
            <a:gd name="connsiteX4764" fmla="*/ 8677837 w 11407503"/>
            <a:gd name="connsiteY4764" fmla="*/ 3364077 h 6858000"/>
            <a:gd name="connsiteX4765" fmla="*/ 8674040 w 11407503"/>
            <a:gd name="connsiteY4765" fmla="*/ 3390183 h 6858000"/>
            <a:gd name="connsiteX4766" fmla="*/ 8627440 w 11407503"/>
            <a:gd name="connsiteY4766" fmla="*/ 3426790 h 6858000"/>
            <a:gd name="connsiteX4767" fmla="*/ 8428371 w 11407503"/>
            <a:gd name="connsiteY4767" fmla="*/ 3426657 h 6858000"/>
            <a:gd name="connsiteX4768" fmla="*/ 8395830 w 11407503"/>
            <a:gd name="connsiteY4768" fmla="*/ 3407216 h 6858000"/>
            <a:gd name="connsiteX4769" fmla="*/ 8379016 w 11407503"/>
            <a:gd name="connsiteY4769" fmla="*/ 3366483 h 6858000"/>
            <a:gd name="connsiteX4770" fmla="*/ 8395287 w 11407503"/>
            <a:gd name="connsiteY4770" fmla="*/ 3325935 h 6858000"/>
            <a:gd name="connsiteX4771" fmla="*/ 8439580 w 11407503"/>
            <a:gd name="connsiteY4771" fmla="*/ 3305754 h 6858000"/>
            <a:gd name="connsiteX4772" fmla="*/ 8478629 w 11407503"/>
            <a:gd name="connsiteY4772" fmla="*/ 3322417 h 6858000"/>
            <a:gd name="connsiteX4773" fmla="*/ 8497973 w 11407503"/>
            <a:gd name="connsiteY4773" fmla="*/ 3362039 h 6858000"/>
            <a:gd name="connsiteX4774" fmla="*/ 8482607 w 11407503"/>
            <a:gd name="connsiteY4774" fmla="*/ 3406291 h 6858000"/>
            <a:gd name="connsiteX4775" fmla="*/ 8428371 w 11407503"/>
            <a:gd name="connsiteY4775" fmla="*/ 3426657 h 6858000"/>
            <a:gd name="connsiteX4776" fmla="*/ 8085839 w 11407503"/>
            <a:gd name="connsiteY4776" fmla="*/ 3426871 h 6858000"/>
            <a:gd name="connsiteX4777" fmla="*/ 8066839 w 11407503"/>
            <a:gd name="connsiteY4777" fmla="*/ 3426657 h 6858000"/>
            <a:gd name="connsiteX4778" fmla="*/ 8035563 w 11407503"/>
            <a:gd name="connsiteY4778" fmla="*/ 3408142 h 6858000"/>
            <a:gd name="connsiteX4779" fmla="*/ 8018750 w 11407503"/>
            <a:gd name="connsiteY4779" fmla="*/ 3366483 h 6858000"/>
            <a:gd name="connsiteX4780" fmla="*/ 8034840 w 11407503"/>
            <a:gd name="connsiteY4780" fmla="*/ 3324825 h 6858000"/>
            <a:gd name="connsiteX4781" fmla="*/ 8077867 w 11407503"/>
            <a:gd name="connsiteY4781" fmla="*/ 3305754 h 6858000"/>
            <a:gd name="connsiteX4782" fmla="*/ 8102815 w 11407503"/>
            <a:gd name="connsiteY4782" fmla="*/ 3310568 h 6858000"/>
            <a:gd name="connsiteX4783" fmla="*/ 8133729 w 11407503"/>
            <a:gd name="connsiteY4783" fmla="*/ 3342969 h 6858000"/>
            <a:gd name="connsiteX4784" fmla="*/ 8132464 w 11407503"/>
            <a:gd name="connsiteY4784" fmla="*/ 3392034 h 6858000"/>
            <a:gd name="connsiteX4785" fmla="*/ 8085839 w 11407503"/>
            <a:gd name="connsiteY4785" fmla="*/ 3426871 h 6858000"/>
            <a:gd name="connsiteX4786" fmla="*/ 7544604 w 11407503"/>
            <a:gd name="connsiteY4786" fmla="*/ 3426865 h 6858000"/>
            <a:gd name="connsiteX4787" fmla="*/ 7525449 w 11407503"/>
            <a:gd name="connsiteY4787" fmla="*/ 3426657 h 6858000"/>
            <a:gd name="connsiteX4788" fmla="*/ 7497246 w 11407503"/>
            <a:gd name="connsiteY4788" fmla="*/ 3410179 h 6858000"/>
            <a:gd name="connsiteX4789" fmla="*/ 7477901 w 11407503"/>
            <a:gd name="connsiteY4789" fmla="*/ 3367224 h 6858000"/>
            <a:gd name="connsiteX4790" fmla="*/ 7496704 w 11407503"/>
            <a:gd name="connsiteY4790" fmla="*/ 3323714 h 6858000"/>
            <a:gd name="connsiteX4791" fmla="*/ 7539730 w 11407503"/>
            <a:gd name="connsiteY4791" fmla="*/ 3305754 h 6858000"/>
            <a:gd name="connsiteX4792" fmla="*/ 7577876 w 11407503"/>
            <a:gd name="connsiteY4792" fmla="*/ 3322603 h 6858000"/>
            <a:gd name="connsiteX4793" fmla="*/ 7596316 w 11407503"/>
            <a:gd name="connsiteY4793" fmla="*/ 3365557 h 6858000"/>
            <a:gd name="connsiteX4794" fmla="*/ 7591254 w 11407503"/>
            <a:gd name="connsiteY4794" fmla="*/ 3391664 h 6858000"/>
            <a:gd name="connsiteX4795" fmla="*/ 7544604 w 11407503"/>
            <a:gd name="connsiteY4795" fmla="*/ 3426865 h 6858000"/>
            <a:gd name="connsiteX4796" fmla="*/ 7906210 w 11407503"/>
            <a:gd name="connsiteY4796" fmla="*/ 3426711 h 6858000"/>
            <a:gd name="connsiteX4797" fmla="*/ 7886979 w 11407503"/>
            <a:gd name="connsiteY4797" fmla="*/ 3426657 h 6858000"/>
            <a:gd name="connsiteX4798" fmla="*/ 7843590 w 11407503"/>
            <a:gd name="connsiteY4798" fmla="*/ 3391663 h 6858000"/>
            <a:gd name="connsiteX4799" fmla="*/ 7838528 w 11407503"/>
            <a:gd name="connsiteY4799" fmla="*/ 3365557 h 6858000"/>
            <a:gd name="connsiteX4800" fmla="*/ 7857330 w 11407503"/>
            <a:gd name="connsiteY4800" fmla="*/ 3322417 h 6858000"/>
            <a:gd name="connsiteX4801" fmla="*/ 7898188 w 11407503"/>
            <a:gd name="connsiteY4801" fmla="*/ 3305753 h 6858000"/>
            <a:gd name="connsiteX4802" fmla="*/ 7939045 w 11407503"/>
            <a:gd name="connsiteY4802" fmla="*/ 3323528 h 6858000"/>
            <a:gd name="connsiteX4803" fmla="*/ 7956581 w 11407503"/>
            <a:gd name="connsiteY4803" fmla="*/ 3364076 h 6858000"/>
            <a:gd name="connsiteX4804" fmla="*/ 7952784 w 11407503"/>
            <a:gd name="connsiteY4804" fmla="*/ 3390181 h 6858000"/>
            <a:gd name="connsiteX4805" fmla="*/ 7906210 w 11407503"/>
            <a:gd name="connsiteY4805" fmla="*/ 3426711 h 6858000"/>
            <a:gd name="connsiteX4806" fmla="*/ 7706756 w 11407503"/>
            <a:gd name="connsiteY4806" fmla="*/ 3426656 h 6858000"/>
            <a:gd name="connsiteX4807" fmla="*/ 7673311 w 11407503"/>
            <a:gd name="connsiteY4807" fmla="*/ 3406104 h 6858000"/>
            <a:gd name="connsiteX4808" fmla="*/ 7657763 w 11407503"/>
            <a:gd name="connsiteY4808" fmla="*/ 3366482 h 6858000"/>
            <a:gd name="connsiteX4809" fmla="*/ 7674396 w 11407503"/>
            <a:gd name="connsiteY4809" fmla="*/ 3325564 h 6858000"/>
            <a:gd name="connsiteX4810" fmla="*/ 7718327 w 11407503"/>
            <a:gd name="connsiteY4810" fmla="*/ 3305753 h 6858000"/>
            <a:gd name="connsiteX4811" fmla="*/ 7758460 w 11407503"/>
            <a:gd name="connsiteY4811" fmla="*/ 3323343 h 6858000"/>
            <a:gd name="connsiteX4812" fmla="*/ 7777081 w 11407503"/>
            <a:gd name="connsiteY4812" fmla="*/ 3366297 h 6858000"/>
            <a:gd name="connsiteX4813" fmla="*/ 7761353 w 11407503"/>
            <a:gd name="connsiteY4813" fmla="*/ 3406290 h 6858000"/>
            <a:gd name="connsiteX4814" fmla="*/ 7706756 w 11407503"/>
            <a:gd name="connsiteY4814" fmla="*/ 3426656 h 6858000"/>
            <a:gd name="connsiteX4815" fmla="*/ 7344501 w 11407503"/>
            <a:gd name="connsiteY4815" fmla="*/ 3426657 h 6858000"/>
            <a:gd name="connsiteX4816" fmla="*/ 7314852 w 11407503"/>
            <a:gd name="connsiteY4816" fmla="*/ 3408882 h 6858000"/>
            <a:gd name="connsiteX4817" fmla="*/ 7316117 w 11407503"/>
            <a:gd name="connsiteY4817" fmla="*/ 3322973 h 6858000"/>
            <a:gd name="connsiteX4818" fmla="*/ 7357156 w 11407503"/>
            <a:gd name="connsiteY4818" fmla="*/ 3305753 h 6858000"/>
            <a:gd name="connsiteX4819" fmla="*/ 7400002 w 11407503"/>
            <a:gd name="connsiteY4819" fmla="*/ 3324824 h 6858000"/>
            <a:gd name="connsiteX4820" fmla="*/ 7416092 w 11407503"/>
            <a:gd name="connsiteY4820" fmla="*/ 3366483 h 6858000"/>
            <a:gd name="connsiteX4821" fmla="*/ 7398917 w 11407503"/>
            <a:gd name="connsiteY4821" fmla="*/ 3408512 h 6858000"/>
            <a:gd name="connsiteX4822" fmla="*/ 7344501 w 11407503"/>
            <a:gd name="connsiteY4822" fmla="*/ 3426657 h 6858000"/>
            <a:gd name="connsiteX4823" fmla="*/ 6823245 w 11407503"/>
            <a:gd name="connsiteY4823" fmla="*/ 3426891 h 6858000"/>
            <a:gd name="connsiteX4824" fmla="*/ 6803831 w 11407503"/>
            <a:gd name="connsiteY4824" fmla="*/ 3426657 h 6858000"/>
            <a:gd name="connsiteX4825" fmla="*/ 6761708 w 11407503"/>
            <a:gd name="connsiteY4825" fmla="*/ 3391478 h 6858000"/>
            <a:gd name="connsiteX4826" fmla="*/ 6759176 w 11407503"/>
            <a:gd name="connsiteY4826" fmla="*/ 3347598 h 6858000"/>
            <a:gd name="connsiteX4827" fmla="*/ 6797322 w 11407503"/>
            <a:gd name="connsiteY4827" fmla="*/ 3307976 h 6858000"/>
            <a:gd name="connsiteX4828" fmla="*/ 6838722 w 11407503"/>
            <a:gd name="connsiteY4828" fmla="*/ 3309643 h 6858000"/>
            <a:gd name="connsiteX4829" fmla="*/ 6870721 w 11407503"/>
            <a:gd name="connsiteY4829" fmla="*/ 3342043 h 6858000"/>
            <a:gd name="connsiteX4830" fmla="*/ 6869998 w 11407503"/>
            <a:gd name="connsiteY4830" fmla="*/ 3391664 h 6858000"/>
            <a:gd name="connsiteX4831" fmla="*/ 6823245 w 11407503"/>
            <a:gd name="connsiteY4831" fmla="*/ 3426891 h 6858000"/>
            <a:gd name="connsiteX4832" fmla="*/ 6982064 w 11407503"/>
            <a:gd name="connsiteY4832" fmla="*/ 3425731 h 6858000"/>
            <a:gd name="connsiteX4833" fmla="*/ 6941568 w 11407503"/>
            <a:gd name="connsiteY4833" fmla="*/ 3390922 h 6858000"/>
            <a:gd name="connsiteX4834" fmla="*/ 6937409 w 11407503"/>
            <a:gd name="connsiteY4834" fmla="*/ 3366482 h 6858000"/>
            <a:gd name="connsiteX4835" fmla="*/ 6954945 w 11407503"/>
            <a:gd name="connsiteY4835" fmla="*/ 3323714 h 6858000"/>
            <a:gd name="connsiteX4836" fmla="*/ 6996165 w 11407503"/>
            <a:gd name="connsiteY4836" fmla="*/ 3305754 h 6858000"/>
            <a:gd name="connsiteX4837" fmla="*/ 7039554 w 11407503"/>
            <a:gd name="connsiteY4837" fmla="*/ 3325935 h 6858000"/>
            <a:gd name="connsiteX4838" fmla="*/ 7052932 w 11407503"/>
            <a:gd name="connsiteY4838" fmla="*/ 3386108 h 6858000"/>
            <a:gd name="connsiteX4839" fmla="*/ 7016774 w 11407503"/>
            <a:gd name="connsiteY4839" fmla="*/ 3423508 h 6858000"/>
            <a:gd name="connsiteX4840" fmla="*/ 6982064 w 11407503"/>
            <a:gd name="connsiteY4840" fmla="*/ 3425731 h 6858000"/>
            <a:gd name="connsiteX4841" fmla="*/ 5198501 w 11407503"/>
            <a:gd name="connsiteY4841" fmla="*/ 3427121 h 6858000"/>
            <a:gd name="connsiteX4842" fmla="*/ 5180738 w 11407503"/>
            <a:gd name="connsiteY4842" fmla="*/ 3426658 h 6858000"/>
            <a:gd name="connsiteX4843" fmla="*/ 5138254 w 11407503"/>
            <a:gd name="connsiteY4843" fmla="*/ 3389998 h 6858000"/>
            <a:gd name="connsiteX4844" fmla="*/ 5137712 w 11407503"/>
            <a:gd name="connsiteY4844" fmla="*/ 3342785 h 6858000"/>
            <a:gd name="connsiteX4845" fmla="*/ 5168083 w 11407503"/>
            <a:gd name="connsiteY4845" fmla="*/ 3310569 h 6858000"/>
            <a:gd name="connsiteX4846" fmla="*/ 5192851 w 11407503"/>
            <a:gd name="connsiteY4846" fmla="*/ 3305570 h 6858000"/>
            <a:gd name="connsiteX4847" fmla="*/ 5234070 w 11407503"/>
            <a:gd name="connsiteY4847" fmla="*/ 3323344 h 6858000"/>
            <a:gd name="connsiteX4848" fmla="*/ 5251425 w 11407503"/>
            <a:gd name="connsiteY4848" fmla="*/ 3364077 h 6858000"/>
            <a:gd name="connsiteX4849" fmla="*/ 5247629 w 11407503"/>
            <a:gd name="connsiteY4849" fmla="*/ 3390184 h 6858000"/>
            <a:gd name="connsiteX4850" fmla="*/ 5216534 w 11407503"/>
            <a:gd name="connsiteY4850" fmla="*/ 3422029 h 6858000"/>
            <a:gd name="connsiteX4851" fmla="*/ 5198501 w 11407503"/>
            <a:gd name="connsiteY4851" fmla="*/ 3427121 h 6858000"/>
            <a:gd name="connsiteX4852" fmla="*/ 6101938 w 11407503"/>
            <a:gd name="connsiteY4852" fmla="*/ 3426868 h 6858000"/>
            <a:gd name="connsiteX4853" fmla="*/ 6082574 w 11407503"/>
            <a:gd name="connsiteY4853" fmla="*/ 3426657 h 6858000"/>
            <a:gd name="connsiteX4854" fmla="*/ 6050213 w 11407503"/>
            <a:gd name="connsiteY4854" fmla="*/ 3405365 h 6858000"/>
            <a:gd name="connsiteX4855" fmla="*/ 6035751 w 11407503"/>
            <a:gd name="connsiteY4855" fmla="*/ 3362039 h 6858000"/>
            <a:gd name="connsiteX4856" fmla="*/ 6049491 w 11407503"/>
            <a:gd name="connsiteY4856" fmla="*/ 3327787 h 6858000"/>
            <a:gd name="connsiteX4857" fmla="*/ 6080585 w 11407503"/>
            <a:gd name="connsiteY4857" fmla="*/ 3307050 h 6858000"/>
            <a:gd name="connsiteX4858" fmla="*/ 6138256 w 11407503"/>
            <a:gd name="connsiteY4858" fmla="*/ 3325751 h 6858000"/>
            <a:gd name="connsiteX4859" fmla="*/ 6153804 w 11407503"/>
            <a:gd name="connsiteY4859" fmla="*/ 3366483 h 6858000"/>
            <a:gd name="connsiteX4860" fmla="*/ 6148741 w 11407503"/>
            <a:gd name="connsiteY4860" fmla="*/ 3391849 h 6858000"/>
            <a:gd name="connsiteX4861" fmla="*/ 6101938 w 11407503"/>
            <a:gd name="connsiteY4861" fmla="*/ 3426868 h 6858000"/>
            <a:gd name="connsiteX4862" fmla="*/ 6260990 w 11407503"/>
            <a:gd name="connsiteY4862" fmla="*/ 3425731 h 6858000"/>
            <a:gd name="connsiteX4863" fmla="*/ 6220313 w 11407503"/>
            <a:gd name="connsiteY4863" fmla="*/ 3391108 h 6858000"/>
            <a:gd name="connsiteX4864" fmla="*/ 6216155 w 11407503"/>
            <a:gd name="connsiteY4864" fmla="*/ 3366484 h 6858000"/>
            <a:gd name="connsiteX4865" fmla="*/ 6221036 w 11407503"/>
            <a:gd name="connsiteY4865" fmla="*/ 3340562 h 6858000"/>
            <a:gd name="connsiteX4866" fmla="*/ 6252312 w 11407503"/>
            <a:gd name="connsiteY4866" fmla="*/ 3309828 h 6858000"/>
            <a:gd name="connsiteX4867" fmla="*/ 6298050 w 11407503"/>
            <a:gd name="connsiteY4867" fmla="*/ 3310014 h 6858000"/>
            <a:gd name="connsiteX4868" fmla="*/ 6331857 w 11407503"/>
            <a:gd name="connsiteY4868" fmla="*/ 3347413 h 6858000"/>
            <a:gd name="connsiteX4869" fmla="*/ 6321734 w 11407503"/>
            <a:gd name="connsiteY4869" fmla="*/ 3403328 h 6858000"/>
            <a:gd name="connsiteX4870" fmla="*/ 6260990 w 11407503"/>
            <a:gd name="connsiteY4870" fmla="*/ 3425731 h 6858000"/>
            <a:gd name="connsiteX4871" fmla="*/ 5542811 w 11407503"/>
            <a:gd name="connsiteY4871" fmla="*/ 3426842 h 6858000"/>
            <a:gd name="connsiteX4872" fmla="*/ 5498519 w 11407503"/>
            <a:gd name="connsiteY4872" fmla="*/ 3389072 h 6858000"/>
            <a:gd name="connsiteX4873" fmla="*/ 5513162 w 11407503"/>
            <a:gd name="connsiteY4873" fmla="*/ 3322604 h 6858000"/>
            <a:gd name="connsiteX4874" fmla="*/ 5553658 w 11407503"/>
            <a:gd name="connsiteY4874" fmla="*/ 3305754 h 6858000"/>
            <a:gd name="connsiteX4875" fmla="*/ 5597046 w 11407503"/>
            <a:gd name="connsiteY4875" fmla="*/ 3325936 h 6858000"/>
            <a:gd name="connsiteX4876" fmla="*/ 5612956 w 11407503"/>
            <a:gd name="connsiteY4876" fmla="*/ 3370927 h 6858000"/>
            <a:gd name="connsiteX4877" fmla="*/ 5583488 w 11407503"/>
            <a:gd name="connsiteY4877" fmla="*/ 3418695 h 6858000"/>
            <a:gd name="connsiteX4878" fmla="*/ 5542811 w 11407503"/>
            <a:gd name="connsiteY4878" fmla="*/ 3426842 h 6858000"/>
            <a:gd name="connsiteX4879" fmla="*/ 5901997 w 11407503"/>
            <a:gd name="connsiteY4879" fmla="*/ 3426657 h 6858000"/>
            <a:gd name="connsiteX4880" fmla="*/ 5859512 w 11407503"/>
            <a:gd name="connsiteY4880" fmla="*/ 3389997 h 6858000"/>
            <a:gd name="connsiteX4881" fmla="*/ 5859512 w 11407503"/>
            <a:gd name="connsiteY4881" fmla="*/ 3343340 h 6858000"/>
            <a:gd name="connsiteX4882" fmla="*/ 5889342 w 11407503"/>
            <a:gd name="connsiteY4882" fmla="*/ 3310754 h 6858000"/>
            <a:gd name="connsiteX4883" fmla="*/ 5914110 w 11407503"/>
            <a:gd name="connsiteY4883" fmla="*/ 3305569 h 6858000"/>
            <a:gd name="connsiteX4884" fmla="*/ 5955690 w 11407503"/>
            <a:gd name="connsiteY4884" fmla="*/ 3323529 h 6858000"/>
            <a:gd name="connsiteX4885" fmla="*/ 5972141 w 11407503"/>
            <a:gd name="connsiteY4885" fmla="*/ 3365557 h 6858000"/>
            <a:gd name="connsiteX4886" fmla="*/ 5955871 w 11407503"/>
            <a:gd name="connsiteY4886" fmla="*/ 3408882 h 6858000"/>
            <a:gd name="connsiteX4887" fmla="*/ 5901997 w 11407503"/>
            <a:gd name="connsiteY4887" fmla="*/ 3426657 h 6858000"/>
            <a:gd name="connsiteX4888" fmla="*/ 4999429 w 11407503"/>
            <a:gd name="connsiteY4888" fmla="*/ 3426101 h 6858000"/>
            <a:gd name="connsiteX4889" fmla="*/ 4953148 w 11407503"/>
            <a:gd name="connsiteY4889" fmla="*/ 3363706 h 6858000"/>
            <a:gd name="connsiteX4890" fmla="*/ 4970684 w 11407503"/>
            <a:gd name="connsiteY4890" fmla="*/ 3324083 h 6858000"/>
            <a:gd name="connsiteX4891" fmla="*/ 5010457 w 11407503"/>
            <a:gd name="connsiteY4891" fmla="*/ 3305568 h 6858000"/>
            <a:gd name="connsiteX4892" fmla="*/ 5051495 w 11407503"/>
            <a:gd name="connsiteY4892" fmla="*/ 3321861 h 6858000"/>
            <a:gd name="connsiteX4893" fmla="*/ 5071563 w 11407503"/>
            <a:gd name="connsiteY4893" fmla="*/ 3362039 h 6858000"/>
            <a:gd name="connsiteX4894" fmla="*/ 5056195 w 11407503"/>
            <a:gd name="connsiteY4894" fmla="*/ 3406289 h 6858000"/>
            <a:gd name="connsiteX4895" fmla="*/ 4999429 w 11407503"/>
            <a:gd name="connsiteY4895" fmla="*/ 3426101 h 6858000"/>
            <a:gd name="connsiteX4896" fmla="*/ 1954274 w 11407503"/>
            <a:gd name="connsiteY4896" fmla="*/ 3426868 h 6858000"/>
            <a:gd name="connsiteX4897" fmla="*/ 1934910 w 11407503"/>
            <a:gd name="connsiteY4897" fmla="*/ 3426656 h 6858000"/>
            <a:gd name="connsiteX4898" fmla="*/ 1892064 w 11407503"/>
            <a:gd name="connsiteY4898" fmla="*/ 3390367 h 6858000"/>
            <a:gd name="connsiteX4899" fmla="*/ 1891160 w 11407503"/>
            <a:gd name="connsiteY4899" fmla="*/ 3344450 h 6858000"/>
            <a:gd name="connsiteX4900" fmla="*/ 1986253 w 11407503"/>
            <a:gd name="connsiteY4900" fmla="*/ 3321307 h 6858000"/>
            <a:gd name="connsiteX4901" fmla="*/ 2005958 w 11407503"/>
            <a:gd name="connsiteY4901" fmla="*/ 3366298 h 6858000"/>
            <a:gd name="connsiteX4902" fmla="*/ 2001077 w 11407503"/>
            <a:gd name="connsiteY4902" fmla="*/ 3391848 h 6858000"/>
            <a:gd name="connsiteX4903" fmla="*/ 1954274 w 11407503"/>
            <a:gd name="connsiteY4903" fmla="*/ 3426868 h 6858000"/>
            <a:gd name="connsiteX4904" fmla="*/ 2675528 w 11407503"/>
            <a:gd name="connsiteY4904" fmla="*/ 3426868 h 6858000"/>
            <a:gd name="connsiteX4905" fmla="*/ 2656164 w 11407503"/>
            <a:gd name="connsiteY4905" fmla="*/ 3426656 h 6858000"/>
            <a:gd name="connsiteX4906" fmla="*/ 2623804 w 11407503"/>
            <a:gd name="connsiteY4906" fmla="*/ 3405365 h 6858000"/>
            <a:gd name="connsiteX4907" fmla="*/ 2609341 w 11407503"/>
            <a:gd name="connsiteY4907" fmla="*/ 3362040 h 6858000"/>
            <a:gd name="connsiteX4908" fmla="*/ 2623081 w 11407503"/>
            <a:gd name="connsiteY4908" fmla="*/ 3327788 h 6858000"/>
            <a:gd name="connsiteX4909" fmla="*/ 2677497 w 11407503"/>
            <a:gd name="connsiteY4909" fmla="*/ 3306311 h 6858000"/>
            <a:gd name="connsiteX4910" fmla="*/ 2711847 w 11407503"/>
            <a:gd name="connsiteY4910" fmla="*/ 3325751 h 6858000"/>
            <a:gd name="connsiteX4911" fmla="*/ 2727394 w 11407503"/>
            <a:gd name="connsiteY4911" fmla="*/ 3366484 h 6858000"/>
            <a:gd name="connsiteX4912" fmla="*/ 2722332 w 11407503"/>
            <a:gd name="connsiteY4912" fmla="*/ 3391849 h 6858000"/>
            <a:gd name="connsiteX4913" fmla="*/ 2675528 w 11407503"/>
            <a:gd name="connsiteY4913" fmla="*/ 3426868 h 6858000"/>
            <a:gd name="connsiteX4914" fmla="*/ 2116399 w 11407503"/>
            <a:gd name="connsiteY4914" fmla="*/ 3426841 h 6858000"/>
            <a:gd name="connsiteX4915" fmla="*/ 2071746 w 11407503"/>
            <a:gd name="connsiteY4915" fmla="*/ 3388516 h 6858000"/>
            <a:gd name="connsiteX4916" fmla="*/ 2067949 w 11407503"/>
            <a:gd name="connsiteY4916" fmla="*/ 3364075 h 6858000"/>
            <a:gd name="connsiteX4917" fmla="*/ 2086027 w 11407503"/>
            <a:gd name="connsiteY4917" fmla="*/ 3323527 h 6858000"/>
            <a:gd name="connsiteX4918" fmla="*/ 2127608 w 11407503"/>
            <a:gd name="connsiteY4918" fmla="*/ 3305753 h 6858000"/>
            <a:gd name="connsiteX4919" fmla="*/ 2151472 w 11407503"/>
            <a:gd name="connsiteY4919" fmla="*/ 3310752 h 6858000"/>
            <a:gd name="connsiteX4920" fmla="*/ 2184374 w 11407503"/>
            <a:gd name="connsiteY4920" fmla="*/ 3348338 h 6858000"/>
            <a:gd name="connsiteX4921" fmla="*/ 2180939 w 11407503"/>
            <a:gd name="connsiteY4921" fmla="*/ 3392403 h 6858000"/>
            <a:gd name="connsiteX4922" fmla="*/ 2116399 w 11407503"/>
            <a:gd name="connsiteY4922" fmla="*/ 3426841 h 6858000"/>
            <a:gd name="connsiteX4923" fmla="*/ 8258702 w 11407503"/>
            <a:gd name="connsiteY4923" fmla="*/ 3242874 h 6858000"/>
            <a:gd name="connsiteX4924" fmla="*/ 8235855 w 11407503"/>
            <a:gd name="connsiteY4924" fmla="*/ 3238222 h 6858000"/>
            <a:gd name="connsiteX4925" fmla="*/ 8204940 w 11407503"/>
            <a:gd name="connsiteY4925" fmla="*/ 3209524 h 6858000"/>
            <a:gd name="connsiteX4926" fmla="*/ 8199518 w 11407503"/>
            <a:gd name="connsiteY4926" fmla="*/ 3186195 h 6858000"/>
            <a:gd name="connsiteX4927" fmla="*/ 8213619 w 11407503"/>
            <a:gd name="connsiteY4927" fmla="*/ 3142130 h 6858000"/>
            <a:gd name="connsiteX4928" fmla="*/ 8275990 w 11407503"/>
            <a:gd name="connsiteY4928" fmla="*/ 3123245 h 6858000"/>
            <a:gd name="connsiteX4929" fmla="*/ 8297865 w 11407503"/>
            <a:gd name="connsiteY4929" fmla="*/ 3137501 h 6858000"/>
            <a:gd name="connsiteX4930" fmla="*/ 8317570 w 11407503"/>
            <a:gd name="connsiteY4930" fmla="*/ 3181566 h 6858000"/>
            <a:gd name="connsiteX4931" fmla="*/ 8312509 w 11407503"/>
            <a:gd name="connsiteY4931" fmla="*/ 3207857 h 6858000"/>
            <a:gd name="connsiteX4932" fmla="*/ 8281413 w 11407503"/>
            <a:gd name="connsiteY4932" fmla="*/ 3238222 h 6858000"/>
            <a:gd name="connsiteX4933" fmla="*/ 8258702 w 11407503"/>
            <a:gd name="connsiteY4933" fmla="*/ 3242874 h 6858000"/>
            <a:gd name="connsiteX4934" fmla="*/ 8439759 w 11407503"/>
            <a:gd name="connsiteY4934" fmla="*/ 3242666 h 6858000"/>
            <a:gd name="connsiteX4935" fmla="*/ 8420054 w 11407503"/>
            <a:gd name="connsiteY4935" fmla="*/ 3240073 h 6858000"/>
            <a:gd name="connsiteX4936" fmla="*/ 8384078 w 11407503"/>
            <a:gd name="connsiteY4936" fmla="*/ 3206932 h 6858000"/>
            <a:gd name="connsiteX4937" fmla="*/ 8379919 w 11407503"/>
            <a:gd name="connsiteY4937" fmla="*/ 3181567 h 6858000"/>
            <a:gd name="connsiteX4938" fmla="*/ 8399083 w 11407503"/>
            <a:gd name="connsiteY4938" fmla="*/ 3137872 h 6858000"/>
            <a:gd name="connsiteX4939" fmla="*/ 8439579 w 11407503"/>
            <a:gd name="connsiteY4939" fmla="*/ 3121394 h 6858000"/>
            <a:gd name="connsiteX4940" fmla="*/ 8479894 w 11407503"/>
            <a:gd name="connsiteY4940" fmla="*/ 3138797 h 6858000"/>
            <a:gd name="connsiteX4941" fmla="*/ 8497973 w 11407503"/>
            <a:gd name="connsiteY4941" fmla="*/ 3178049 h 6858000"/>
            <a:gd name="connsiteX4942" fmla="*/ 8483690 w 11407503"/>
            <a:gd name="connsiteY4942" fmla="*/ 3221373 h 6858000"/>
            <a:gd name="connsiteX4943" fmla="*/ 8439759 w 11407503"/>
            <a:gd name="connsiteY4943" fmla="*/ 3242666 h 6858000"/>
            <a:gd name="connsiteX4944" fmla="*/ 8619106 w 11407503"/>
            <a:gd name="connsiteY4944" fmla="*/ 3242482 h 6858000"/>
            <a:gd name="connsiteX4945" fmla="*/ 8599739 w 11407503"/>
            <a:gd name="connsiteY4945" fmla="*/ 3239705 h 6858000"/>
            <a:gd name="connsiteX4946" fmla="*/ 8568283 w 11407503"/>
            <a:gd name="connsiteY4946" fmla="*/ 3213969 h 6858000"/>
            <a:gd name="connsiteX4947" fmla="*/ 8563401 w 11407503"/>
            <a:gd name="connsiteY4947" fmla="*/ 3158239 h 6858000"/>
            <a:gd name="connsiteX4948" fmla="*/ 8594858 w 11407503"/>
            <a:gd name="connsiteY4948" fmla="*/ 3125652 h 6858000"/>
            <a:gd name="connsiteX4949" fmla="*/ 8619445 w 11407503"/>
            <a:gd name="connsiteY4949" fmla="*/ 3121394 h 6858000"/>
            <a:gd name="connsiteX4950" fmla="*/ 8659579 w 11407503"/>
            <a:gd name="connsiteY4950" fmla="*/ 3137687 h 6858000"/>
            <a:gd name="connsiteX4951" fmla="*/ 8677839 w 11407503"/>
            <a:gd name="connsiteY4951" fmla="*/ 3178791 h 6858000"/>
            <a:gd name="connsiteX4952" fmla="*/ 8674585 w 11407503"/>
            <a:gd name="connsiteY4952" fmla="*/ 3205267 h 6858000"/>
            <a:gd name="connsiteX4953" fmla="*/ 8639150 w 11407503"/>
            <a:gd name="connsiteY4953" fmla="*/ 3239705 h 6858000"/>
            <a:gd name="connsiteX4954" fmla="*/ 8619106 w 11407503"/>
            <a:gd name="connsiteY4954" fmla="*/ 3242482 h 6858000"/>
            <a:gd name="connsiteX4955" fmla="*/ 7354489 w 11407503"/>
            <a:gd name="connsiteY4955" fmla="*/ 3242666 h 6858000"/>
            <a:gd name="connsiteX4956" fmla="*/ 7333292 w 11407503"/>
            <a:gd name="connsiteY4956" fmla="*/ 3237296 h 6858000"/>
            <a:gd name="connsiteX4957" fmla="*/ 7301112 w 11407503"/>
            <a:gd name="connsiteY4957" fmla="*/ 3204155 h 6858000"/>
            <a:gd name="connsiteX4958" fmla="*/ 7302016 w 11407503"/>
            <a:gd name="connsiteY4958" fmla="*/ 3158979 h 6858000"/>
            <a:gd name="connsiteX4959" fmla="*/ 7332931 w 11407503"/>
            <a:gd name="connsiteY4959" fmla="*/ 3125837 h 6858000"/>
            <a:gd name="connsiteX4960" fmla="*/ 7382104 w 11407503"/>
            <a:gd name="connsiteY4960" fmla="*/ 3126392 h 6858000"/>
            <a:gd name="connsiteX4961" fmla="*/ 7412296 w 11407503"/>
            <a:gd name="connsiteY4961" fmla="*/ 3158793 h 6858000"/>
            <a:gd name="connsiteX4962" fmla="*/ 7411934 w 11407503"/>
            <a:gd name="connsiteY4962" fmla="*/ 3205265 h 6858000"/>
            <a:gd name="connsiteX4963" fmla="*/ 7376500 w 11407503"/>
            <a:gd name="connsiteY4963" fmla="*/ 3239704 h 6858000"/>
            <a:gd name="connsiteX4964" fmla="*/ 7354489 w 11407503"/>
            <a:gd name="connsiteY4964" fmla="*/ 3242666 h 6858000"/>
            <a:gd name="connsiteX4965" fmla="*/ 7539369 w 11407503"/>
            <a:gd name="connsiteY4965" fmla="*/ 3242296 h 6858000"/>
            <a:gd name="connsiteX4966" fmla="*/ 7512974 w 11407503"/>
            <a:gd name="connsiteY4966" fmla="*/ 3237297 h 6858000"/>
            <a:gd name="connsiteX4967" fmla="*/ 7482059 w 11407503"/>
            <a:gd name="connsiteY4967" fmla="*/ 3204340 h 6858000"/>
            <a:gd name="connsiteX4968" fmla="*/ 7478263 w 11407503"/>
            <a:gd name="connsiteY4968" fmla="*/ 3178975 h 6858000"/>
            <a:gd name="connsiteX4969" fmla="*/ 7482421 w 11407503"/>
            <a:gd name="connsiteY4969" fmla="*/ 3157498 h 6858000"/>
            <a:gd name="connsiteX4970" fmla="*/ 7511889 w 11407503"/>
            <a:gd name="connsiteY4970" fmla="*/ 3126577 h 6858000"/>
            <a:gd name="connsiteX4971" fmla="*/ 7537560 w 11407503"/>
            <a:gd name="connsiteY4971" fmla="*/ 3121393 h 6858000"/>
            <a:gd name="connsiteX4972" fmla="*/ 7579864 w 11407503"/>
            <a:gd name="connsiteY4972" fmla="*/ 3140834 h 6858000"/>
            <a:gd name="connsiteX4973" fmla="*/ 7596135 w 11407503"/>
            <a:gd name="connsiteY4973" fmla="*/ 3181566 h 6858000"/>
            <a:gd name="connsiteX4974" fmla="*/ 7591254 w 11407503"/>
            <a:gd name="connsiteY4974" fmla="*/ 3207858 h 6858000"/>
            <a:gd name="connsiteX4975" fmla="*/ 7576791 w 11407503"/>
            <a:gd name="connsiteY4975" fmla="*/ 3226557 h 6858000"/>
            <a:gd name="connsiteX4976" fmla="*/ 7539369 w 11407503"/>
            <a:gd name="connsiteY4976" fmla="*/ 3242296 h 6858000"/>
            <a:gd name="connsiteX4977" fmla="*/ 8080940 w 11407503"/>
            <a:gd name="connsiteY4977" fmla="*/ 3242113 h 6858000"/>
            <a:gd name="connsiteX4978" fmla="*/ 8057619 w 11407503"/>
            <a:gd name="connsiteY4978" fmla="*/ 3239706 h 6858000"/>
            <a:gd name="connsiteX4979" fmla="*/ 8022909 w 11407503"/>
            <a:gd name="connsiteY4979" fmla="*/ 3205269 h 6858000"/>
            <a:gd name="connsiteX4980" fmla="*/ 8022547 w 11407503"/>
            <a:gd name="connsiteY4980" fmla="*/ 3158796 h 6858000"/>
            <a:gd name="connsiteX4981" fmla="*/ 8052376 w 11407503"/>
            <a:gd name="connsiteY4981" fmla="*/ 3126580 h 6858000"/>
            <a:gd name="connsiteX4982" fmla="*/ 8095765 w 11407503"/>
            <a:gd name="connsiteY4982" fmla="*/ 3123062 h 6858000"/>
            <a:gd name="connsiteX4983" fmla="*/ 8132826 w 11407503"/>
            <a:gd name="connsiteY4983" fmla="*/ 3156945 h 6858000"/>
            <a:gd name="connsiteX4984" fmla="*/ 8104443 w 11407503"/>
            <a:gd name="connsiteY4984" fmla="*/ 3236559 h 6858000"/>
            <a:gd name="connsiteX4985" fmla="*/ 8080940 w 11407503"/>
            <a:gd name="connsiteY4985" fmla="*/ 3242113 h 6858000"/>
            <a:gd name="connsiteX4986" fmla="*/ 7178332 w 11407503"/>
            <a:gd name="connsiteY4986" fmla="*/ 3242597 h 6858000"/>
            <a:gd name="connsiteX4987" fmla="*/ 7157406 w 11407503"/>
            <a:gd name="connsiteY4987" fmla="*/ 3239889 h 6858000"/>
            <a:gd name="connsiteX4988" fmla="*/ 7129746 w 11407503"/>
            <a:gd name="connsiteY4988" fmla="*/ 3219152 h 6858000"/>
            <a:gd name="connsiteX4989" fmla="*/ 7117272 w 11407503"/>
            <a:gd name="connsiteY4989" fmla="*/ 3182492 h 6858000"/>
            <a:gd name="connsiteX4990" fmla="*/ 7134446 w 11407503"/>
            <a:gd name="connsiteY4990" fmla="*/ 3140094 h 6858000"/>
            <a:gd name="connsiteX4991" fmla="*/ 7176027 w 11407503"/>
            <a:gd name="connsiteY4991" fmla="*/ 3121579 h 6858000"/>
            <a:gd name="connsiteX4992" fmla="*/ 7201698 w 11407503"/>
            <a:gd name="connsiteY4992" fmla="*/ 3126578 h 6858000"/>
            <a:gd name="connsiteX4993" fmla="*/ 7233156 w 11407503"/>
            <a:gd name="connsiteY4993" fmla="*/ 3161756 h 6858000"/>
            <a:gd name="connsiteX4994" fmla="*/ 7229901 w 11407503"/>
            <a:gd name="connsiteY4994" fmla="*/ 3209524 h 6858000"/>
            <a:gd name="connsiteX4995" fmla="*/ 7198987 w 11407503"/>
            <a:gd name="connsiteY4995" fmla="*/ 3238223 h 6858000"/>
            <a:gd name="connsiteX4996" fmla="*/ 7178332 w 11407503"/>
            <a:gd name="connsiteY4996" fmla="*/ 3242597 h 6858000"/>
            <a:gd name="connsiteX4997" fmla="*/ 5734604 w 11407503"/>
            <a:gd name="connsiteY4997" fmla="*/ 3242484 h 6858000"/>
            <a:gd name="connsiteX4998" fmla="*/ 5715079 w 11407503"/>
            <a:gd name="connsiteY4998" fmla="*/ 3239891 h 6858000"/>
            <a:gd name="connsiteX4999" fmla="*/ 5679103 w 11407503"/>
            <a:gd name="connsiteY4999" fmla="*/ 3205638 h 6858000"/>
            <a:gd name="connsiteX5000" fmla="*/ 5674764 w 11407503"/>
            <a:gd name="connsiteY5000" fmla="*/ 3181569 h 6858000"/>
            <a:gd name="connsiteX5001" fmla="*/ 5680188 w 11407503"/>
            <a:gd name="connsiteY5001" fmla="*/ 3156019 h 6858000"/>
            <a:gd name="connsiteX5002" fmla="*/ 5716706 w 11407503"/>
            <a:gd name="connsiteY5002" fmla="*/ 3123062 h 6858000"/>
            <a:gd name="connsiteX5003" fmla="*/ 5786851 w 11407503"/>
            <a:gd name="connsiteY5003" fmla="*/ 3153983 h 6858000"/>
            <a:gd name="connsiteX5004" fmla="*/ 5790466 w 11407503"/>
            <a:gd name="connsiteY5004" fmla="*/ 3201750 h 6858000"/>
            <a:gd name="connsiteX5005" fmla="*/ 5758467 w 11407503"/>
            <a:gd name="connsiteY5005" fmla="*/ 3236929 h 6858000"/>
            <a:gd name="connsiteX5006" fmla="*/ 5734604 w 11407503"/>
            <a:gd name="connsiteY5006" fmla="*/ 3242484 h 6858000"/>
            <a:gd name="connsiteX5007" fmla="*/ 6455859 w 11407503"/>
            <a:gd name="connsiteY5007" fmla="*/ 3242481 h 6858000"/>
            <a:gd name="connsiteX5008" fmla="*/ 6436334 w 11407503"/>
            <a:gd name="connsiteY5008" fmla="*/ 3239889 h 6858000"/>
            <a:gd name="connsiteX5009" fmla="*/ 6400358 w 11407503"/>
            <a:gd name="connsiteY5009" fmla="*/ 3205636 h 6858000"/>
            <a:gd name="connsiteX5010" fmla="*/ 6396019 w 11407503"/>
            <a:gd name="connsiteY5010" fmla="*/ 3182493 h 6858000"/>
            <a:gd name="connsiteX5011" fmla="*/ 6413375 w 11407503"/>
            <a:gd name="connsiteY5011" fmla="*/ 3139908 h 6858000"/>
            <a:gd name="connsiteX5012" fmla="*/ 6454775 w 11407503"/>
            <a:gd name="connsiteY5012" fmla="*/ 3121393 h 6858000"/>
            <a:gd name="connsiteX5013" fmla="*/ 6480446 w 11407503"/>
            <a:gd name="connsiteY5013" fmla="*/ 3126577 h 6858000"/>
            <a:gd name="connsiteX5014" fmla="*/ 6510095 w 11407503"/>
            <a:gd name="connsiteY5014" fmla="*/ 3156942 h 6858000"/>
            <a:gd name="connsiteX5015" fmla="*/ 6511722 w 11407503"/>
            <a:gd name="connsiteY5015" fmla="*/ 3201748 h 6858000"/>
            <a:gd name="connsiteX5016" fmla="*/ 6479723 w 11407503"/>
            <a:gd name="connsiteY5016" fmla="*/ 3236927 h 6858000"/>
            <a:gd name="connsiteX5017" fmla="*/ 6455859 w 11407503"/>
            <a:gd name="connsiteY5017" fmla="*/ 3242481 h 6858000"/>
            <a:gd name="connsiteX5018" fmla="*/ 6635608 w 11407503"/>
            <a:gd name="connsiteY5018" fmla="*/ 3242412 h 6858000"/>
            <a:gd name="connsiteX5019" fmla="*/ 6617462 w 11407503"/>
            <a:gd name="connsiteY5019" fmla="*/ 3240259 h 6858000"/>
            <a:gd name="connsiteX5020" fmla="*/ 6580401 w 11407503"/>
            <a:gd name="connsiteY5020" fmla="*/ 3205080 h 6858000"/>
            <a:gd name="connsiteX5021" fmla="*/ 6610231 w 11407503"/>
            <a:gd name="connsiteY5021" fmla="*/ 3126392 h 6858000"/>
            <a:gd name="connsiteX5022" fmla="*/ 6635541 w 11407503"/>
            <a:gd name="connsiteY5022" fmla="*/ 3121577 h 6858000"/>
            <a:gd name="connsiteX5023" fmla="*/ 6660851 w 11407503"/>
            <a:gd name="connsiteY5023" fmla="*/ 3126392 h 6858000"/>
            <a:gd name="connsiteX5024" fmla="*/ 6691042 w 11407503"/>
            <a:gd name="connsiteY5024" fmla="*/ 3158607 h 6858000"/>
            <a:gd name="connsiteX5025" fmla="*/ 6690679 w 11407503"/>
            <a:gd name="connsiteY5025" fmla="*/ 3205265 h 6858000"/>
            <a:gd name="connsiteX5026" fmla="*/ 6655246 w 11407503"/>
            <a:gd name="connsiteY5026" fmla="*/ 3239703 h 6858000"/>
            <a:gd name="connsiteX5027" fmla="*/ 6635608 w 11407503"/>
            <a:gd name="connsiteY5027" fmla="*/ 3242412 h 6858000"/>
            <a:gd name="connsiteX5028" fmla="*/ 6817209 w 11407503"/>
            <a:gd name="connsiteY5028" fmla="*/ 3242296 h 6858000"/>
            <a:gd name="connsiteX5029" fmla="*/ 6791718 w 11407503"/>
            <a:gd name="connsiteY5029" fmla="*/ 3237111 h 6858000"/>
            <a:gd name="connsiteX5030" fmla="*/ 6760803 w 11407503"/>
            <a:gd name="connsiteY5030" fmla="*/ 3204340 h 6858000"/>
            <a:gd name="connsiteX5031" fmla="*/ 6757007 w 11407503"/>
            <a:gd name="connsiteY5031" fmla="*/ 3178975 h 6858000"/>
            <a:gd name="connsiteX5032" fmla="*/ 6761527 w 11407503"/>
            <a:gd name="connsiteY5032" fmla="*/ 3156571 h 6858000"/>
            <a:gd name="connsiteX5033" fmla="*/ 6790633 w 11407503"/>
            <a:gd name="connsiteY5033" fmla="*/ 3126577 h 6858000"/>
            <a:gd name="connsiteX5034" fmla="*/ 6816304 w 11407503"/>
            <a:gd name="connsiteY5034" fmla="*/ 3121393 h 6858000"/>
            <a:gd name="connsiteX5035" fmla="*/ 6858609 w 11407503"/>
            <a:gd name="connsiteY5035" fmla="*/ 3140834 h 6858000"/>
            <a:gd name="connsiteX5036" fmla="*/ 6874879 w 11407503"/>
            <a:gd name="connsiteY5036" fmla="*/ 3181566 h 6858000"/>
            <a:gd name="connsiteX5037" fmla="*/ 6858066 w 11407503"/>
            <a:gd name="connsiteY5037" fmla="*/ 3223966 h 6858000"/>
            <a:gd name="connsiteX5038" fmla="*/ 6817209 w 11407503"/>
            <a:gd name="connsiteY5038" fmla="*/ 3242296 h 6858000"/>
            <a:gd name="connsiteX5039" fmla="*/ 6095956 w 11407503"/>
            <a:gd name="connsiteY5039" fmla="*/ 3242296 h 6858000"/>
            <a:gd name="connsiteX5040" fmla="*/ 6072092 w 11407503"/>
            <a:gd name="connsiteY5040" fmla="*/ 3238223 h 6858000"/>
            <a:gd name="connsiteX5041" fmla="*/ 6040816 w 11407503"/>
            <a:gd name="connsiteY5041" fmla="*/ 3206932 h 6858000"/>
            <a:gd name="connsiteX5042" fmla="*/ 6039731 w 11407503"/>
            <a:gd name="connsiteY5042" fmla="*/ 3158423 h 6858000"/>
            <a:gd name="connsiteX5043" fmla="*/ 6069380 w 11407503"/>
            <a:gd name="connsiteY5043" fmla="*/ 3126578 h 6858000"/>
            <a:gd name="connsiteX5044" fmla="*/ 6095052 w 11407503"/>
            <a:gd name="connsiteY5044" fmla="*/ 3121579 h 6858000"/>
            <a:gd name="connsiteX5045" fmla="*/ 6134824 w 11407503"/>
            <a:gd name="connsiteY5045" fmla="*/ 3138057 h 6858000"/>
            <a:gd name="connsiteX5046" fmla="*/ 6153626 w 11407503"/>
            <a:gd name="connsiteY5046" fmla="*/ 3181567 h 6858000"/>
            <a:gd name="connsiteX5047" fmla="*/ 6136452 w 11407503"/>
            <a:gd name="connsiteY5047" fmla="*/ 3224151 h 6858000"/>
            <a:gd name="connsiteX5048" fmla="*/ 6095956 w 11407503"/>
            <a:gd name="connsiteY5048" fmla="*/ 3242296 h 6858000"/>
            <a:gd name="connsiteX5049" fmla="*/ 6276718 w 11407503"/>
            <a:gd name="connsiteY5049" fmla="*/ 3242296 h 6858000"/>
            <a:gd name="connsiteX5050" fmla="*/ 6250142 w 11407503"/>
            <a:gd name="connsiteY5050" fmla="*/ 3237111 h 6858000"/>
            <a:gd name="connsiteX5051" fmla="*/ 6215612 w 11407503"/>
            <a:gd name="connsiteY5051" fmla="*/ 3178790 h 6858000"/>
            <a:gd name="connsiteX5052" fmla="*/ 6233330 w 11407503"/>
            <a:gd name="connsiteY5052" fmla="*/ 3139353 h 6858000"/>
            <a:gd name="connsiteX5053" fmla="*/ 6274006 w 11407503"/>
            <a:gd name="connsiteY5053" fmla="*/ 3121393 h 6858000"/>
            <a:gd name="connsiteX5054" fmla="*/ 6317033 w 11407503"/>
            <a:gd name="connsiteY5054" fmla="*/ 3140648 h 6858000"/>
            <a:gd name="connsiteX5055" fmla="*/ 6331857 w 11407503"/>
            <a:gd name="connsiteY5055" fmla="*/ 3163978 h 6858000"/>
            <a:gd name="connsiteX5056" fmla="*/ 6314683 w 11407503"/>
            <a:gd name="connsiteY5056" fmla="*/ 3226373 h 6858000"/>
            <a:gd name="connsiteX5057" fmla="*/ 6276718 w 11407503"/>
            <a:gd name="connsiteY5057" fmla="*/ 3242296 h 6858000"/>
            <a:gd name="connsiteX5058" fmla="*/ 5916908 w 11407503"/>
            <a:gd name="connsiteY5058" fmla="*/ 3242295 h 6858000"/>
            <a:gd name="connsiteX5059" fmla="*/ 5894582 w 11407503"/>
            <a:gd name="connsiteY5059" fmla="*/ 3239889 h 6858000"/>
            <a:gd name="connsiteX5060" fmla="*/ 5859510 w 11407503"/>
            <a:gd name="connsiteY5060" fmla="*/ 3205635 h 6858000"/>
            <a:gd name="connsiteX5061" fmla="*/ 5858425 w 11407503"/>
            <a:gd name="connsiteY5061" fmla="*/ 3159348 h 6858000"/>
            <a:gd name="connsiteX5062" fmla="*/ 5888796 w 11407503"/>
            <a:gd name="connsiteY5062" fmla="*/ 3126392 h 6858000"/>
            <a:gd name="connsiteX5063" fmla="*/ 5914287 w 11407503"/>
            <a:gd name="connsiteY5063" fmla="*/ 3121577 h 6858000"/>
            <a:gd name="connsiteX5064" fmla="*/ 5955144 w 11407503"/>
            <a:gd name="connsiteY5064" fmla="*/ 3138427 h 6858000"/>
            <a:gd name="connsiteX5065" fmla="*/ 5973042 w 11407503"/>
            <a:gd name="connsiteY5065" fmla="*/ 3181381 h 6858000"/>
            <a:gd name="connsiteX5066" fmla="*/ 5968703 w 11407503"/>
            <a:gd name="connsiteY5066" fmla="*/ 3206561 h 6858000"/>
            <a:gd name="connsiteX5067" fmla="*/ 5938693 w 11407503"/>
            <a:gd name="connsiteY5067" fmla="*/ 3237482 h 6858000"/>
            <a:gd name="connsiteX5068" fmla="*/ 5916908 w 11407503"/>
            <a:gd name="connsiteY5068" fmla="*/ 3242295 h 6858000"/>
            <a:gd name="connsiteX5069" fmla="*/ 5013351 w 11407503"/>
            <a:gd name="connsiteY5069" fmla="*/ 3242483 h 6858000"/>
            <a:gd name="connsiteX5070" fmla="*/ 4994911 w 11407503"/>
            <a:gd name="connsiteY5070" fmla="*/ 3240632 h 6858000"/>
            <a:gd name="connsiteX5071" fmla="*/ 4955137 w 11407503"/>
            <a:gd name="connsiteY5071" fmla="*/ 3198418 h 6858000"/>
            <a:gd name="connsiteX5072" fmla="*/ 4974301 w 11407503"/>
            <a:gd name="connsiteY5072" fmla="*/ 3136578 h 6858000"/>
            <a:gd name="connsiteX5073" fmla="*/ 5016786 w 11407503"/>
            <a:gd name="connsiteY5073" fmla="*/ 3120840 h 6858000"/>
            <a:gd name="connsiteX5074" fmla="*/ 5053665 w 11407503"/>
            <a:gd name="connsiteY5074" fmla="*/ 3138799 h 6858000"/>
            <a:gd name="connsiteX5075" fmla="*/ 5071563 w 11407503"/>
            <a:gd name="connsiteY5075" fmla="*/ 3178051 h 6858000"/>
            <a:gd name="connsiteX5076" fmla="*/ 5057280 w 11407503"/>
            <a:gd name="connsiteY5076" fmla="*/ 3221376 h 6858000"/>
            <a:gd name="connsiteX5077" fmla="*/ 5013351 w 11407503"/>
            <a:gd name="connsiteY5077" fmla="*/ 3242483 h 6858000"/>
            <a:gd name="connsiteX5078" fmla="*/ 5374700 w 11407503"/>
            <a:gd name="connsiteY5078" fmla="*/ 3242296 h 6858000"/>
            <a:gd name="connsiteX5079" fmla="*/ 5350836 w 11407503"/>
            <a:gd name="connsiteY5079" fmla="*/ 3238223 h 6858000"/>
            <a:gd name="connsiteX5080" fmla="*/ 5319560 w 11407503"/>
            <a:gd name="connsiteY5080" fmla="*/ 3208043 h 6858000"/>
            <a:gd name="connsiteX5081" fmla="*/ 5318295 w 11407503"/>
            <a:gd name="connsiteY5081" fmla="*/ 3158978 h 6858000"/>
            <a:gd name="connsiteX5082" fmla="*/ 5348124 w 11407503"/>
            <a:gd name="connsiteY5082" fmla="*/ 3126578 h 6858000"/>
            <a:gd name="connsiteX5083" fmla="*/ 5373796 w 11407503"/>
            <a:gd name="connsiteY5083" fmla="*/ 3121579 h 6858000"/>
            <a:gd name="connsiteX5084" fmla="*/ 5413388 w 11407503"/>
            <a:gd name="connsiteY5084" fmla="*/ 3138057 h 6858000"/>
            <a:gd name="connsiteX5085" fmla="*/ 5432370 w 11407503"/>
            <a:gd name="connsiteY5085" fmla="*/ 3182492 h 6858000"/>
            <a:gd name="connsiteX5086" fmla="*/ 5414654 w 11407503"/>
            <a:gd name="connsiteY5086" fmla="*/ 3224521 h 6858000"/>
            <a:gd name="connsiteX5087" fmla="*/ 5374700 w 11407503"/>
            <a:gd name="connsiteY5087" fmla="*/ 3242296 h 6858000"/>
            <a:gd name="connsiteX5088" fmla="*/ 5555463 w 11407503"/>
            <a:gd name="connsiteY5088" fmla="*/ 3242296 h 6858000"/>
            <a:gd name="connsiteX5089" fmla="*/ 5529068 w 11407503"/>
            <a:gd name="connsiteY5089" fmla="*/ 3237297 h 6858000"/>
            <a:gd name="connsiteX5090" fmla="*/ 5499058 w 11407503"/>
            <a:gd name="connsiteY5090" fmla="*/ 3207117 h 6858000"/>
            <a:gd name="connsiteX5091" fmla="*/ 5494899 w 11407503"/>
            <a:gd name="connsiteY5091" fmla="*/ 3182493 h 6858000"/>
            <a:gd name="connsiteX5092" fmla="*/ 5512074 w 11407503"/>
            <a:gd name="connsiteY5092" fmla="*/ 3139167 h 6858000"/>
            <a:gd name="connsiteX5093" fmla="*/ 5552750 w 11407503"/>
            <a:gd name="connsiteY5093" fmla="*/ 3121393 h 6858000"/>
            <a:gd name="connsiteX5094" fmla="*/ 5595778 w 11407503"/>
            <a:gd name="connsiteY5094" fmla="*/ 3140648 h 6858000"/>
            <a:gd name="connsiteX5095" fmla="*/ 5610601 w 11407503"/>
            <a:gd name="connsiteY5095" fmla="*/ 3163978 h 6858000"/>
            <a:gd name="connsiteX5096" fmla="*/ 5593428 w 11407503"/>
            <a:gd name="connsiteY5096" fmla="*/ 3226373 h 6858000"/>
            <a:gd name="connsiteX5097" fmla="*/ 5555463 w 11407503"/>
            <a:gd name="connsiteY5097" fmla="*/ 3242296 h 6858000"/>
            <a:gd name="connsiteX5098" fmla="*/ 5195676 w 11407503"/>
            <a:gd name="connsiteY5098" fmla="*/ 3242295 h 6858000"/>
            <a:gd name="connsiteX5099" fmla="*/ 5173507 w 11407503"/>
            <a:gd name="connsiteY5099" fmla="*/ 3239888 h 6858000"/>
            <a:gd name="connsiteX5100" fmla="*/ 5137349 w 11407503"/>
            <a:gd name="connsiteY5100" fmla="*/ 3204154 h 6858000"/>
            <a:gd name="connsiteX5101" fmla="*/ 5137349 w 11407503"/>
            <a:gd name="connsiteY5101" fmla="*/ 3158978 h 6858000"/>
            <a:gd name="connsiteX5102" fmla="*/ 5167722 w 11407503"/>
            <a:gd name="connsiteY5102" fmla="*/ 3126391 h 6858000"/>
            <a:gd name="connsiteX5103" fmla="*/ 5192128 w 11407503"/>
            <a:gd name="connsiteY5103" fmla="*/ 3121578 h 6858000"/>
            <a:gd name="connsiteX5104" fmla="*/ 5232804 w 11407503"/>
            <a:gd name="connsiteY5104" fmla="*/ 3137315 h 6858000"/>
            <a:gd name="connsiteX5105" fmla="*/ 5251425 w 11407503"/>
            <a:gd name="connsiteY5105" fmla="*/ 3178788 h 6858000"/>
            <a:gd name="connsiteX5106" fmla="*/ 5248352 w 11407503"/>
            <a:gd name="connsiteY5106" fmla="*/ 3204894 h 6858000"/>
            <a:gd name="connsiteX5107" fmla="*/ 5217438 w 11407503"/>
            <a:gd name="connsiteY5107" fmla="*/ 3237481 h 6858000"/>
            <a:gd name="connsiteX5108" fmla="*/ 5195676 w 11407503"/>
            <a:gd name="connsiteY5108" fmla="*/ 3242295 h 6858000"/>
            <a:gd name="connsiteX5109" fmla="*/ 4651637 w 11407503"/>
            <a:gd name="connsiteY5109" fmla="*/ 3242481 h 6858000"/>
            <a:gd name="connsiteX5110" fmla="*/ 4628136 w 11407503"/>
            <a:gd name="connsiteY5110" fmla="*/ 3237296 h 6858000"/>
            <a:gd name="connsiteX5111" fmla="*/ 4596136 w 11407503"/>
            <a:gd name="connsiteY5111" fmla="*/ 3204340 h 6858000"/>
            <a:gd name="connsiteX5112" fmla="*/ 4596860 w 11407503"/>
            <a:gd name="connsiteY5112" fmla="*/ 3158978 h 6858000"/>
            <a:gd name="connsiteX5113" fmla="*/ 4627051 w 11407503"/>
            <a:gd name="connsiteY5113" fmla="*/ 3126578 h 6858000"/>
            <a:gd name="connsiteX5114" fmla="*/ 4652542 w 11407503"/>
            <a:gd name="connsiteY5114" fmla="*/ 3121579 h 6858000"/>
            <a:gd name="connsiteX5115" fmla="*/ 4692495 w 11407503"/>
            <a:gd name="connsiteY5115" fmla="*/ 3138241 h 6858000"/>
            <a:gd name="connsiteX5116" fmla="*/ 4709670 w 11407503"/>
            <a:gd name="connsiteY5116" fmla="*/ 3196378 h 6858000"/>
            <a:gd name="connsiteX5117" fmla="*/ 4688518 w 11407503"/>
            <a:gd name="connsiteY5117" fmla="*/ 3228779 h 6858000"/>
            <a:gd name="connsiteX5118" fmla="*/ 4651637 w 11407503"/>
            <a:gd name="connsiteY5118" fmla="*/ 3242481 h 6858000"/>
            <a:gd name="connsiteX5119" fmla="*/ 4834210 w 11407503"/>
            <a:gd name="connsiteY5119" fmla="*/ 3242296 h 6858000"/>
            <a:gd name="connsiteX5120" fmla="*/ 4807815 w 11407503"/>
            <a:gd name="connsiteY5120" fmla="*/ 3237297 h 6858000"/>
            <a:gd name="connsiteX5121" fmla="*/ 4776901 w 11407503"/>
            <a:gd name="connsiteY5121" fmla="*/ 3204526 h 6858000"/>
            <a:gd name="connsiteX5122" fmla="*/ 4773104 w 11407503"/>
            <a:gd name="connsiteY5122" fmla="*/ 3180085 h 6858000"/>
            <a:gd name="connsiteX5123" fmla="*/ 4791002 w 11407503"/>
            <a:gd name="connsiteY5123" fmla="*/ 3138797 h 6858000"/>
            <a:gd name="connsiteX5124" fmla="*/ 4832402 w 11407503"/>
            <a:gd name="connsiteY5124" fmla="*/ 3121393 h 6858000"/>
            <a:gd name="connsiteX5125" fmla="*/ 4875610 w 11407503"/>
            <a:gd name="connsiteY5125" fmla="*/ 3141945 h 6858000"/>
            <a:gd name="connsiteX5126" fmla="*/ 4889530 w 11407503"/>
            <a:gd name="connsiteY5126" fmla="*/ 3164348 h 6858000"/>
            <a:gd name="connsiteX5127" fmla="*/ 4872536 w 11407503"/>
            <a:gd name="connsiteY5127" fmla="*/ 3226187 h 6858000"/>
            <a:gd name="connsiteX5128" fmla="*/ 4834210 w 11407503"/>
            <a:gd name="connsiteY5128" fmla="*/ 3242296 h 6858000"/>
            <a:gd name="connsiteX5129" fmla="*/ 2128147 w 11407503"/>
            <a:gd name="connsiteY5129" fmla="*/ 3242296 h 6858000"/>
            <a:gd name="connsiteX5130" fmla="*/ 2102656 w 11407503"/>
            <a:gd name="connsiteY5130" fmla="*/ 3237111 h 6858000"/>
            <a:gd name="connsiteX5131" fmla="*/ 2072646 w 11407503"/>
            <a:gd name="connsiteY5131" fmla="*/ 3207117 h 6858000"/>
            <a:gd name="connsiteX5132" fmla="*/ 2068488 w 11407503"/>
            <a:gd name="connsiteY5132" fmla="*/ 3182492 h 6858000"/>
            <a:gd name="connsiteX5133" fmla="*/ 2085662 w 11407503"/>
            <a:gd name="connsiteY5133" fmla="*/ 3139167 h 6858000"/>
            <a:gd name="connsiteX5134" fmla="*/ 2127242 w 11407503"/>
            <a:gd name="connsiteY5134" fmla="*/ 3121578 h 6858000"/>
            <a:gd name="connsiteX5135" fmla="*/ 2170270 w 11407503"/>
            <a:gd name="connsiteY5135" fmla="*/ 3141574 h 6858000"/>
            <a:gd name="connsiteX5136" fmla="*/ 2184371 w 11407503"/>
            <a:gd name="connsiteY5136" fmla="*/ 3163977 h 6858000"/>
            <a:gd name="connsiteX5137" fmla="*/ 2167377 w 11407503"/>
            <a:gd name="connsiteY5137" fmla="*/ 3226187 h 6858000"/>
            <a:gd name="connsiteX5138" fmla="*/ 2128147 w 11407503"/>
            <a:gd name="connsiteY5138" fmla="*/ 3242296 h 6858000"/>
            <a:gd name="connsiteX5139" fmla="*/ 2849406 w 11407503"/>
            <a:gd name="connsiteY5139" fmla="*/ 3242296 h 6858000"/>
            <a:gd name="connsiteX5140" fmla="*/ 2823733 w 11407503"/>
            <a:gd name="connsiteY5140" fmla="*/ 3237111 h 6858000"/>
            <a:gd name="connsiteX5141" fmla="*/ 2789204 w 11407503"/>
            <a:gd name="connsiteY5141" fmla="*/ 3178789 h 6858000"/>
            <a:gd name="connsiteX5142" fmla="*/ 2806921 w 11407503"/>
            <a:gd name="connsiteY5142" fmla="*/ 3139352 h 6858000"/>
            <a:gd name="connsiteX5143" fmla="*/ 2848501 w 11407503"/>
            <a:gd name="connsiteY5143" fmla="*/ 3121578 h 6858000"/>
            <a:gd name="connsiteX5144" fmla="*/ 2891528 w 11407503"/>
            <a:gd name="connsiteY5144" fmla="*/ 3141574 h 6858000"/>
            <a:gd name="connsiteX5145" fmla="*/ 2905448 w 11407503"/>
            <a:gd name="connsiteY5145" fmla="*/ 3163977 h 6858000"/>
            <a:gd name="connsiteX5146" fmla="*/ 2888636 w 11407503"/>
            <a:gd name="connsiteY5146" fmla="*/ 3226187 h 6858000"/>
            <a:gd name="connsiteX5147" fmla="*/ 2849406 w 11407503"/>
            <a:gd name="connsiteY5147" fmla="*/ 3242296 h 6858000"/>
            <a:gd name="connsiteX5148" fmla="*/ 1956945 w 11407503"/>
            <a:gd name="connsiteY5148" fmla="*/ 3241716 h 6858000"/>
            <a:gd name="connsiteX5149" fmla="*/ 1922980 w 11407503"/>
            <a:gd name="connsiteY5149" fmla="*/ 3237296 h 6858000"/>
            <a:gd name="connsiteX5150" fmla="*/ 1887727 w 11407503"/>
            <a:gd name="connsiteY5150" fmla="*/ 3173789 h 6858000"/>
            <a:gd name="connsiteX5151" fmla="*/ 1921715 w 11407503"/>
            <a:gd name="connsiteY5151" fmla="*/ 3126576 h 6858000"/>
            <a:gd name="connsiteX5152" fmla="*/ 1945579 w 11407503"/>
            <a:gd name="connsiteY5152" fmla="*/ 3121392 h 6858000"/>
            <a:gd name="connsiteX5153" fmla="*/ 1987520 w 11407503"/>
            <a:gd name="connsiteY5153" fmla="*/ 3138426 h 6858000"/>
            <a:gd name="connsiteX5154" fmla="*/ 2005961 w 11407503"/>
            <a:gd name="connsiteY5154" fmla="*/ 3182492 h 6858000"/>
            <a:gd name="connsiteX5155" fmla="*/ 1989147 w 11407503"/>
            <a:gd name="connsiteY5155" fmla="*/ 3223780 h 6858000"/>
            <a:gd name="connsiteX5156" fmla="*/ 1956945 w 11407503"/>
            <a:gd name="connsiteY5156" fmla="*/ 3241716 h 6858000"/>
            <a:gd name="connsiteX5157" fmla="*/ 5012965 w 11407503"/>
            <a:gd name="connsiteY5157" fmla="*/ 3058394 h 6858000"/>
            <a:gd name="connsiteX5158" fmla="*/ 4997802 w 11407503"/>
            <a:gd name="connsiteY5158" fmla="*/ 3057006 h 6858000"/>
            <a:gd name="connsiteX5159" fmla="*/ 4952967 w 11407503"/>
            <a:gd name="connsiteY5159" fmla="*/ 3002017 h 6858000"/>
            <a:gd name="connsiteX5160" fmla="*/ 4966526 w 11407503"/>
            <a:gd name="connsiteY5160" fmla="*/ 2959803 h 6858000"/>
            <a:gd name="connsiteX5161" fmla="*/ 5007564 w 11407503"/>
            <a:gd name="connsiteY5161" fmla="*/ 2936845 h 6858000"/>
            <a:gd name="connsiteX5162" fmla="*/ 5054025 w 11407503"/>
            <a:gd name="connsiteY5162" fmla="*/ 2954804 h 6858000"/>
            <a:gd name="connsiteX5163" fmla="*/ 5069212 w 11407503"/>
            <a:gd name="connsiteY5163" fmla="*/ 2978134 h 6858000"/>
            <a:gd name="connsiteX5164" fmla="*/ 5065234 w 11407503"/>
            <a:gd name="connsiteY5164" fmla="*/ 3025531 h 6858000"/>
            <a:gd name="connsiteX5165" fmla="*/ 5029620 w 11407503"/>
            <a:gd name="connsiteY5165" fmla="*/ 3055895 h 6858000"/>
            <a:gd name="connsiteX5166" fmla="*/ 5012965 w 11407503"/>
            <a:gd name="connsiteY5166" fmla="*/ 3058394 h 6858000"/>
            <a:gd name="connsiteX5167" fmla="*/ 5375399 w 11407503"/>
            <a:gd name="connsiteY5167" fmla="*/ 3058232 h 6858000"/>
            <a:gd name="connsiteX5168" fmla="*/ 5353003 w 11407503"/>
            <a:gd name="connsiteY5168" fmla="*/ 3054969 h 6858000"/>
            <a:gd name="connsiteX5169" fmla="*/ 5319378 w 11407503"/>
            <a:gd name="connsiteY5169" fmla="*/ 3022568 h 6858000"/>
            <a:gd name="connsiteX5170" fmla="*/ 5314497 w 11407503"/>
            <a:gd name="connsiteY5170" fmla="*/ 2995352 h 6858000"/>
            <a:gd name="connsiteX5171" fmla="*/ 5333117 w 11407503"/>
            <a:gd name="connsiteY5171" fmla="*/ 2953693 h 6858000"/>
            <a:gd name="connsiteX5172" fmla="*/ 5354812 w 11407503"/>
            <a:gd name="connsiteY5172" fmla="*/ 2939251 h 6858000"/>
            <a:gd name="connsiteX5173" fmla="*/ 5398201 w 11407503"/>
            <a:gd name="connsiteY5173" fmla="*/ 2941473 h 6858000"/>
            <a:gd name="connsiteX5174" fmla="*/ 5429296 w 11407503"/>
            <a:gd name="connsiteY5174" fmla="*/ 2974800 h 6858000"/>
            <a:gd name="connsiteX5175" fmla="*/ 5428211 w 11407503"/>
            <a:gd name="connsiteY5175" fmla="*/ 3021087 h 6858000"/>
            <a:gd name="connsiteX5176" fmla="*/ 5397116 w 11407503"/>
            <a:gd name="connsiteY5176" fmla="*/ 3053303 h 6858000"/>
            <a:gd name="connsiteX5177" fmla="*/ 5375399 w 11407503"/>
            <a:gd name="connsiteY5177" fmla="*/ 3058232 h 6858000"/>
            <a:gd name="connsiteX5178" fmla="*/ 8080420 w 11407503"/>
            <a:gd name="connsiteY5178" fmla="*/ 3058210 h 6858000"/>
            <a:gd name="connsiteX5179" fmla="*/ 8057618 w 11407503"/>
            <a:gd name="connsiteY5179" fmla="*/ 3054784 h 6858000"/>
            <a:gd name="connsiteX5180" fmla="*/ 8022907 w 11407503"/>
            <a:gd name="connsiteY5180" fmla="*/ 3021272 h 6858000"/>
            <a:gd name="connsiteX5181" fmla="*/ 8022907 w 11407503"/>
            <a:gd name="connsiteY5181" fmla="*/ 2974060 h 6858000"/>
            <a:gd name="connsiteX5182" fmla="*/ 8058885 w 11407503"/>
            <a:gd name="connsiteY5182" fmla="*/ 2939251 h 6858000"/>
            <a:gd name="connsiteX5183" fmla="*/ 8103538 w 11407503"/>
            <a:gd name="connsiteY5183" fmla="*/ 2941658 h 6858000"/>
            <a:gd name="connsiteX5184" fmla="*/ 8135176 w 11407503"/>
            <a:gd name="connsiteY5184" fmla="*/ 2978318 h 6858000"/>
            <a:gd name="connsiteX5185" fmla="*/ 8133368 w 11407503"/>
            <a:gd name="connsiteY5185" fmla="*/ 3021088 h 6858000"/>
            <a:gd name="connsiteX5186" fmla="*/ 8102272 w 11407503"/>
            <a:gd name="connsiteY5186" fmla="*/ 3053303 h 6858000"/>
            <a:gd name="connsiteX5187" fmla="*/ 8080420 w 11407503"/>
            <a:gd name="connsiteY5187" fmla="*/ 3058210 h 6858000"/>
            <a:gd name="connsiteX5188" fmla="*/ 8261389 w 11407503"/>
            <a:gd name="connsiteY5188" fmla="*/ 3058163 h 6858000"/>
            <a:gd name="connsiteX5189" fmla="*/ 8239469 w 11407503"/>
            <a:gd name="connsiteY5189" fmla="*/ 3055340 h 6858000"/>
            <a:gd name="connsiteX5190" fmla="*/ 8200962 w 11407503"/>
            <a:gd name="connsiteY5190" fmla="*/ 3015347 h 6858000"/>
            <a:gd name="connsiteX5191" fmla="*/ 8205120 w 11407503"/>
            <a:gd name="connsiteY5191" fmla="*/ 2969429 h 6858000"/>
            <a:gd name="connsiteX5192" fmla="*/ 8240192 w 11407503"/>
            <a:gd name="connsiteY5192" fmla="*/ 2939065 h 6858000"/>
            <a:gd name="connsiteX5193" fmla="*/ 8283762 w 11407503"/>
            <a:gd name="connsiteY5193" fmla="*/ 2941843 h 6858000"/>
            <a:gd name="connsiteX5194" fmla="*/ 8313591 w 11407503"/>
            <a:gd name="connsiteY5194" fmla="*/ 2973133 h 6858000"/>
            <a:gd name="connsiteX5195" fmla="*/ 8313772 w 11407503"/>
            <a:gd name="connsiteY5195" fmla="*/ 3021642 h 6858000"/>
            <a:gd name="connsiteX5196" fmla="*/ 8282496 w 11407503"/>
            <a:gd name="connsiteY5196" fmla="*/ 3053488 h 6858000"/>
            <a:gd name="connsiteX5197" fmla="*/ 8261389 w 11407503"/>
            <a:gd name="connsiteY5197" fmla="*/ 3058163 h 6858000"/>
            <a:gd name="connsiteX5198" fmla="*/ 7359505 w 11407503"/>
            <a:gd name="connsiteY5198" fmla="*/ 3058118 h 6858000"/>
            <a:gd name="connsiteX5199" fmla="*/ 7336545 w 11407503"/>
            <a:gd name="connsiteY5199" fmla="*/ 3054970 h 6858000"/>
            <a:gd name="connsiteX5200" fmla="*/ 7303100 w 11407503"/>
            <a:gd name="connsiteY5200" fmla="*/ 3022199 h 6858000"/>
            <a:gd name="connsiteX5201" fmla="*/ 7297315 w 11407503"/>
            <a:gd name="connsiteY5201" fmla="*/ 2996463 h 6858000"/>
            <a:gd name="connsiteX5202" fmla="*/ 7317925 w 11407503"/>
            <a:gd name="connsiteY5202" fmla="*/ 2952583 h 6858000"/>
            <a:gd name="connsiteX5203" fmla="*/ 7356974 w 11407503"/>
            <a:gd name="connsiteY5203" fmla="*/ 2936475 h 6858000"/>
            <a:gd name="connsiteX5204" fmla="*/ 7397831 w 11407503"/>
            <a:gd name="connsiteY5204" fmla="*/ 2954434 h 6858000"/>
            <a:gd name="connsiteX5205" fmla="*/ 7416091 w 11407503"/>
            <a:gd name="connsiteY5205" fmla="*/ 2997574 h 6858000"/>
            <a:gd name="connsiteX5206" fmla="*/ 7398555 w 11407503"/>
            <a:gd name="connsiteY5206" fmla="*/ 3039789 h 6858000"/>
            <a:gd name="connsiteX5207" fmla="*/ 7359505 w 11407503"/>
            <a:gd name="connsiteY5207" fmla="*/ 3058118 h 6858000"/>
            <a:gd name="connsiteX5208" fmla="*/ 6447295 w 11407503"/>
            <a:gd name="connsiteY5208" fmla="*/ 3057956 h 6858000"/>
            <a:gd name="connsiteX5209" fmla="*/ 6440312 w 11407503"/>
            <a:gd name="connsiteY5209" fmla="*/ 3057006 h 6858000"/>
            <a:gd name="connsiteX5210" fmla="*/ 6398732 w 11407503"/>
            <a:gd name="connsiteY5210" fmla="*/ 3016459 h 6858000"/>
            <a:gd name="connsiteX5211" fmla="*/ 6413737 w 11407503"/>
            <a:gd name="connsiteY5211" fmla="*/ 2954619 h 6858000"/>
            <a:gd name="connsiteX5212" fmla="*/ 6450436 w 11407503"/>
            <a:gd name="connsiteY5212" fmla="*/ 2936845 h 6858000"/>
            <a:gd name="connsiteX5213" fmla="*/ 6496356 w 11407503"/>
            <a:gd name="connsiteY5213" fmla="*/ 2954619 h 6858000"/>
            <a:gd name="connsiteX5214" fmla="*/ 6514073 w 11407503"/>
            <a:gd name="connsiteY5214" fmla="*/ 3000907 h 6858000"/>
            <a:gd name="connsiteX5215" fmla="*/ 6495813 w 11407503"/>
            <a:gd name="connsiteY5215" fmla="*/ 3041084 h 6858000"/>
            <a:gd name="connsiteX5216" fmla="*/ 6457668 w 11407503"/>
            <a:gd name="connsiteY5216" fmla="*/ 3057933 h 6858000"/>
            <a:gd name="connsiteX5217" fmla="*/ 6447295 w 11407503"/>
            <a:gd name="connsiteY5217" fmla="*/ 3057956 h 6858000"/>
            <a:gd name="connsiteX5218" fmla="*/ 6646387 w 11407503"/>
            <a:gd name="connsiteY5218" fmla="*/ 3057330 h 6858000"/>
            <a:gd name="connsiteX5219" fmla="*/ 6615292 w 11407503"/>
            <a:gd name="connsiteY5219" fmla="*/ 3054785 h 6858000"/>
            <a:gd name="connsiteX5220" fmla="*/ 6581304 w 11407503"/>
            <a:gd name="connsiteY5220" fmla="*/ 3022198 h 6858000"/>
            <a:gd name="connsiteX5221" fmla="*/ 6576061 w 11407503"/>
            <a:gd name="connsiteY5221" fmla="*/ 2997389 h 6858000"/>
            <a:gd name="connsiteX5222" fmla="*/ 6596671 w 11407503"/>
            <a:gd name="connsiteY5222" fmla="*/ 2952583 h 6858000"/>
            <a:gd name="connsiteX5223" fmla="*/ 6635721 w 11407503"/>
            <a:gd name="connsiteY5223" fmla="*/ 2936475 h 6858000"/>
            <a:gd name="connsiteX5224" fmla="*/ 6676578 w 11407503"/>
            <a:gd name="connsiteY5224" fmla="*/ 2954434 h 6858000"/>
            <a:gd name="connsiteX5225" fmla="*/ 6694657 w 11407503"/>
            <a:gd name="connsiteY5225" fmla="*/ 2997759 h 6858000"/>
            <a:gd name="connsiteX5226" fmla="*/ 6675313 w 11407503"/>
            <a:gd name="connsiteY5226" fmla="*/ 3041824 h 6858000"/>
            <a:gd name="connsiteX5227" fmla="*/ 6646387 w 11407503"/>
            <a:gd name="connsiteY5227" fmla="*/ 3057330 h 6858000"/>
            <a:gd name="connsiteX5228" fmla="*/ 5557388 w 11407503"/>
            <a:gd name="connsiteY5228" fmla="*/ 3057929 h 6858000"/>
            <a:gd name="connsiteX5229" fmla="*/ 5536303 w 11407503"/>
            <a:gd name="connsiteY5229" fmla="*/ 3056077 h 6858000"/>
            <a:gd name="connsiteX5230" fmla="*/ 5496530 w 11407503"/>
            <a:gd name="connsiteY5230" fmla="*/ 3015345 h 6858000"/>
            <a:gd name="connsiteX5231" fmla="*/ 5498880 w 11407503"/>
            <a:gd name="connsiteY5231" fmla="*/ 2972575 h 6858000"/>
            <a:gd name="connsiteX5232" fmla="*/ 5527264 w 11407503"/>
            <a:gd name="connsiteY5232" fmla="*/ 2942397 h 6858000"/>
            <a:gd name="connsiteX5233" fmla="*/ 5553659 w 11407503"/>
            <a:gd name="connsiteY5233" fmla="*/ 2937398 h 6858000"/>
            <a:gd name="connsiteX5234" fmla="*/ 5580595 w 11407503"/>
            <a:gd name="connsiteY5234" fmla="*/ 2942952 h 6858000"/>
            <a:gd name="connsiteX5235" fmla="*/ 5608436 w 11407503"/>
            <a:gd name="connsiteY5235" fmla="*/ 2972575 h 6858000"/>
            <a:gd name="connsiteX5236" fmla="*/ 5608436 w 11407503"/>
            <a:gd name="connsiteY5236" fmla="*/ 3022011 h 6858000"/>
            <a:gd name="connsiteX5237" fmla="*/ 5578065 w 11407503"/>
            <a:gd name="connsiteY5237" fmla="*/ 3052560 h 6858000"/>
            <a:gd name="connsiteX5238" fmla="*/ 5557388 w 11407503"/>
            <a:gd name="connsiteY5238" fmla="*/ 3057929 h 6858000"/>
            <a:gd name="connsiteX5239" fmla="*/ 5738038 w 11407503"/>
            <a:gd name="connsiteY5239" fmla="*/ 3057862 h 6858000"/>
            <a:gd name="connsiteX5240" fmla="*/ 5719055 w 11407503"/>
            <a:gd name="connsiteY5240" fmla="*/ 3057006 h 6858000"/>
            <a:gd name="connsiteX5241" fmla="*/ 5679102 w 11407503"/>
            <a:gd name="connsiteY5241" fmla="*/ 3021642 h 6858000"/>
            <a:gd name="connsiteX5242" fmla="*/ 5674763 w 11407503"/>
            <a:gd name="connsiteY5242" fmla="*/ 2997572 h 6858000"/>
            <a:gd name="connsiteX5243" fmla="*/ 5679644 w 11407503"/>
            <a:gd name="connsiteY5243" fmla="*/ 2972392 h 6858000"/>
            <a:gd name="connsiteX5244" fmla="*/ 5708389 w 11407503"/>
            <a:gd name="connsiteY5244" fmla="*/ 2941843 h 6858000"/>
            <a:gd name="connsiteX5245" fmla="*/ 5752500 w 11407503"/>
            <a:gd name="connsiteY5245" fmla="*/ 2939250 h 6858000"/>
            <a:gd name="connsiteX5246" fmla="*/ 5775099 w 11407503"/>
            <a:gd name="connsiteY5246" fmla="*/ 2954617 h 6858000"/>
            <a:gd name="connsiteX5247" fmla="*/ 5793178 w 11407503"/>
            <a:gd name="connsiteY5247" fmla="*/ 2998499 h 6858000"/>
            <a:gd name="connsiteX5248" fmla="*/ 5787573 w 11407503"/>
            <a:gd name="connsiteY5248" fmla="*/ 3023123 h 6858000"/>
            <a:gd name="connsiteX5249" fmla="*/ 5757563 w 11407503"/>
            <a:gd name="connsiteY5249" fmla="*/ 3053303 h 6858000"/>
            <a:gd name="connsiteX5250" fmla="*/ 5738038 w 11407503"/>
            <a:gd name="connsiteY5250" fmla="*/ 3057862 h 6858000"/>
            <a:gd name="connsiteX5251" fmla="*/ 6279094 w 11407503"/>
            <a:gd name="connsiteY5251" fmla="*/ 3057860 h 6858000"/>
            <a:gd name="connsiteX5252" fmla="*/ 6260451 w 11407503"/>
            <a:gd name="connsiteY5252" fmla="*/ 3057003 h 6858000"/>
            <a:gd name="connsiteX5253" fmla="*/ 6220497 w 11407503"/>
            <a:gd name="connsiteY5253" fmla="*/ 3022196 h 6858000"/>
            <a:gd name="connsiteX5254" fmla="*/ 6218689 w 11407503"/>
            <a:gd name="connsiteY5254" fmla="*/ 2977204 h 6858000"/>
            <a:gd name="connsiteX5255" fmla="*/ 6247977 w 11407503"/>
            <a:gd name="connsiteY5255" fmla="*/ 2942951 h 6858000"/>
            <a:gd name="connsiteX5256" fmla="*/ 6274913 w 11407503"/>
            <a:gd name="connsiteY5256" fmla="*/ 2937396 h 6858000"/>
            <a:gd name="connsiteX5257" fmla="*/ 6299862 w 11407503"/>
            <a:gd name="connsiteY5257" fmla="*/ 2941655 h 6858000"/>
            <a:gd name="connsiteX5258" fmla="*/ 6328426 w 11407503"/>
            <a:gd name="connsiteY5258" fmla="*/ 2970168 h 6858000"/>
            <a:gd name="connsiteX5259" fmla="*/ 6333669 w 11407503"/>
            <a:gd name="connsiteY5259" fmla="*/ 2996645 h 6858000"/>
            <a:gd name="connsiteX5260" fmla="*/ 6329692 w 11407503"/>
            <a:gd name="connsiteY5260" fmla="*/ 3022010 h 6858000"/>
            <a:gd name="connsiteX5261" fmla="*/ 6298416 w 11407503"/>
            <a:gd name="connsiteY5261" fmla="*/ 3053301 h 6858000"/>
            <a:gd name="connsiteX5262" fmla="*/ 6279094 w 11407503"/>
            <a:gd name="connsiteY5262" fmla="*/ 3057860 h 6858000"/>
            <a:gd name="connsiteX5263" fmla="*/ 5925109 w 11407503"/>
            <a:gd name="connsiteY5263" fmla="*/ 3057330 h 6858000"/>
            <a:gd name="connsiteX5264" fmla="*/ 5894037 w 11407503"/>
            <a:gd name="connsiteY5264" fmla="*/ 3054785 h 6858000"/>
            <a:gd name="connsiteX5265" fmla="*/ 5859687 w 11407503"/>
            <a:gd name="connsiteY5265" fmla="*/ 3022013 h 6858000"/>
            <a:gd name="connsiteX5266" fmla="*/ 5854806 w 11407503"/>
            <a:gd name="connsiteY5266" fmla="*/ 2997574 h 6858000"/>
            <a:gd name="connsiteX5267" fmla="*/ 5872885 w 11407503"/>
            <a:gd name="connsiteY5267" fmla="*/ 2954990 h 6858000"/>
            <a:gd name="connsiteX5268" fmla="*/ 5913200 w 11407503"/>
            <a:gd name="connsiteY5268" fmla="*/ 2936475 h 6858000"/>
            <a:gd name="connsiteX5269" fmla="*/ 5953335 w 11407503"/>
            <a:gd name="connsiteY5269" fmla="*/ 2952768 h 6858000"/>
            <a:gd name="connsiteX5270" fmla="*/ 5973040 w 11407503"/>
            <a:gd name="connsiteY5270" fmla="*/ 2997759 h 6858000"/>
            <a:gd name="connsiteX5271" fmla="*/ 5953877 w 11407503"/>
            <a:gd name="connsiteY5271" fmla="*/ 3041824 h 6858000"/>
            <a:gd name="connsiteX5272" fmla="*/ 5925109 w 11407503"/>
            <a:gd name="connsiteY5272" fmla="*/ 3057330 h 6858000"/>
            <a:gd name="connsiteX5273" fmla="*/ 5195177 w 11407503"/>
            <a:gd name="connsiteY5273" fmla="*/ 3058026 h 6858000"/>
            <a:gd name="connsiteX5274" fmla="*/ 5175674 w 11407503"/>
            <a:gd name="connsiteY5274" fmla="*/ 3056267 h 6858000"/>
            <a:gd name="connsiteX5275" fmla="*/ 5137348 w 11407503"/>
            <a:gd name="connsiteY5275" fmla="*/ 3020163 h 6858000"/>
            <a:gd name="connsiteX5276" fmla="*/ 5137529 w 11407503"/>
            <a:gd name="connsiteY5276" fmla="*/ 2974802 h 6858000"/>
            <a:gd name="connsiteX5277" fmla="*/ 5171697 w 11407503"/>
            <a:gd name="connsiteY5277" fmla="*/ 2940179 h 6858000"/>
            <a:gd name="connsiteX5278" fmla="*/ 5211650 w 11407503"/>
            <a:gd name="connsiteY5278" fmla="*/ 2939253 h 6858000"/>
            <a:gd name="connsiteX5279" fmla="*/ 5248169 w 11407503"/>
            <a:gd name="connsiteY5279" fmla="*/ 2973876 h 6858000"/>
            <a:gd name="connsiteX5280" fmla="*/ 5251423 w 11407503"/>
            <a:gd name="connsiteY5280" fmla="*/ 3000352 h 6858000"/>
            <a:gd name="connsiteX5281" fmla="*/ 5245819 w 11407503"/>
            <a:gd name="connsiteY5281" fmla="*/ 3025717 h 6858000"/>
            <a:gd name="connsiteX5282" fmla="*/ 5215628 w 11407503"/>
            <a:gd name="connsiteY5282" fmla="*/ 3053675 h 6858000"/>
            <a:gd name="connsiteX5283" fmla="*/ 5195177 w 11407503"/>
            <a:gd name="connsiteY5283" fmla="*/ 3058026 h 6858000"/>
            <a:gd name="connsiteX5284" fmla="*/ 2489521 w 11407503"/>
            <a:gd name="connsiteY5284" fmla="*/ 3058211 h 6858000"/>
            <a:gd name="connsiteX5285" fmla="*/ 2467624 w 11407503"/>
            <a:gd name="connsiteY5285" fmla="*/ 3054785 h 6858000"/>
            <a:gd name="connsiteX5286" fmla="*/ 2433276 w 11407503"/>
            <a:gd name="connsiteY5286" fmla="*/ 3022014 h 6858000"/>
            <a:gd name="connsiteX5287" fmla="*/ 2428395 w 11407503"/>
            <a:gd name="connsiteY5287" fmla="*/ 2997573 h 6858000"/>
            <a:gd name="connsiteX5288" fmla="*/ 2446472 w 11407503"/>
            <a:gd name="connsiteY5288" fmla="*/ 2954990 h 6858000"/>
            <a:gd name="connsiteX5289" fmla="*/ 2506493 w 11407503"/>
            <a:gd name="connsiteY5289" fmla="*/ 2939252 h 6858000"/>
            <a:gd name="connsiteX5290" fmla="*/ 2542289 w 11407503"/>
            <a:gd name="connsiteY5290" fmla="*/ 2972578 h 6858000"/>
            <a:gd name="connsiteX5291" fmla="*/ 2541926 w 11407503"/>
            <a:gd name="connsiteY5291" fmla="*/ 3023124 h 6858000"/>
            <a:gd name="connsiteX5292" fmla="*/ 2511013 w 11407503"/>
            <a:gd name="connsiteY5292" fmla="*/ 3053304 h 6858000"/>
            <a:gd name="connsiteX5293" fmla="*/ 2489521 w 11407503"/>
            <a:gd name="connsiteY5293" fmla="*/ 3058211 h 6858000"/>
            <a:gd name="connsiteX5294" fmla="*/ 4654349 w 11407503"/>
            <a:gd name="connsiteY5294" fmla="*/ 3058118 h 6858000"/>
            <a:gd name="connsiteX5295" fmla="*/ 4631389 w 11407503"/>
            <a:gd name="connsiteY5295" fmla="*/ 3054970 h 6858000"/>
            <a:gd name="connsiteX5296" fmla="*/ 4592158 w 11407503"/>
            <a:gd name="connsiteY5296" fmla="*/ 2998685 h 6858000"/>
            <a:gd name="connsiteX5297" fmla="*/ 4610780 w 11407503"/>
            <a:gd name="connsiteY5297" fmla="*/ 2954804 h 6858000"/>
            <a:gd name="connsiteX5298" fmla="*/ 4655976 w 11407503"/>
            <a:gd name="connsiteY5298" fmla="*/ 2936844 h 6858000"/>
            <a:gd name="connsiteX5299" fmla="*/ 4695207 w 11407503"/>
            <a:gd name="connsiteY5299" fmla="*/ 2957396 h 6858000"/>
            <a:gd name="connsiteX5300" fmla="*/ 4711115 w 11407503"/>
            <a:gd name="connsiteY5300" fmla="*/ 2999425 h 6858000"/>
            <a:gd name="connsiteX5301" fmla="*/ 4693399 w 11407503"/>
            <a:gd name="connsiteY5301" fmla="*/ 3039787 h 6858000"/>
            <a:gd name="connsiteX5302" fmla="*/ 4654349 w 11407503"/>
            <a:gd name="connsiteY5302" fmla="*/ 3058118 h 6858000"/>
            <a:gd name="connsiteX5303" fmla="*/ 4836133 w 11407503"/>
            <a:gd name="connsiteY5303" fmla="*/ 3057929 h 6858000"/>
            <a:gd name="connsiteX5304" fmla="*/ 4815048 w 11407503"/>
            <a:gd name="connsiteY5304" fmla="*/ 3056077 h 6858000"/>
            <a:gd name="connsiteX5305" fmla="*/ 4775275 w 11407503"/>
            <a:gd name="connsiteY5305" fmla="*/ 3015345 h 6858000"/>
            <a:gd name="connsiteX5306" fmla="*/ 4777625 w 11407503"/>
            <a:gd name="connsiteY5306" fmla="*/ 2972575 h 6858000"/>
            <a:gd name="connsiteX5307" fmla="*/ 4806009 w 11407503"/>
            <a:gd name="connsiteY5307" fmla="*/ 2942397 h 6858000"/>
            <a:gd name="connsiteX5308" fmla="*/ 4832404 w 11407503"/>
            <a:gd name="connsiteY5308" fmla="*/ 2937398 h 6858000"/>
            <a:gd name="connsiteX5309" fmla="*/ 4857352 w 11407503"/>
            <a:gd name="connsiteY5309" fmla="*/ 2941655 h 6858000"/>
            <a:gd name="connsiteX5310" fmla="*/ 4887181 w 11407503"/>
            <a:gd name="connsiteY5310" fmla="*/ 2973131 h 6858000"/>
            <a:gd name="connsiteX5311" fmla="*/ 4887363 w 11407503"/>
            <a:gd name="connsiteY5311" fmla="*/ 3021640 h 6858000"/>
            <a:gd name="connsiteX5312" fmla="*/ 4856810 w 11407503"/>
            <a:gd name="connsiteY5312" fmla="*/ 3052560 h 6858000"/>
            <a:gd name="connsiteX5313" fmla="*/ 4836133 w 11407503"/>
            <a:gd name="connsiteY5313" fmla="*/ 3057929 h 6858000"/>
            <a:gd name="connsiteX5314" fmla="*/ 4474058 w 11407503"/>
            <a:gd name="connsiteY5314" fmla="*/ 3058001 h 6858000"/>
            <a:gd name="connsiteX5315" fmla="*/ 4454420 w 11407503"/>
            <a:gd name="connsiteY5315" fmla="*/ 3056266 h 6858000"/>
            <a:gd name="connsiteX5316" fmla="*/ 4416093 w 11407503"/>
            <a:gd name="connsiteY5316" fmla="*/ 3020162 h 6858000"/>
            <a:gd name="connsiteX5317" fmla="*/ 4416274 w 11407503"/>
            <a:gd name="connsiteY5317" fmla="*/ 2974430 h 6858000"/>
            <a:gd name="connsiteX5318" fmla="*/ 4446466 w 11407503"/>
            <a:gd name="connsiteY5318" fmla="*/ 2941659 h 6858000"/>
            <a:gd name="connsiteX5319" fmla="*/ 4489493 w 11407503"/>
            <a:gd name="connsiteY5319" fmla="*/ 2939067 h 6858000"/>
            <a:gd name="connsiteX5320" fmla="*/ 4524565 w 11407503"/>
            <a:gd name="connsiteY5320" fmla="*/ 2969431 h 6858000"/>
            <a:gd name="connsiteX5321" fmla="*/ 4527819 w 11407503"/>
            <a:gd name="connsiteY5321" fmla="*/ 3018126 h 6858000"/>
            <a:gd name="connsiteX5322" fmla="*/ 4494916 w 11407503"/>
            <a:gd name="connsiteY5322" fmla="*/ 3053489 h 6858000"/>
            <a:gd name="connsiteX5323" fmla="*/ 4474058 w 11407503"/>
            <a:gd name="connsiteY5323" fmla="*/ 3058001 h 6858000"/>
            <a:gd name="connsiteX5324" fmla="*/ 2299605 w 11407503"/>
            <a:gd name="connsiteY5324" fmla="*/ 3057953 h 6858000"/>
            <a:gd name="connsiteX5325" fmla="*/ 2292645 w 11407503"/>
            <a:gd name="connsiteY5325" fmla="*/ 3057004 h 6858000"/>
            <a:gd name="connsiteX5326" fmla="*/ 2252692 w 11407503"/>
            <a:gd name="connsiteY5326" fmla="*/ 3021641 h 6858000"/>
            <a:gd name="connsiteX5327" fmla="*/ 2252692 w 11407503"/>
            <a:gd name="connsiteY5327" fmla="*/ 2973502 h 6858000"/>
            <a:gd name="connsiteX5328" fmla="*/ 2280352 w 11407503"/>
            <a:gd name="connsiteY5328" fmla="*/ 2942767 h 6858000"/>
            <a:gd name="connsiteX5329" fmla="*/ 2307108 w 11407503"/>
            <a:gd name="connsiteY5329" fmla="*/ 2937397 h 6858000"/>
            <a:gd name="connsiteX5330" fmla="*/ 2333864 w 11407503"/>
            <a:gd name="connsiteY5330" fmla="*/ 2942952 h 6858000"/>
            <a:gd name="connsiteX5331" fmla="*/ 2364056 w 11407503"/>
            <a:gd name="connsiteY5331" fmla="*/ 2977390 h 6858000"/>
            <a:gd name="connsiteX5332" fmla="*/ 2360439 w 11407503"/>
            <a:gd name="connsiteY5332" fmla="*/ 3025159 h 6858000"/>
            <a:gd name="connsiteX5333" fmla="*/ 2309820 w 11407503"/>
            <a:gd name="connsiteY5333" fmla="*/ 3057930 h 6858000"/>
            <a:gd name="connsiteX5334" fmla="*/ 2299605 w 11407503"/>
            <a:gd name="connsiteY5334" fmla="*/ 3057953 h 6858000"/>
            <a:gd name="connsiteX5335" fmla="*/ 2140648 w 11407503"/>
            <a:gd name="connsiteY5335" fmla="*/ 3056288 h 6858000"/>
            <a:gd name="connsiteX5336" fmla="*/ 2109892 w 11407503"/>
            <a:gd name="connsiteY5336" fmla="*/ 3056080 h 6858000"/>
            <a:gd name="connsiteX5337" fmla="*/ 2070120 w 11407503"/>
            <a:gd name="connsiteY5337" fmla="*/ 3015348 h 6858000"/>
            <a:gd name="connsiteX5338" fmla="*/ 2072470 w 11407503"/>
            <a:gd name="connsiteY5338" fmla="*/ 2972578 h 6858000"/>
            <a:gd name="connsiteX5339" fmla="*/ 2100852 w 11407503"/>
            <a:gd name="connsiteY5339" fmla="*/ 2942584 h 6858000"/>
            <a:gd name="connsiteX5340" fmla="*/ 2147133 w 11407503"/>
            <a:gd name="connsiteY5340" fmla="*/ 2939992 h 6858000"/>
            <a:gd name="connsiteX5341" fmla="*/ 2180940 w 11407503"/>
            <a:gd name="connsiteY5341" fmla="*/ 2971282 h 6858000"/>
            <a:gd name="connsiteX5342" fmla="*/ 2186003 w 11407503"/>
            <a:gd name="connsiteY5342" fmla="*/ 2997573 h 6858000"/>
            <a:gd name="connsiteX5343" fmla="*/ 2169370 w 11407503"/>
            <a:gd name="connsiteY5343" fmla="*/ 3039418 h 6858000"/>
            <a:gd name="connsiteX5344" fmla="*/ 2140648 w 11407503"/>
            <a:gd name="connsiteY5344" fmla="*/ 3056288 h 6858000"/>
            <a:gd name="connsiteX5345" fmla="*/ 5376076 w 11407503"/>
            <a:gd name="connsiteY5345" fmla="*/ 2873961 h 6858000"/>
            <a:gd name="connsiteX5346" fmla="*/ 5356258 w 11407503"/>
            <a:gd name="connsiteY5346" fmla="*/ 2871345 h 6858000"/>
            <a:gd name="connsiteX5347" fmla="*/ 5317570 w 11407503"/>
            <a:gd name="connsiteY5347" fmla="*/ 2834686 h 6858000"/>
            <a:gd name="connsiteX5348" fmla="*/ 5314496 w 11407503"/>
            <a:gd name="connsiteY5348" fmla="*/ 2810061 h 6858000"/>
            <a:gd name="connsiteX5349" fmla="*/ 5331128 w 11407503"/>
            <a:gd name="connsiteY5349" fmla="*/ 2771365 h 6858000"/>
            <a:gd name="connsiteX5350" fmla="*/ 5372167 w 11407503"/>
            <a:gd name="connsiteY5350" fmla="*/ 2752480 h 6858000"/>
            <a:gd name="connsiteX5351" fmla="*/ 5413748 w 11407503"/>
            <a:gd name="connsiteY5351" fmla="*/ 2769144 h 6858000"/>
            <a:gd name="connsiteX5352" fmla="*/ 5432368 w 11407503"/>
            <a:gd name="connsiteY5352" fmla="*/ 2812653 h 6858000"/>
            <a:gd name="connsiteX5353" fmla="*/ 5427487 w 11407503"/>
            <a:gd name="connsiteY5353" fmla="*/ 2838019 h 6858000"/>
            <a:gd name="connsiteX5354" fmla="*/ 5396030 w 11407503"/>
            <a:gd name="connsiteY5354" fmla="*/ 2869494 h 6858000"/>
            <a:gd name="connsiteX5355" fmla="*/ 5376076 w 11407503"/>
            <a:gd name="connsiteY5355" fmla="*/ 2873961 h 6858000"/>
            <a:gd name="connsiteX5356" fmla="*/ 6097331 w 11407503"/>
            <a:gd name="connsiteY5356" fmla="*/ 2873961 h 6858000"/>
            <a:gd name="connsiteX5357" fmla="*/ 6077513 w 11407503"/>
            <a:gd name="connsiteY5357" fmla="*/ 2871346 h 6858000"/>
            <a:gd name="connsiteX5358" fmla="*/ 6038825 w 11407503"/>
            <a:gd name="connsiteY5358" fmla="*/ 2834871 h 6858000"/>
            <a:gd name="connsiteX5359" fmla="*/ 6038282 w 11407503"/>
            <a:gd name="connsiteY5359" fmla="*/ 2792472 h 6858000"/>
            <a:gd name="connsiteX5360" fmla="*/ 6070643 w 11407503"/>
            <a:gd name="connsiteY5360" fmla="*/ 2756923 h 6858000"/>
            <a:gd name="connsiteX5361" fmla="*/ 6115297 w 11407503"/>
            <a:gd name="connsiteY5361" fmla="*/ 2755257 h 6858000"/>
            <a:gd name="connsiteX5362" fmla="*/ 6148742 w 11407503"/>
            <a:gd name="connsiteY5362" fmla="*/ 2787288 h 6858000"/>
            <a:gd name="connsiteX5363" fmla="*/ 6149465 w 11407503"/>
            <a:gd name="connsiteY5363" fmla="*/ 2837278 h 6858000"/>
            <a:gd name="connsiteX5364" fmla="*/ 6117286 w 11407503"/>
            <a:gd name="connsiteY5364" fmla="*/ 2869494 h 6858000"/>
            <a:gd name="connsiteX5365" fmla="*/ 6097331 w 11407503"/>
            <a:gd name="connsiteY5365" fmla="*/ 2873961 h 6858000"/>
            <a:gd name="connsiteX5366" fmla="*/ 6457894 w 11407503"/>
            <a:gd name="connsiteY5366" fmla="*/ 2873843 h 6858000"/>
            <a:gd name="connsiteX5367" fmla="*/ 6439047 w 11407503"/>
            <a:gd name="connsiteY5367" fmla="*/ 2872085 h 6858000"/>
            <a:gd name="connsiteX5368" fmla="*/ 6411386 w 11407503"/>
            <a:gd name="connsiteY5368" fmla="*/ 2853200 h 6858000"/>
            <a:gd name="connsiteX5369" fmla="*/ 6396020 w 11407503"/>
            <a:gd name="connsiteY5369" fmla="*/ 2812652 h 6858000"/>
            <a:gd name="connsiteX5370" fmla="*/ 6414821 w 11407503"/>
            <a:gd name="connsiteY5370" fmla="*/ 2768956 h 6858000"/>
            <a:gd name="connsiteX5371" fmla="*/ 6456402 w 11407503"/>
            <a:gd name="connsiteY5371" fmla="*/ 2752478 h 6858000"/>
            <a:gd name="connsiteX5372" fmla="*/ 6495995 w 11407503"/>
            <a:gd name="connsiteY5372" fmla="*/ 2769697 h 6858000"/>
            <a:gd name="connsiteX5373" fmla="*/ 6513531 w 11407503"/>
            <a:gd name="connsiteY5373" fmla="*/ 2812652 h 6858000"/>
            <a:gd name="connsiteX5374" fmla="*/ 6508287 w 11407503"/>
            <a:gd name="connsiteY5374" fmla="*/ 2840794 h 6858000"/>
            <a:gd name="connsiteX5375" fmla="*/ 6477012 w 11407503"/>
            <a:gd name="connsiteY5375" fmla="*/ 2869492 h 6858000"/>
            <a:gd name="connsiteX5376" fmla="*/ 6457894 w 11407503"/>
            <a:gd name="connsiteY5376" fmla="*/ 2873843 h 6858000"/>
            <a:gd name="connsiteX5377" fmla="*/ 8262971 w 11407503"/>
            <a:gd name="connsiteY5377" fmla="*/ 2873797 h 6858000"/>
            <a:gd name="connsiteX5378" fmla="*/ 8243446 w 11407503"/>
            <a:gd name="connsiteY5378" fmla="*/ 2872270 h 6858000"/>
            <a:gd name="connsiteX5379" fmla="*/ 8204397 w 11407503"/>
            <a:gd name="connsiteY5379" fmla="*/ 2838574 h 6858000"/>
            <a:gd name="connsiteX5380" fmla="*/ 8199516 w 11407503"/>
            <a:gd name="connsiteY5380" fmla="*/ 2810430 h 6858000"/>
            <a:gd name="connsiteX5381" fmla="*/ 8217594 w 11407503"/>
            <a:gd name="connsiteY5381" fmla="*/ 2769697 h 6858000"/>
            <a:gd name="connsiteX5382" fmla="*/ 8258994 w 11407503"/>
            <a:gd name="connsiteY5382" fmla="*/ 2752479 h 6858000"/>
            <a:gd name="connsiteX5383" fmla="*/ 8283580 w 11407503"/>
            <a:gd name="connsiteY5383" fmla="*/ 2757107 h 6858000"/>
            <a:gd name="connsiteX5384" fmla="*/ 8313049 w 11407503"/>
            <a:gd name="connsiteY5384" fmla="*/ 2787472 h 6858000"/>
            <a:gd name="connsiteX5385" fmla="*/ 8315760 w 11407503"/>
            <a:gd name="connsiteY5385" fmla="*/ 2831167 h 6858000"/>
            <a:gd name="connsiteX5386" fmla="*/ 8283038 w 11407503"/>
            <a:gd name="connsiteY5386" fmla="*/ 2868382 h 6858000"/>
            <a:gd name="connsiteX5387" fmla="*/ 8262971 w 11407503"/>
            <a:gd name="connsiteY5387" fmla="*/ 2873797 h 6858000"/>
            <a:gd name="connsiteX5388" fmla="*/ 8083043 w 11407503"/>
            <a:gd name="connsiteY5388" fmla="*/ 2873702 h 6858000"/>
            <a:gd name="connsiteX5389" fmla="*/ 8065394 w 11407503"/>
            <a:gd name="connsiteY5389" fmla="*/ 2873007 h 6858000"/>
            <a:gd name="connsiteX5390" fmla="*/ 8038277 w 11407503"/>
            <a:gd name="connsiteY5390" fmla="*/ 2857640 h 6858000"/>
            <a:gd name="connsiteX5391" fmla="*/ 8019295 w 11407503"/>
            <a:gd name="connsiteY5391" fmla="*/ 2802835 h 6858000"/>
            <a:gd name="connsiteX5392" fmla="*/ 8036468 w 11407503"/>
            <a:gd name="connsiteY5392" fmla="*/ 2770620 h 6858000"/>
            <a:gd name="connsiteX5393" fmla="*/ 8078049 w 11407503"/>
            <a:gd name="connsiteY5393" fmla="*/ 2753401 h 6858000"/>
            <a:gd name="connsiteX5394" fmla="*/ 8120172 w 11407503"/>
            <a:gd name="connsiteY5394" fmla="*/ 2770620 h 6858000"/>
            <a:gd name="connsiteX5395" fmla="*/ 8137528 w 11407503"/>
            <a:gd name="connsiteY5395" fmla="*/ 2812833 h 6858000"/>
            <a:gd name="connsiteX5396" fmla="*/ 8132465 w 11407503"/>
            <a:gd name="connsiteY5396" fmla="*/ 2838198 h 6858000"/>
            <a:gd name="connsiteX5397" fmla="*/ 8100828 w 11407503"/>
            <a:gd name="connsiteY5397" fmla="*/ 2869675 h 6858000"/>
            <a:gd name="connsiteX5398" fmla="*/ 8083043 w 11407503"/>
            <a:gd name="connsiteY5398" fmla="*/ 2873702 h 6858000"/>
            <a:gd name="connsiteX5399" fmla="*/ 5557816 w 11407503"/>
            <a:gd name="connsiteY5399" fmla="*/ 2873681 h 6858000"/>
            <a:gd name="connsiteX5400" fmla="*/ 5537929 w 11407503"/>
            <a:gd name="connsiteY5400" fmla="*/ 2872083 h 6858000"/>
            <a:gd name="connsiteX5401" fmla="*/ 5498337 w 11407503"/>
            <a:gd name="connsiteY5401" fmla="*/ 2835054 h 6858000"/>
            <a:gd name="connsiteX5402" fmla="*/ 5494359 w 11407503"/>
            <a:gd name="connsiteY5402" fmla="*/ 2810059 h 6858000"/>
            <a:gd name="connsiteX5403" fmla="*/ 5526359 w 11407503"/>
            <a:gd name="connsiteY5403" fmla="*/ 2758402 h 6858000"/>
            <a:gd name="connsiteX5404" fmla="*/ 5553658 w 11407503"/>
            <a:gd name="connsiteY5404" fmla="*/ 2753403 h 6858000"/>
            <a:gd name="connsiteX5405" fmla="*/ 5593973 w 11407503"/>
            <a:gd name="connsiteY5405" fmla="*/ 2768771 h 6858000"/>
            <a:gd name="connsiteX5406" fmla="*/ 5610785 w 11407503"/>
            <a:gd name="connsiteY5406" fmla="*/ 2830796 h 6858000"/>
            <a:gd name="connsiteX5407" fmla="*/ 5578244 w 11407503"/>
            <a:gd name="connsiteY5407" fmla="*/ 2868196 h 6858000"/>
            <a:gd name="connsiteX5408" fmla="*/ 5557816 w 11407503"/>
            <a:gd name="connsiteY5408" fmla="*/ 2873681 h 6858000"/>
            <a:gd name="connsiteX5409" fmla="*/ 5919370 w 11407503"/>
            <a:gd name="connsiteY5409" fmla="*/ 2873567 h 6858000"/>
            <a:gd name="connsiteX5410" fmla="*/ 5901630 w 11407503"/>
            <a:gd name="connsiteY5410" fmla="*/ 2873012 h 6858000"/>
            <a:gd name="connsiteX5411" fmla="*/ 5860954 w 11407503"/>
            <a:gd name="connsiteY5411" fmla="*/ 2839130 h 6858000"/>
            <a:gd name="connsiteX5412" fmla="*/ 5854808 w 11407503"/>
            <a:gd name="connsiteY5412" fmla="*/ 2813579 h 6858000"/>
            <a:gd name="connsiteX5413" fmla="*/ 5888434 w 11407503"/>
            <a:gd name="connsiteY5413" fmla="*/ 2758219 h 6858000"/>
            <a:gd name="connsiteX5414" fmla="*/ 5914105 w 11407503"/>
            <a:gd name="connsiteY5414" fmla="*/ 2752480 h 6858000"/>
            <a:gd name="connsiteX5415" fmla="*/ 5957855 w 11407503"/>
            <a:gd name="connsiteY5415" fmla="*/ 2773216 h 6858000"/>
            <a:gd name="connsiteX5416" fmla="*/ 5972680 w 11407503"/>
            <a:gd name="connsiteY5416" fmla="*/ 2817837 h 6858000"/>
            <a:gd name="connsiteX5417" fmla="*/ 5967075 w 11407503"/>
            <a:gd name="connsiteY5417" fmla="*/ 2841906 h 6858000"/>
            <a:gd name="connsiteX5418" fmla="*/ 5937245 w 11407503"/>
            <a:gd name="connsiteY5418" fmla="*/ 2869124 h 6858000"/>
            <a:gd name="connsiteX5419" fmla="*/ 5919370 w 11407503"/>
            <a:gd name="connsiteY5419" fmla="*/ 2873567 h 6858000"/>
            <a:gd name="connsiteX5420" fmla="*/ 5717792 w 11407503"/>
            <a:gd name="connsiteY5420" fmla="*/ 2872085 h 6858000"/>
            <a:gd name="connsiteX5421" fmla="*/ 5689409 w 11407503"/>
            <a:gd name="connsiteY5421" fmla="*/ 2852274 h 6858000"/>
            <a:gd name="connsiteX5422" fmla="*/ 5674404 w 11407503"/>
            <a:gd name="connsiteY5422" fmla="*/ 2809689 h 6858000"/>
            <a:gd name="connsiteX5423" fmla="*/ 5693567 w 11407503"/>
            <a:gd name="connsiteY5423" fmla="*/ 2768956 h 6858000"/>
            <a:gd name="connsiteX5424" fmla="*/ 5735148 w 11407503"/>
            <a:gd name="connsiteY5424" fmla="*/ 2752478 h 6858000"/>
            <a:gd name="connsiteX5425" fmla="*/ 5776186 w 11407503"/>
            <a:gd name="connsiteY5425" fmla="*/ 2771363 h 6858000"/>
            <a:gd name="connsiteX5426" fmla="*/ 5792276 w 11407503"/>
            <a:gd name="connsiteY5426" fmla="*/ 2812652 h 6858000"/>
            <a:gd name="connsiteX5427" fmla="*/ 5775463 w 11407503"/>
            <a:gd name="connsiteY5427" fmla="*/ 2855606 h 6858000"/>
            <a:gd name="connsiteX5428" fmla="*/ 5717792 w 11407503"/>
            <a:gd name="connsiteY5428" fmla="*/ 2872085 h 6858000"/>
            <a:gd name="connsiteX5429" fmla="*/ 5196466 w 11407503"/>
            <a:gd name="connsiteY5429" fmla="*/ 2873890 h 6858000"/>
            <a:gd name="connsiteX5430" fmla="*/ 5175856 w 11407503"/>
            <a:gd name="connsiteY5430" fmla="*/ 2871714 h 6858000"/>
            <a:gd name="connsiteX5431" fmla="*/ 5137530 w 11407503"/>
            <a:gd name="connsiteY5431" fmla="*/ 2835795 h 6858000"/>
            <a:gd name="connsiteX5432" fmla="*/ 5138073 w 11407503"/>
            <a:gd name="connsiteY5432" fmla="*/ 2789508 h 6858000"/>
            <a:gd name="connsiteX5433" fmla="*/ 5167721 w 11407503"/>
            <a:gd name="connsiteY5433" fmla="*/ 2757106 h 6858000"/>
            <a:gd name="connsiteX5434" fmla="*/ 5213460 w 11407503"/>
            <a:gd name="connsiteY5434" fmla="*/ 2755440 h 6858000"/>
            <a:gd name="connsiteX5435" fmla="*/ 5247447 w 11407503"/>
            <a:gd name="connsiteY5435" fmla="*/ 2788583 h 6858000"/>
            <a:gd name="connsiteX5436" fmla="*/ 5248893 w 11407503"/>
            <a:gd name="connsiteY5436" fmla="*/ 2834684 h 6858000"/>
            <a:gd name="connsiteX5437" fmla="*/ 5217617 w 11407503"/>
            <a:gd name="connsiteY5437" fmla="*/ 2868011 h 6858000"/>
            <a:gd name="connsiteX5438" fmla="*/ 5196466 w 11407503"/>
            <a:gd name="connsiteY5438" fmla="*/ 2873890 h 6858000"/>
            <a:gd name="connsiteX5439" fmla="*/ 4836605 w 11407503"/>
            <a:gd name="connsiteY5439" fmla="*/ 2873701 h 6858000"/>
            <a:gd name="connsiteX5440" fmla="*/ 4817035 w 11407503"/>
            <a:gd name="connsiteY5440" fmla="*/ 2872266 h 6858000"/>
            <a:gd name="connsiteX5441" fmla="*/ 4790279 w 11407503"/>
            <a:gd name="connsiteY5441" fmla="*/ 2855048 h 6858000"/>
            <a:gd name="connsiteX5442" fmla="*/ 4773104 w 11407503"/>
            <a:gd name="connsiteY5442" fmla="*/ 2815056 h 6858000"/>
            <a:gd name="connsiteX5443" fmla="*/ 4776900 w 11407503"/>
            <a:gd name="connsiteY5443" fmla="*/ 2790616 h 6858000"/>
            <a:gd name="connsiteX5444" fmla="*/ 4806188 w 11407503"/>
            <a:gd name="connsiteY5444" fmla="*/ 2757474 h 6858000"/>
            <a:gd name="connsiteX5445" fmla="*/ 4832401 w 11407503"/>
            <a:gd name="connsiteY5445" fmla="*/ 2753401 h 6858000"/>
            <a:gd name="connsiteX5446" fmla="*/ 4859700 w 11407503"/>
            <a:gd name="connsiteY5446" fmla="*/ 2758400 h 6858000"/>
            <a:gd name="connsiteX5447" fmla="*/ 4886637 w 11407503"/>
            <a:gd name="connsiteY5447" fmla="*/ 2787654 h 6858000"/>
            <a:gd name="connsiteX5448" fmla="*/ 4889530 w 11407503"/>
            <a:gd name="connsiteY5448" fmla="*/ 2830793 h 6858000"/>
            <a:gd name="connsiteX5449" fmla="*/ 4856989 w 11407503"/>
            <a:gd name="connsiteY5449" fmla="*/ 2868194 h 6858000"/>
            <a:gd name="connsiteX5450" fmla="*/ 4836605 w 11407503"/>
            <a:gd name="connsiteY5450" fmla="*/ 2873701 h 6858000"/>
            <a:gd name="connsiteX5451" fmla="*/ 4996537 w 11407503"/>
            <a:gd name="connsiteY5451" fmla="*/ 2872083 h 6858000"/>
            <a:gd name="connsiteX5452" fmla="*/ 4968153 w 11407503"/>
            <a:gd name="connsiteY5452" fmla="*/ 2852272 h 6858000"/>
            <a:gd name="connsiteX5453" fmla="*/ 4953148 w 11407503"/>
            <a:gd name="connsiteY5453" fmla="*/ 2809873 h 6858000"/>
            <a:gd name="connsiteX5454" fmla="*/ 4971950 w 11407503"/>
            <a:gd name="connsiteY5454" fmla="*/ 2769325 h 6858000"/>
            <a:gd name="connsiteX5455" fmla="*/ 5016603 w 11407503"/>
            <a:gd name="connsiteY5455" fmla="*/ 2752847 h 6858000"/>
            <a:gd name="connsiteX5456" fmla="*/ 5056014 w 11407503"/>
            <a:gd name="connsiteY5456" fmla="*/ 2772658 h 6858000"/>
            <a:gd name="connsiteX5457" fmla="*/ 5071562 w 11407503"/>
            <a:gd name="connsiteY5457" fmla="*/ 2817093 h 6858000"/>
            <a:gd name="connsiteX5458" fmla="*/ 5054207 w 11407503"/>
            <a:gd name="connsiteY5458" fmla="*/ 2855420 h 6858000"/>
            <a:gd name="connsiteX5459" fmla="*/ 4996537 w 11407503"/>
            <a:gd name="connsiteY5459" fmla="*/ 2872083 h 6858000"/>
            <a:gd name="connsiteX5460" fmla="*/ 2492687 w 11407503"/>
            <a:gd name="connsiteY5460" fmla="*/ 2873613 h 6858000"/>
            <a:gd name="connsiteX5461" fmla="*/ 2475219 w 11407503"/>
            <a:gd name="connsiteY5461" fmla="*/ 2873011 h 6858000"/>
            <a:gd name="connsiteX5462" fmla="*/ 2434542 w 11407503"/>
            <a:gd name="connsiteY5462" fmla="*/ 2839129 h 6858000"/>
            <a:gd name="connsiteX5463" fmla="*/ 2428396 w 11407503"/>
            <a:gd name="connsiteY5463" fmla="*/ 2813578 h 6858000"/>
            <a:gd name="connsiteX5464" fmla="*/ 2432192 w 11407503"/>
            <a:gd name="connsiteY5464" fmla="*/ 2790806 h 6858000"/>
            <a:gd name="connsiteX5465" fmla="*/ 2462745 w 11407503"/>
            <a:gd name="connsiteY5465" fmla="*/ 2757849 h 6858000"/>
            <a:gd name="connsiteX5466" fmla="*/ 2490043 w 11407503"/>
            <a:gd name="connsiteY5466" fmla="*/ 2752850 h 6858000"/>
            <a:gd name="connsiteX5467" fmla="*/ 2513365 w 11407503"/>
            <a:gd name="connsiteY5467" fmla="*/ 2757478 h 6858000"/>
            <a:gd name="connsiteX5468" fmla="*/ 2544459 w 11407503"/>
            <a:gd name="connsiteY5468" fmla="*/ 2792657 h 6858000"/>
            <a:gd name="connsiteX5469" fmla="*/ 2543556 w 11407503"/>
            <a:gd name="connsiteY5469" fmla="*/ 2835056 h 6858000"/>
            <a:gd name="connsiteX5470" fmla="*/ 2511376 w 11407503"/>
            <a:gd name="connsiteY5470" fmla="*/ 2868382 h 6858000"/>
            <a:gd name="connsiteX5471" fmla="*/ 2492687 w 11407503"/>
            <a:gd name="connsiteY5471" fmla="*/ 2873613 h 6858000"/>
            <a:gd name="connsiteX5472" fmla="*/ 4657128 w 11407503"/>
            <a:gd name="connsiteY5472" fmla="*/ 2873541 h 6858000"/>
            <a:gd name="connsiteX5473" fmla="*/ 4638801 w 11407503"/>
            <a:gd name="connsiteY5473" fmla="*/ 2873009 h 6858000"/>
            <a:gd name="connsiteX5474" fmla="*/ 4607886 w 11407503"/>
            <a:gd name="connsiteY5474" fmla="*/ 2853384 h 6858000"/>
            <a:gd name="connsiteX5475" fmla="*/ 4596136 w 11407503"/>
            <a:gd name="connsiteY5475" fmla="*/ 2790617 h 6858000"/>
            <a:gd name="connsiteX5476" fmla="*/ 4629400 w 11407503"/>
            <a:gd name="connsiteY5476" fmla="*/ 2756180 h 6858000"/>
            <a:gd name="connsiteX5477" fmla="*/ 4676947 w 11407503"/>
            <a:gd name="connsiteY5477" fmla="*/ 2757105 h 6858000"/>
            <a:gd name="connsiteX5478" fmla="*/ 4707318 w 11407503"/>
            <a:gd name="connsiteY5478" fmla="*/ 2789136 h 6858000"/>
            <a:gd name="connsiteX5479" fmla="*/ 4706053 w 11407503"/>
            <a:gd name="connsiteY5479" fmla="*/ 2838201 h 6858000"/>
            <a:gd name="connsiteX5480" fmla="*/ 4675319 w 11407503"/>
            <a:gd name="connsiteY5480" fmla="*/ 2868935 h 6858000"/>
            <a:gd name="connsiteX5481" fmla="*/ 4657128 w 11407503"/>
            <a:gd name="connsiteY5481" fmla="*/ 2873541 h 6858000"/>
            <a:gd name="connsiteX5482" fmla="*/ 4485270 w 11407503"/>
            <a:gd name="connsiteY5482" fmla="*/ 2871991 h 6858000"/>
            <a:gd name="connsiteX5483" fmla="*/ 4454603 w 11407503"/>
            <a:gd name="connsiteY5483" fmla="*/ 2871899 h 6858000"/>
            <a:gd name="connsiteX5484" fmla="*/ 4422966 w 11407503"/>
            <a:gd name="connsiteY5484" fmla="*/ 2847273 h 6858000"/>
            <a:gd name="connsiteX5485" fmla="*/ 4430739 w 11407503"/>
            <a:gd name="connsiteY5485" fmla="*/ 2769325 h 6858000"/>
            <a:gd name="connsiteX5486" fmla="*/ 4468704 w 11407503"/>
            <a:gd name="connsiteY5486" fmla="*/ 2752847 h 6858000"/>
            <a:gd name="connsiteX5487" fmla="*/ 4511913 w 11407503"/>
            <a:gd name="connsiteY5487" fmla="*/ 2769511 h 6858000"/>
            <a:gd name="connsiteX5488" fmla="*/ 4530172 w 11407503"/>
            <a:gd name="connsiteY5488" fmla="*/ 2815242 h 6858000"/>
            <a:gd name="connsiteX5489" fmla="*/ 4513902 w 11407503"/>
            <a:gd name="connsiteY5489" fmla="*/ 2854865 h 6858000"/>
            <a:gd name="connsiteX5490" fmla="*/ 4485270 w 11407503"/>
            <a:gd name="connsiteY5490" fmla="*/ 2871991 h 6858000"/>
            <a:gd name="connsiteX5491" fmla="*/ 2665202 w 11407503"/>
            <a:gd name="connsiteY5491" fmla="*/ 2690497 h 6858000"/>
            <a:gd name="connsiteX5492" fmla="*/ 2657791 w 11407503"/>
            <a:gd name="connsiteY5492" fmla="*/ 2689016 h 6858000"/>
            <a:gd name="connsiteX5493" fmla="*/ 2611871 w 11407503"/>
            <a:gd name="connsiteY5493" fmla="*/ 2648838 h 6858000"/>
            <a:gd name="connsiteX5494" fmla="*/ 2613498 w 11407503"/>
            <a:gd name="connsiteY5494" fmla="*/ 2604216 h 6858000"/>
            <a:gd name="connsiteX5495" fmla="*/ 2644593 w 11407503"/>
            <a:gd name="connsiteY5495" fmla="*/ 2571815 h 6858000"/>
            <a:gd name="connsiteX5496" fmla="*/ 2690875 w 11407503"/>
            <a:gd name="connsiteY5496" fmla="*/ 2571815 h 6858000"/>
            <a:gd name="connsiteX5497" fmla="*/ 2723054 w 11407503"/>
            <a:gd name="connsiteY5497" fmla="*/ 2604216 h 6858000"/>
            <a:gd name="connsiteX5498" fmla="*/ 2722331 w 11407503"/>
            <a:gd name="connsiteY5498" fmla="*/ 2654022 h 6858000"/>
            <a:gd name="connsiteX5499" fmla="*/ 2676954 w 11407503"/>
            <a:gd name="connsiteY5499" fmla="*/ 2688646 h 6858000"/>
            <a:gd name="connsiteX5500" fmla="*/ 2665202 w 11407503"/>
            <a:gd name="connsiteY5500" fmla="*/ 2690497 h 6858000"/>
            <a:gd name="connsiteX5501" fmla="*/ 3395255 w 11407503"/>
            <a:gd name="connsiteY5501" fmla="*/ 2689044 h 6858000"/>
            <a:gd name="connsiteX5502" fmla="*/ 3375608 w 11407503"/>
            <a:gd name="connsiteY5502" fmla="*/ 2687722 h 6858000"/>
            <a:gd name="connsiteX5503" fmla="*/ 3347045 w 11407503"/>
            <a:gd name="connsiteY5503" fmla="*/ 2669948 h 6858000"/>
            <a:gd name="connsiteX5504" fmla="*/ 3331136 w 11407503"/>
            <a:gd name="connsiteY5504" fmla="*/ 2627734 h 6858000"/>
            <a:gd name="connsiteX5505" fmla="*/ 3336017 w 11407503"/>
            <a:gd name="connsiteY5505" fmla="*/ 2601813 h 6858000"/>
            <a:gd name="connsiteX5506" fmla="*/ 3365485 w 11407503"/>
            <a:gd name="connsiteY5506" fmla="*/ 2572189 h 6858000"/>
            <a:gd name="connsiteX5507" fmla="*/ 3412488 w 11407503"/>
            <a:gd name="connsiteY5507" fmla="*/ 2572004 h 6858000"/>
            <a:gd name="connsiteX5508" fmla="*/ 3444307 w 11407503"/>
            <a:gd name="connsiteY5508" fmla="*/ 2604405 h 6858000"/>
            <a:gd name="connsiteX5509" fmla="*/ 3443584 w 11407503"/>
            <a:gd name="connsiteY5509" fmla="*/ 2654026 h 6858000"/>
            <a:gd name="connsiteX5510" fmla="*/ 3395255 w 11407503"/>
            <a:gd name="connsiteY5510" fmla="*/ 2689044 h 6858000"/>
            <a:gd name="connsiteX5511" fmla="*/ 6084202 w 11407503"/>
            <a:gd name="connsiteY5511" fmla="*/ 2689019 h 6858000"/>
            <a:gd name="connsiteX5512" fmla="*/ 6038101 w 11407503"/>
            <a:gd name="connsiteY5512" fmla="*/ 2647916 h 6858000"/>
            <a:gd name="connsiteX5513" fmla="*/ 6041356 w 11407503"/>
            <a:gd name="connsiteY5513" fmla="*/ 2601444 h 6858000"/>
            <a:gd name="connsiteX5514" fmla="*/ 6071184 w 11407503"/>
            <a:gd name="connsiteY5514" fmla="*/ 2571635 h 6858000"/>
            <a:gd name="connsiteX5515" fmla="*/ 6117285 w 11407503"/>
            <a:gd name="connsiteY5515" fmla="*/ 2571820 h 6858000"/>
            <a:gd name="connsiteX5516" fmla="*/ 6149465 w 11407503"/>
            <a:gd name="connsiteY5516" fmla="*/ 2604221 h 6858000"/>
            <a:gd name="connsiteX5517" fmla="*/ 6148742 w 11407503"/>
            <a:gd name="connsiteY5517" fmla="*/ 2654026 h 6858000"/>
            <a:gd name="connsiteX5518" fmla="*/ 6084202 w 11407503"/>
            <a:gd name="connsiteY5518" fmla="*/ 2689019 h 6858000"/>
            <a:gd name="connsiteX5519" fmla="*/ 8609317 w 11407503"/>
            <a:gd name="connsiteY5519" fmla="*/ 2688834 h 6858000"/>
            <a:gd name="connsiteX5520" fmla="*/ 8564844 w 11407503"/>
            <a:gd name="connsiteY5520" fmla="*/ 2654026 h 6858000"/>
            <a:gd name="connsiteX5521" fmla="*/ 8563940 w 11407503"/>
            <a:gd name="connsiteY5521" fmla="*/ 2604591 h 6858000"/>
            <a:gd name="connsiteX5522" fmla="*/ 8595758 w 11407503"/>
            <a:gd name="connsiteY5522" fmla="*/ 2572005 h 6858000"/>
            <a:gd name="connsiteX5523" fmla="*/ 8642582 w 11407503"/>
            <a:gd name="connsiteY5523" fmla="*/ 2571820 h 6858000"/>
            <a:gd name="connsiteX5524" fmla="*/ 8675304 w 11407503"/>
            <a:gd name="connsiteY5524" fmla="*/ 2606627 h 6858000"/>
            <a:gd name="connsiteX5525" fmla="*/ 8673858 w 11407503"/>
            <a:gd name="connsiteY5525" fmla="*/ 2652915 h 6858000"/>
            <a:gd name="connsiteX5526" fmla="*/ 8609317 w 11407503"/>
            <a:gd name="connsiteY5526" fmla="*/ 2688834 h 6858000"/>
            <a:gd name="connsiteX5527" fmla="*/ 9330573 w 11407503"/>
            <a:gd name="connsiteY5527" fmla="*/ 2688833 h 6858000"/>
            <a:gd name="connsiteX5528" fmla="*/ 9286100 w 11407503"/>
            <a:gd name="connsiteY5528" fmla="*/ 2654025 h 6858000"/>
            <a:gd name="connsiteX5529" fmla="*/ 9281038 w 11407503"/>
            <a:gd name="connsiteY5529" fmla="*/ 2628660 h 6858000"/>
            <a:gd name="connsiteX5530" fmla="*/ 9297489 w 11407503"/>
            <a:gd name="connsiteY5530" fmla="*/ 2587001 h 6858000"/>
            <a:gd name="connsiteX5531" fmla="*/ 9340697 w 11407503"/>
            <a:gd name="connsiteY5531" fmla="*/ 2567745 h 6858000"/>
            <a:gd name="connsiteX5532" fmla="*/ 9384085 w 11407503"/>
            <a:gd name="connsiteY5532" fmla="*/ 2587371 h 6858000"/>
            <a:gd name="connsiteX5533" fmla="*/ 9399090 w 11407503"/>
            <a:gd name="connsiteY5533" fmla="*/ 2625326 h 6858000"/>
            <a:gd name="connsiteX5534" fmla="*/ 9395294 w 11407503"/>
            <a:gd name="connsiteY5534" fmla="*/ 2652358 h 6858000"/>
            <a:gd name="connsiteX5535" fmla="*/ 9330573 w 11407503"/>
            <a:gd name="connsiteY5535" fmla="*/ 2688833 h 6858000"/>
            <a:gd name="connsiteX5536" fmla="*/ 8788816 w 11407503"/>
            <a:gd name="connsiteY5536" fmla="*/ 2688832 h 6858000"/>
            <a:gd name="connsiteX5537" fmla="*/ 8756817 w 11407503"/>
            <a:gd name="connsiteY5537" fmla="*/ 2669946 h 6858000"/>
            <a:gd name="connsiteX5538" fmla="*/ 8740908 w 11407503"/>
            <a:gd name="connsiteY5538" fmla="*/ 2618290 h 6858000"/>
            <a:gd name="connsiteX5539" fmla="*/ 8759528 w 11407503"/>
            <a:gd name="connsiteY5539" fmla="*/ 2583481 h 6858000"/>
            <a:gd name="connsiteX5540" fmla="*/ 8799302 w 11407503"/>
            <a:gd name="connsiteY5540" fmla="*/ 2567744 h 6858000"/>
            <a:gd name="connsiteX5541" fmla="*/ 8823888 w 11407503"/>
            <a:gd name="connsiteY5541" fmla="*/ 2572743 h 6858000"/>
            <a:gd name="connsiteX5542" fmla="*/ 8854803 w 11407503"/>
            <a:gd name="connsiteY5542" fmla="*/ 2605144 h 6858000"/>
            <a:gd name="connsiteX5543" fmla="*/ 8858779 w 11407503"/>
            <a:gd name="connsiteY5543" fmla="*/ 2628658 h 6858000"/>
            <a:gd name="connsiteX5544" fmla="*/ 8853899 w 11407503"/>
            <a:gd name="connsiteY5544" fmla="*/ 2654023 h 6858000"/>
            <a:gd name="connsiteX5545" fmla="*/ 8788816 w 11407503"/>
            <a:gd name="connsiteY5545" fmla="*/ 2688832 h 6858000"/>
            <a:gd name="connsiteX5546" fmla="*/ 6264604 w 11407503"/>
            <a:gd name="connsiteY5546" fmla="*/ 2688647 h 6858000"/>
            <a:gd name="connsiteX5547" fmla="*/ 6221397 w 11407503"/>
            <a:gd name="connsiteY5547" fmla="*/ 2655134 h 6858000"/>
            <a:gd name="connsiteX5548" fmla="*/ 6216154 w 11407503"/>
            <a:gd name="connsiteY5548" fmla="*/ 2628658 h 6858000"/>
            <a:gd name="connsiteX5549" fmla="*/ 6221036 w 11407503"/>
            <a:gd name="connsiteY5549" fmla="*/ 2602737 h 6858000"/>
            <a:gd name="connsiteX5550" fmla="*/ 6252312 w 11407503"/>
            <a:gd name="connsiteY5550" fmla="*/ 2572002 h 6858000"/>
            <a:gd name="connsiteX5551" fmla="*/ 6293891 w 11407503"/>
            <a:gd name="connsiteY5551" fmla="*/ 2570151 h 6858000"/>
            <a:gd name="connsiteX5552" fmla="*/ 6315948 w 11407503"/>
            <a:gd name="connsiteY5552" fmla="*/ 2586074 h 6858000"/>
            <a:gd name="connsiteX5553" fmla="*/ 6334207 w 11407503"/>
            <a:gd name="connsiteY5553" fmla="*/ 2633102 h 6858000"/>
            <a:gd name="connsiteX5554" fmla="*/ 6264604 w 11407503"/>
            <a:gd name="connsiteY5554" fmla="*/ 2688647 h 6858000"/>
            <a:gd name="connsiteX5555" fmla="*/ 8246159 w 11407503"/>
            <a:gd name="connsiteY5555" fmla="*/ 2688094 h 6858000"/>
            <a:gd name="connsiteX5556" fmla="*/ 8217595 w 11407503"/>
            <a:gd name="connsiteY5556" fmla="*/ 2671431 h 6858000"/>
            <a:gd name="connsiteX5557" fmla="*/ 8199517 w 11407503"/>
            <a:gd name="connsiteY5557" fmla="*/ 2631068 h 6858000"/>
            <a:gd name="connsiteX5558" fmla="*/ 8203133 w 11407503"/>
            <a:gd name="connsiteY5558" fmla="*/ 2605146 h 6858000"/>
            <a:gd name="connsiteX5559" fmla="*/ 8235312 w 11407503"/>
            <a:gd name="connsiteY5559" fmla="*/ 2571634 h 6858000"/>
            <a:gd name="connsiteX5560" fmla="*/ 8283220 w 11407503"/>
            <a:gd name="connsiteY5560" fmla="*/ 2572561 h 6858000"/>
            <a:gd name="connsiteX5561" fmla="*/ 8314315 w 11407503"/>
            <a:gd name="connsiteY5561" fmla="*/ 2604962 h 6858000"/>
            <a:gd name="connsiteX5562" fmla="*/ 8313411 w 11407503"/>
            <a:gd name="connsiteY5562" fmla="*/ 2653101 h 6858000"/>
            <a:gd name="connsiteX5563" fmla="*/ 8246159 w 11407503"/>
            <a:gd name="connsiteY5563" fmla="*/ 2688094 h 6858000"/>
            <a:gd name="connsiteX5564" fmla="*/ 5380760 w 11407503"/>
            <a:gd name="connsiteY5564" fmla="*/ 2688888 h 6858000"/>
            <a:gd name="connsiteX5565" fmla="*/ 5361320 w 11407503"/>
            <a:gd name="connsiteY5565" fmla="*/ 2688648 h 6858000"/>
            <a:gd name="connsiteX5566" fmla="*/ 5329863 w 11407503"/>
            <a:gd name="connsiteY5566" fmla="*/ 2668651 h 6858000"/>
            <a:gd name="connsiteX5567" fmla="*/ 5314135 w 11407503"/>
            <a:gd name="connsiteY5567" fmla="*/ 2628104 h 6858000"/>
            <a:gd name="connsiteX5568" fmla="*/ 5331852 w 11407503"/>
            <a:gd name="connsiteY5568" fmla="*/ 2585520 h 6858000"/>
            <a:gd name="connsiteX5569" fmla="*/ 5373071 w 11407503"/>
            <a:gd name="connsiteY5569" fmla="*/ 2567745 h 6858000"/>
            <a:gd name="connsiteX5570" fmla="*/ 5416098 w 11407503"/>
            <a:gd name="connsiteY5570" fmla="*/ 2587001 h 6858000"/>
            <a:gd name="connsiteX5571" fmla="*/ 5432369 w 11407503"/>
            <a:gd name="connsiteY5571" fmla="*/ 2628659 h 6858000"/>
            <a:gd name="connsiteX5572" fmla="*/ 5427488 w 11407503"/>
            <a:gd name="connsiteY5572" fmla="*/ 2654025 h 6858000"/>
            <a:gd name="connsiteX5573" fmla="*/ 5380760 w 11407503"/>
            <a:gd name="connsiteY5573" fmla="*/ 2688888 h 6858000"/>
            <a:gd name="connsiteX5574" fmla="*/ 5903080 w 11407503"/>
            <a:gd name="connsiteY5574" fmla="*/ 2688833 h 6858000"/>
            <a:gd name="connsiteX5575" fmla="*/ 5854449 w 11407503"/>
            <a:gd name="connsiteY5575" fmla="*/ 2634953 h 6858000"/>
            <a:gd name="connsiteX5576" fmla="*/ 5876505 w 11407503"/>
            <a:gd name="connsiteY5576" fmla="*/ 2581445 h 6858000"/>
            <a:gd name="connsiteX5577" fmla="*/ 5914470 w 11407503"/>
            <a:gd name="connsiteY5577" fmla="*/ 2567745 h 6858000"/>
            <a:gd name="connsiteX5578" fmla="*/ 5957677 w 11407503"/>
            <a:gd name="connsiteY5578" fmla="*/ 2587370 h 6858000"/>
            <a:gd name="connsiteX5579" fmla="*/ 5972140 w 11407503"/>
            <a:gd name="connsiteY5579" fmla="*/ 2627733 h 6858000"/>
            <a:gd name="connsiteX5580" fmla="*/ 5956050 w 11407503"/>
            <a:gd name="connsiteY5580" fmla="*/ 2670502 h 6858000"/>
            <a:gd name="connsiteX5581" fmla="*/ 5903080 w 11407503"/>
            <a:gd name="connsiteY5581" fmla="*/ 2688833 h 6858000"/>
            <a:gd name="connsiteX5582" fmla="*/ 5723035 w 11407503"/>
            <a:gd name="connsiteY5582" fmla="*/ 2688832 h 6858000"/>
            <a:gd name="connsiteX5583" fmla="*/ 5678923 w 11407503"/>
            <a:gd name="connsiteY5583" fmla="*/ 2652173 h 6858000"/>
            <a:gd name="connsiteX5584" fmla="*/ 5674765 w 11407503"/>
            <a:gd name="connsiteY5584" fmla="*/ 2628659 h 6858000"/>
            <a:gd name="connsiteX5585" fmla="*/ 5691940 w 11407503"/>
            <a:gd name="connsiteY5585" fmla="*/ 2586260 h 6858000"/>
            <a:gd name="connsiteX5586" fmla="*/ 5734424 w 11407503"/>
            <a:gd name="connsiteY5586" fmla="*/ 2567930 h 6858000"/>
            <a:gd name="connsiteX5587" fmla="*/ 5773474 w 11407503"/>
            <a:gd name="connsiteY5587" fmla="*/ 2584594 h 6858000"/>
            <a:gd name="connsiteX5588" fmla="*/ 5792276 w 11407503"/>
            <a:gd name="connsiteY5588" fmla="*/ 2628659 h 6858000"/>
            <a:gd name="connsiteX5589" fmla="*/ 5773474 w 11407503"/>
            <a:gd name="connsiteY5589" fmla="*/ 2672540 h 6858000"/>
            <a:gd name="connsiteX5590" fmla="*/ 5723035 w 11407503"/>
            <a:gd name="connsiteY5590" fmla="*/ 2688832 h 6858000"/>
            <a:gd name="connsiteX5591" fmla="*/ 5543170 w 11407503"/>
            <a:gd name="connsiteY5591" fmla="*/ 2688648 h 6858000"/>
            <a:gd name="connsiteX5592" fmla="*/ 5498155 w 11407503"/>
            <a:gd name="connsiteY5592" fmla="*/ 2650693 h 6858000"/>
            <a:gd name="connsiteX5593" fmla="*/ 5494358 w 11407503"/>
            <a:gd name="connsiteY5593" fmla="*/ 2626254 h 6858000"/>
            <a:gd name="connsiteX5594" fmla="*/ 5514968 w 11407503"/>
            <a:gd name="connsiteY5594" fmla="*/ 2583485 h 6858000"/>
            <a:gd name="connsiteX5595" fmla="*/ 5555464 w 11407503"/>
            <a:gd name="connsiteY5595" fmla="*/ 2567747 h 6858000"/>
            <a:gd name="connsiteX5596" fmla="*/ 5597044 w 11407503"/>
            <a:gd name="connsiteY5596" fmla="*/ 2588113 h 6858000"/>
            <a:gd name="connsiteX5597" fmla="*/ 5612953 w 11407503"/>
            <a:gd name="connsiteY5597" fmla="*/ 2633104 h 6858000"/>
            <a:gd name="connsiteX5598" fmla="*/ 5543170 w 11407503"/>
            <a:gd name="connsiteY5598" fmla="*/ 2688648 h 6858000"/>
            <a:gd name="connsiteX5599" fmla="*/ 5181822 w 11407503"/>
            <a:gd name="connsiteY5599" fmla="*/ 2688833 h 6858000"/>
            <a:gd name="connsiteX5600" fmla="*/ 5138252 w 11407503"/>
            <a:gd name="connsiteY5600" fmla="*/ 2652173 h 6858000"/>
            <a:gd name="connsiteX5601" fmla="*/ 5137710 w 11407503"/>
            <a:gd name="connsiteY5601" fmla="*/ 2604960 h 6858000"/>
            <a:gd name="connsiteX5602" fmla="*/ 5168082 w 11407503"/>
            <a:gd name="connsiteY5602" fmla="*/ 2572929 h 6858000"/>
            <a:gd name="connsiteX5603" fmla="*/ 5216171 w 11407503"/>
            <a:gd name="connsiteY5603" fmla="*/ 2571819 h 6858000"/>
            <a:gd name="connsiteX5604" fmla="*/ 5248893 w 11407503"/>
            <a:gd name="connsiteY5604" fmla="*/ 2606626 h 6858000"/>
            <a:gd name="connsiteX5605" fmla="*/ 5247447 w 11407503"/>
            <a:gd name="connsiteY5605" fmla="*/ 2652913 h 6858000"/>
            <a:gd name="connsiteX5606" fmla="*/ 5181822 w 11407503"/>
            <a:gd name="connsiteY5606" fmla="*/ 2688833 h 6858000"/>
            <a:gd name="connsiteX5607" fmla="*/ 4460568 w 11407503"/>
            <a:gd name="connsiteY5607" fmla="*/ 2688832 h 6858000"/>
            <a:gd name="connsiteX5608" fmla="*/ 4418444 w 11407503"/>
            <a:gd name="connsiteY5608" fmla="*/ 2655134 h 6858000"/>
            <a:gd name="connsiteX5609" fmla="*/ 4412117 w 11407503"/>
            <a:gd name="connsiteY5609" fmla="*/ 2628658 h 6858000"/>
            <a:gd name="connsiteX5610" fmla="*/ 4416275 w 11407503"/>
            <a:gd name="connsiteY5610" fmla="*/ 2605144 h 6858000"/>
            <a:gd name="connsiteX5611" fmla="*/ 4447009 w 11407503"/>
            <a:gd name="connsiteY5611" fmla="*/ 2572743 h 6858000"/>
            <a:gd name="connsiteX5612" fmla="*/ 4471776 w 11407503"/>
            <a:gd name="connsiteY5612" fmla="*/ 2567744 h 6858000"/>
            <a:gd name="connsiteX5613" fmla="*/ 4512815 w 11407503"/>
            <a:gd name="connsiteY5613" fmla="*/ 2585518 h 6858000"/>
            <a:gd name="connsiteX5614" fmla="*/ 4530170 w 11407503"/>
            <a:gd name="connsiteY5614" fmla="*/ 2626066 h 6858000"/>
            <a:gd name="connsiteX5615" fmla="*/ 4512272 w 11407503"/>
            <a:gd name="connsiteY5615" fmla="*/ 2671243 h 6858000"/>
            <a:gd name="connsiteX5616" fmla="*/ 4460568 w 11407503"/>
            <a:gd name="connsiteY5616" fmla="*/ 2688832 h 6858000"/>
            <a:gd name="connsiteX5617" fmla="*/ 5001779 w 11407503"/>
            <a:gd name="connsiteY5617" fmla="*/ 2688832 h 6858000"/>
            <a:gd name="connsiteX5618" fmla="*/ 4952606 w 11407503"/>
            <a:gd name="connsiteY5618" fmla="*/ 2628658 h 6858000"/>
            <a:gd name="connsiteX5619" fmla="*/ 4989125 w 11407503"/>
            <a:gd name="connsiteY5619" fmla="*/ 2572188 h 6858000"/>
            <a:gd name="connsiteX5620" fmla="*/ 5031067 w 11407503"/>
            <a:gd name="connsiteY5620" fmla="*/ 2570151 h 6858000"/>
            <a:gd name="connsiteX5621" fmla="*/ 5066863 w 11407503"/>
            <a:gd name="connsiteY5621" fmla="*/ 2602552 h 6858000"/>
            <a:gd name="connsiteX5622" fmla="*/ 5069213 w 11407503"/>
            <a:gd name="connsiteY5622" fmla="*/ 2648284 h 6858000"/>
            <a:gd name="connsiteX5623" fmla="*/ 5033056 w 11407503"/>
            <a:gd name="connsiteY5623" fmla="*/ 2685684 h 6858000"/>
            <a:gd name="connsiteX5624" fmla="*/ 5001779 w 11407503"/>
            <a:gd name="connsiteY5624" fmla="*/ 2688832 h 6858000"/>
            <a:gd name="connsiteX5625" fmla="*/ 4821917 w 11407503"/>
            <a:gd name="connsiteY5625" fmla="*/ 2688652 h 6858000"/>
            <a:gd name="connsiteX5626" fmla="*/ 4777263 w 11407503"/>
            <a:gd name="connsiteY5626" fmla="*/ 2651251 h 6858000"/>
            <a:gd name="connsiteX5627" fmla="*/ 4772925 w 11407503"/>
            <a:gd name="connsiteY5627" fmla="*/ 2628664 h 6858000"/>
            <a:gd name="connsiteX5628" fmla="*/ 4786302 w 11407503"/>
            <a:gd name="connsiteY5628" fmla="*/ 2590893 h 6858000"/>
            <a:gd name="connsiteX5629" fmla="*/ 4817940 w 11407503"/>
            <a:gd name="connsiteY5629" fmla="*/ 2569231 h 6858000"/>
            <a:gd name="connsiteX5630" fmla="*/ 4874887 w 11407503"/>
            <a:gd name="connsiteY5630" fmla="*/ 2587190 h 6858000"/>
            <a:gd name="connsiteX5631" fmla="*/ 4890977 w 11407503"/>
            <a:gd name="connsiteY5631" fmla="*/ 2628664 h 6858000"/>
            <a:gd name="connsiteX5632" fmla="*/ 4885915 w 11407503"/>
            <a:gd name="connsiteY5632" fmla="*/ 2655140 h 6858000"/>
            <a:gd name="connsiteX5633" fmla="*/ 4821917 w 11407503"/>
            <a:gd name="connsiteY5633" fmla="*/ 2688652 h 6858000"/>
            <a:gd name="connsiteX5634" fmla="*/ 4640069 w 11407503"/>
            <a:gd name="connsiteY5634" fmla="*/ 2688649 h 6858000"/>
            <a:gd name="connsiteX5635" fmla="*/ 4597222 w 11407503"/>
            <a:gd name="connsiteY5635" fmla="*/ 2652360 h 6858000"/>
            <a:gd name="connsiteX5636" fmla="*/ 4596860 w 11407503"/>
            <a:gd name="connsiteY5636" fmla="*/ 2605147 h 6858000"/>
            <a:gd name="connsiteX5637" fmla="*/ 4626690 w 11407503"/>
            <a:gd name="connsiteY5637" fmla="*/ 2572931 h 6858000"/>
            <a:gd name="connsiteX5638" fmla="*/ 4651639 w 11407503"/>
            <a:gd name="connsiteY5638" fmla="*/ 2567747 h 6858000"/>
            <a:gd name="connsiteX5639" fmla="*/ 4694846 w 11407503"/>
            <a:gd name="connsiteY5639" fmla="*/ 2587002 h 6858000"/>
            <a:gd name="connsiteX5640" fmla="*/ 4711117 w 11407503"/>
            <a:gd name="connsiteY5640" fmla="*/ 2628661 h 6858000"/>
            <a:gd name="connsiteX5641" fmla="*/ 4693761 w 11407503"/>
            <a:gd name="connsiteY5641" fmla="*/ 2670690 h 6858000"/>
            <a:gd name="connsiteX5642" fmla="*/ 4640069 w 11407503"/>
            <a:gd name="connsiteY5642" fmla="*/ 2688649 h 6858000"/>
            <a:gd name="connsiteX5643" fmla="*/ 3017879 w 11407503"/>
            <a:gd name="connsiteY5643" fmla="*/ 2688834 h 6858000"/>
            <a:gd name="connsiteX5644" fmla="*/ 2973767 w 11407503"/>
            <a:gd name="connsiteY5644" fmla="*/ 2652174 h 6858000"/>
            <a:gd name="connsiteX5645" fmla="*/ 2969609 w 11407503"/>
            <a:gd name="connsiteY5645" fmla="*/ 2628660 h 6858000"/>
            <a:gd name="connsiteX5646" fmla="*/ 2986784 w 11407503"/>
            <a:gd name="connsiteY5646" fmla="*/ 2586261 h 6858000"/>
            <a:gd name="connsiteX5647" fmla="*/ 3028364 w 11407503"/>
            <a:gd name="connsiteY5647" fmla="*/ 2567746 h 6858000"/>
            <a:gd name="connsiteX5648" fmla="*/ 3067957 w 11407503"/>
            <a:gd name="connsiteY5648" fmla="*/ 2584039 h 6858000"/>
            <a:gd name="connsiteX5649" fmla="*/ 3087120 w 11407503"/>
            <a:gd name="connsiteY5649" fmla="*/ 2628660 h 6858000"/>
            <a:gd name="connsiteX5650" fmla="*/ 3068318 w 11407503"/>
            <a:gd name="connsiteY5650" fmla="*/ 2672540 h 6858000"/>
            <a:gd name="connsiteX5651" fmla="*/ 3017879 w 11407503"/>
            <a:gd name="connsiteY5651" fmla="*/ 2688834 h 6858000"/>
            <a:gd name="connsiteX5652" fmla="*/ 3197558 w 11407503"/>
            <a:gd name="connsiteY5652" fmla="*/ 2688646 h 6858000"/>
            <a:gd name="connsiteX5653" fmla="*/ 3154350 w 11407503"/>
            <a:gd name="connsiteY5653" fmla="*/ 2651986 h 6858000"/>
            <a:gd name="connsiteX5654" fmla="*/ 3154350 w 11407503"/>
            <a:gd name="connsiteY5654" fmla="*/ 2605514 h 6858000"/>
            <a:gd name="connsiteX5655" fmla="*/ 3184180 w 11407503"/>
            <a:gd name="connsiteY5655" fmla="*/ 2572928 h 6858000"/>
            <a:gd name="connsiteX5656" fmla="*/ 3209128 w 11407503"/>
            <a:gd name="connsiteY5656" fmla="*/ 2567744 h 6858000"/>
            <a:gd name="connsiteX5657" fmla="*/ 3252336 w 11407503"/>
            <a:gd name="connsiteY5657" fmla="*/ 2586999 h 6858000"/>
            <a:gd name="connsiteX5658" fmla="*/ 3268245 w 11407503"/>
            <a:gd name="connsiteY5658" fmla="*/ 2626437 h 6858000"/>
            <a:gd name="connsiteX5659" fmla="*/ 3246731 w 11407503"/>
            <a:gd name="connsiteY5659" fmla="*/ 2674575 h 6858000"/>
            <a:gd name="connsiteX5660" fmla="*/ 3197558 w 11407503"/>
            <a:gd name="connsiteY5660" fmla="*/ 2688646 h 6858000"/>
            <a:gd name="connsiteX5661" fmla="*/ 2838194 w 11407503"/>
            <a:gd name="connsiteY5661" fmla="*/ 2688649 h 6858000"/>
            <a:gd name="connsiteX5662" fmla="*/ 2794986 w 11407503"/>
            <a:gd name="connsiteY5662" fmla="*/ 2655137 h 6858000"/>
            <a:gd name="connsiteX5663" fmla="*/ 2789743 w 11407503"/>
            <a:gd name="connsiteY5663" fmla="*/ 2628660 h 6858000"/>
            <a:gd name="connsiteX5664" fmla="*/ 2794624 w 11407503"/>
            <a:gd name="connsiteY5664" fmla="*/ 2602740 h 6858000"/>
            <a:gd name="connsiteX5665" fmla="*/ 2825900 w 11407503"/>
            <a:gd name="connsiteY5665" fmla="*/ 2571820 h 6858000"/>
            <a:gd name="connsiteX5666" fmla="*/ 2871639 w 11407503"/>
            <a:gd name="connsiteY5666" fmla="*/ 2572190 h 6858000"/>
            <a:gd name="connsiteX5667" fmla="*/ 2905626 w 11407503"/>
            <a:gd name="connsiteY5667" fmla="*/ 2610515 h 6858000"/>
            <a:gd name="connsiteX5668" fmla="*/ 2902191 w 11407503"/>
            <a:gd name="connsiteY5668" fmla="*/ 2654581 h 6858000"/>
            <a:gd name="connsiteX5669" fmla="*/ 2838194 w 11407503"/>
            <a:gd name="connsiteY5669" fmla="*/ 2688649 h 6858000"/>
            <a:gd name="connsiteX5670" fmla="*/ 8439760 w 11407503"/>
            <a:gd name="connsiteY5670" fmla="*/ 2504841 h 6858000"/>
            <a:gd name="connsiteX5671" fmla="*/ 8420054 w 11407503"/>
            <a:gd name="connsiteY5671" fmla="*/ 2502249 h 6858000"/>
            <a:gd name="connsiteX5672" fmla="*/ 8384259 w 11407503"/>
            <a:gd name="connsiteY5672" fmla="*/ 2469107 h 6858000"/>
            <a:gd name="connsiteX5673" fmla="*/ 8381728 w 11407503"/>
            <a:gd name="connsiteY5673" fmla="*/ 2425967 h 6858000"/>
            <a:gd name="connsiteX5674" fmla="*/ 8397637 w 11407503"/>
            <a:gd name="connsiteY5674" fmla="*/ 2401713 h 6858000"/>
            <a:gd name="connsiteX5675" fmla="*/ 8444279 w 11407503"/>
            <a:gd name="connsiteY5675" fmla="*/ 2383198 h 6858000"/>
            <a:gd name="connsiteX5676" fmla="*/ 8481340 w 11407503"/>
            <a:gd name="connsiteY5676" fmla="*/ 2402268 h 6858000"/>
            <a:gd name="connsiteX5677" fmla="*/ 8498334 w 11407503"/>
            <a:gd name="connsiteY5677" fmla="*/ 2444482 h 6858000"/>
            <a:gd name="connsiteX5678" fmla="*/ 8483510 w 11407503"/>
            <a:gd name="connsiteY5678" fmla="*/ 2483548 h 6858000"/>
            <a:gd name="connsiteX5679" fmla="*/ 8439760 w 11407503"/>
            <a:gd name="connsiteY5679" fmla="*/ 2504841 h 6858000"/>
            <a:gd name="connsiteX5680" fmla="*/ 9703694 w 11407503"/>
            <a:gd name="connsiteY5680" fmla="*/ 2504724 h 6858000"/>
            <a:gd name="connsiteX5681" fmla="*/ 9683062 w 11407503"/>
            <a:gd name="connsiteY5681" fmla="*/ 2502248 h 6858000"/>
            <a:gd name="connsiteX5682" fmla="*/ 9644194 w 11407503"/>
            <a:gd name="connsiteY5682" fmla="*/ 2463737 h 6858000"/>
            <a:gd name="connsiteX5683" fmla="*/ 9646544 w 11407503"/>
            <a:gd name="connsiteY5683" fmla="*/ 2418746 h 6858000"/>
            <a:gd name="connsiteX5684" fmla="*/ 9718677 w 11407503"/>
            <a:gd name="connsiteY5684" fmla="*/ 2385418 h 6858000"/>
            <a:gd name="connsiteX5685" fmla="*/ 9742360 w 11407503"/>
            <a:gd name="connsiteY5685" fmla="*/ 2401712 h 6858000"/>
            <a:gd name="connsiteX5686" fmla="*/ 9758269 w 11407503"/>
            <a:gd name="connsiteY5686" fmla="*/ 2425966 h 6858000"/>
            <a:gd name="connsiteX5687" fmla="*/ 9723920 w 11407503"/>
            <a:gd name="connsiteY5687" fmla="*/ 2500396 h 6858000"/>
            <a:gd name="connsiteX5688" fmla="*/ 9703694 w 11407503"/>
            <a:gd name="connsiteY5688" fmla="*/ 2504724 h 6858000"/>
            <a:gd name="connsiteX5689" fmla="*/ 9523449 w 11407503"/>
            <a:gd name="connsiteY5689" fmla="*/ 2504471 h 6858000"/>
            <a:gd name="connsiteX5690" fmla="*/ 9497054 w 11407503"/>
            <a:gd name="connsiteY5690" fmla="*/ 2499656 h 6858000"/>
            <a:gd name="connsiteX5691" fmla="*/ 9465597 w 11407503"/>
            <a:gd name="connsiteY5691" fmla="*/ 2467811 h 6858000"/>
            <a:gd name="connsiteX5692" fmla="*/ 9464693 w 11407503"/>
            <a:gd name="connsiteY5692" fmla="*/ 2422635 h 6858000"/>
            <a:gd name="connsiteX5693" fmla="*/ 9494884 w 11407503"/>
            <a:gd name="connsiteY5693" fmla="*/ 2388939 h 6858000"/>
            <a:gd name="connsiteX5694" fmla="*/ 9538273 w 11407503"/>
            <a:gd name="connsiteY5694" fmla="*/ 2385235 h 6858000"/>
            <a:gd name="connsiteX5695" fmla="*/ 9560148 w 11407503"/>
            <a:gd name="connsiteY5695" fmla="*/ 2399307 h 6858000"/>
            <a:gd name="connsiteX5696" fmla="*/ 9580034 w 11407503"/>
            <a:gd name="connsiteY5696" fmla="*/ 2444667 h 6858000"/>
            <a:gd name="connsiteX5697" fmla="*/ 9563583 w 11407503"/>
            <a:gd name="connsiteY5697" fmla="*/ 2485400 h 6858000"/>
            <a:gd name="connsiteX5698" fmla="*/ 9523449 w 11407503"/>
            <a:gd name="connsiteY5698" fmla="*/ 2504471 h 6858000"/>
            <a:gd name="connsiteX5699" fmla="*/ 8621475 w 11407503"/>
            <a:gd name="connsiteY5699" fmla="*/ 2504287 h 6858000"/>
            <a:gd name="connsiteX5700" fmla="*/ 8599555 w 11407503"/>
            <a:gd name="connsiteY5700" fmla="*/ 2502064 h 6858000"/>
            <a:gd name="connsiteX5701" fmla="*/ 8567736 w 11407503"/>
            <a:gd name="connsiteY5701" fmla="*/ 2475218 h 6858000"/>
            <a:gd name="connsiteX5702" fmla="*/ 8564663 w 11407503"/>
            <a:gd name="connsiteY5702" fmla="*/ 2419303 h 6858000"/>
            <a:gd name="connsiteX5703" fmla="*/ 8601724 w 11407503"/>
            <a:gd name="connsiteY5703" fmla="*/ 2385236 h 6858000"/>
            <a:gd name="connsiteX5704" fmla="*/ 8644751 w 11407503"/>
            <a:gd name="connsiteY5704" fmla="*/ 2388384 h 6858000"/>
            <a:gd name="connsiteX5705" fmla="*/ 8675304 w 11407503"/>
            <a:gd name="connsiteY5705" fmla="*/ 2422636 h 6858000"/>
            <a:gd name="connsiteX5706" fmla="*/ 8674039 w 11407503"/>
            <a:gd name="connsiteY5706" fmla="*/ 2468738 h 6858000"/>
            <a:gd name="connsiteX5707" fmla="*/ 8642581 w 11407503"/>
            <a:gd name="connsiteY5707" fmla="*/ 2500399 h 6858000"/>
            <a:gd name="connsiteX5708" fmla="*/ 8621475 w 11407503"/>
            <a:gd name="connsiteY5708" fmla="*/ 2504287 h 6858000"/>
            <a:gd name="connsiteX5709" fmla="*/ 4650915 w 11407503"/>
            <a:gd name="connsiteY5709" fmla="*/ 2504840 h 6858000"/>
            <a:gd name="connsiteX5710" fmla="*/ 4629762 w 11407503"/>
            <a:gd name="connsiteY5710" fmla="*/ 2500396 h 6858000"/>
            <a:gd name="connsiteX5711" fmla="*/ 4592702 w 11407503"/>
            <a:gd name="connsiteY5711" fmla="*/ 2435593 h 6858000"/>
            <a:gd name="connsiteX5712" fmla="*/ 4626328 w 11407503"/>
            <a:gd name="connsiteY5712" fmla="*/ 2388565 h 6858000"/>
            <a:gd name="connsiteX5713" fmla="*/ 4651638 w 11407503"/>
            <a:gd name="connsiteY5713" fmla="*/ 2383566 h 6858000"/>
            <a:gd name="connsiteX5714" fmla="*/ 4693942 w 11407503"/>
            <a:gd name="connsiteY5714" fmla="*/ 2402081 h 6858000"/>
            <a:gd name="connsiteX5715" fmla="*/ 4711116 w 11407503"/>
            <a:gd name="connsiteY5715" fmla="*/ 2441703 h 6858000"/>
            <a:gd name="connsiteX5716" fmla="*/ 4693399 w 11407503"/>
            <a:gd name="connsiteY5716" fmla="*/ 2485584 h 6858000"/>
            <a:gd name="connsiteX5717" fmla="*/ 4650915 w 11407503"/>
            <a:gd name="connsiteY5717" fmla="*/ 2504840 h 6858000"/>
            <a:gd name="connsiteX5718" fmla="*/ 5195021 w 11407503"/>
            <a:gd name="connsiteY5718" fmla="*/ 2504679 h 6858000"/>
            <a:gd name="connsiteX5719" fmla="*/ 5174953 w 11407503"/>
            <a:gd name="connsiteY5719" fmla="*/ 2502618 h 6858000"/>
            <a:gd name="connsiteX5720" fmla="*/ 5133192 w 11407503"/>
            <a:gd name="connsiteY5720" fmla="*/ 2450036 h 6858000"/>
            <a:gd name="connsiteX5721" fmla="*/ 5175134 w 11407503"/>
            <a:gd name="connsiteY5721" fmla="*/ 2385419 h 6858000"/>
            <a:gd name="connsiteX5722" fmla="*/ 5219427 w 11407503"/>
            <a:gd name="connsiteY5722" fmla="*/ 2389492 h 6858000"/>
            <a:gd name="connsiteX5723" fmla="*/ 5248894 w 11407503"/>
            <a:gd name="connsiteY5723" fmla="*/ 2422634 h 6858000"/>
            <a:gd name="connsiteX5724" fmla="*/ 5247448 w 11407503"/>
            <a:gd name="connsiteY5724" fmla="*/ 2468736 h 6858000"/>
            <a:gd name="connsiteX5725" fmla="*/ 5215088 w 11407503"/>
            <a:gd name="connsiteY5725" fmla="*/ 2500212 h 6858000"/>
            <a:gd name="connsiteX5726" fmla="*/ 5195021 w 11407503"/>
            <a:gd name="connsiteY5726" fmla="*/ 2504679 h 6858000"/>
            <a:gd name="connsiteX5727" fmla="*/ 5374699 w 11407503"/>
            <a:gd name="connsiteY5727" fmla="*/ 2504468 h 6858000"/>
            <a:gd name="connsiteX5728" fmla="*/ 5350835 w 11407503"/>
            <a:gd name="connsiteY5728" fmla="*/ 2500396 h 6858000"/>
            <a:gd name="connsiteX5729" fmla="*/ 5319379 w 11407503"/>
            <a:gd name="connsiteY5729" fmla="*/ 2468735 h 6858000"/>
            <a:gd name="connsiteX5730" fmla="*/ 5318475 w 11407503"/>
            <a:gd name="connsiteY5730" fmla="*/ 2420596 h 6858000"/>
            <a:gd name="connsiteX5731" fmla="*/ 5346859 w 11407503"/>
            <a:gd name="connsiteY5731" fmla="*/ 2389120 h 6858000"/>
            <a:gd name="connsiteX5732" fmla="*/ 5372891 w 11407503"/>
            <a:gd name="connsiteY5732" fmla="*/ 2383751 h 6858000"/>
            <a:gd name="connsiteX5733" fmla="*/ 5413387 w 11407503"/>
            <a:gd name="connsiteY5733" fmla="*/ 2400230 h 6858000"/>
            <a:gd name="connsiteX5734" fmla="*/ 5432189 w 11407503"/>
            <a:gd name="connsiteY5734" fmla="*/ 2444665 h 6858000"/>
            <a:gd name="connsiteX5735" fmla="*/ 5414834 w 11407503"/>
            <a:gd name="connsiteY5735" fmla="*/ 2486325 h 6858000"/>
            <a:gd name="connsiteX5736" fmla="*/ 5374699 w 11407503"/>
            <a:gd name="connsiteY5736" fmla="*/ 2504468 h 6858000"/>
            <a:gd name="connsiteX5737" fmla="*/ 6095952 w 11407503"/>
            <a:gd name="connsiteY5737" fmla="*/ 2504468 h 6858000"/>
            <a:gd name="connsiteX5738" fmla="*/ 6072089 w 11407503"/>
            <a:gd name="connsiteY5738" fmla="*/ 2500396 h 6858000"/>
            <a:gd name="connsiteX5739" fmla="*/ 6040813 w 11407503"/>
            <a:gd name="connsiteY5739" fmla="*/ 2469105 h 6858000"/>
            <a:gd name="connsiteX5740" fmla="*/ 6068112 w 11407503"/>
            <a:gd name="connsiteY5740" fmla="*/ 2389120 h 6858000"/>
            <a:gd name="connsiteX5741" fmla="*/ 6094144 w 11407503"/>
            <a:gd name="connsiteY5741" fmla="*/ 2383751 h 6858000"/>
            <a:gd name="connsiteX5742" fmla="*/ 6134640 w 11407503"/>
            <a:gd name="connsiteY5742" fmla="*/ 2400230 h 6858000"/>
            <a:gd name="connsiteX5743" fmla="*/ 6153623 w 11407503"/>
            <a:gd name="connsiteY5743" fmla="*/ 2444665 h 6858000"/>
            <a:gd name="connsiteX5744" fmla="*/ 6136268 w 11407503"/>
            <a:gd name="connsiteY5744" fmla="*/ 2486325 h 6858000"/>
            <a:gd name="connsiteX5745" fmla="*/ 6095952 w 11407503"/>
            <a:gd name="connsiteY5745" fmla="*/ 2504468 h 6858000"/>
            <a:gd name="connsiteX5746" fmla="*/ 6278075 w 11407503"/>
            <a:gd name="connsiteY5746" fmla="*/ 2504312 h 6858000"/>
            <a:gd name="connsiteX5747" fmla="*/ 6256290 w 11407503"/>
            <a:gd name="connsiteY5747" fmla="*/ 2502252 h 6858000"/>
            <a:gd name="connsiteX5748" fmla="*/ 6227726 w 11407503"/>
            <a:gd name="connsiteY5748" fmla="*/ 2480405 h 6858000"/>
            <a:gd name="connsiteX5749" fmla="*/ 6234234 w 11407503"/>
            <a:gd name="connsiteY5749" fmla="*/ 2400419 h 6858000"/>
            <a:gd name="connsiteX5750" fmla="*/ 6292266 w 11407503"/>
            <a:gd name="connsiteY5750" fmla="*/ 2385422 h 6858000"/>
            <a:gd name="connsiteX5751" fmla="*/ 6315950 w 11407503"/>
            <a:gd name="connsiteY5751" fmla="*/ 2401900 h 6858000"/>
            <a:gd name="connsiteX5752" fmla="*/ 6332040 w 11407503"/>
            <a:gd name="connsiteY5752" fmla="*/ 2426155 h 6858000"/>
            <a:gd name="connsiteX5753" fmla="*/ 6299317 w 11407503"/>
            <a:gd name="connsiteY5753" fmla="*/ 2499845 h 6858000"/>
            <a:gd name="connsiteX5754" fmla="*/ 6278075 w 11407503"/>
            <a:gd name="connsiteY5754" fmla="*/ 2504312 h 6858000"/>
            <a:gd name="connsiteX5755" fmla="*/ 8261707 w 11407503"/>
            <a:gd name="connsiteY5755" fmla="*/ 2504310 h 6858000"/>
            <a:gd name="connsiteX5756" fmla="*/ 8240554 w 11407503"/>
            <a:gd name="connsiteY5756" fmla="*/ 2502435 h 6858000"/>
            <a:gd name="connsiteX5757" fmla="*/ 8201685 w 11407503"/>
            <a:gd name="connsiteY5757" fmla="*/ 2463740 h 6858000"/>
            <a:gd name="connsiteX5758" fmla="*/ 8205481 w 11407503"/>
            <a:gd name="connsiteY5758" fmla="*/ 2416341 h 6858000"/>
            <a:gd name="connsiteX5759" fmla="*/ 8253209 w 11407503"/>
            <a:gd name="connsiteY5759" fmla="*/ 2383200 h 6858000"/>
            <a:gd name="connsiteX5760" fmla="*/ 8297863 w 11407503"/>
            <a:gd name="connsiteY5760" fmla="*/ 2399678 h 6858000"/>
            <a:gd name="connsiteX5761" fmla="*/ 8317388 w 11407503"/>
            <a:gd name="connsiteY5761" fmla="*/ 2443744 h 6858000"/>
            <a:gd name="connsiteX5762" fmla="*/ 8312507 w 11407503"/>
            <a:gd name="connsiteY5762" fmla="*/ 2470034 h 6858000"/>
            <a:gd name="connsiteX5763" fmla="*/ 8282316 w 11407503"/>
            <a:gd name="connsiteY5763" fmla="*/ 2500214 h 6858000"/>
            <a:gd name="connsiteX5764" fmla="*/ 8261707 w 11407503"/>
            <a:gd name="connsiteY5764" fmla="*/ 2504310 h 6858000"/>
            <a:gd name="connsiteX5765" fmla="*/ 5556546 w 11407503"/>
            <a:gd name="connsiteY5765" fmla="*/ 2504311 h 6858000"/>
            <a:gd name="connsiteX5766" fmla="*/ 5535394 w 11407503"/>
            <a:gd name="connsiteY5766" fmla="*/ 2502436 h 6858000"/>
            <a:gd name="connsiteX5767" fmla="*/ 5499057 w 11407503"/>
            <a:gd name="connsiteY5767" fmla="*/ 2469294 h 6858000"/>
            <a:gd name="connsiteX5768" fmla="*/ 5494898 w 11407503"/>
            <a:gd name="connsiteY5768" fmla="*/ 2444669 h 6858000"/>
            <a:gd name="connsiteX5769" fmla="*/ 5499779 w 11407503"/>
            <a:gd name="connsiteY5769" fmla="*/ 2418748 h 6858000"/>
            <a:gd name="connsiteX5770" fmla="*/ 5571009 w 11407503"/>
            <a:gd name="connsiteY5770" fmla="*/ 2385422 h 6858000"/>
            <a:gd name="connsiteX5771" fmla="*/ 5594692 w 11407503"/>
            <a:gd name="connsiteY5771" fmla="*/ 2401900 h 6858000"/>
            <a:gd name="connsiteX5772" fmla="*/ 5610781 w 11407503"/>
            <a:gd name="connsiteY5772" fmla="*/ 2426154 h 6858000"/>
            <a:gd name="connsiteX5773" fmla="*/ 5577155 w 11407503"/>
            <a:gd name="connsiteY5773" fmla="*/ 2500214 h 6858000"/>
            <a:gd name="connsiteX5774" fmla="*/ 5556546 w 11407503"/>
            <a:gd name="connsiteY5774" fmla="*/ 2504311 h 6858000"/>
            <a:gd name="connsiteX5775" fmla="*/ 5736232 w 11407503"/>
            <a:gd name="connsiteY5775" fmla="*/ 2504286 h 6858000"/>
            <a:gd name="connsiteX5776" fmla="*/ 5714899 w 11407503"/>
            <a:gd name="connsiteY5776" fmla="*/ 2502064 h 6858000"/>
            <a:gd name="connsiteX5777" fmla="*/ 5679103 w 11407503"/>
            <a:gd name="connsiteY5777" fmla="*/ 2467811 h 6858000"/>
            <a:gd name="connsiteX5778" fmla="*/ 5679827 w 11407503"/>
            <a:gd name="connsiteY5778" fmla="*/ 2419302 h 6858000"/>
            <a:gd name="connsiteX5779" fmla="*/ 5716707 w 11407503"/>
            <a:gd name="connsiteY5779" fmla="*/ 2385235 h 6858000"/>
            <a:gd name="connsiteX5780" fmla="*/ 5787936 w 11407503"/>
            <a:gd name="connsiteY5780" fmla="*/ 2418191 h 6858000"/>
            <a:gd name="connsiteX5781" fmla="*/ 5790466 w 11407503"/>
            <a:gd name="connsiteY5781" fmla="*/ 2463923 h 6858000"/>
            <a:gd name="connsiteX5782" fmla="*/ 5760456 w 11407503"/>
            <a:gd name="connsiteY5782" fmla="*/ 2498360 h 6858000"/>
            <a:gd name="connsiteX5783" fmla="*/ 5736232 w 11407503"/>
            <a:gd name="connsiteY5783" fmla="*/ 2504286 h 6858000"/>
            <a:gd name="connsiteX5784" fmla="*/ 5925314 w 11407503"/>
            <a:gd name="connsiteY5784" fmla="*/ 2503798 h 6858000"/>
            <a:gd name="connsiteX5785" fmla="*/ 5890784 w 11407503"/>
            <a:gd name="connsiteY5785" fmla="*/ 2499470 h 6858000"/>
            <a:gd name="connsiteX5786" fmla="*/ 5858604 w 11407503"/>
            <a:gd name="connsiteY5786" fmla="*/ 2466329 h 6858000"/>
            <a:gd name="connsiteX5787" fmla="*/ 5859508 w 11407503"/>
            <a:gd name="connsiteY5787" fmla="*/ 2421153 h 6858000"/>
            <a:gd name="connsiteX5788" fmla="*/ 5888976 w 11407503"/>
            <a:gd name="connsiteY5788" fmla="*/ 2388567 h 6858000"/>
            <a:gd name="connsiteX5789" fmla="*/ 5914286 w 11407503"/>
            <a:gd name="connsiteY5789" fmla="*/ 2383568 h 6858000"/>
            <a:gd name="connsiteX5790" fmla="*/ 5939776 w 11407503"/>
            <a:gd name="connsiteY5790" fmla="*/ 2388567 h 6858000"/>
            <a:gd name="connsiteX5791" fmla="*/ 5970148 w 11407503"/>
            <a:gd name="connsiteY5791" fmla="*/ 2422634 h 6858000"/>
            <a:gd name="connsiteX5792" fmla="*/ 5973041 w 11407503"/>
            <a:gd name="connsiteY5792" fmla="*/ 2445407 h 6858000"/>
            <a:gd name="connsiteX5793" fmla="*/ 5957132 w 11407503"/>
            <a:gd name="connsiteY5793" fmla="*/ 2485214 h 6858000"/>
            <a:gd name="connsiteX5794" fmla="*/ 5925314 w 11407503"/>
            <a:gd name="connsiteY5794" fmla="*/ 2503798 h 6858000"/>
            <a:gd name="connsiteX5795" fmla="*/ 4832156 w 11407503"/>
            <a:gd name="connsiteY5795" fmla="*/ 2504657 h 6858000"/>
            <a:gd name="connsiteX5796" fmla="*/ 4814145 w 11407503"/>
            <a:gd name="connsiteY5796" fmla="*/ 2502250 h 6858000"/>
            <a:gd name="connsiteX5797" fmla="*/ 4772745 w 11407503"/>
            <a:gd name="connsiteY5797" fmla="*/ 2445409 h 6858000"/>
            <a:gd name="connsiteX5798" fmla="*/ 4786846 w 11407503"/>
            <a:gd name="connsiteY5798" fmla="*/ 2405602 h 6858000"/>
            <a:gd name="connsiteX5799" fmla="*/ 4849579 w 11407503"/>
            <a:gd name="connsiteY5799" fmla="*/ 2385420 h 6858000"/>
            <a:gd name="connsiteX5800" fmla="*/ 4871454 w 11407503"/>
            <a:gd name="connsiteY5800" fmla="*/ 2399677 h 6858000"/>
            <a:gd name="connsiteX5801" fmla="*/ 4890979 w 11407503"/>
            <a:gd name="connsiteY5801" fmla="*/ 2443928 h 6858000"/>
            <a:gd name="connsiteX5802" fmla="*/ 4885736 w 11407503"/>
            <a:gd name="connsiteY5802" fmla="*/ 2470589 h 6858000"/>
            <a:gd name="connsiteX5803" fmla="*/ 4850844 w 11407503"/>
            <a:gd name="connsiteY5803" fmla="*/ 2502065 h 6858000"/>
            <a:gd name="connsiteX5804" fmla="*/ 4832156 w 11407503"/>
            <a:gd name="connsiteY5804" fmla="*/ 2504657 h 6858000"/>
            <a:gd name="connsiteX5805" fmla="*/ 5014975 w 11407503"/>
            <a:gd name="connsiteY5805" fmla="*/ 2504287 h 6858000"/>
            <a:gd name="connsiteX5806" fmla="*/ 4993824 w 11407503"/>
            <a:gd name="connsiteY5806" fmla="*/ 2502065 h 6858000"/>
            <a:gd name="connsiteX5807" fmla="*/ 4953147 w 11407503"/>
            <a:gd name="connsiteY5807" fmla="*/ 2439670 h 6858000"/>
            <a:gd name="connsiteX5808" fmla="*/ 4995089 w 11407503"/>
            <a:gd name="connsiteY5808" fmla="*/ 2385236 h 6858000"/>
            <a:gd name="connsiteX5809" fmla="*/ 5054748 w 11407503"/>
            <a:gd name="connsiteY5809" fmla="*/ 2401899 h 6858000"/>
            <a:gd name="connsiteX5810" fmla="*/ 5057640 w 11407503"/>
            <a:gd name="connsiteY5810" fmla="*/ 2482994 h 6858000"/>
            <a:gd name="connsiteX5811" fmla="*/ 5014975 w 11407503"/>
            <a:gd name="connsiteY5811" fmla="*/ 2504287 h 6858000"/>
            <a:gd name="connsiteX5812" fmla="*/ 3390797 w 11407503"/>
            <a:gd name="connsiteY5812" fmla="*/ 2504472 h 6858000"/>
            <a:gd name="connsiteX5813" fmla="*/ 3365306 w 11407503"/>
            <a:gd name="connsiteY5813" fmla="*/ 2499287 h 6858000"/>
            <a:gd name="connsiteX5814" fmla="*/ 3334392 w 11407503"/>
            <a:gd name="connsiteY5814" fmla="*/ 2466701 h 6858000"/>
            <a:gd name="connsiteX5815" fmla="*/ 3330596 w 11407503"/>
            <a:gd name="connsiteY5815" fmla="*/ 2442261 h 6858000"/>
            <a:gd name="connsiteX5816" fmla="*/ 3406706 w 11407503"/>
            <a:gd name="connsiteY5816" fmla="*/ 2385235 h 6858000"/>
            <a:gd name="connsiteX5817" fmla="*/ 3428581 w 11407503"/>
            <a:gd name="connsiteY5817" fmla="*/ 2399306 h 6858000"/>
            <a:gd name="connsiteX5818" fmla="*/ 3448468 w 11407503"/>
            <a:gd name="connsiteY5818" fmla="*/ 2444669 h 6858000"/>
            <a:gd name="connsiteX5819" fmla="*/ 3431293 w 11407503"/>
            <a:gd name="connsiteY5819" fmla="*/ 2486327 h 6858000"/>
            <a:gd name="connsiteX5820" fmla="*/ 3390797 w 11407503"/>
            <a:gd name="connsiteY5820" fmla="*/ 2504472 h 6858000"/>
            <a:gd name="connsiteX5821" fmla="*/ 3573824 w 11407503"/>
            <a:gd name="connsiteY5821" fmla="*/ 2504123 h 6858000"/>
            <a:gd name="connsiteX5822" fmla="*/ 3552401 w 11407503"/>
            <a:gd name="connsiteY5822" fmla="*/ 2502989 h 6858000"/>
            <a:gd name="connsiteX5823" fmla="*/ 3522391 w 11407503"/>
            <a:gd name="connsiteY5823" fmla="*/ 2479660 h 6858000"/>
            <a:gd name="connsiteX5824" fmla="*/ 3529080 w 11407503"/>
            <a:gd name="connsiteY5824" fmla="*/ 2400601 h 6858000"/>
            <a:gd name="connsiteX5825" fmla="*/ 3569756 w 11407503"/>
            <a:gd name="connsiteY5825" fmla="*/ 2383567 h 6858000"/>
            <a:gd name="connsiteX5826" fmla="*/ 3611156 w 11407503"/>
            <a:gd name="connsiteY5826" fmla="*/ 2401342 h 6858000"/>
            <a:gd name="connsiteX5827" fmla="*/ 3628512 w 11407503"/>
            <a:gd name="connsiteY5827" fmla="*/ 2444667 h 6858000"/>
            <a:gd name="connsiteX5828" fmla="*/ 3623088 w 11407503"/>
            <a:gd name="connsiteY5828" fmla="*/ 2471329 h 6858000"/>
            <a:gd name="connsiteX5829" fmla="*/ 3594162 w 11407503"/>
            <a:gd name="connsiteY5829" fmla="*/ 2499842 h 6858000"/>
            <a:gd name="connsiteX5830" fmla="*/ 3573824 w 11407503"/>
            <a:gd name="connsiteY5830" fmla="*/ 2504123 h 6858000"/>
            <a:gd name="connsiteX5831" fmla="*/ 3210936 w 11407503"/>
            <a:gd name="connsiteY5831" fmla="*/ 2504469 h 6858000"/>
            <a:gd name="connsiteX5832" fmla="*/ 3185626 w 11407503"/>
            <a:gd name="connsiteY5832" fmla="*/ 2499655 h 6858000"/>
            <a:gd name="connsiteX5833" fmla="*/ 3153446 w 11407503"/>
            <a:gd name="connsiteY5833" fmla="*/ 2466328 h 6858000"/>
            <a:gd name="connsiteX5834" fmla="*/ 3154351 w 11407503"/>
            <a:gd name="connsiteY5834" fmla="*/ 2421151 h 6858000"/>
            <a:gd name="connsiteX5835" fmla="*/ 3183819 w 11407503"/>
            <a:gd name="connsiteY5835" fmla="*/ 2388566 h 6858000"/>
            <a:gd name="connsiteX5836" fmla="*/ 3209129 w 11407503"/>
            <a:gd name="connsiteY5836" fmla="*/ 2383751 h 6858000"/>
            <a:gd name="connsiteX5837" fmla="*/ 3248359 w 11407503"/>
            <a:gd name="connsiteY5837" fmla="*/ 2398934 h 6858000"/>
            <a:gd name="connsiteX5838" fmla="*/ 3267522 w 11407503"/>
            <a:gd name="connsiteY5838" fmla="*/ 2433557 h 6858000"/>
            <a:gd name="connsiteX5839" fmla="*/ 3250347 w 11407503"/>
            <a:gd name="connsiteY5839" fmla="*/ 2486694 h 6858000"/>
            <a:gd name="connsiteX5840" fmla="*/ 3210936 w 11407503"/>
            <a:gd name="connsiteY5840" fmla="*/ 2504469 h 6858000"/>
            <a:gd name="connsiteX5841" fmla="*/ 2851053 w 11407503"/>
            <a:gd name="connsiteY5841" fmla="*/ 2504353 h 6858000"/>
            <a:gd name="connsiteX5842" fmla="*/ 2829878 w 11407503"/>
            <a:gd name="connsiteY5842" fmla="*/ 2502247 h 6858000"/>
            <a:gd name="connsiteX5843" fmla="*/ 2801314 w 11407503"/>
            <a:gd name="connsiteY5843" fmla="*/ 2480400 h 6858000"/>
            <a:gd name="connsiteX5844" fmla="*/ 2807823 w 11407503"/>
            <a:gd name="connsiteY5844" fmla="*/ 2400415 h 6858000"/>
            <a:gd name="connsiteX5845" fmla="*/ 2848499 w 11407503"/>
            <a:gd name="connsiteY5845" fmla="*/ 2383566 h 6858000"/>
            <a:gd name="connsiteX5846" fmla="*/ 2891707 w 11407503"/>
            <a:gd name="connsiteY5846" fmla="*/ 2404118 h 6858000"/>
            <a:gd name="connsiteX5847" fmla="*/ 2907797 w 11407503"/>
            <a:gd name="connsiteY5847" fmla="*/ 2449295 h 6858000"/>
            <a:gd name="connsiteX5848" fmla="*/ 2872363 w 11407503"/>
            <a:gd name="connsiteY5848" fmla="*/ 2499655 h 6858000"/>
            <a:gd name="connsiteX5849" fmla="*/ 2851053 w 11407503"/>
            <a:gd name="connsiteY5849" fmla="*/ 2504353 h 6858000"/>
            <a:gd name="connsiteX5850" fmla="*/ 3031075 w 11407503"/>
            <a:gd name="connsiteY5850" fmla="*/ 2504285 h 6858000"/>
            <a:gd name="connsiteX5851" fmla="*/ 3009742 w 11407503"/>
            <a:gd name="connsiteY5851" fmla="*/ 2502064 h 6858000"/>
            <a:gd name="connsiteX5852" fmla="*/ 2982082 w 11407503"/>
            <a:gd name="connsiteY5852" fmla="*/ 2481327 h 6858000"/>
            <a:gd name="connsiteX5853" fmla="*/ 2969607 w 11407503"/>
            <a:gd name="connsiteY5853" fmla="*/ 2444668 h 6858000"/>
            <a:gd name="connsiteX5854" fmla="*/ 2990579 w 11407503"/>
            <a:gd name="connsiteY5854" fmla="*/ 2398566 h 6858000"/>
            <a:gd name="connsiteX5855" fmla="*/ 3033967 w 11407503"/>
            <a:gd name="connsiteY5855" fmla="*/ 2383198 h 6858000"/>
            <a:gd name="connsiteX5856" fmla="*/ 3068859 w 11407503"/>
            <a:gd name="connsiteY5856" fmla="*/ 2399306 h 6858000"/>
            <a:gd name="connsiteX5857" fmla="*/ 3087661 w 11407503"/>
            <a:gd name="connsiteY5857" fmla="*/ 2440223 h 6858000"/>
            <a:gd name="connsiteX5858" fmla="*/ 3073560 w 11407503"/>
            <a:gd name="connsiteY5858" fmla="*/ 2483179 h 6858000"/>
            <a:gd name="connsiteX5859" fmla="*/ 3031075 w 11407503"/>
            <a:gd name="connsiteY5859" fmla="*/ 2504285 h 6858000"/>
            <a:gd name="connsiteX5860" fmla="*/ 5734221 w 11407503"/>
            <a:gd name="connsiteY5860" fmla="*/ 2320569 h 6858000"/>
            <a:gd name="connsiteX5861" fmla="*/ 5719057 w 11407503"/>
            <a:gd name="connsiteY5861" fmla="*/ 2319181 h 6858000"/>
            <a:gd name="connsiteX5862" fmla="*/ 5679104 w 11407503"/>
            <a:gd name="connsiteY5862" fmla="*/ 2283632 h 6858000"/>
            <a:gd name="connsiteX5863" fmla="*/ 5678923 w 11407503"/>
            <a:gd name="connsiteY5863" fmla="*/ 2236975 h 6858000"/>
            <a:gd name="connsiteX5864" fmla="*/ 5752141 w 11407503"/>
            <a:gd name="connsiteY5864" fmla="*/ 2201240 h 6858000"/>
            <a:gd name="connsiteX5865" fmla="*/ 5787394 w 11407503"/>
            <a:gd name="connsiteY5865" fmla="*/ 2232716 h 6858000"/>
            <a:gd name="connsiteX5866" fmla="*/ 5792275 w 11407503"/>
            <a:gd name="connsiteY5866" fmla="*/ 2259748 h 6858000"/>
            <a:gd name="connsiteX5867" fmla="*/ 5786670 w 11407503"/>
            <a:gd name="connsiteY5867" fmla="*/ 2287521 h 6858000"/>
            <a:gd name="connsiteX5868" fmla="*/ 5750875 w 11407503"/>
            <a:gd name="connsiteY5868" fmla="*/ 2318069 h 6858000"/>
            <a:gd name="connsiteX5869" fmla="*/ 5734221 w 11407503"/>
            <a:gd name="connsiteY5869" fmla="*/ 2320569 h 6858000"/>
            <a:gd name="connsiteX5870" fmla="*/ 8439377 w 11407503"/>
            <a:gd name="connsiteY5870" fmla="*/ 2320567 h 6858000"/>
            <a:gd name="connsiteX5871" fmla="*/ 8424213 w 11407503"/>
            <a:gd name="connsiteY5871" fmla="*/ 2319178 h 6858000"/>
            <a:gd name="connsiteX5872" fmla="*/ 8382633 w 11407503"/>
            <a:gd name="connsiteY5872" fmla="*/ 2280667 h 6858000"/>
            <a:gd name="connsiteX5873" fmla="*/ 8385163 w 11407503"/>
            <a:gd name="connsiteY5873" fmla="*/ 2233084 h 6858000"/>
            <a:gd name="connsiteX5874" fmla="*/ 8414632 w 11407503"/>
            <a:gd name="connsiteY5874" fmla="*/ 2203274 h 6858000"/>
            <a:gd name="connsiteX5875" fmla="*/ 8458382 w 11407503"/>
            <a:gd name="connsiteY5875" fmla="*/ 2201423 h 6858000"/>
            <a:gd name="connsiteX5876" fmla="*/ 8492008 w 11407503"/>
            <a:gd name="connsiteY5876" fmla="*/ 2232343 h 6858000"/>
            <a:gd name="connsiteX5877" fmla="*/ 8497432 w 11407503"/>
            <a:gd name="connsiteY5877" fmla="*/ 2259746 h 6858000"/>
            <a:gd name="connsiteX5878" fmla="*/ 8491827 w 11407503"/>
            <a:gd name="connsiteY5878" fmla="*/ 2287518 h 6858000"/>
            <a:gd name="connsiteX5879" fmla="*/ 8456032 w 11407503"/>
            <a:gd name="connsiteY5879" fmla="*/ 2318067 h 6858000"/>
            <a:gd name="connsiteX5880" fmla="*/ 8439377 w 11407503"/>
            <a:gd name="connsiteY5880" fmla="*/ 2320567 h 6858000"/>
            <a:gd name="connsiteX5881" fmla="*/ 9524058 w 11407503"/>
            <a:gd name="connsiteY5881" fmla="*/ 2320380 h 6858000"/>
            <a:gd name="connsiteX5882" fmla="*/ 9502115 w 11407503"/>
            <a:gd name="connsiteY5882" fmla="*/ 2317510 h 6858000"/>
            <a:gd name="connsiteX5883" fmla="*/ 9463428 w 11407503"/>
            <a:gd name="connsiteY5883" fmla="*/ 2278814 h 6858000"/>
            <a:gd name="connsiteX5884" fmla="*/ 9466139 w 11407503"/>
            <a:gd name="connsiteY5884" fmla="*/ 2233822 h 6858000"/>
            <a:gd name="connsiteX5885" fmla="*/ 9495245 w 11407503"/>
            <a:gd name="connsiteY5885" fmla="*/ 2203643 h 6858000"/>
            <a:gd name="connsiteX5886" fmla="*/ 9520555 w 11407503"/>
            <a:gd name="connsiteY5886" fmla="*/ 2199569 h 6858000"/>
            <a:gd name="connsiteX5887" fmla="*/ 9564125 w 11407503"/>
            <a:gd name="connsiteY5887" fmla="*/ 2219565 h 6858000"/>
            <a:gd name="connsiteX5888" fmla="*/ 9580034 w 11407503"/>
            <a:gd name="connsiteY5888" fmla="*/ 2262521 h 6858000"/>
            <a:gd name="connsiteX5889" fmla="*/ 9575334 w 11407503"/>
            <a:gd name="connsiteY5889" fmla="*/ 2284738 h 6858000"/>
            <a:gd name="connsiteX5890" fmla="*/ 9544781 w 11407503"/>
            <a:gd name="connsiteY5890" fmla="*/ 2315474 h 6858000"/>
            <a:gd name="connsiteX5891" fmla="*/ 9524058 w 11407503"/>
            <a:gd name="connsiteY5891" fmla="*/ 2320380 h 6858000"/>
            <a:gd name="connsiteX5892" fmla="*/ 5915461 w 11407503"/>
            <a:gd name="connsiteY5892" fmla="*/ 2320359 h 6858000"/>
            <a:gd name="connsiteX5893" fmla="*/ 5894038 w 11407503"/>
            <a:gd name="connsiteY5893" fmla="*/ 2316957 h 6858000"/>
            <a:gd name="connsiteX5894" fmla="*/ 5860050 w 11407503"/>
            <a:gd name="connsiteY5894" fmla="*/ 2284370 h 6858000"/>
            <a:gd name="connsiteX5895" fmla="*/ 5854807 w 11407503"/>
            <a:gd name="connsiteY5895" fmla="*/ 2259745 h 6858000"/>
            <a:gd name="connsiteX5896" fmla="*/ 5872163 w 11407503"/>
            <a:gd name="connsiteY5896" fmla="*/ 2217902 h 6858000"/>
            <a:gd name="connsiteX5897" fmla="*/ 5914285 w 11407503"/>
            <a:gd name="connsiteY5897" fmla="*/ 2199572 h 6858000"/>
            <a:gd name="connsiteX5898" fmla="*/ 5956048 w 11407503"/>
            <a:gd name="connsiteY5898" fmla="*/ 2217532 h 6858000"/>
            <a:gd name="connsiteX5899" fmla="*/ 5972679 w 11407503"/>
            <a:gd name="connsiteY5899" fmla="*/ 2257338 h 6858000"/>
            <a:gd name="connsiteX5900" fmla="*/ 5968703 w 11407503"/>
            <a:gd name="connsiteY5900" fmla="*/ 2284556 h 6858000"/>
            <a:gd name="connsiteX5901" fmla="*/ 5936884 w 11407503"/>
            <a:gd name="connsiteY5901" fmla="*/ 2315845 h 6858000"/>
            <a:gd name="connsiteX5902" fmla="*/ 5915461 w 11407503"/>
            <a:gd name="connsiteY5902" fmla="*/ 2320359 h 6858000"/>
            <a:gd name="connsiteX5903" fmla="*/ 6098439 w 11407503"/>
            <a:gd name="connsiteY5903" fmla="*/ 2320130 h 6858000"/>
            <a:gd name="connsiteX5904" fmla="*/ 6077694 w 11407503"/>
            <a:gd name="connsiteY5904" fmla="*/ 2318255 h 6858000"/>
            <a:gd name="connsiteX5905" fmla="*/ 6048949 w 11407503"/>
            <a:gd name="connsiteY5905" fmla="*/ 2298259 h 6858000"/>
            <a:gd name="connsiteX5906" fmla="*/ 6040995 w 11407503"/>
            <a:gd name="connsiteY5906" fmla="*/ 2234198 h 6858000"/>
            <a:gd name="connsiteX5907" fmla="*/ 6075344 w 11407503"/>
            <a:gd name="connsiteY5907" fmla="*/ 2201427 h 6858000"/>
            <a:gd name="connsiteX5908" fmla="*/ 6119636 w 11407503"/>
            <a:gd name="connsiteY5908" fmla="*/ 2203833 h 6858000"/>
            <a:gd name="connsiteX5909" fmla="*/ 6151273 w 11407503"/>
            <a:gd name="connsiteY5909" fmla="*/ 2240492 h 6858000"/>
            <a:gd name="connsiteX5910" fmla="*/ 6148923 w 11407503"/>
            <a:gd name="connsiteY5910" fmla="*/ 2284743 h 6858000"/>
            <a:gd name="connsiteX5911" fmla="*/ 6118371 w 11407503"/>
            <a:gd name="connsiteY5911" fmla="*/ 2315478 h 6858000"/>
            <a:gd name="connsiteX5912" fmla="*/ 6098439 w 11407503"/>
            <a:gd name="connsiteY5912" fmla="*/ 2320130 h 6858000"/>
            <a:gd name="connsiteX5913" fmla="*/ 3752307 w 11407503"/>
            <a:gd name="connsiteY5913" fmla="*/ 2320361 h 6858000"/>
            <a:gd name="connsiteX5914" fmla="*/ 3730275 w 11407503"/>
            <a:gd name="connsiteY5914" fmla="*/ 2316959 h 6858000"/>
            <a:gd name="connsiteX5915" fmla="*/ 3695925 w 11407503"/>
            <a:gd name="connsiteY5915" fmla="*/ 2284188 h 6858000"/>
            <a:gd name="connsiteX5916" fmla="*/ 3695744 w 11407503"/>
            <a:gd name="connsiteY5916" fmla="*/ 2235679 h 6858000"/>
            <a:gd name="connsiteX5917" fmla="*/ 3724670 w 11407503"/>
            <a:gd name="connsiteY5917" fmla="*/ 2204018 h 6858000"/>
            <a:gd name="connsiteX5918" fmla="*/ 3769686 w 11407503"/>
            <a:gd name="connsiteY5918" fmla="*/ 2201426 h 6858000"/>
            <a:gd name="connsiteX5919" fmla="*/ 3806204 w 11407503"/>
            <a:gd name="connsiteY5919" fmla="*/ 2238271 h 6858000"/>
            <a:gd name="connsiteX5920" fmla="*/ 3806204 w 11407503"/>
            <a:gd name="connsiteY5920" fmla="*/ 2281225 h 6858000"/>
            <a:gd name="connsiteX5921" fmla="*/ 3774204 w 11407503"/>
            <a:gd name="connsiteY5921" fmla="*/ 2315293 h 6858000"/>
            <a:gd name="connsiteX5922" fmla="*/ 3752307 w 11407503"/>
            <a:gd name="connsiteY5922" fmla="*/ 2320361 h 6858000"/>
            <a:gd name="connsiteX5923" fmla="*/ 5194207 w 11407503"/>
            <a:gd name="connsiteY5923" fmla="*/ 2320361 h 6858000"/>
            <a:gd name="connsiteX5924" fmla="*/ 5172784 w 11407503"/>
            <a:gd name="connsiteY5924" fmla="*/ 2316959 h 6858000"/>
            <a:gd name="connsiteX5925" fmla="*/ 5138435 w 11407503"/>
            <a:gd name="connsiteY5925" fmla="*/ 2284187 h 6858000"/>
            <a:gd name="connsiteX5926" fmla="*/ 5137350 w 11407503"/>
            <a:gd name="connsiteY5926" fmla="*/ 2236974 h 6858000"/>
            <a:gd name="connsiteX5927" fmla="*/ 5167723 w 11407503"/>
            <a:gd name="connsiteY5927" fmla="*/ 2203646 h 6858000"/>
            <a:gd name="connsiteX5928" fmla="*/ 5211834 w 11407503"/>
            <a:gd name="connsiteY5928" fmla="*/ 2201425 h 6858000"/>
            <a:gd name="connsiteX5929" fmla="*/ 5246003 w 11407503"/>
            <a:gd name="connsiteY5929" fmla="*/ 2231789 h 6858000"/>
            <a:gd name="connsiteX5930" fmla="*/ 5250884 w 11407503"/>
            <a:gd name="connsiteY5930" fmla="*/ 2259747 h 6858000"/>
            <a:gd name="connsiteX5931" fmla="*/ 5246003 w 11407503"/>
            <a:gd name="connsiteY5931" fmla="*/ 2287890 h 6858000"/>
            <a:gd name="connsiteX5932" fmla="*/ 5215630 w 11407503"/>
            <a:gd name="connsiteY5932" fmla="*/ 2315847 h 6858000"/>
            <a:gd name="connsiteX5933" fmla="*/ 5194207 w 11407503"/>
            <a:gd name="connsiteY5933" fmla="*/ 2320361 h 6858000"/>
            <a:gd name="connsiteX5934" fmla="*/ 5376032 w 11407503"/>
            <a:gd name="connsiteY5934" fmla="*/ 2320083 h 6858000"/>
            <a:gd name="connsiteX5935" fmla="*/ 5356439 w 11407503"/>
            <a:gd name="connsiteY5935" fmla="*/ 2318254 h 6858000"/>
            <a:gd name="connsiteX5936" fmla="*/ 5327694 w 11407503"/>
            <a:gd name="connsiteY5936" fmla="*/ 2298258 h 6858000"/>
            <a:gd name="connsiteX5937" fmla="*/ 5319740 w 11407503"/>
            <a:gd name="connsiteY5937" fmla="*/ 2234197 h 6858000"/>
            <a:gd name="connsiteX5938" fmla="*/ 5354089 w 11407503"/>
            <a:gd name="connsiteY5938" fmla="*/ 2201426 h 6858000"/>
            <a:gd name="connsiteX5939" fmla="*/ 5398200 w 11407503"/>
            <a:gd name="connsiteY5939" fmla="*/ 2203832 h 6858000"/>
            <a:gd name="connsiteX5940" fmla="*/ 5428391 w 11407503"/>
            <a:gd name="connsiteY5940" fmla="*/ 2236603 h 6858000"/>
            <a:gd name="connsiteX5941" fmla="*/ 5428211 w 11407503"/>
            <a:gd name="connsiteY5941" fmla="*/ 2283261 h 6858000"/>
            <a:gd name="connsiteX5942" fmla="*/ 5396031 w 11407503"/>
            <a:gd name="connsiteY5942" fmla="*/ 2315662 h 6858000"/>
            <a:gd name="connsiteX5943" fmla="*/ 5376032 w 11407503"/>
            <a:gd name="connsiteY5943" fmla="*/ 2320083 h 6858000"/>
            <a:gd name="connsiteX5944" fmla="*/ 5558356 w 11407503"/>
            <a:gd name="connsiteY5944" fmla="*/ 2320014 h 6858000"/>
            <a:gd name="connsiteX5945" fmla="*/ 5539193 w 11407503"/>
            <a:gd name="connsiteY5945" fmla="*/ 2319180 h 6858000"/>
            <a:gd name="connsiteX5946" fmla="*/ 5499058 w 11407503"/>
            <a:gd name="connsiteY5946" fmla="*/ 2284373 h 6858000"/>
            <a:gd name="connsiteX5947" fmla="*/ 5494900 w 11407503"/>
            <a:gd name="connsiteY5947" fmla="*/ 2259748 h 6858000"/>
            <a:gd name="connsiteX5948" fmla="*/ 5513883 w 11407503"/>
            <a:gd name="connsiteY5948" fmla="*/ 2214942 h 6858000"/>
            <a:gd name="connsiteX5949" fmla="*/ 5558175 w 11407503"/>
            <a:gd name="connsiteY5949" fmla="*/ 2199019 h 6858000"/>
            <a:gd name="connsiteX5950" fmla="*/ 5608614 w 11407503"/>
            <a:gd name="connsiteY5950" fmla="*/ 2235678 h 6858000"/>
            <a:gd name="connsiteX5951" fmla="*/ 5608614 w 11407503"/>
            <a:gd name="connsiteY5951" fmla="*/ 2283817 h 6858000"/>
            <a:gd name="connsiteX5952" fmla="*/ 5578061 w 11407503"/>
            <a:gd name="connsiteY5952" fmla="*/ 2314737 h 6858000"/>
            <a:gd name="connsiteX5953" fmla="*/ 5558356 w 11407503"/>
            <a:gd name="connsiteY5953" fmla="*/ 2320014 h 6858000"/>
            <a:gd name="connsiteX5954" fmla="*/ 3932190 w 11407503"/>
            <a:gd name="connsiteY5954" fmla="*/ 2320291 h 6858000"/>
            <a:gd name="connsiteX5955" fmla="*/ 3910135 w 11407503"/>
            <a:gd name="connsiteY5955" fmla="*/ 2317143 h 6858000"/>
            <a:gd name="connsiteX5956" fmla="*/ 3876689 w 11407503"/>
            <a:gd name="connsiteY5956" fmla="*/ 2284372 h 6858000"/>
            <a:gd name="connsiteX5957" fmla="*/ 3891333 w 11407503"/>
            <a:gd name="connsiteY5957" fmla="*/ 2214756 h 6858000"/>
            <a:gd name="connsiteX5958" fmla="*/ 3934721 w 11407503"/>
            <a:gd name="connsiteY5958" fmla="*/ 2199017 h 6858000"/>
            <a:gd name="connsiteX5959" fmla="*/ 3972324 w 11407503"/>
            <a:gd name="connsiteY5959" fmla="*/ 2217532 h 6858000"/>
            <a:gd name="connsiteX5960" fmla="*/ 3989679 w 11407503"/>
            <a:gd name="connsiteY5960" fmla="*/ 2259562 h 6858000"/>
            <a:gd name="connsiteX5961" fmla="*/ 3971782 w 11407503"/>
            <a:gd name="connsiteY5961" fmla="*/ 2302332 h 6858000"/>
            <a:gd name="connsiteX5962" fmla="*/ 3932190 w 11407503"/>
            <a:gd name="connsiteY5962" fmla="*/ 2320291 h 6858000"/>
            <a:gd name="connsiteX5963" fmla="*/ 3031911 w 11407503"/>
            <a:gd name="connsiteY5963" fmla="*/ 2320199 h 6858000"/>
            <a:gd name="connsiteX5964" fmla="*/ 3011911 w 11407503"/>
            <a:gd name="connsiteY5964" fmla="*/ 2318440 h 6858000"/>
            <a:gd name="connsiteX5965" fmla="*/ 2972319 w 11407503"/>
            <a:gd name="connsiteY5965" fmla="*/ 2278633 h 6858000"/>
            <a:gd name="connsiteX5966" fmla="*/ 3001426 w 11407503"/>
            <a:gd name="connsiteY5966" fmla="*/ 2205130 h 6858000"/>
            <a:gd name="connsiteX5967" fmla="*/ 3048429 w 11407503"/>
            <a:gd name="connsiteY5967" fmla="*/ 2201426 h 6858000"/>
            <a:gd name="connsiteX5968" fmla="*/ 3085309 w 11407503"/>
            <a:gd name="connsiteY5968" fmla="*/ 2240123 h 6858000"/>
            <a:gd name="connsiteX5969" fmla="*/ 3083502 w 11407503"/>
            <a:gd name="connsiteY5969" fmla="*/ 2284742 h 6858000"/>
            <a:gd name="connsiteX5970" fmla="*/ 3052588 w 11407503"/>
            <a:gd name="connsiteY5970" fmla="*/ 2315292 h 6858000"/>
            <a:gd name="connsiteX5971" fmla="*/ 3031911 w 11407503"/>
            <a:gd name="connsiteY5971" fmla="*/ 2320199 h 6858000"/>
            <a:gd name="connsiteX5972" fmla="*/ 3562254 w 11407503"/>
            <a:gd name="connsiteY5972" fmla="*/ 2320131 h 6858000"/>
            <a:gd name="connsiteX5973" fmla="*/ 3555294 w 11407503"/>
            <a:gd name="connsiteY5973" fmla="*/ 2319182 h 6858000"/>
            <a:gd name="connsiteX5974" fmla="*/ 3515159 w 11407503"/>
            <a:gd name="connsiteY5974" fmla="*/ 2282522 h 6858000"/>
            <a:gd name="connsiteX5975" fmla="*/ 3510459 w 11407503"/>
            <a:gd name="connsiteY5975" fmla="*/ 2257343 h 6858000"/>
            <a:gd name="connsiteX5976" fmla="*/ 3588016 w 11407503"/>
            <a:gd name="connsiteY5976" fmla="*/ 2201057 h 6858000"/>
            <a:gd name="connsiteX5977" fmla="*/ 3623450 w 11407503"/>
            <a:gd name="connsiteY5977" fmla="*/ 2233458 h 6858000"/>
            <a:gd name="connsiteX5978" fmla="*/ 3628511 w 11407503"/>
            <a:gd name="connsiteY5978" fmla="*/ 2260675 h 6858000"/>
            <a:gd name="connsiteX5979" fmla="*/ 3611698 w 11407503"/>
            <a:gd name="connsiteY5979" fmla="*/ 2301778 h 6858000"/>
            <a:gd name="connsiteX5980" fmla="*/ 3572468 w 11407503"/>
            <a:gd name="connsiteY5980" fmla="*/ 2320108 h 6858000"/>
            <a:gd name="connsiteX5981" fmla="*/ 3562254 w 11407503"/>
            <a:gd name="connsiteY5981" fmla="*/ 2320131 h 6858000"/>
            <a:gd name="connsiteX5982" fmla="*/ 3393283 w 11407503"/>
            <a:gd name="connsiteY5982" fmla="*/ 2320105 h 6858000"/>
            <a:gd name="connsiteX5983" fmla="*/ 3372538 w 11407503"/>
            <a:gd name="connsiteY5983" fmla="*/ 2318254 h 6858000"/>
            <a:gd name="connsiteX5984" fmla="*/ 3333669 w 11407503"/>
            <a:gd name="connsiteY5984" fmla="*/ 2280854 h 6858000"/>
            <a:gd name="connsiteX5985" fmla="*/ 3336562 w 11407503"/>
            <a:gd name="connsiteY5985" fmla="*/ 2232159 h 6858000"/>
            <a:gd name="connsiteX5986" fmla="*/ 3370188 w 11407503"/>
            <a:gd name="connsiteY5986" fmla="*/ 2201425 h 6858000"/>
            <a:gd name="connsiteX5987" fmla="*/ 3414660 w 11407503"/>
            <a:gd name="connsiteY5987" fmla="*/ 2203831 h 6858000"/>
            <a:gd name="connsiteX5988" fmla="*/ 3444309 w 11407503"/>
            <a:gd name="connsiteY5988" fmla="*/ 2235307 h 6858000"/>
            <a:gd name="connsiteX5989" fmla="*/ 3444309 w 11407503"/>
            <a:gd name="connsiteY5989" fmla="*/ 2284186 h 6858000"/>
            <a:gd name="connsiteX5990" fmla="*/ 3413214 w 11407503"/>
            <a:gd name="connsiteY5990" fmla="*/ 2315291 h 6858000"/>
            <a:gd name="connsiteX5991" fmla="*/ 3393283 w 11407503"/>
            <a:gd name="connsiteY5991" fmla="*/ 2320105 h 6858000"/>
            <a:gd name="connsiteX5992" fmla="*/ 3222100 w 11407503"/>
            <a:gd name="connsiteY5992" fmla="*/ 2318856 h 6858000"/>
            <a:gd name="connsiteX5993" fmla="*/ 3188338 w 11407503"/>
            <a:gd name="connsiteY5993" fmla="*/ 2316958 h 6858000"/>
            <a:gd name="connsiteX5994" fmla="*/ 3168452 w 11407503"/>
            <a:gd name="connsiteY5994" fmla="*/ 2302516 h 6858000"/>
            <a:gd name="connsiteX5995" fmla="*/ 3151096 w 11407503"/>
            <a:gd name="connsiteY5995" fmla="*/ 2247157 h 6858000"/>
            <a:gd name="connsiteX5996" fmla="*/ 3171525 w 11407503"/>
            <a:gd name="connsiteY5996" fmla="*/ 2213275 h 6858000"/>
            <a:gd name="connsiteX5997" fmla="*/ 3213467 w 11407503"/>
            <a:gd name="connsiteY5997" fmla="*/ 2199018 h 6858000"/>
            <a:gd name="connsiteX5998" fmla="*/ 3251070 w 11407503"/>
            <a:gd name="connsiteY5998" fmla="*/ 2217533 h 6858000"/>
            <a:gd name="connsiteX5999" fmla="*/ 3268245 w 11407503"/>
            <a:gd name="connsiteY5999" fmla="*/ 2259561 h 6858000"/>
            <a:gd name="connsiteX6000" fmla="*/ 3252335 w 11407503"/>
            <a:gd name="connsiteY6000" fmla="*/ 2300480 h 6858000"/>
            <a:gd name="connsiteX6001" fmla="*/ 3222100 w 11407503"/>
            <a:gd name="connsiteY6001" fmla="*/ 2318856 h 6858000"/>
            <a:gd name="connsiteX6002" fmla="*/ 2670876 w 11407503"/>
            <a:gd name="connsiteY6002" fmla="*/ 2320083 h 6858000"/>
            <a:gd name="connsiteX6003" fmla="*/ 2651283 w 11407503"/>
            <a:gd name="connsiteY6003" fmla="*/ 2318255 h 6858000"/>
            <a:gd name="connsiteX6004" fmla="*/ 2622539 w 11407503"/>
            <a:gd name="connsiteY6004" fmla="*/ 2298259 h 6858000"/>
            <a:gd name="connsiteX6005" fmla="*/ 2614584 w 11407503"/>
            <a:gd name="connsiteY6005" fmla="*/ 2234197 h 6858000"/>
            <a:gd name="connsiteX6006" fmla="*/ 2648029 w 11407503"/>
            <a:gd name="connsiteY6006" fmla="*/ 2201611 h 6858000"/>
            <a:gd name="connsiteX6007" fmla="*/ 2689248 w 11407503"/>
            <a:gd name="connsiteY6007" fmla="*/ 2202351 h 6858000"/>
            <a:gd name="connsiteX6008" fmla="*/ 2724863 w 11407503"/>
            <a:gd name="connsiteY6008" fmla="*/ 2240492 h 6858000"/>
            <a:gd name="connsiteX6009" fmla="*/ 2723056 w 11407503"/>
            <a:gd name="connsiteY6009" fmla="*/ 2283262 h 6858000"/>
            <a:gd name="connsiteX6010" fmla="*/ 2690876 w 11407503"/>
            <a:gd name="connsiteY6010" fmla="*/ 2315663 h 6858000"/>
            <a:gd name="connsiteX6011" fmla="*/ 2670876 w 11407503"/>
            <a:gd name="connsiteY6011" fmla="*/ 2320083 h 6858000"/>
            <a:gd name="connsiteX6012" fmla="*/ 2852681 w 11407503"/>
            <a:gd name="connsiteY6012" fmla="*/ 2319940 h 6858000"/>
            <a:gd name="connsiteX6013" fmla="*/ 2834037 w 11407503"/>
            <a:gd name="connsiteY6013" fmla="*/ 2319177 h 6858000"/>
            <a:gd name="connsiteX6014" fmla="*/ 2793904 w 11407503"/>
            <a:gd name="connsiteY6014" fmla="*/ 2284369 h 6858000"/>
            <a:gd name="connsiteX6015" fmla="*/ 2793904 w 11407503"/>
            <a:gd name="connsiteY6015" fmla="*/ 2235304 h 6858000"/>
            <a:gd name="connsiteX6016" fmla="*/ 2822106 w 11407503"/>
            <a:gd name="connsiteY6016" fmla="*/ 2204569 h 6858000"/>
            <a:gd name="connsiteX6017" fmla="*/ 2848500 w 11407503"/>
            <a:gd name="connsiteY6017" fmla="*/ 2199570 h 6858000"/>
            <a:gd name="connsiteX6018" fmla="*/ 2873448 w 11407503"/>
            <a:gd name="connsiteY6018" fmla="*/ 2203829 h 6858000"/>
            <a:gd name="connsiteX6019" fmla="*/ 2902193 w 11407503"/>
            <a:gd name="connsiteY6019" fmla="*/ 2233638 h 6858000"/>
            <a:gd name="connsiteX6020" fmla="*/ 2903278 w 11407503"/>
            <a:gd name="connsiteY6020" fmla="*/ 2284184 h 6858000"/>
            <a:gd name="connsiteX6021" fmla="*/ 2872544 w 11407503"/>
            <a:gd name="connsiteY6021" fmla="*/ 2314733 h 6858000"/>
            <a:gd name="connsiteX6022" fmla="*/ 2852681 w 11407503"/>
            <a:gd name="connsiteY6022" fmla="*/ 2319940 h 6858000"/>
            <a:gd name="connsiteX6023" fmla="*/ 9523742 w 11407503"/>
            <a:gd name="connsiteY6023" fmla="*/ 2136134 h 6858000"/>
            <a:gd name="connsiteX6024" fmla="*/ 9503923 w 11407503"/>
            <a:gd name="connsiteY6024" fmla="*/ 2133519 h 6858000"/>
            <a:gd name="connsiteX6025" fmla="*/ 9464511 w 11407503"/>
            <a:gd name="connsiteY6025" fmla="*/ 2096119 h 6858000"/>
            <a:gd name="connsiteX6026" fmla="*/ 9461800 w 11407503"/>
            <a:gd name="connsiteY6026" fmla="*/ 2074086 h 6858000"/>
            <a:gd name="connsiteX6027" fmla="*/ 9481867 w 11407503"/>
            <a:gd name="connsiteY6027" fmla="*/ 2030391 h 6858000"/>
            <a:gd name="connsiteX6028" fmla="*/ 9522725 w 11407503"/>
            <a:gd name="connsiteY6028" fmla="*/ 2014653 h 6858000"/>
            <a:gd name="connsiteX6029" fmla="*/ 9546407 w 11407503"/>
            <a:gd name="connsiteY6029" fmla="*/ 2019467 h 6858000"/>
            <a:gd name="connsiteX6030" fmla="*/ 9576418 w 11407503"/>
            <a:gd name="connsiteY6030" fmla="*/ 2051683 h 6858000"/>
            <a:gd name="connsiteX6031" fmla="*/ 9575875 w 11407503"/>
            <a:gd name="connsiteY6031" fmla="*/ 2099451 h 6858000"/>
            <a:gd name="connsiteX6032" fmla="*/ 9543696 w 11407503"/>
            <a:gd name="connsiteY6032" fmla="*/ 2131667 h 6858000"/>
            <a:gd name="connsiteX6033" fmla="*/ 9523742 w 11407503"/>
            <a:gd name="connsiteY6033" fmla="*/ 2136134 h 6858000"/>
            <a:gd name="connsiteX6034" fmla="*/ 5376284 w 11407503"/>
            <a:gd name="connsiteY6034" fmla="*/ 2136075 h 6858000"/>
            <a:gd name="connsiteX6035" fmla="*/ 5356257 w 11407503"/>
            <a:gd name="connsiteY6035" fmla="*/ 2133521 h 6858000"/>
            <a:gd name="connsiteX6036" fmla="*/ 5317569 w 11407503"/>
            <a:gd name="connsiteY6036" fmla="*/ 2097047 h 6858000"/>
            <a:gd name="connsiteX6037" fmla="*/ 5319196 w 11407503"/>
            <a:gd name="connsiteY6037" fmla="*/ 2049833 h 6858000"/>
            <a:gd name="connsiteX6038" fmla="*/ 5349387 w 11407503"/>
            <a:gd name="connsiteY6038" fmla="*/ 2019099 h 6858000"/>
            <a:gd name="connsiteX6039" fmla="*/ 5394583 w 11407503"/>
            <a:gd name="connsiteY6039" fmla="*/ 2017802 h 6858000"/>
            <a:gd name="connsiteX6040" fmla="*/ 5429113 w 11407503"/>
            <a:gd name="connsiteY6040" fmla="*/ 2053721 h 6858000"/>
            <a:gd name="connsiteX6041" fmla="*/ 5427486 w 11407503"/>
            <a:gd name="connsiteY6041" fmla="*/ 2100379 h 6858000"/>
            <a:gd name="connsiteX6042" fmla="*/ 5376284 w 11407503"/>
            <a:gd name="connsiteY6042" fmla="*/ 2136075 h 6858000"/>
            <a:gd name="connsiteX6043" fmla="*/ 5557927 w 11407503"/>
            <a:gd name="connsiteY6043" fmla="*/ 2135880 h 6858000"/>
            <a:gd name="connsiteX6044" fmla="*/ 5538288 w 11407503"/>
            <a:gd name="connsiteY6044" fmla="*/ 2134445 h 6858000"/>
            <a:gd name="connsiteX6045" fmla="*/ 5513340 w 11407503"/>
            <a:gd name="connsiteY6045" fmla="*/ 2118522 h 6858000"/>
            <a:gd name="connsiteX6046" fmla="*/ 5511352 w 11407503"/>
            <a:gd name="connsiteY6046" fmla="*/ 2033354 h 6858000"/>
            <a:gd name="connsiteX6047" fmla="*/ 5556367 w 11407503"/>
            <a:gd name="connsiteY6047" fmla="*/ 2015023 h 6858000"/>
            <a:gd name="connsiteX6048" fmla="*/ 5596863 w 11407503"/>
            <a:gd name="connsiteY6048" fmla="*/ 2034094 h 6858000"/>
            <a:gd name="connsiteX6049" fmla="*/ 5610784 w 11407503"/>
            <a:gd name="connsiteY6049" fmla="*/ 2092971 h 6858000"/>
            <a:gd name="connsiteX6050" fmla="*/ 5578242 w 11407503"/>
            <a:gd name="connsiteY6050" fmla="*/ 2130372 h 6858000"/>
            <a:gd name="connsiteX6051" fmla="*/ 5557927 w 11407503"/>
            <a:gd name="connsiteY6051" fmla="*/ 2135880 h 6858000"/>
            <a:gd name="connsiteX6052" fmla="*/ 5901449 w 11407503"/>
            <a:gd name="connsiteY6052" fmla="*/ 2135184 h 6858000"/>
            <a:gd name="connsiteX6053" fmla="*/ 5870535 w 11407503"/>
            <a:gd name="connsiteY6053" fmla="*/ 2115929 h 6858000"/>
            <a:gd name="connsiteX6054" fmla="*/ 5873246 w 11407503"/>
            <a:gd name="connsiteY6054" fmla="*/ 2031686 h 6858000"/>
            <a:gd name="connsiteX6055" fmla="*/ 5910307 w 11407503"/>
            <a:gd name="connsiteY6055" fmla="*/ 2015024 h 6858000"/>
            <a:gd name="connsiteX6056" fmla="*/ 5952792 w 11407503"/>
            <a:gd name="connsiteY6056" fmla="*/ 2030205 h 6858000"/>
            <a:gd name="connsiteX6057" fmla="*/ 5973040 w 11407503"/>
            <a:gd name="connsiteY6057" fmla="*/ 2074085 h 6858000"/>
            <a:gd name="connsiteX6058" fmla="*/ 5957492 w 11407503"/>
            <a:gd name="connsiteY6058" fmla="*/ 2115744 h 6858000"/>
            <a:gd name="connsiteX6059" fmla="*/ 5901449 w 11407503"/>
            <a:gd name="connsiteY6059" fmla="*/ 2135184 h 6858000"/>
            <a:gd name="connsiteX6060" fmla="*/ 8966868 w 11407503"/>
            <a:gd name="connsiteY6060" fmla="*/ 2135000 h 6858000"/>
            <a:gd name="connsiteX6061" fmla="*/ 8938123 w 11407503"/>
            <a:gd name="connsiteY6061" fmla="*/ 2117411 h 6858000"/>
            <a:gd name="connsiteX6062" fmla="*/ 8920768 w 11407503"/>
            <a:gd name="connsiteY6062" fmla="*/ 2079270 h 6858000"/>
            <a:gd name="connsiteX6063" fmla="*/ 8936315 w 11407503"/>
            <a:gd name="connsiteY6063" fmla="*/ 2034649 h 6858000"/>
            <a:gd name="connsiteX6064" fmla="*/ 8980246 w 11407503"/>
            <a:gd name="connsiteY6064" fmla="*/ 2014653 h 6858000"/>
            <a:gd name="connsiteX6065" fmla="*/ 9022550 w 11407503"/>
            <a:gd name="connsiteY6065" fmla="*/ 2033353 h 6858000"/>
            <a:gd name="connsiteX6066" fmla="*/ 9037193 w 11407503"/>
            <a:gd name="connsiteY6066" fmla="*/ 2092971 h 6858000"/>
            <a:gd name="connsiteX6067" fmla="*/ 9004471 w 11407503"/>
            <a:gd name="connsiteY6067" fmla="*/ 2130557 h 6858000"/>
            <a:gd name="connsiteX6068" fmla="*/ 8966868 w 11407503"/>
            <a:gd name="connsiteY6068" fmla="*/ 2135000 h 6858000"/>
            <a:gd name="connsiteX6069" fmla="*/ 9145467 w 11407503"/>
            <a:gd name="connsiteY6069" fmla="*/ 2134446 h 6858000"/>
            <a:gd name="connsiteX6070" fmla="*/ 9114914 w 11407503"/>
            <a:gd name="connsiteY6070" fmla="*/ 2113524 h 6858000"/>
            <a:gd name="connsiteX6071" fmla="*/ 9100813 w 11407503"/>
            <a:gd name="connsiteY6071" fmla="*/ 2070014 h 6858000"/>
            <a:gd name="connsiteX6072" fmla="*/ 9119975 w 11407503"/>
            <a:gd name="connsiteY6072" fmla="*/ 2030762 h 6858000"/>
            <a:gd name="connsiteX6073" fmla="*/ 9159929 w 11407503"/>
            <a:gd name="connsiteY6073" fmla="*/ 2014654 h 6858000"/>
            <a:gd name="connsiteX6074" fmla="*/ 9203679 w 11407503"/>
            <a:gd name="connsiteY6074" fmla="*/ 2034650 h 6858000"/>
            <a:gd name="connsiteX6075" fmla="*/ 9219226 w 11407503"/>
            <a:gd name="connsiteY6075" fmla="*/ 2079271 h 6858000"/>
            <a:gd name="connsiteX6076" fmla="*/ 9201871 w 11407503"/>
            <a:gd name="connsiteY6076" fmla="*/ 2117598 h 6858000"/>
            <a:gd name="connsiteX6077" fmla="*/ 9145467 w 11407503"/>
            <a:gd name="connsiteY6077" fmla="*/ 2134446 h 6858000"/>
            <a:gd name="connsiteX6078" fmla="*/ 5719056 w 11407503"/>
            <a:gd name="connsiteY6078" fmla="*/ 2134446 h 6858000"/>
            <a:gd name="connsiteX6079" fmla="*/ 5677474 w 11407503"/>
            <a:gd name="connsiteY6079" fmla="*/ 2094639 h 6858000"/>
            <a:gd name="connsiteX6080" fmla="*/ 5706219 w 11407503"/>
            <a:gd name="connsiteY6080" fmla="*/ 2020579 h 6858000"/>
            <a:gd name="connsiteX6081" fmla="*/ 5730807 w 11407503"/>
            <a:gd name="connsiteY6081" fmla="*/ 2015024 h 6858000"/>
            <a:gd name="connsiteX6082" fmla="*/ 5776907 w 11407503"/>
            <a:gd name="connsiteY6082" fmla="*/ 2034279 h 6858000"/>
            <a:gd name="connsiteX6083" fmla="*/ 5792816 w 11407503"/>
            <a:gd name="connsiteY6083" fmla="*/ 2080198 h 6858000"/>
            <a:gd name="connsiteX6084" fmla="*/ 5775461 w 11407503"/>
            <a:gd name="connsiteY6084" fmla="*/ 2117598 h 6858000"/>
            <a:gd name="connsiteX6085" fmla="*/ 5719056 w 11407503"/>
            <a:gd name="connsiteY6085" fmla="*/ 2134446 h 6858000"/>
            <a:gd name="connsiteX6086" fmla="*/ 3933774 w 11407503"/>
            <a:gd name="connsiteY6086" fmla="*/ 2136074 h 6858000"/>
            <a:gd name="connsiteX6087" fmla="*/ 3913749 w 11407503"/>
            <a:gd name="connsiteY6087" fmla="*/ 2133519 h 6858000"/>
            <a:gd name="connsiteX6088" fmla="*/ 3873976 w 11407503"/>
            <a:gd name="connsiteY6088" fmla="*/ 2056312 h 6858000"/>
            <a:gd name="connsiteX6089" fmla="*/ 3904529 w 11407503"/>
            <a:gd name="connsiteY6089" fmla="*/ 2020392 h 6858000"/>
            <a:gd name="connsiteX6090" fmla="*/ 3929478 w 11407503"/>
            <a:gd name="connsiteY6090" fmla="*/ 2014653 h 6858000"/>
            <a:gd name="connsiteX6091" fmla="*/ 3970335 w 11407503"/>
            <a:gd name="connsiteY6091" fmla="*/ 2030762 h 6858000"/>
            <a:gd name="connsiteX6092" fmla="*/ 3989679 w 11407503"/>
            <a:gd name="connsiteY6092" fmla="*/ 2075753 h 6858000"/>
            <a:gd name="connsiteX6093" fmla="*/ 3984798 w 11407503"/>
            <a:gd name="connsiteY6093" fmla="*/ 2100377 h 6858000"/>
            <a:gd name="connsiteX6094" fmla="*/ 3933774 w 11407503"/>
            <a:gd name="connsiteY6094" fmla="*/ 2136074 h 6858000"/>
            <a:gd name="connsiteX6095" fmla="*/ 5180197 w 11407503"/>
            <a:gd name="connsiteY6095" fmla="*/ 2135184 h 6858000"/>
            <a:gd name="connsiteX6096" fmla="*/ 5137712 w 11407503"/>
            <a:gd name="connsiteY6096" fmla="*/ 2098340 h 6858000"/>
            <a:gd name="connsiteX6097" fmla="*/ 5138434 w 11407503"/>
            <a:gd name="connsiteY6097" fmla="*/ 2051126 h 6858000"/>
            <a:gd name="connsiteX6098" fmla="*/ 5171518 w 11407503"/>
            <a:gd name="connsiteY6098" fmla="*/ 2017614 h 6858000"/>
            <a:gd name="connsiteX6099" fmla="*/ 5212557 w 11407503"/>
            <a:gd name="connsiteY6099" fmla="*/ 2016874 h 6858000"/>
            <a:gd name="connsiteX6100" fmla="*/ 5246906 w 11407503"/>
            <a:gd name="connsiteY6100" fmla="*/ 2048719 h 6858000"/>
            <a:gd name="connsiteX6101" fmla="*/ 5250883 w 11407503"/>
            <a:gd name="connsiteY6101" fmla="*/ 2074826 h 6858000"/>
            <a:gd name="connsiteX6102" fmla="*/ 5235155 w 11407503"/>
            <a:gd name="connsiteY6102" fmla="*/ 2117039 h 6858000"/>
            <a:gd name="connsiteX6103" fmla="*/ 5180197 w 11407503"/>
            <a:gd name="connsiteY6103" fmla="*/ 2135184 h 6858000"/>
            <a:gd name="connsiteX6104" fmla="*/ 2671078 w 11407503"/>
            <a:gd name="connsiteY6104" fmla="*/ 2136014 h 6858000"/>
            <a:gd name="connsiteX6105" fmla="*/ 2651101 w 11407503"/>
            <a:gd name="connsiteY6105" fmla="*/ 2133518 h 6858000"/>
            <a:gd name="connsiteX6106" fmla="*/ 2620730 w 11407503"/>
            <a:gd name="connsiteY6106" fmla="*/ 2110929 h 6858000"/>
            <a:gd name="connsiteX6107" fmla="*/ 2608979 w 11407503"/>
            <a:gd name="connsiteY6107" fmla="*/ 2075381 h 6858000"/>
            <a:gd name="connsiteX6108" fmla="*/ 2629045 w 11407503"/>
            <a:gd name="connsiteY6108" fmla="*/ 2030204 h 6858000"/>
            <a:gd name="connsiteX6109" fmla="*/ 2670807 w 11407503"/>
            <a:gd name="connsiteY6109" fmla="*/ 2015021 h 6858000"/>
            <a:gd name="connsiteX6110" fmla="*/ 2709856 w 11407503"/>
            <a:gd name="connsiteY6110" fmla="*/ 2032610 h 6858000"/>
            <a:gd name="connsiteX6111" fmla="*/ 2727212 w 11407503"/>
            <a:gd name="connsiteY6111" fmla="*/ 2074825 h 6858000"/>
            <a:gd name="connsiteX6112" fmla="*/ 2722331 w 11407503"/>
            <a:gd name="connsiteY6112" fmla="*/ 2100006 h 6858000"/>
            <a:gd name="connsiteX6113" fmla="*/ 2671078 w 11407503"/>
            <a:gd name="connsiteY6113" fmla="*/ 2136014 h 6858000"/>
            <a:gd name="connsiteX6114" fmla="*/ 3392988 w 11407503"/>
            <a:gd name="connsiteY6114" fmla="*/ 2135973 h 6858000"/>
            <a:gd name="connsiteX6115" fmla="*/ 3374525 w 11407503"/>
            <a:gd name="connsiteY6115" fmla="*/ 2134445 h 6858000"/>
            <a:gd name="connsiteX6116" fmla="*/ 3347769 w 11407503"/>
            <a:gd name="connsiteY6116" fmla="*/ 2117597 h 6858000"/>
            <a:gd name="connsiteX6117" fmla="*/ 3330594 w 11407503"/>
            <a:gd name="connsiteY6117" fmla="*/ 2077234 h 6858000"/>
            <a:gd name="connsiteX6118" fmla="*/ 3334390 w 11407503"/>
            <a:gd name="connsiteY6118" fmla="*/ 2052795 h 6858000"/>
            <a:gd name="connsiteX6119" fmla="*/ 3366751 w 11407503"/>
            <a:gd name="connsiteY6119" fmla="*/ 2018356 h 6858000"/>
            <a:gd name="connsiteX6120" fmla="*/ 3392603 w 11407503"/>
            <a:gd name="connsiteY6120" fmla="*/ 2015023 h 6858000"/>
            <a:gd name="connsiteX6121" fmla="*/ 3417190 w 11407503"/>
            <a:gd name="connsiteY6121" fmla="*/ 2020578 h 6858000"/>
            <a:gd name="connsiteX6122" fmla="*/ 3444670 w 11407503"/>
            <a:gd name="connsiteY6122" fmla="*/ 2051312 h 6858000"/>
            <a:gd name="connsiteX6123" fmla="*/ 3444308 w 11407503"/>
            <a:gd name="connsiteY6123" fmla="*/ 2099452 h 6858000"/>
            <a:gd name="connsiteX6124" fmla="*/ 3412128 w 11407503"/>
            <a:gd name="connsiteY6124" fmla="*/ 2131668 h 6858000"/>
            <a:gd name="connsiteX6125" fmla="*/ 3392988 w 11407503"/>
            <a:gd name="connsiteY6125" fmla="*/ 2135973 h 6858000"/>
            <a:gd name="connsiteX6126" fmla="*/ 3573911 w 11407503"/>
            <a:gd name="connsiteY6126" fmla="*/ 2135857 h 6858000"/>
            <a:gd name="connsiteX6127" fmla="*/ 3554025 w 11407503"/>
            <a:gd name="connsiteY6127" fmla="*/ 2134261 h 6858000"/>
            <a:gd name="connsiteX6128" fmla="*/ 3515337 w 11407503"/>
            <a:gd name="connsiteY6128" fmla="*/ 2099452 h 6858000"/>
            <a:gd name="connsiteX6129" fmla="*/ 3513529 w 11407503"/>
            <a:gd name="connsiteY6129" fmla="*/ 2055388 h 6858000"/>
            <a:gd name="connsiteX6130" fmla="*/ 3544805 w 11407503"/>
            <a:gd name="connsiteY6130" fmla="*/ 2019468 h 6858000"/>
            <a:gd name="connsiteX6131" fmla="*/ 3569572 w 11407503"/>
            <a:gd name="connsiteY6131" fmla="*/ 2014654 h 6858000"/>
            <a:gd name="connsiteX6132" fmla="*/ 3610069 w 11407503"/>
            <a:gd name="connsiteY6132" fmla="*/ 2030947 h 6858000"/>
            <a:gd name="connsiteX6133" fmla="*/ 3626882 w 11407503"/>
            <a:gd name="connsiteY6133" fmla="*/ 2092972 h 6858000"/>
            <a:gd name="connsiteX6134" fmla="*/ 3594340 w 11407503"/>
            <a:gd name="connsiteY6134" fmla="*/ 2130373 h 6858000"/>
            <a:gd name="connsiteX6135" fmla="*/ 3573911 w 11407503"/>
            <a:gd name="connsiteY6135" fmla="*/ 2135857 h 6858000"/>
            <a:gd name="connsiteX6136" fmla="*/ 3754790 w 11407503"/>
            <a:gd name="connsiteY6136" fmla="*/ 2135696 h 6858000"/>
            <a:gd name="connsiteX6137" fmla="*/ 3737864 w 11407503"/>
            <a:gd name="connsiteY6137" fmla="*/ 2135187 h 6858000"/>
            <a:gd name="connsiteX6138" fmla="*/ 3695922 w 11407503"/>
            <a:gd name="connsiteY6138" fmla="*/ 2100193 h 6858000"/>
            <a:gd name="connsiteX6139" fmla="*/ 3690860 w 11407503"/>
            <a:gd name="connsiteY6139" fmla="*/ 2075754 h 6858000"/>
            <a:gd name="connsiteX6140" fmla="*/ 3710204 w 11407503"/>
            <a:gd name="connsiteY6140" fmla="*/ 2030763 h 6858000"/>
            <a:gd name="connsiteX6141" fmla="*/ 3751243 w 11407503"/>
            <a:gd name="connsiteY6141" fmla="*/ 2014654 h 6858000"/>
            <a:gd name="connsiteX6142" fmla="*/ 3791739 w 11407503"/>
            <a:gd name="connsiteY6142" fmla="*/ 2032799 h 6858000"/>
            <a:gd name="connsiteX6143" fmla="*/ 3809276 w 11407503"/>
            <a:gd name="connsiteY6143" fmla="*/ 2076494 h 6858000"/>
            <a:gd name="connsiteX6144" fmla="*/ 3803852 w 11407503"/>
            <a:gd name="connsiteY6144" fmla="*/ 2101119 h 6858000"/>
            <a:gd name="connsiteX6145" fmla="*/ 3772394 w 11407503"/>
            <a:gd name="connsiteY6145" fmla="*/ 2131484 h 6858000"/>
            <a:gd name="connsiteX6146" fmla="*/ 3754790 w 11407503"/>
            <a:gd name="connsiteY6146" fmla="*/ 2135696 h 6858000"/>
            <a:gd name="connsiteX6147" fmla="*/ 3213382 w 11407503"/>
            <a:gd name="connsiteY6147" fmla="*/ 2135946 h 6858000"/>
            <a:gd name="connsiteX6148" fmla="*/ 3194304 w 11407503"/>
            <a:gd name="connsiteY6148" fmla="*/ 2134257 h 6858000"/>
            <a:gd name="connsiteX6149" fmla="*/ 3149650 w 11407503"/>
            <a:gd name="connsiteY6149" fmla="*/ 2074453 h 6858000"/>
            <a:gd name="connsiteX6150" fmla="*/ 3168090 w 11407503"/>
            <a:gd name="connsiteY6150" fmla="*/ 2031684 h 6858000"/>
            <a:gd name="connsiteX6151" fmla="*/ 3209129 w 11407503"/>
            <a:gd name="connsiteY6151" fmla="*/ 2015576 h 6858000"/>
            <a:gd name="connsiteX6152" fmla="*/ 3250166 w 11407503"/>
            <a:gd name="connsiteY6152" fmla="*/ 2032054 h 6858000"/>
            <a:gd name="connsiteX6153" fmla="*/ 3268245 w 11407503"/>
            <a:gd name="connsiteY6153" fmla="*/ 2075935 h 6858000"/>
            <a:gd name="connsiteX6154" fmla="*/ 3263364 w 11407503"/>
            <a:gd name="connsiteY6154" fmla="*/ 2100745 h 6858000"/>
            <a:gd name="connsiteX6155" fmla="*/ 3213382 w 11407503"/>
            <a:gd name="connsiteY6155" fmla="*/ 2135946 h 6858000"/>
            <a:gd name="connsiteX6156" fmla="*/ 3034170 w 11407503"/>
            <a:gd name="connsiteY6156" fmla="*/ 2135579 h 6858000"/>
            <a:gd name="connsiteX6157" fmla="*/ 3016430 w 11407503"/>
            <a:gd name="connsiteY6157" fmla="*/ 2135186 h 6858000"/>
            <a:gd name="connsiteX6158" fmla="*/ 2973584 w 11407503"/>
            <a:gd name="connsiteY6158" fmla="*/ 2098341 h 6858000"/>
            <a:gd name="connsiteX6159" fmla="*/ 2974669 w 11407503"/>
            <a:gd name="connsiteY6159" fmla="*/ 2050203 h 6858000"/>
            <a:gd name="connsiteX6160" fmla="*/ 3001064 w 11407503"/>
            <a:gd name="connsiteY6160" fmla="*/ 2020579 h 6858000"/>
            <a:gd name="connsiteX6161" fmla="*/ 3025650 w 11407503"/>
            <a:gd name="connsiteY6161" fmla="*/ 2015025 h 6858000"/>
            <a:gd name="connsiteX6162" fmla="*/ 3051503 w 11407503"/>
            <a:gd name="connsiteY6162" fmla="*/ 2018357 h 6858000"/>
            <a:gd name="connsiteX6163" fmla="*/ 3085310 w 11407503"/>
            <a:gd name="connsiteY6163" fmla="*/ 2055387 h 6858000"/>
            <a:gd name="connsiteX6164" fmla="*/ 3082960 w 11407503"/>
            <a:gd name="connsiteY6164" fmla="*/ 2101118 h 6858000"/>
            <a:gd name="connsiteX6165" fmla="*/ 3052588 w 11407503"/>
            <a:gd name="connsiteY6165" fmla="*/ 2130557 h 6858000"/>
            <a:gd name="connsiteX6166" fmla="*/ 3034170 w 11407503"/>
            <a:gd name="connsiteY6166" fmla="*/ 2135579 h 6858000"/>
            <a:gd name="connsiteX6167" fmla="*/ 2833132 w 11407503"/>
            <a:gd name="connsiteY6167" fmla="*/ 2134443 h 6858000"/>
            <a:gd name="connsiteX6168" fmla="*/ 2808183 w 11407503"/>
            <a:gd name="connsiteY6168" fmla="*/ 2118521 h 6858000"/>
            <a:gd name="connsiteX6169" fmla="*/ 2805653 w 11407503"/>
            <a:gd name="connsiteY6169" fmla="*/ 2033723 h 6858000"/>
            <a:gd name="connsiteX6170" fmla="*/ 2846872 w 11407503"/>
            <a:gd name="connsiteY6170" fmla="*/ 2014652 h 6858000"/>
            <a:gd name="connsiteX6171" fmla="*/ 2887548 w 11407503"/>
            <a:gd name="connsiteY6171" fmla="*/ 2030019 h 6858000"/>
            <a:gd name="connsiteX6172" fmla="*/ 2907615 w 11407503"/>
            <a:gd name="connsiteY6172" fmla="*/ 2070012 h 6858000"/>
            <a:gd name="connsiteX6173" fmla="*/ 2892972 w 11407503"/>
            <a:gd name="connsiteY6173" fmla="*/ 2114263 h 6858000"/>
            <a:gd name="connsiteX6174" fmla="*/ 2833132 w 11407503"/>
            <a:gd name="connsiteY6174" fmla="*/ 2134443 h 6858000"/>
            <a:gd name="connsiteX6175" fmla="*/ 2847729 w 11407503"/>
            <a:gd name="connsiteY6175" fmla="*/ 1951358 h 6858000"/>
            <a:gd name="connsiteX6176" fmla="*/ 2823729 w 11407503"/>
            <a:gd name="connsiteY6176" fmla="*/ 1945456 h 6858000"/>
            <a:gd name="connsiteX6177" fmla="*/ 2793900 w 11407503"/>
            <a:gd name="connsiteY6177" fmla="*/ 1915462 h 6858000"/>
            <a:gd name="connsiteX6178" fmla="*/ 2789742 w 11407503"/>
            <a:gd name="connsiteY6178" fmla="*/ 1890837 h 6858000"/>
            <a:gd name="connsiteX6179" fmla="*/ 2807278 w 11407503"/>
            <a:gd name="connsiteY6179" fmla="*/ 1848067 h 6858000"/>
            <a:gd name="connsiteX6180" fmla="*/ 2847593 w 11407503"/>
            <a:gd name="connsiteY6180" fmla="*/ 1829923 h 6858000"/>
            <a:gd name="connsiteX6181" fmla="*/ 2891524 w 11407503"/>
            <a:gd name="connsiteY6181" fmla="*/ 1850103 h 6858000"/>
            <a:gd name="connsiteX6182" fmla="*/ 2907795 w 11407503"/>
            <a:gd name="connsiteY6182" fmla="*/ 1895280 h 6858000"/>
            <a:gd name="connsiteX6183" fmla="*/ 2871456 w 11407503"/>
            <a:gd name="connsiteY6183" fmla="*/ 1946566 h 6858000"/>
            <a:gd name="connsiteX6184" fmla="*/ 2847729 w 11407503"/>
            <a:gd name="connsiteY6184" fmla="*/ 1951358 h 6858000"/>
            <a:gd name="connsiteX6185" fmla="*/ 5552886 w 11407503"/>
            <a:gd name="connsiteY6185" fmla="*/ 1951358 h 6858000"/>
            <a:gd name="connsiteX6186" fmla="*/ 5528887 w 11407503"/>
            <a:gd name="connsiteY6186" fmla="*/ 1945456 h 6858000"/>
            <a:gd name="connsiteX6187" fmla="*/ 5499057 w 11407503"/>
            <a:gd name="connsiteY6187" fmla="*/ 1915462 h 6858000"/>
            <a:gd name="connsiteX6188" fmla="*/ 5494899 w 11407503"/>
            <a:gd name="connsiteY6188" fmla="*/ 1890837 h 6858000"/>
            <a:gd name="connsiteX6189" fmla="*/ 5499780 w 11407503"/>
            <a:gd name="connsiteY6189" fmla="*/ 1864916 h 6858000"/>
            <a:gd name="connsiteX6190" fmla="*/ 5529790 w 11407503"/>
            <a:gd name="connsiteY6190" fmla="*/ 1834182 h 6858000"/>
            <a:gd name="connsiteX6191" fmla="*/ 5572456 w 11407503"/>
            <a:gd name="connsiteY6191" fmla="*/ 1832330 h 6858000"/>
            <a:gd name="connsiteX6192" fmla="*/ 5607529 w 11407503"/>
            <a:gd name="connsiteY6192" fmla="*/ 1864732 h 6858000"/>
            <a:gd name="connsiteX6193" fmla="*/ 5612410 w 11407503"/>
            <a:gd name="connsiteY6193" fmla="*/ 1890837 h 6858000"/>
            <a:gd name="connsiteX6194" fmla="*/ 5607529 w 11407503"/>
            <a:gd name="connsiteY6194" fmla="*/ 1916759 h 6858000"/>
            <a:gd name="connsiteX6195" fmla="*/ 5576614 w 11407503"/>
            <a:gd name="connsiteY6195" fmla="*/ 1946567 h 6858000"/>
            <a:gd name="connsiteX6196" fmla="*/ 5552886 w 11407503"/>
            <a:gd name="connsiteY6196" fmla="*/ 1951358 h 6858000"/>
            <a:gd name="connsiteX6197" fmla="*/ 9340922 w 11407503"/>
            <a:gd name="connsiteY6197" fmla="*/ 1951265 h 6858000"/>
            <a:gd name="connsiteX6198" fmla="*/ 9317194 w 11407503"/>
            <a:gd name="connsiteY6198" fmla="*/ 1946567 h 6858000"/>
            <a:gd name="connsiteX6199" fmla="*/ 9286099 w 11407503"/>
            <a:gd name="connsiteY6199" fmla="*/ 1916202 h 6858000"/>
            <a:gd name="connsiteX6200" fmla="*/ 9285015 w 11407503"/>
            <a:gd name="connsiteY6200" fmla="*/ 1867138 h 6858000"/>
            <a:gd name="connsiteX6201" fmla="*/ 9316833 w 11407503"/>
            <a:gd name="connsiteY6201" fmla="*/ 1834181 h 6858000"/>
            <a:gd name="connsiteX6202" fmla="*/ 9365464 w 11407503"/>
            <a:gd name="connsiteY6202" fmla="*/ 1834922 h 6858000"/>
            <a:gd name="connsiteX6203" fmla="*/ 9395112 w 11407503"/>
            <a:gd name="connsiteY6203" fmla="*/ 1865286 h 6858000"/>
            <a:gd name="connsiteX6204" fmla="*/ 9399090 w 11407503"/>
            <a:gd name="connsiteY6204" fmla="*/ 1888430 h 6858000"/>
            <a:gd name="connsiteX6205" fmla="*/ 9395293 w 11407503"/>
            <a:gd name="connsiteY6205" fmla="*/ 1914536 h 6858000"/>
            <a:gd name="connsiteX6206" fmla="*/ 9364379 w 11407503"/>
            <a:gd name="connsiteY6206" fmla="*/ 1946382 h 6858000"/>
            <a:gd name="connsiteX6207" fmla="*/ 9340922 w 11407503"/>
            <a:gd name="connsiteY6207" fmla="*/ 1951265 h 6858000"/>
            <a:gd name="connsiteX6208" fmla="*/ 9522995 w 11407503"/>
            <a:gd name="connsiteY6208" fmla="*/ 1950892 h 6858000"/>
            <a:gd name="connsiteX6209" fmla="*/ 9501391 w 11407503"/>
            <a:gd name="connsiteY6209" fmla="*/ 1948415 h 6858000"/>
            <a:gd name="connsiteX6210" fmla="*/ 9465776 w 11407503"/>
            <a:gd name="connsiteY6210" fmla="*/ 1914348 h 6858000"/>
            <a:gd name="connsiteX6211" fmla="*/ 9462160 w 11407503"/>
            <a:gd name="connsiteY6211" fmla="*/ 1888427 h 6858000"/>
            <a:gd name="connsiteX6212" fmla="*/ 9466138 w 11407503"/>
            <a:gd name="connsiteY6212" fmla="*/ 1865283 h 6858000"/>
            <a:gd name="connsiteX6213" fmla="*/ 9495606 w 11407503"/>
            <a:gd name="connsiteY6213" fmla="*/ 1834919 h 6858000"/>
            <a:gd name="connsiteX6214" fmla="*/ 9521278 w 11407503"/>
            <a:gd name="connsiteY6214" fmla="*/ 1829920 h 6858000"/>
            <a:gd name="connsiteX6215" fmla="*/ 9563581 w 11407503"/>
            <a:gd name="connsiteY6215" fmla="*/ 1848990 h 6858000"/>
            <a:gd name="connsiteX6216" fmla="*/ 9580214 w 11407503"/>
            <a:gd name="connsiteY6216" fmla="*/ 1890834 h 6858000"/>
            <a:gd name="connsiteX6217" fmla="*/ 9575151 w 11407503"/>
            <a:gd name="connsiteY6217" fmla="*/ 1916199 h 6858000"/>
            <a:gd name="connsiteX6218" fmla="*/ 9544056 w 11407503"/>
            <a:gd name="connsiteY6218" fmla="*/ 1946564 h 6858000"/>
            <a:gd name="connsiteX6219" fmla="*/ 9522995 w 11407503"/>
            <a:gd name="connsiteY6219" fmla="*/ 1950892 h 6858000"/>
            <a:gd name="connsiteX6220" fmla="*/ 9703717 w 11407503"/>
            <a:gd name="connsiteY6220" fmla="*/ 1950500 h 6858000"/>
            <a:gd name="connsiteX6221" fmla="*/ 9682339 w 11407503"/>
            <a:gd name="connsiteY6221" fmla="*/ 1948602 h 6858000"/>
            <a:gd name="connsiteX6222" fmla="*/ 9656668 w 11407503"/>
            <a:gd name="connsiteY6222" fmla="*/ 1929902 h 6858000"/>
            <a:gd name="connsiteX6223" fmla="*/ 9641662 w 11407503"/>
            <a:gd name="connsiteY6223" fmla="*/ 1890651 h 6858000"/>
            <a:gd name="connsiteX6224" fmla="*/ 9661187 w 11407503"/>
            <a:gd name="connsiteY6224" fmla="*/ 1846955 h 6858000"/>
            <a:gd name="connsiteX6225" fmla="*/ 9702225 w 11407503"/>
            <a:gd name="connsiteY6225" fmla="*/ 1829921 h 6858000"/>
            <a:gd name="connsiteX6226" fmla="*/ 9744528 w 11407503"/>
            <a:gd name="connsiteY6226" fmla="*/ 1850287 h 6858000"/>
            <a:gd name="connsiteX6227" fmla="*/ 9758449 w 11407503"/>
            <a:gd name="connsiteY6227" fmla="*/ 1872691 h 6858000"/>
            <a:gd name="connsiteX6228" fmla="*/ 9755015 w 11407503"/>
            <a:gd name="connsiteY6228" fmla="*/ 1916941 h 6858000"/>
            <a:gd name="connsiteX6229" fmla="*/ 9725365 w 11407503"/>
            <a:gd name="connsiteY6229" fmla="*/ 1946566 h 6858000"/>
            <a:gd name="connsiteX6230" fmla="*/ 9703717 w 11407503"/>
            <a:gd name="connsiteY6230" fmla="*/ 1950500 h 6858000"/>
            <a:gd name="connsiteX6231" fmla="*/ 8619440 w 11407503"/>
            <a:gd name="connsiteY6231" fmla="*/ 1951013 h 6858000"/>
            <a:gd name="connsiteX6232" fmla="*/ 8595938 w 11407503"/>
            <a:gd name="connsiteY6232" fmla="*/ 1946570 h 6858000"/>
            <a:gd name="connsiteX6233" fmla="*/ 8564843 w 11407503"/>
            <a:gd name="connsiteY6233" fmla="*/ 1916206 h 6858000"/>
            <a:gd name="connsiteX6234" fmla="*/ 8563758 w 11407503"/>
            <a:gd name="connsiteY6234" fmla="*/ 1867142 h 6858000"/>
            <a:gd name="connsiteX6235" fmla="*/ 8595577 w 11407503"/>
            <a:gd name="connsiteY6235" fmla="*/ 1834185 h 6858000"/>
            <a:gd name="connsiteX6236" fmla="*/ 8642400 w 11407503"/>
            <a:gd name="connsiteY6236" fmla="*/ 1833814 h 6858000"/>
            <a:gd name="connsiteX6237" fmla="*/ 8672771 w 11407503"/>
            <a:gd name="connsiteY6237" fmla="*/ 1864549 h 6858000"/>
            <a:gd name="connsiteX6238" fmla="*/ 8678195 w 11407503"/>
            <a:gd name="connsiteY6238" fmla="*/ 1890655 h 6858000"/>
            <a:gd name="connsiteX6239" fmla="*/ 8659574 w 11407503"/>
            <a:gd name="connsiteY6239" fmla="*/ 1933979 h 6858000"/>
            <a:gd name="connsiteX6240" fmla="*/ 8619440 w 11407503"/>
            <a:gd name="connsiteY6240" fmla="*/ 1951013 h 6858000"/>
            <a:gd name="connsiteX6241" fmla="*/ 9161013 w 11407503"/>
            <a:gd name="connsiteY6241" fmla="*/ 1951013 h 6858000"/>
            <a:gd name="connsiteX6242" fmla="*/ 9136968 w 11407503"/>
            <a:gd name="connsiteY6242" fmla="*/ 1946570 h 6858000"/>
            <a:gd name="connsiteX6243" fmla="*/ 9103162 w 11407503"/>
            <a:gd name="connsiteY6243" fmla="*/ 1872139 h 6858000"/>
            <a:gd name="connsiteX6244" fmla="*/ 9119071 w 11407503"/>
            <a:gd name="connsiteY6244" fmla="*/ 1848071 h 6858000"/>
            <a:gd name="connsiteX6245" fmla="*/ 9161737 w 11407503"/>
            <a:gd name="connsiteY6245" fmla="*/ 1829741 h 6858000"/>
            <a:gd name="connsiteX6246" fmla="*/ 9200063 w 11407503"/>
            <a:gd name="connsiteY6246" fmla="*/ 1846960 h 6858000"/>
            <a:gd name="connsiteX6247" fmla="*/ 9219588 w 11407503"/>
            <a:gd name="connsiteY6247" fmla="*/ 1890654 h 6858000"/>
            <a:gd name="connsiteX6248" fmla="*/ 9203859 w 11407503"/>
            <a:gd name="connsiteY6248" fmla="*/ 1930646 h 6858000"/>
            <a:gd name="connsiteX6249" fmla="*/ 9161013 w 11407503"/>
            <a:gd name="connsiteY6249" fmla="*/ 1951013 h 6858000"/>
            <a:gd name="connsiteX6250" fmla="*/ 8981422 w 11407503"/>
            <a:gd name="connsiteY6250" fmla="*/ 1950894 h 6858000"/>
            <a:gd name="connsiteX6251" fmla="*/ 8958733 w 11407503"/>
            <a:gd name="connsiteY6251" fmla="*/ 1947863 h 6858000"/>
            <a:gd name="connsiteX6252" fmla="*/ 8925288 w 11407503"/>
            <a:gd name="connsiteY6252" fmla="*/ 1916943 h 6858000"/>
            <a:gd name="connsiteX6253" fmla="*/ 8921310 w 11407503"/>
            <a:gd name="connsiteY6253" fmla="*/ 1890837 h 6858000"/>
            <a:gd name="connsiteX6254" fmla="*/ 8938485 w 11407503"/>
            <a:gd name="connsiteY6254" fmla="*/ 1848069 h 6858000"/>
            <a:gd name="connsiteX6255" fmla="*/ 8980065 w 11407503"/>
            <a:gd name="connsiteY6255" fmla="*/ 1829924 h 6858000"/>
            <a:gd name="connsiteX6256" fmla="*/ 9019115 w 11407503"/>
            <a:gd name="connsiteY6256" fmla="*/ 1845846 h 6858000"/>
            <a:gd name="connsiteX6257" fmla="*/ 9038821 w 11407503"/>
            <a:gd name="connsiteY6257" fmla="*/ 1890837 h 6858000"/>
            <a:gd name="connsiteX6258" fmla="*/ 9033940 w 11407503"/>
            <a:gd name="connsiteY6258" fmla="*/ 1916758 h 6858000"/>
            <a:gd name="connsiteX6259" fmla="*/ 9003025 w 11407503"/>
            <a:gd name="connsiteY6259" fmla="*/ 1946567 h 6858000"/>
            <a:gd name="connsiteX6260" fmla="*/ 8981422 w 11407503"/>
            <a:gd name="connsiteY6260" fmla="*/ 1950894 h 6858000"/>
            <a:gd name="connsiteX6261" fmla="*/ 8800205 w 11407503"/>
            <a:gd name="connsiteY6261" fmla="*/ 1950825 h 6858000"/>
            <a:gd name="connsiteX6262" fmla="*/ 8781946 w 11407503"/>
            <a:gd name="connsiteY6262" fmla="*/ 1949344 h 6858000"/>
            <a:gd name="connsiteX6263" fmla="*/ 8742354 w 11407503"/>
            <a:gd name="connsiteY6263" fmla="*/ 1909537 h 6858000"/>
            <a:gd name="connsiteX6264" fmla="*/ 8743078 w 11407503"/>
            <a:gd name="connsiteY6264" fmla="*/ 1869915 h 6858000"/>
            <a:gd name="connsiteX6265" fmla="*/ 8774353 w 11407503"/>
            <a:gd name="connsiteY6265" fmla="*/ 1835107 h 6858000"/>
            <a:gd name="connsiteX6266" fmla="*/ 8799121 w 11407503"/>
            <a:gd name="connsiteY6266" fmla="*/ 1829923 h 6858000"/>
            <a:gd name="connsiteX6267" fmla="*/ 8841786 w 11407503"/>
            <a:gd name="connsiteY6267" fmla="*/ 1848438 h 6858000"/>
            <a:gd name="connsiteX6268" fmla="*/ 8858780 w 11407503"/>
            <a:gd name="connsiteY6268" fmla="*/ 1890837 h 6858000"/>
            <a:gd name="connsiteX6269" fmla="*/ 8841425 w 11407503"/>
            <a:gd name="connsiteY6269" fmla="*/ 1932866 h 6858000"/>
            <a:gd name="connsiteX6270" fmla="*/ 8800205 w 11407503"/>
            <a:gd name="connsiteY6270" fmla="*/ 1950825 h 6858000"/>
            <a:gd name="connsiteX6271" fmla="*/ 5735325 w 11407503"/>
            <a:gd name="connsiteY6271" fmla="*/ 1950642 h 6858000"/>
            <a:gd name="connsiteX6272" fmla="*/ 5708749 w 11407503"/>
            <a:gd name="connsiteY6272" fmla="*/ 1945458 h 6858000"/>
            <a:gd name="connsiteX6273" fmla="*/ 5678919 w 11407503"/>
            <a:gd name="connsiteY6273" fmla="*/ 1914352 h 6858000"/>
            <a:gd name="connsiteX6274" fmla="*/ 5674762 w 11407503"/>
            <a:gd name="connsiteY6274" fmla="*/ 1890838 h 6858000"/>
            <a:gd name="connsiteX6275" fmla="*/ 5691936 w 11407503"/>
            <a:gd name="connsiteY6275" fmla="*/ 1848440 h 6858000"/>
            <a:gd name="connsiteX6276" fmla="*/ 5733517 w 11407503"/>
            <a:gd name="connsiteY6276" fmla="*/ 1829925 h 6858000"/>
            <a:gd name="connsiteX6277" fmla="*/ 5773652 w 11407503"/>
            <a:gd name="connsiteY6277" fmla="*/ 1846959 h 6858000"/>
            <a:gd name="connsiteX6278" fmla="*/ 5793177 w 11407503"/>
            <a:gd name="connsiteY6278" fmla="*/ 1890654 h 6858000"/>
            <a:gd name="connsiteX6279" fmla="*/ 5777809 w 11407503"/>
            <a:gd name="connsiteY6279" fmla="*/ 1930276 h 6858000"/>
            <a:gd name="connsiteX6280" fmla="*/ 5735325 w 11407503"/>
            <a:gd name="connsiteY6280" fmla="*/ 1950642 h 6858000"/>
            <a:gd name="connsiteX6281" fmla="*/ 5916091 w 11407503"/>
            <a:gd name="connsiteY6281" fmla="*/ 1950642 h 6858000"/>
            <a:gd name="connsiteX6282" fmla="*/ 5890239 w 11407503"/>
            <a:gd name="connsiteY6282" fmla="*/ 1946384 h 6858000"/>
            <a:gd name="connsiteX6283" fmla="*/ 5859505 w 11407503"/>
            <a:gd name="connsiteY6283" fmla="*/ 1914353 h 6858000"/>
            <a:gd name="connsiteX6284" fmla="*/ 5889696 w 11407503"/>
            <a:gd name="connsiteY6284" fmla="*/ 1834924 h 6858000"/>
            <a:gd name="connsiteX6285" fmla="*/ 5914465 w 11407503"/>
            <a:gd name="connsiteY6285" fmla="*/ 1829925 h 6858000"/>
            <a:gd name="connsiteX6286" fmla="*/ 5957311 w 11407503"/>
            <a:gd name="connsiteY6286" fmla="*/ 1849180 h 6858000"/>
            <a:gd name="connsiteX6287" fmla="*/ 5972677 w 11407503"/>
            <a:gd name="connsiteY6287" fmla="*/ 1888432 h 6858000"/>
            <a:gd name="connsiteX6288" fmla="*/ 5968881 w 11407503"/>
            <a:gd name="connsiteY6288" fmla="*/ 1914537 h 6858000"/>
            <a:gd name="connsiteX6289" fmla="*/ 5940497 w 11407503"/>
            <a:gd name="connsiteY6289" fmla="*/ 1945087 h 6858000"/>
            <a:gd name="connsiteX6290" fmla="*/ 5916091 w 11407503"/>
            <a:gd name="connsiteY6290" fmla="*/ 1950642 h 6858000"/>
            <a:gd name="connsiteX6291" fmla="*/ 3026487 w 11407503"/>
            <a:gd name="connsiteY6291" fmla="*/ 1951033 h 6858000"/>
            <a:gd name="connsiteX6292" fmla="*/ 3005222 w 11407503"/>
            <a:gd name="connsiteY6292" fmla="*/ 1946381 h 6858000"/>
            <a:gd name="connsiteX6293" fmla="*/ 2974127 w 11407503"/>
            <a:gd name="connsiteY6293" fmla="*/ 1914906 h 6858000"/>
            <a:gd name="connsiteX6294" fmla="*/ 2973946 w 11407503"/>
            <a:gd name="connsiteY6294" fmla="*/ 1867138 h 6858000"/>
            <a:gd name="connsiteX6295" fmla="*/ 3005222 w 11407503"/>
            <a:gd name="connsiteY6295" fmla="*/ 1834180 h 6858000"/>
            <a:gd name="connsiteX6296" fmla="*/ 3051865 w 11407503"/>
            <a:gd name="connsiteY6296" fmla="*/ 1833810 h 6858000"/>
            <a:gd name="connsiteX6297" fmla="*/ 3083502 w 11407503"/>
            <a:gd name="connsiteY6297" fmla="*/ 1865471 h 6858000"/>
            <a:gd name="connsiteX6298" fmla="*/ 3083141 w 11407503"/>
            <a:gd name="connsiteY6298" fmla="*/ 1916943 h 6858000"/>
            <a:gd name="connsiteX6299" fmla="*/ 3048972 w 11407503"/>
            <a:gd name="connsiteY6299" fmla="*/ 1948048 h 6858000"/>
            <a:gd name="connsiteX6300" fmla="*/ 3026487 w 11407503"/>
            <a:gd name="connsiteY6300" fmla="*/ 1951033 h 6858000"/>
            <a:gd name="connsiteX6301" fmla="*/ 3208946 w 11407503"/>
            <a:gd name="connsiteY6301" fmla="*/ 1951011 h 6858000"/>
            <a:gd name="connsiteX6302" fmla="*/ 3185082 w 11407503"/>
            <a:gd name="connsiteY6302" fmla="*/ 1946197 h 6858000"/>
            <a:gd name="connsiteX6303" fmla="*/ 3167546 w 11407503"/>
            <a:gd name="connsiteY6303" fmla="*/ 1933237 h 6858000"/>
            <a:gd name="connsiteX6304" fmla="*/ 3166462 w 11407503"/>
            <a:gd name="connsiteY6304" fmla="*/ 1848808 h 6858000"/>
            <a:gd name="connsiteX6305" fmla="*/ 3184360 w 11407503"/>
            <a:gd name="connsiteY6305" fmla="*/ 1834922 h 6858000"/>
            <a:gd name="connsiteX6306" fmla="*/ 3209308 w 11407503"/>
            <a:gd name="connsiteY6306" fmla="*/ 1829923 h 6858000"/>
            <a:gd name="connsiteX6307" fmla="*/ 3253419 w 11407503"/>
            <a:gd name="connsiteY6307" fmla="*/ 1850475 h 6858000"/>
            <a:gd name="connsiteX6308" fmla="*/ 3268244 w 11407503"/>
            <a:gd name="connsiteY6308" fmla="*/ 1890652 h 6858000"/>
            <a:gd name="connsiteX6309" fmla="*/ 3246188 w 11407503"/>
            <a:gd name="connsiteY6309" fmla="*/ 1937125 h 6858000"/>
            <a:gd name="connsiteX6310" fmla="*/ 3208946 w 11407503"/>
            <a:gd name="connsiteY6310" fmla="*/ 1951011 h 6858000"/>
            <a:gd name="connsiteX6311" fmla="*/ 3569753 w 11407503"/>
            <a:gd name="connsiteY6311" fmla="*/ 1951011 h 6858000"/>
            <a:gd name="connsiteX6312" fmla="*/ 3544805 w 11407503"/>
            <a:gd name="connsiteY6312" fmla="*/ 1945272 h 6858000"/>
            <a:gd name="connsiteX6313" fmla="*/ 3514071 w 11407503"/>
            <a:gd name="connsiteY6313" fmla="*/ 1870101 h 6858000"/>
            <a:gd name="connsiteX6314" fmla="*/ 3550771 w 11407503"/>
            <a:gd name="connsiteY6314" fmla="*/ 1832331 h 6858000"/>
            <a:gd name="connsiteX6315" fmla="*/ 3593978 w 11407503"/>
            <a:gd name="connsiteY6315" fmla="*/ 1834182 h 6858000"/>
            <a:gd name="connsiteX6316" fmla="*/ 3626700 w 11407503"/>
            <a:gd name="connsiteY6316" fmla="*/ 1871768 h 6858000"/>
            <a:gd name="connsiteX6317" fmla="*/ 3594702 w 11407503"/>
            <a:gd name="connsiteY6317" fmla="*/ 1945272 h 6858000"/>
            <a:gd name="connsiteX6318" fmla="*/ 3569753 w 11407503"/>
            <a:gd name="connsiteY6318" fmla="*/ 1951011 h 6858000"/>
            <a:gd name="connsiteX6319" fmla="*/ 3747878 w 11407503"/>
            <a:gd name="connsiteY6319" fmla="*/ 1950989 h 6858000"/>
            <a:gd name="connsiteX6320" fmla="*/ 3727019 w 11407503"/>
            <a:gd name="connsiteY6320" fmla="*/ 1946567 h 6858000"/>
            <a:gd name="connsiteX6321" fmla="*/ 3697009 w 11407503"/>
            <a:gd name="connsiteY6321" fmla="*/ 1917314 h 6858000"/>
            <a:gd name="connsiteX6322" fmla="*/ 3691043 w 11407503"/>
            <a:gd name="connsiteY6322" fmla="*/ 1890838 h 6858000"/>
            <a:gd name="connsiteX6323" fmla="*/ 3708218 w 11407503"/>
            <a:gd name="connsiteY6323" fmla="*/ 1848253 h 6858000"/>
            <a:gd name="connsiteX6324" fmla="*/ 3750522 w 11407503"/>
            <a:gd name="connsiteY6324" fmla="*/ 1829924 h 6858000"/>
            <a:gd name="connsiteX6325" fmla="*/ 3791018 w 11407503"/>
            <a:gd name="connsiteY6325" fmla="*/ 1847142 h 6858000"/>
            <a:gd name="connsiteX6326" fmla="*/ 3808373 w 11407503"/>
            <a:gd name="connsiteY6326" fmla="*/ 1890838 h 6858000"/>
            <a:gd name="connsiteX6327" fmla="*/ 3804395 w 11407503"/>
            <a:gd name="connsiteY6327" fmla="*/ 1916944 h 6858000"/>
            <a:gd name="connsiteX6328" fmla="*/ 3770228 w 11407503"/>
            <a:gd name="connsiteY6328" fmla="*/ 1948049 h 6858000"/>
            <a:gd name="connsiteX6329" fmla="*/ 3747878 w 11407503"/>
            <a:gd name="connsiteY6329" fmla="*/ 1950989 h 6858000"/>
            <a:gd name="connsiteX6330" fmla="*/ 5374990 w 11407503"/>
            <a:gd name="connsiteY6330" fmla="*/ 1950966 h 6858000"/>
            <a:gd name="connsiteX6331" fmla="*/ 5352098 w 11407503"/>
            <a:gd name="connsiteY6331" fmla="*/ 1947865 h 6858000"/>
            <a:gd name="connsiteX6332" fmla="*/ 5317206 w 11407503"/>
            <a:gd name="connsiteY6332" fmla="*/ 1911390 h 6858000"/>
            <a:gd name="connsiteX6333" fmla="*/ 5316845 w 11407503"/>
            <a:gd name="connsiteY6333" fmla="*/ 1871028 h 6858000"/>
            <a:gd name="connsiteX6334" fmla="*/ 5347579 w 11407503"/>
            <a:gd name="connsiteY6334" fmla="*/ 1835293 h 6858000"/>
            <a:gd name="connsiteX6335" fmla="*/ 5372708 w 11407503"/>
            <a:gd name="connsiteY6335" fmla="*/ 1829739 h 6858000"/>
            <a:gd name="connsiteX6336" fmla="*/ 5397475 w 11407503"/>
            <a:gd name="connsiteY6336" fmla="*/ 1834923 h 6858000"/>
            <a:gd name="connsiteX6337" fmla="*/ 5428390 w 11407503"/>
            <a:gd name="connsiteY6337" fmla="*/ 1867324 h 6858000"/>
            <a:gd name="connsiteX6338" fmla="*/ 5428570 w 11407503"/>
            <a:gd name="connsiteY6338" fmla="*/ 1914538 h 6858000"/>
            <a:gd name="connsiteX6339" fmla="*/ 5396390 w 11407503"/>
            <a:gd name="connsiteY6339" fmla="*/ 1946569 h 6858000"/>
            <a:gd name="connsiteX6340" fmla="*/ 5374990 w 11407503"/>
            <a:gd name="connsiteY6340" fmla="*/ 1950966 h 6858000"/>
            <a:gd name="connsiteX6341" fmla="*/ 3389891 w 11407503"/>
            <a:gd name="connsiteY6341" fmla="*/ 1950825 h 6858000"/>
            <a:gd name="connsiteX6342" fmla="*/ 3370909 w 11407503"/>
            <a:gd name="connsiteY6342" fmla="*/ 1948604 h 6858000"/>
            <a:gd name="connsiteX6343" fmla="*/ 3334571 w 11407503"/>
            <a:gd name="connsiteY6343" fmla="*/ 1913425 h 6858000"/>
            <a:gd name="connsiteX6344" fmla="*/ 3330593 w 11407503"/>
            <a:gd name="connsiteY6344" fmla="*/ 1888430 h 6858000"/>
            <a:gd name="connsiteX6345" fmla="*/ 3348310 w 11407503"/>
            <a:gd name="connsiteY6345" fmla="*/ 1847512 h 6858000"/>
            <a:gd name="connsiteX6346" fmla="*/ 3388988 w 11407503"/>
            <a:gd name="connsiteY6346" fmla="*/ 1829923 h 6858000"/>
            <a:gd name="connsiteX6347" fmla="*/ 3431471 w 11407503"/>
            <a:gd name="connsiteY6347" fmla="*/ 1848438 h 6858000"/>
            <a:gd name="connsiteX6348" fmla="*/ 3448646 w 11407503"/>
            <a:gd name="connsiteY6348" fmla="*/ 1890837 h 6858000"/>
            <a:gd name="connsiteX6349" fmla="*/ 3443584 w 11407503"/>
            <a:gd name="connsiteY6349" fmla="*/ 1916203 h 6858000"/>
            <a:gd name="connsiteX6350" fmla="*/ 3412489 w 11407503"/>
            <a:gd name="connsiteY6350" fmla="*/ 1946567 h 6858000"/>
            <a:gd name="connsiteX6351" fmla="*/ 3389891 w 11407503"/>
            <a:gd name="connsiteY6351" fmla="*/ 1950825 h 6858000"/>
            <a:gd name="connsiteX6352" fmla="*/ 9341713 w 11407503"/>
            <a:gd name="connsiteY6352" fmla="*/ 1766921 h 6858000"/>
            <a:gd name="connsiteX6353" fmla="*/ 9320267 w 11407503"/>
            <a:gd name="connsiteY6353" fmla="*/ 1763681 h 6858000"/>
            <a:gd name="connsiteX6354" fmla="*/ 9281760 w 11407503"/>
            <a:gd name="connsiteY6354" fmla="*/ 1719060 h 6858000"/>
            <a:gd name="connsiteX6355" fmla="*/ 9301104 w 11407503"/>
            <a:gd name="connsiteY6355" fmla="*/ 1661478 h 6858000"/>
            <a:gd name="connsiteX6356" fmla="*/ 9359678 w 11407503"/>
            <a:gd name="connsiteY6356" fmla="*/ 1647778 h 6858000"/>
            <a:gd name="connsiteX6357" fmla="*/ 9396378 w 11407503"/>
            <a:gd name="connsiteY6357" fmla="*/ 1684438 h 6858000"/>
            <a:gd name="connsiteX6358" fmla="*/ 9395112 w 11407503"/>
            <a:gd name="connsiteY6358" fmla="*/ 1730910 h 6858000"/>
            <a:gd name="connsiteX6359" fmla="*/ 9362752 w 11407503"/>
            <a:gd name="connsiteY6359" fmla="*/ 1762386 h 6858000"/>
            <a:gd name="connsiteX6360" fmla="*/ 9341713 w 11407503"/>
            <a:gd name="connsiteY6360" fmla="*/ 1766921 h 6858000"/>
            <a:gd name="connsiteX6361" fmla="*/ 9704171 w 11407503"/>
            <a:gd name="connsiteY6361" fmla="*/ 1766461 h 6858000"/>
            <a:gd name="connsiteX6362" fmla="*/ 9682703 w 11407503"/>
            <a:gd name="connsiteY6362" fmla="*/ 1764424 h 6858000"/>
            <a:gd name="connsiteX6363" fmla="*/ 9644195 w 11407503"/>
            <a:gd name="connsiteY6363" fmla="*/ 1725913 h 6858000"/>
            <a:gd name="connsiteX6364" fmla="*/ 9647991 w 11407503"/>
            <a:gd name="connsiteY6364" fmla="*/ 1678515 h 6858000"/>
            <a:gd name="connsiteX6365" fmla="*/ 9676375 w 11407503"/>
            <a:gd name="connsiteY6365" fmla="*/ 1650187 h 6858000"/>
            <a:gd name="connsiteX6366" fmla="*/ 9701323 w 11407503"/>
            <a:gd name="connsiteY6366" fmla="*/ 1645744 h 6858000"/>
            <a:gd name="connsiteX6367" fmla="*/ 9743085 w 11407503"/>
            <a:gd name="connsiteY6367" fmla="*/ 1663888 h 6858000"/>
            <a:gd name="connsiteX6368" fmla="*/ 9760079 w 11407503"/>
            <a:gd name="connsiteY6368" fmla="*/ 1706842 h 6858000"/>
            <a:gd name="connsiteX6369" fmla="*/ 9754655 w 11407503"/>
            <a:gd name="connsiteY6369" fmla="*/ 1733504 h 6858000"/>
            <a:gd name="connsiteX6370" fmla="*/ 9724825 w 11407503"/>
            <a:gd name="connsiteY6370" fmla="*/ 1762388 h 6858000"/>
            <a:gd name="connsiteX6371" fmla="*/ 9704171 w 11407503"/>
            <a:gd name="connsiteY6371" fmla="*/ 1766461 h 6858000"/>
            <a:gd name="connsiteX6372" fmla="*/ 9525074 w 11407503"/>
            <a:gd name="connsiteY6372" fmla="*/ 1766369 h 6858000"/>
            <a:gd name="connsiteX6373" fmla="*/ 9505187 w 11407503"/>
            <a:gd name="connsiteY6373" fmla="*/ 1765351 h 6858000"/>
            <a:gd name="connsiteX6374" fmla="*/ 9466138 w 11407503"/>
            <a:gd name="connsiteY6374" fmla="*/ 1730912 h 6858000"/>
            <a:gd name="connsiteX6375" fmla="*/ 9464872 w 11407503"/>
            <a:gd name="connsiteY6375" fmla="*/ 1684440 h 6858000"/>
            <a:gd name="connsiteX6376" fmla="*/ 9501572 w 11407503"/>
            <a:gd name="connsiteY6376" fmla="*/ 1647781 h 6858000"/>
            <a:gd name="connsiteX6377" fmla="*/ 9539536 w 11407503"/>
            <a:gd name="connsiteY6377" fmla="*/ 1647781 h 6858000"/>
            <a:gd name="connsiteX6378" fmla="*/ 9575874 w 11407503"/>
            <a:gd name="connsiteY6378" fmla="*/ 1682403 h 6858000"/>
            <a:gd name="connsiteX6379" fmla="*/ 9575874 w 11407503"/>
            <a:gd name="connsiteY6379" fmla="*/ 1730358 h 6858000"/>
            <a:gd name="connsiteX6380" fmla="*/ 9544960 w 11407503"/>
            <a:gd name="connsiteY6380" fmla="*/ 1761833 h 6858000"/>
            <a:gd name="connsiteX6381" fmla="*/ 9525074 w 11407503"/>
            <a:gd name="connsiteY6381" fmla="*/ 1766369 h 6858000"/>
            <a:gd name="connsiteX6382" fmla="*/ 8620864 w 11407503"/>
            <a:gd name="connsiteY6382" fmla="*/ 1766901 h 6858000"/>
            <a:gd name="connsiteX6383" fmla="*/ 8599554 w 11407503"/>
            <a:gd name="connsiteY6383" fmla="*/ 1764054 h 6858000"/>
            <a:gd name="connsiteX6384" fmla="*/ 8567736 w 11407503"/>
            <a:gd name="connsiteY6384" fmla="*/ 1737392 h 6858000"/>
            <a:gd name="connsiteX6385" fmla="*/ 8564662 w 11407503"/>
            <a:gd name="connsiteY6385" fmla="*/ 1681662 h 6858000"/>
            <a:gd name="connsiteX6386" fmla="*/ 8600458 w 11407503"/>
            <a:gd name="connsiteY6386" fmla="*/ 1647780 h 6858000"/>
            <a:gd name="connsiteX6387" fmla="*/ 8638422 w 11407503"/>
            <a:gd name="connsiteY6387" fmla="*/ 1647780 h 6858000"/>
            <a:gd name="connsiteX6388" fmla="*/ 8675121 w 11407503"/>
            <a:gd name="connsiteY6388" fmla="*/ 1684440 h 6858000"/>
            <a:gd name="connsiteX6389" fmla="*/ 8673856 w 11407503"/>
            <a:gd name="connsiteY6389" fmla="*/ 1730912 h 6858000"/>
            <a:gd name="connsiteX6390" fmla="*/ 8641496 w 11407503"/>
            <a:gd name="connsiteY6390" fmla="*/ 1762388 h 6858000"/>
            <a:gd name="connsiteX6391" fmla="*/ 8620864 w 11407503"/>
            <a:gd name="connsiteY6391" fmla="*/ 1766901 h 6858000"/>
            <a:gd name="connsiteX6392" fmla="*/ 9161011 w 11407503"/>
            <a:gd name="connsiteY6392" fmla="*/ 1766830 h 6858000"/>
            <a:gd name="connsiteX6393" fmla="*/ 9140764 w 11407503"/>
            <a:gd name="connsiteY6393" fmla="*/ 1764052 h 6858000"/>
            <a:gd name="connsiteX6394" fmla="*/ 9106776 w 11407503"/>
            <a:gd name="connsiteY6394" fmla="*/ 1733688 h 6858000"/>
            <a:gd name="connsiteX6395" fmla="*/ 9101171 w 11407503"/>
            <a:gd name="connsiteY6395" fmla="*/ 1706841 h 6858000"/>
            <a:gd name="connsiteX6396" fmla="*/ 9118346 w 11407503"/>
            <a:gd name="connsiteY6396" fmla="*/ 1663516 h 6858000"/>
            <a:gd name="connsiteX6397" fmla="*/ 9160831 w 11407503"/>
            <a:gd name="connsiteY6397" fmla="*/ 1645742 h 6858000"/>
            <a:gd name="connsiteX6398" fmla="*/ 9200422 w 11407503"/>
            <a:gd name="connsiteY6398" fmla="*/ 1661479 h 6858000"/>
            <a:gd name="connsiteX6399" fmla="*/ 9219225 w 11407503"/>
            <a:gd name="connsiteY6399" fmla="*/ 1702398 h 6858000"/>
            <a:gd name="connsiteX6400" fmla="*/ 9204942 w 11407503"/>
            <a:gd name="connsiteY6400" fmla="*/ 1745722 h 6858000"/>
            <a:gd name="connsiteX6401" fmla="*/ 9161011 w 11407503"/>
            <a:gd name="connsiteY6401" fmla="*/ 1766830 h 6858000"/>
            <a:gd name="connsiteX6402" fmla="*/ 8800000 w 11407503"/>
            <a:gd name="connsiteY6402" fmla="*/ 1766810 h 6858000"/>
            <a:gd name="connsiteX6403" fmla="*/ 8781944 w 11407503"/>
            <a:gd name="connsiteY6403" fmla="*/ 1764426 h 6858000"/>
            <a:gd name="connsiteX6404" fmla="*/ 8755550 w 11407503"/>
            <a:gd name="connsiteY6404" fmla="*/ 1746281 h 6858000"/>
            <a:gd name="connsiteX6405" fmla="*/ 8740364 w 11407503"/>
            <a:gd name="connsiteY6405" fmla="*/ 1707216 h 6858000"/>
            <a:gd name="connsiteX6406" fmla="*/ 8761515 w 11407503"/>
            <a:gd name="connsiteY6406" fmla="*/ 1659817 h 6858000"/>
            <a:gd name="connsiteX6407" fmla="*/ 8817920 w 11407503"/>
            <a:gd name="connsiteY6407" fmla="*/ 1647598 h 6858000"/>
            <a:gd name="connsiteX6408" fmla="*/ 8854619 w 11407503"/>
            <a:gd name="connsiteY6408" fmla="*/ 1682221 h 6858000"/>
            <a:gd name="connsiteX6409" fmla="*/ 8854619 w 11407503"/>
            <a:gd name="connsiteY6409" fmla="*/ 1730359 h 6858000"/>
            <a:gd name="connsiteX6410" fmla="*/ 8819005 w 11407503"/>
            <a:gd name="connsiteY6410" fmla="*/ 1764056 h 6858000"/>
            <a:gd name="connsiteX6411" fmla="*/ 8800000 w 11407503"/>
            <a:gd name="connsiteY6411" fmla="*/ 1766810 h 6858000"/>
            <a:gd name="connsiteX6412" fmla="*/ 8982959 w 11407503"/>
            <a:gd name="connsiteY6412" fmla="*/ 1766460 h 6858000"/>
            <a:gd name="connsiteX6413" fmla="*/ 8961807 w 11407503"/>
            <a:gd name="connsiteY6413" fmla="*/ 1764608 h 6858000"/>
            <a:gd name="connsiteX6414" fmla="*/ 8922938 w 11407503"/>
            <a:gd name="connsiteY6414" fmla="*/ 1725912 h 6858000"/>
            <a:gd name="connsiteX6415" fmla="*/ 8926734 w 11407503"/>
            <a:gd name="connsiteY6415" fmla="*/ 1678514 h 6858000"/>
            <a:gd name="connsiteX6416" fmla="*/ 8955118 w 11407503"/>
            <a:gd name="connsiteY6416" fmla="*/ 1650186 h 6858000"/>
            <a:gd name="connsiteX6417" fmla="*/ 8980067 w 11407503"/>
            <a:gd name="connsiteY6417" fmla="*/ 1645743 h 6858000"/>
            <a:gd name="connsiteX6418" fmla="*/ 9023094 w 11407503"/>
            <a:gd name="connsiteY6418" fmla="*/ 1665923 h 6858000"/>
            <a:gd name="connsiteX6419" fmla="*/ 9039183 w 11407503"/>
            <a:gd name="connsiteY6419" fmla="*/ 1710915 h 6858000"/>
            <a:gd name="connsiteX6420" fmla="*/ 9005558 w 11407503"/>
            <a:gd name="connsiteY6420" fmla="*/ 1761090 h 6858000"/>
            <a:gd name="connsiteX6421" fmla="*/ 8982959 w 11407503"/>
            <a:gd name="connsiteY6421" fmla="*/ 1766460 h 6858000"/>
            <a:gd name="connsiteX6422" fmla="*/ 5373590 w 11407503"/>
            <a:gd name="connsiteY6422" fmla="*/ 1766810 h 6858000"/>
            <a:gd name="connsiteX6423" fmla="*/ 5355534 w 11407503"/>
            <a:gd name="connsiteY6423" fmla="*/ 1764426 h 6858000"/>
            <a:gd name="connsiteX6424" fmla="*/ 5318473 w 11407503"/>
            <a:gd name="connsiteY6424" fmla="*/ 1729247 h 6858000"/>
            <a:gd name="connsiteX6425" fmla="*/ 5318473 w 11407503"/>
            <a:gd name="connsiteY6425" fmla="*/ 1682405 h 6858000"/>
            <a:gd name="connsiteX6426" fmla="*/ 5390606 w 11407503"/>
            <a:gd name="connsiteY6426" fmla="*/ 1647412 h 6858000"/>
            <a:gd name="connsiteX6427" fmla="*/ 5428028 w 11407503"/>
            <a:gd name="connsiteY6427" fmla="*/ 1682220 h 6858000"/>
            <a:gd name="connsiteX6428" fmla="*/ 5428208 w 11407503"/>
            <a:gd name="connsiteY6428" fmla="*/ 1730358 h 6858000"/>
            <a:gd name="connsiteX6429" fmla="*/ 5392595 w 11407503"/>
            <a:gd name="connsiteY6429" fmla="*/ 1764056 h 6858000"/>
            <a:gd name="connsiteX6430" fmla="*/ 5373590 w 11407503"/>
            <a:gd name="connsiteY6430" fmla="*/ 1766810 h 6858000"/>
            <a:gd name="connsiteX6431" fmla="*/ 5552254 w 11407503"/>
            <a:gd name="connsiteY6431" fmla="*/ 1766783 h 6858000"/>
            <a:gd name="connsiteX6432" fmla="*/ 5532142 w 11407503"/>
            <a:gd name="connsiteY6432" fmla="*/ 1762941 h 6858000"/>
            <a:gd name="connsiteX6433" fmla="*/ 5497792 w 11407503"/>
            <a:gd name="connsiteY6433" fmla="*/ 1727393 h 6858000"/>
            <a:gd name="connsiteX6434" fmla="*/ 5508278 w 11407503"/>
            <a:gd name="connsiteY6434" fmla="*/ 1667590 h 6858000"/>
            <a:gd name="connsiteX6435" fmla="*/ 5571011 w 11407503"/>
            <a:gd name="connsiteY6435" fmla="*/ 1647594 h 6858000"/>
            <a:gd name="connsiteX6436" fmla="*/ 5594694 w 11407503"/>
            <a:gd name="connsiteY6436" fmla="*/ 1664072 h 6858000"/>
            <a:gd name="connsiteX6437" fmla="*/ 5610784 w 11407503"/>
            <a:gd name="connsiteY6437" fmla="*/ 1688327 h 6858000"/>
            <a:gd name="connsiteX6438" fmla="*/ 5606626 w 11407503"/>
            <a:gd name="connsiteY6438" fmla="*/ 1733318 h 6858000"/>
            <a:gd name="connsiteX6439" fmla="*/ 5572096 w 11407503"/>
            <a:gd name="connsiteY6439" fmla="*/ 1764238 h 6858000"/>
            <a:gd name="connsiteX6440" fmla="*/ 5552254 w 11407503"/>
            <a:gd name="connsiteY6440" fmla="*/ 1766783 h 6858000"/>
            <a:gd name="connsiteX6441" fmla="*/ 8441047 w 11407503"/>
            <a:gd name="connsiteY6441" fmla="*/ 1766622 h 6858000"/>
            <a:gd name="connsiteX6442" fmla="*/ 8417884 w 11407503"/>
            <a:gd name="connsiteY6442" fmla="*/ 1763312 h 6858000"/>
            <a:gd name="connsiteX6443" fmla="*/ 8385343 w 11407503"/>
            <a:gd name="connsiteY6443" fmla="*/ 1733503 h 6858000"/>
            <a:gd name="connsiteX6444" fmla="*/ 8379919 w 11407503"/>
            <a:gd name="connsiteY6444" fmla="*/ 1706841 h 6858000"/>
            <a:gd name="connsiteX6445" fmla="*/ 8397094 w 11407503"/>
            <a:gd name="connsiteY6445" fmla="*/ 1663331 h 6858000"/>
            <a:gd name="connsiteX6446" fmla="*/ 8439578 w 11407503"/>
            <a:gd name="connsiteY6446" fmla="*/ 1645742 h 6858000"/>
            <a:gd name="connsiteX6447" fmla="*/ 8463623 w 11407503"/>
            <a:gd name="connsiteY6447" fmla="*/ 1650001 h 6858000"/>
            <a:gd name="connsiteX6448" fmla="*/ 8492187 w 11407503"/>
            <a:gd name="connsiteY6448" fmla="*/ 1678514 h 6858000"/>
            <a:gd name="connsiteX6449" fmla="*/ 8497430 w 11407503"/>
            <a:gd name="connsiteY6449" fmla="*/ 1705916 h 6858000"/>
            <a:gd name="connsiteX6450" fmla="*/ 8492910 w 11407503"/>
            <a:gd name="connsiteY6450" fmla="*/ 1732578 h 6858000"/>
            <a:gd name="connsiteX6451" fmla="*/ 8463261 w 11407503"/>
            <a:gd name="connsiteY6451" fmla="*/ 1762016 h 6858000"/>
            <a:gd name="connsiteX6452" fmla="*/ 8441047 w 11407503"/>
            <a:gd name="connsiteY6452" fmla="*/ 1766622 h 6858000"/>
            <a:gd name="connsiteX6453" fmla="*/ 5916092 w 11407503"/>
            <a:gd name="connsiteY6453" fmla="*/ 1766462 h 6858000"/>
            <a:gd name="connsiteX6454" fmla="*/ 5890782 w 11407503"/>
            <a:gd name="connsiteY6454" fmla="*/ 1761833 h 6858000"/>
            <a:gd name="connsiteX6455" fmla="*/ 5858603 w 11407503"/>
            <a:gd name="connsiteY6455" fmla="*/ 1728506 h 6858000"/>
            <a:gd name="connsiteX6456" fmla="*/ 5854806 w 11407503"/>
            <a:gd name="connsiteY6456" fmla="*/ 1706658 h 6858000"/>
            <a:gd name="connsiteX6457" fmla="*/ 5860591 w 11407503"/>
            <a:gd name="connsiteY6457" fmla="*/ 1681478 h 6858000"/>
            <a:gd name="connsiteX6458" fmla="*/ 5933267 w 11407503"/>
            <a:gd name="connsiteY6458" fmla="*/ 1647780 h 6858000"/>
            <a:gd name="connsiteX6459" fmla="*/ 5954961 w 11407503"/>
            <a:gd name="connsiteY6459" fmla="*/ 1662963 h 6858000"/>
            <a:gd name="connsiteX6460" fmla="*/ 5973039 w 11407503"/>
            <a:gd name="connsiteY6460" fmla="*/ 1707583 h 6858000"/>
            <a:gd name="connsiteX6461" fmla="*/ 5955503 w 11407503"/>
            <a:gd name="connsiteY6461" fmla="*/ 1748872 h 6858000"/>
            <a:gd name="connsiteX6462" fmla="*/ 5916092 w 11407503"/>
            <a:gd name="connsiteY6462" fmla="*/ 1766462 h 6858000"/>
            <a:gd name="connsiteX6463" fmla="*/ 5736229 w 11407503"/>
            <a:gd name="connsiteY6463" fmla="*/ 1766461 h 6858000"/>
            <a:gd name="connsiteX6464" fmla="*/ 5714897 w 11407503"/>
            <a:gd name="connsiteY6464" fmla="*/ 1764239 h 6858000"/>
            <a:gd name="connsiteX6465" fmla="*/ 5687237 w 11407503"/>
            <a:gd name="connsiteY6465" fmla="*/ 1743502 h 6858000"/>
            <a:gd name="connsiteX6466" fmla="*/ 5674762 w 11407503"/>
            <a:gd name="connsiteY6466" fmla="*/ 1706842 h 6858000"/>
            <a:gd name="connsiteX6467" fmla="*/ 5693202 w 11407503"/>
            <a:gd name="connsiteY6467" fmla="*/ 1662592 h 6858000"/>
            <a:gd name="connsiteX6468" fmla="*/ 5734422 w 11407503"/>
            <a:gd name="connsiteY6468" fmla="*/ 1645744 h 6858000"/>
            <a:gd name="connsiteX6469" fmla="*/ 5774013 w 11407503"/>
            <a:gd name="connsiteY6469" fmla="*/ 1661481 h 6858000"/>
            <a:gd name="connsiteX6470" fmla="*/ 5792816 w 11407503"/>
            <a:gd name="connsiteY6470" fmla="*/ 1702399 h 6858000"/>
            <a:gd name="connsiteX6471" fmla="*/ 5778714 w 11407503"/>
            <a:gd name="connsiteY6471" fmla="*/ 1745353 h 6858000"/>
            <a:gd name="connsiteX6472" fmla="*/ 5736229 w 11407503"/>
            <a:gd name="connsiteY6472" fmla="*/ 1766461 h 6858000"/>
            <a:gd name="connsiteX6473" fmla="*/ 3570253 w 11407503"/>
            <a:gd name="connsiteY6473" fmla="*/ 1766758 h 6858000"/>
            <a:gd name="connsiteX6474" fmla="*/ 3551315 w 11407503"/>
            <a:gd name="connsiteY6474" fmla="*/ 1764236 h 6858000"/>
            <a:gd name="connsiteX6475" fmla="*/ 3521848 w 11407503"/>
            <a:gd name="connsiteY6475" fmla="*/ 1741463 h 6858000"/>
            <a:gd name="connsiteX6476" fmla="*/ 3529079 w 11407503"/>
            <a:gd name="connsiteY6476" fmla="*/ 1662588 h 6858000"/>
            <a:gd name="connsiteX6477" fmla="*/ 3569755 w 11407503"/>
            <a:gd name="connsiteY6477" fmla="*/ 1645740 h 6858000"/>
            <a:gd name="connsiteX6478" fmla="*/ 3611336 w 11407503"/>
            <a:gd name="connsiteY6478" fmla="*/ 1663329 h 6858000"/>
            <a:gd name="connsiteX6479" fmla="*/ 3628511 w 11407503"/>
            <a:gd name="connsiteY6479" fmla="*/ 1706839 h 6858000"/>
            <a:gd name="connsiteX6480" fmla="*/ 3623087 w 11407503"/>
            <a:gd name="connsiteY6480" fmla="*/ 1733500 h 6858000"/>
            <a:gd name="connsiteX6481" fmla="*/ 3590004 w 11407503"/>
            <a:gd name="connsiteY6481" fmla="*/ 1763310 h 6858000"/>
            <a:gd name="connsiteX6482" fmla="*/ 3570253 w 11407503"/>
            <a:gd name="connsiteY6482" fmla="*/ 1766758 h 6858000"/>
            <a:gd name="connsiteX6483" fmla="*/ 3752327 w 11407503"/>
            <a:gd name="connsiteY6483" fmla="*/ 1766463 h 6858000"/>
            <a:gd name="connsiteX6484" fmla="*/ 3732441 w 11407503"/>
            <a:gd name="connsiteY6484" fmla="*/ 1764796 h 6858000"/>
            <a:gd name="connsiteX6485" fmla="*/ 3695561 w 11407503"/>
            <a:gd name="connsiteY6485" fmla="*/ 1729987 h 6858000"/>
            <a:gd name="connsiteX6486" fmla="*/ 3690860 w 11407503"/>
            <a:gd name="connsiteY6486" fmla="*/ 1705919 h 6858000"/>
            <a:gd name="connsiteX6487" fmla="*/ 3711832 w 11407503"/>
            <a:gd name="connsiteY6487" fmla="*/ 1660742 h 6858000"/>
            <a:gd name="connsiteX6488" fmla="*/ 3755220 w 11407503"/>
            <a:gd name="connsiteY6488" fmla="*/ 1645375 h 6858000"/>
            <a:gd name="connsiteX6489" fmla="*/ 3803852 w 11407503"/>
            <a:gd name="connsiteY6489" fmla="*/ 1680553 h 6858000"/>
            <a:gd name="connsiteX6490" fmla="*/ 3809276 w 11407503"/>
            <a:gd name="connsiteY6490" fmla="*/ 1704992 h 6858000"/>
            <a:gd name="connsiteX6491" fmla="*/ 3794812 w 11407503"/>
            <a:gd name="connsiteY6491" fmla="*/ 1745356 h 6858000"/>
            <a:gd name="connsiteX6492" fmla="*/ 3752327 w 11407503"/>
            <a:gd name="connsiteY6492" fmla="*/ 1766463 h 6858000"/>
            <a:gd name="connsiteX6493" fmla="*/ 3392513 w 11407503"/>
            <a:gd name="connsiteY6493" fmla="*/ 1766576 h 6858000"/>
            <a:gd name="connsiteX6494" fmla="*/ 3371633 w 11407503"/>
            <a:gd name="connsiteY6494" fmla="*/ 1764609 h 6858000"/>
            <a:gd name="connsiteX6495" fmla="*/ 3330233 w 11407503"/>
            <a:gd name="connsiteY6495" fmla="*/ 1707398 h 6858000"/>
            <a:gd name="connsiteX6496" fmla="*/ 3384468 w 11407503"/>
            <a:gd name="connsiteY6496" fmla="*/ 1645187 h 6858000"/>
            <a:gd name="connsiteX6497" fmla="*/ 3428941 w 11407503"/>
            <a:gd name="connsiteY6497" fmla="*/ 1661666 h 6858000"/>
            <a:gd name="connsiteX6498" fmla="*/ 3448466 w 11407503"/>
            <a:gd name="connsiteY6498" fmla="*/ 1706842 h 6858000"/>
            <a:gd name="connsiteX6499" fmla="*/ 3444670 w 11407503"/>
            <a:gd name="connsiteY6499" fmla="*/ 1730356 h 6858000"/>
            <a:gd name="connsiteX6500" fmla="*/ 3413394 w 11407503"/>
            <a:gd name="connsiteY6500" fmla="*/ 1762017 h 6858000"/>
            <a:gd name="connsiteX6501" fmla="*/ 3392513 w 11407503"/>
            <a:gd name="connsiteY6501" fmla="*/ 1766576 h 6858000"/>
            <a:gd name="connsiteX6502" fmla="*/ 3031074 w 11407503"/>
            <a:gd name="connsiteY6502" fmla="*/ 1766463 h 6858000"/>
            <a:gd name="connsiteX6503" fmla="*/ 3009741 w 11407503"/>
            <a:gd name="connsiteY6503" fmla="*/ 1764241 h 6858000"/>
            <a:gd name="connsiteX6504" fmla="*/ 2982081 w 11407503"/>
            <a:gd name="connsiteY6504" fmla="*/ 1743503 h 6858000"/>
            <a:gd name="connsiteX6505" fmla="*/ 2969606 w 11407503"/>
            <a:gd name="connsiteY6505" fmla="*/ 1706845 h 6858000"/>
            <a:gd name="connsiteX6506" fmla="*/ 2990035 w 11407503"/>
            <a:gd name="connsiteY6506" fmla="*/ 1660928 h 6858000"/>
            <a:gd name="connsiteX6507" fmla="*/ 3033966 w 11407503"/>
            <a:gd name="connsiteY6507" fmla="*/ 1645375 h 6858000"/>
            <a:gd name="connsiteX6508" fmla="*/ 3068858 w 11407503"/>
            <a:gd name="connsiteY6508" fmla="*/ 1661483 h 6858000"/>
            <a:gd name="connsiteX6509" fmla="*/ 3087660 w 11407503"/>
            <a:gd name="connsiteY6509" fmla="*/ 1702401 h 6858000"/>
            <a:gd name="connsiteX6510" fmla="*/ 3073559 w 11407503"/>
            <a:gd name="connsiteY6510" fmla="*/ 1745356 h 6858000"/>
            <a:gd name="connsiteX6511" fmla="*/ 3031074 w 11407503"/>
            <a:gd name="connsiteY6511" fmla="*/ 1766463 h 6858000"/>
            <a:gd name="connsiteX6512" fmla="*/ 3210935 w 11407503"/>
            <a:gd name="connsiteY6512" fmla="*/ 1766462 h 6858000"/>
            <a:gd name="connsiteX6513" fmla="*/ 3185625 w 11407503"/>
            <a:gd name="connsiteY6513" fmla="*/ 1761834 h 6858000"/>
            <a:gd name="connsiteX6514" fmla="*/ 3153445 w 11407503"/>
            <a:gd name="connsiteY6514" fmla="*/ 1728506 h 6858000"/>
            <a:gd name="connsiteX6515" fmla="*/ 3149649 w 11407503"/>
            <a:gd name="connsiteY6515" fmla="*/ 1706659 h 6858000"/>
            <a:gd name="connsiteX6516" fmla="*/ 3155434 w 11407503"/>
            <a:gd name="connsiteY6516" fmla="*/ 1681478 h 6858000"/>
            <a:gd name="connsiteX6517" fmla="*/ 3247093 w 11407503"/>
            <a:gd name="connsiteY6517" fmla="*/ 1660001 h 6858000"/>
            <a:gd name="connsiteX6518" fmla="*/ 3267521 w 11407503"/>
            <a:gd name="connsiteY6518" fmla="*/ 1695735 h 6858000"/>
            <a:gd name="connsiteX6519" fmla="*/ 3250165 w 11407503"/>
            <a:gd name="connsiteY6519" fmla="*/ 1748873 h 6858000"/>
            <a:gd name="connsiteX6520" fmla="*/ 3210935 w 11407503"/>
            <a:gd name="connsiteY6520" fmla="*/ 1766462 h 6858000"/>
            <a:gd name="connsiteX6521" fmla="*/ 8439378 w 11407503"/>
            <a:gd name="connsiteY6521" fmla="*/ 1582745 h 6858000"/>
            <a:gd name="connsiteX6522" fmla="*/ 8424215 w 11407503"/>
            <a:gd name="connsiteY6522" fmla="*/ 1581356 h 6858000"/>
            <a:gd name="connsiteX6523" fmla="*/ 8382634 w 11407503"/>
            <a:gd name="connsiteY6523" fmla="*/ 1542661 h 6858000"/>
            <a:gd name="connsiteX6524" fmla="*/ 8399809 w 11407503"/>
            <a:gd name="connsiteY6524" fmla="*/ 1475821 h 6858000"/>
            <a:gd name="connsiteX6525" fmla="*/ 8443197 w 11407503"/>
            <a:gd name="connsiteY6525" fmla="*/ 1461195 h 6858000"/>
            <a:gd name="connsiteX6526" fmla="*/ 8481524 w 11407503"/>
            <a:gd name="connsiteY6526" fmla="*/ 1479894 h 6858000"/>
            <a:gd name="connsiteX6527" fmla="*/ 8497433 w 11407503"/>
            <a:gd name="connsiteY6527" fmla="*/ 1521923 h 6858000"/>
            <a:gd name="connsiteX6528" fmla="*/ 8492010 w 11407503"/>
            <a:gd name="connsiteY6528" fmla="*/ 1549511 h 6858000"/>
            <a:gd name="connsiteX6529" fmla="*/ 8456034 w 11407503"/>
            <a:gd name="connsiteY6529" fmla="*/ 1580246 h 6858000"/>
            <a:gd name="connsiteX6530" fmla="*/ 8439378 w 11407503"/>
            <a:gd name="connsiteY6530" fmla="*/ 1582745 h 6858000"/>
            <a:gd name="connsiteX6531" fmla="*/ 9524055 w 11407503"/>
            <a:gd name="connsiteY6531" fmla="*/ 1582538 h 6858000"/>
            <a:gd name="connsiteX6532" fmla="*/ 9502112 w 11407503"/>
            <a:gd name="connsiteY6532" fmla="*/ 1579691 h 6858000"/>
            <a:gd name="connsiteX6533" fmla="*/ 9463424 w 11407503"/>
            <a:gd name="connsiteY6533" fmla="*/ 1540996 h 6858000"/>
            <a:gd name="connsiteX6534" fmla="*/ 9466136 w 11407503"/>
            <a:gd name="connsiteY6534" fmla="*/ 1496004 h 6858000"/>
            <a:gd name="connsiteX6535" fmla="*/ 9495243 w 11407503"/>
            <a:gd name="connsiteY6535" fmla="*/ 1465825 h 6858000"/>
            <a:gd name="connsiteX6536" fmla="*/ 9545139 w 11407503"/>
            <a:gd name="connsiteY6536" fmla="*/ 1465085 h 6858000"/>
            <a:gd name="connsiteX6537" fmla="*/ 9570811 w 11407503"/>
            <a:gd name="connsiteY6537" fmla="*/ 1488783 h 6858000"/>
            <a:gd name="connsiteX6538" fmla="*/ 9580573 w 11407503"/>
            <a:gd name="connsiteY6538" fmla="*/ 1527850 h 6858000"/>
            <a:gd name="connsiteX6539" fmla="*/ 9544778 w 11407503"/>
            <a:gd name="connsiteY6539" fmla="*/ 1577470 h 6858000"/>
            <a:gd name="connsiteX6540" fmla="*/ 9524055 w 11407503"/>
            <a:gd name="connsiteY6540" fmla="*/ 1582538 h 6858000"/>
            <a:gd name="connsiteX6541" fmla="*/ 9704643 w 11407503"/>
            <a:gd name="connsiteY6541" fmla="*/ 1582449 h 6858000"/>
            <a:gd name="connsiteX6542" fmla="*/ 9682880 w 11407503"/>
            <a:gd name="connsiteY6542" fmla="*/ 1580066 h 6858000"/>
            <a:gd name="connsiteX6543" fmla="*/ 9648169 w 11407503"/>
            <a:gd name="connsiteY6543" fmla="*/ 1549700 h 6858000"/>
            <a:gd name="connsiteX6544" fmla="*/ 9642565 w 11407503"/>
            <a:gd name="connsiteY6544" fmla="*/ 1521929 h 6858000"/>
            <a:gd name="connsiteX6545" fmla="*/ 9647447 w 11407503"/>
            <a:gd name="connsiteY6545" fmla="*/ 1494897 h 6858000"/>
            <a:gd name="connsiteX6546" fmla="*/ 9680712 w 11407503"/>
            <a:gd name="connsiteY6546" fmla="*/ 1463791 h 6858000"/>
            <a:gd name="connsiteX6547" fmla="*/ 9701320 w 11407503"/>
            <a:gd name="connsiteY6547" fmla="*/ 1460829 h 6858000"/>
            <a:gd name="connsiteX6548" fmla="*/ 9721930 w 11407503"/>
            <a:gd name="connsiteY6548" fmla="*/ 1463791 h 6858000"/>
            <a:gd name="connsiteX6549" fmla="*/ 9755014 w 11407503"/>
            <a:gd name="connsiteY6549" fmla="*/ 1495638 h 6858000"/>
            <a:gd name="connsiteX6550" fmla="*/ 9760076 w 11407503"/>
            <a:gd name="connsiteY6550" fmla="*/ 1521929 h 6858000"/>
            <a:gd name="connsiteX6551" fmla="*/ 9756279 w 11407503"/>
            <a:gd name="connsiteY6551" fmla="*/ 1545998 h 6858000"/>
            <a:gd name="connsiteX6552" fmla="*/ 9725727 w 11407503"/>
            <a:gd name="connsiteY6552" fmla="*/ 1576918 h 6858000"/>
            <a:gd name="connsiteX6553" fmla="*/ 9704643 w 11407503"/>
            <a:gd name="connsiteY6553" fmla="*/ 1582449 h 6858000"/>
            <a:gd name="connsiteX6554" fmla="*/ 8802803 w 11407503"/>
            <a:gd name="connsiteY6554" fmla="*/ 1582537 h 6858000"/>
            <a:gd name="connsiteX6555" fmla="*/ 8780860 w 11407503"/>
            <a:gd name="connsiteY6555" fmla="*/ 1579691 h 6858000"/>
            <a:gd name="connsiteX6556" fmla="*/ 8743257 w 11407503"/>
            <a:gd name="connsiteY6556" fmla="*/ 1543401 h 6858000"/>
            <a:gd name="connsiteX6557" fmla="*/ 8744161 w 11407503"/>
            <a:gd name="connsiteY6557" fmla="*/ 1498225 h 6858000"/>
            <a:gd name="connsiteX6558" fmla="*/ 8773990 w 11407503"/>
            <a:gd name="connsiteY6558" fmla="*/ 1465823 h 6858000"/>
            <a:gd name="connsiteX6559" fmla="*/ 8819729 w 11407503"/>
            <a:gd name="connsiteY6559" fmla="*/ 1463602 h 6858000"/>
            <a:gd name="connsiteX6560" fmla="*/ 8854620 w 11407503"/>
            <a:gd name="connsiteY6560" fmla="*/ 1498410 h 6858000"/>
            <a:gd name="connsiteX6561" fmla="*/ 8854620 w 11407503"/>
            <a:gd name="connsiteY6561" fmla="*/ 1545438 h 6858000"/>
            <a:gd name="connsiteX6562" fmla="*/ 8823525 w 11407503"/>
            <a:gd name="connsiteY6562" fmla="*/ 1577469 h 6858000"/>
            <a:gd name="connsiteX6563" fmla="*/ 8802803 w 11407503"/>
            <a:gd name="connsiteY6563" fmla="*/ 1582537 h 6858000"/>
            <a:gd name="connsiteX6564" fmla="*/ 8983637 w 11407503"/>
            <a:gd name="connsiteY6564" fmla="*/ 1582352 h 6858000"/>
            <a:gd name="connsiteX6565" fmla="*/ 8961988 w 11407503"/>
            <a:gd name="connsiteY6565" fmla="*/ 1580247 h 6858000"/>
            <a:gd name="connsiteX6566" fmla="*/ 8926373 w 11407503"/>
            <a:gd name="connsiteY6566" fmla="*/ 1548031 h 6858000"/>
            <a:gd name="connsiteX6567" fmla="*/ 8920407 w 11407503"/>
            <a:gd name="connsiteY6567" fmla="*/ 1523962 h 6858000"/>
            <a:gd name="connsiteX6568" fmla="*/ 8938124 w 11407503"/>
            <a:gd name="connsiteY6568" fmla="*/ 1479341 h 6858000"/>
            <a:gd name="connsiteX6569" fmla="*/ 8980066 w 11407503"/>
            <a:gd name="connsiteY6569" fmla="*/ 1460826 h 6858000"/>
            <a:gd name="connsiteX6570" fmla="*/ 9018573 w 11407503"/>
            <a:gd name="connsiteY6570" fmla="*/ 1475823 h 6858000"/>
            <a:gd name="connsiteX6571" fmla="*/ 9037193 w 11407503"/>
            <a:gd name="connsiteY6571" fmla="*/ 1539514 h 6858000"/>
            <a:gd name="connsiteX6572" fmla="*/ 9004472 w 11407503"/>
            <a:gd name="connsiteY6572" fmla="*/ 1577099 h 6858000"/>
            <a:gd name="connsiteX6573" fmla="*/ 8983637 w 11407503"/>
            <a:gd name="connsiteY6573" fmla="*/ 1582352 h 6858000"/>
            <a:gd name="connsiteX6574" fmla="*/ 9343679 w 11407503"/>
            <a:gd name="connsiteY6574" fmla="*/ 1582214 h 6858000"/>
            <a:gd name="connsiteX6575" fmla="*/ 9324063 w 11407503"/>
            <a:gd name="connsiteY6575" fmla="*/ 1580432 h 6858000"/>
            <a:gd name="connsiteX6576" fmla="*/ 9282663 w 11407503"/>
            <a:gd name="connsiteY6576" fmla="*/ 1507298 h 6858000"/>
            <a:gd name="connsiteX6577" fmla="*/ 9299296 w 11407503"/>
            <a:gd name="connsiteY6577" fmla="*/ 1478970 h 6858000"/>
            <a:gd name="connsiteX6578" fmla="*/ 9340696 w 11407503"/>
            <a:gd name="connsiteY6578" fmla="*/ 1461751 h 6858000"/>
            <a:gd name="connsiteX6579" fmla="*/ 9382457 w 11407503"/>
            <a:gd name="connsiteY6579" fmla="*/ 1479710 h 6858000"/>
            <a:gd name="connsiteX6580" fmla="*/ 9399089 w 11407503"/>
            <a:gd name="connsiteY6580" fmla="*/ 1519518 h 6858000"/>
            <a:gd name="connsiteX6581" fmla="*/ 9395112 w 11407503"/>
            <a:gd name="connsiteY6581" fmla="*/ 1546735 h 6858000"/>
            <a:gd name="connsiteX6582" fmla="*/ 9363294 w 11407503"/>
            <a:gd name="connsiteY6582" fmla="*/ 1578026 h 6858000"/>
            <a:gd name="connsiteX6583" fmla="*/ 9343679 w 11407503"/>
            <a:gd name="connsiteY6583" fmla="*/ 1582214 h 6858000"/>
            <a:gd name="connsiteX6584" fmla="*/ 9172537 w 11407503"/>
            <a:gd name="connsiteY6584" fmla="*/ 1581450 h 6858000"/>
            <a:gd name="connsiteX6585" fmla="*/ 9146367 w 11407503"/>
            <a:gd name="connsiteY6585" fmla="*/ 1581358 h 6858000"/>
            <a:gd name="connsiteX6586" fmla="*/ 9104968 w 11407503"/>
            <a:gd name="connsiteY6586" fmla="*/ 1545995 h 6858000"/>
            <a:gd name="connsiteX6587" fmla="*/ 9101171 w 11407503"/>
            <a:gd name="connsiteY6587" fmla="*/ 1521926 h 6858000"/>
            <a:gd name="connsiteX6588" fmla="*/ 9121420 w 11407503"/>
            <a:gd name="connsiteY6588" fmla="*/ 1475638 h 6858000"/>
            <a:gd name="connsiteX6589" fmla="*/ 9164446 w 11407503"/>
            <a:gd name="connsiteY6589" fmla="*/ 1461197 h 6858000"/>
            <a:gd name="connsiteX6590" fmla="*/ 9204942 w 11407503"/>
            <a:gd name="connsiteY6590" fmla="*/ 1482119 h 6858000"/>
            <a:gd name="connsiteX6591" fmla="*/ 9219224 w 11407503"/>
            <a:gd name="connsiteY6591" fmla="*/ 1526739 h 6858000"/>
            <a:gd name="connsiteX6592" fmla="*/ 9196807 w 11407503"/>
            <a:gd name="connsiteY6592" fmla="*/ 1568768 h 6858000"/>
            <a:gd name="connsiteX6593" fmla="*/ 9172537 w 11407503"/>
            <a:gd name="connsiteY6593" fmla="*/ 1581450 h 6858000"/>
            <a:gd name="connsiteX6594" fmla="*/ 8622559 w 11407503"/>
            <a:gd name="connsiteY6594" fmla="*/ 1582257 h 6858000"/>
            <a:gd name="connsiteX6595" fmla="*/ 8602808 w 11407503"/>
            <a:gd name="connsiteY6595" fmla="*/ 1580429 h 6858000"/>
            <a:gd name="connsiteX6596" fmla="*/ 8574606 w 11407503"/>
            <a:gd name="connsiteY6596" fmla="*/ 1560989 h 6858000"/>
            <a:gd name="connsiteX6597" fmla="*/ 8559962 w 11407503"/>
            <a:gd name="connsiteY6597" fmla="*/ 1521922 h 6858000"/>
            <a:gd name="connsiteX6598" fmla="*/ 8576956 w 11407503"/>
            <a:gd name="connsiteY6598" fmla="*/ 1479522 h 6858000"/>
            <a:gd name="connsiteX6599" fmla="*/ 8619441 w 11407503"/>
            <a:gd name="connsiteY6599" fmla="*/ 1461748 h 6858000"/>
            <a:gd name="connsiteX6600" fmla="*/ 8661202 w 11407503"/>
            <a:gd name="connsiteY6600" fmla="*/ 1479707 h 6858000"/>
            <a:gd name="connsiteX6601" fmla="*/ 8677834 w 11407503"/>
            <a:gd name="connsiteY6601" fmla="*/ 1517478 h 6858000"/>
            <a:gd name="connsiteX6602" fmla="*/ 8661744 w 11407503"/>
            <a:gd name="connsiteY6602" fmla="*/ 1563210 h 6858000"/>
            <a:gd name="connsiteX6603" fmla="*/ 8642581 w 11407503"/>
            <a:gd name="connsiteY6603" fmla="*/ 1577837 h 6858000"/>
            <a:gd name="connsiteX6604" fmla="*/ 8622559 w 11407503"/>
            <a:gd name="connsiteY6604" fmla="*/ 1582257 h 6858000"/>
            <a:gd name="connsiteX6605" fmla="*/ 3391701 w 11407503"/>
            <a:gd name="connsiteY6605" fmla="*/ 1582352 h 6858000"/>
            <a:gd name="connsiteX6606" fmla="*/ 3371814 w 11407503"/>
            <a:gd name="connsiteY6606" fmla="*/ 1580061 h 6858000"/>
            <a:gd name="connsiteX6607" fmla="*/ 3333669 w 11407503"/>
            <a:gd name="connsiteY6607" fmla="*/ 1543032 h 6858000"/>
            <a:gd name="connsiteX6608" fmla="*/ 3336562 w 11407503"/>
            <a:gd name="connsiteY6608" fmla="*/ 1494338 h 6858000"/>
            <a:gd name="connsiteX6609" fmla="*/ 3370188 w 11407503"/>
            <a:gd name="connsiteY6609" fmla="*/ 1463604 h 6858000"/>
            <a:gd name="connsiteX6610" fmla="*/ 3414842 w 11407503"/>
            <a:gd name="connsiteY6610" fmla="*/ 1466195 h 6858000"/>
            <a:gd name="connsiteX6611" fmla="*/ 3444491 w 11407503"/>
            <a:gd name="connsiteY6611" fmla="*/ 1497485 h 6858000"/>
            <a:gd name="connsiteX6612" fmla="*/ 3444310 w 11407503"/>
            <a:gd name="connsiteY6612" fmla="*/ 1546364 h 6858000"/>
            <a:gd name="connsiteX6613" fmla="*/ 3412130 w 11407503"/>
            <a:gd name="connsiteY6613" fmla="*/ 1577839 h 6858000"/>
            <a:gd name="connsiteX6614" fmla="*/ 3391701 w 11407503"/>
            <a:gd name="connsiteY6614" fmla="*/ 1582352 h 6858000"/>
            <a:gd name="connsiteX6615" fmla="*/ 6096854 w 11407503"/>
            <a:gd name="connsiteY6615" fmla="*/ 1582351 h 6858000"/>
            <a:gd name="connsiteX6616" fmla="*/ 6076967 w 11407503"/>
            <a:gd name="connsiteY6616" fmla="*/ 1580060 h 6858000"/>
            <a:gd name="connsiteX6617" fmla="*/ 6035388 w 11407503"/>
            <a:gd name="connsiteY6617" fmla="*/ 1521738 h 6858000"/>
            <a:gd name="connsiteX6618" fmla="*/ 6040991 w 11407503"/>
            <a:gd name="connsiteY6618" fmla="*/ 1496373 h 6858000"/>
            <a:gd name="connsiteX6619" fmla="*/ 6075341 w 11407503"/>
            <a:gd name="connsiteY6619" fmla="*/ 1463601 h 6858000"/>
            <a:gd name="connsiteX6620" fmla="*/ 6119452 w 11407503"/>
            <a:gd name="connsiteY6620" fmla="*/ 1465823 h 6858000"/>
            <a:gd name="connsiteX6621" fmla="*/ 6154163 w 11407503"/>
            <a:gd name="connsiteY6621" fmla="*/ 1527848 h 6858000"/>
            <a:gd name="connsiteX6622" fmla="*/ 6117282 w 11407503"/>
            <a:gd name="connsiteY6622" fmla="*/ 1577839 h 6858000"/>
            <a:gd name="connsiteX6623" fmla="*/ 6096854 w 11407503"/>
            <a:gd name="connsiteY6623" fmla="*/ 1582351 h 6858000"/>
            <a:gd name="connsiteX6624" fmla="*/ 5376031 w 11407503"/>
            <a:gd name="connsiteY6624" fmla="*/ 1582259 h 6858000"/>
            <a:gd name="connsiteX6625" fmla="*/ 5356438 w 11407503"/>
            <a:gd name="connsiteY6625" fmla="*/ 1580431 h 6858000"/>
            <a:gd name="connsiteX6626" fmla="*/ 5327693 w 11407503"/>
            <a:gd name="connsiteY6626" fmla="*/ 1560435 h 6858000"/>
            <a:gd name="connsiteX6627" fmla="*/ 5319739 w 11407503"/>
            <a:gd name="connsiteY6627" fmla="*/ 1496373 h 6858000"/>
            <a:gd name="connsiteX6628" fmla="*/ 5354088 w 11407503"/>
            <a:gd name="connsiteY6628" fmla="*/ 1463602 h 6858000"/>
            <a:gd name="connsiteX6629" fmla="*/ 5398199 w 11407503"/>
            <a:gd name="connsiteY6629" fmla="*/ 1466009 h 6858000"/>
            <a:gd name="connsiteX6630" fmla="*/ 5428390 w 11407503"/>
            <a:gd name="connsiteY6630" fmla="*/ 1498780 h 6858000"/>
            <a:gd name="connsiteX6631" fmla="*/ 5428210 w 11407503"/>
            <a:gd name="connsiteY6631" fmla="*/ 1545438 h 6858000"/>
            <a:gd name="connsiteX6632" fmla="*/ 5396030 w 11407503"/>
            <a:gd name="connsiteY6632" fmla="*/ 1577839 h 6858000"/>
            <a:gd name="connsiteX6633" fmla="*/ 5376031 w 11407503"/>
            <a:gd name="connsiteY6633" fmla="*/ 1582259 h 6858000"/>
            <a:gd name="connsiteX6634" fmla="*/ 5558310 w 11407503"/>
            <a:gd name="connsiteY6634" fmla="*/ 1582120 h 6858000"/>
            <a:gd name="connsiteX6635" fmla="*/ 5539192 w 11407503"/>
            <a:gd name="connsiteY6635" fmla="*/ 1581357 h 6858000"/>
            <a:gd name="connsiteX6636" fmla="*/ 5499238 w 11407503"/>
            <a:gd name="connsiteY6636" fmla="*/ 1546549 h 6858000"/>
            <a:gd name="connsiteX6637" fmla="*/ 5497612 w 11407503"/>
            <a:gd name="connsiteY6637" fmla="*/ 1500816 h 6858000"/>
            <a:gd name="connsiteX6638" fmla="*/ 5532684 w 11407503"/>
            <a:gd name="connsiteY6638" fmla="*/ 1463972 h 6858000"/>
            <a:gd name="connsiteX6639" fmla="*/ 5572818 w 11407503"/>
            <a:gd name="connsiteY6639" fmla="*/ 1463601 h 6858000"/>
            <a:gd name="connsiteX6640" fmla="*/ 5607168 w 11407503"/>
            <a:gd name="connsiteY6640" fmla="*/ 1495077 h 6858000"/>
            <a:gd name="connsiteX6641" fmla="*/ 5610783 w 11407503"/>
            <a:gd name="connsiteY6641" fmla="*/ 1539513 h 6858000"/>
            <a:gd name="connsiteX6642" fmla="*/ 5578242 w 11407503"/>
            <a:gd name="connsiteY6642" fmla="*/ 1576913 h 6858000"/>
            <a:gd name="connsiteX6643" fmla="*/ 5558310 w 11407503"/>
            <a:gd name="connsiteY6643" fmla="*/ 1582120 h 6858000"/>
            <a:gd name="connsiteX6644" fmla="*/ 5751417 w 11407503"/>
            <a:gd name="connsiteY6644" fmla="*/ 1580060 h 6858000"/>
            <a:gd name="connsiteX6645" fmla="*/ 5713633 w 11407503"/>
            <a:gd name="connsiteY6645" fmla="*/ 1578950 h 6858000"/>
            <a:gd name="connsiteX6646" fmla="*/ 5677657 w 11407503"/>
            <a:gd name="connsiteY6646" fmla="*/ 1541365 h 6858000"/>
            <a:gd name="connsiteX6647" fmla="*/ 5706582 w 11407503"/>
            <a:gd name="connsiteY6647" fmla="*/ 1467306 h 6858000"/>
            <a:gd name="connsiteX6648" fmla="*/ 5753224 w 11407503"/>
            <a:gd name="connsiteY6648" fmla="*/ 1463603 h 6858000"/>
            <a:gd name="connsiteX6649" fmla="*/ 5787393 w 11407503"/>
            <a:gd name="connsiteY6649" fmla="*/ 1494893 h 6858000"/>
            <a:gd name="connsiteX6650" fmla="*/ 5792274 w 11407503"/>
            <a:gd name="connsiteY6650" fmla="*/ 1521925 h 6858000"/>
            <a:gd name="connsiteX6651" fmla="*/ 5786670 w 11407503"/>
            <a:gd name="connsiteY6651" fmla="*/ 1549696 h 6858000"/>
            <a:gd name="connsiteX6652" fmla="*/ 5751417 w 11407503"/>
            <a:gd name="connsiteY6652" fmla="*/ 1580060 h 6858000"/>
            <a:gd name="connsiteX6653" fmla="*/ 3574453 w 11407503"/>
            <a:gd name="connsiteY6653" fmla="*/ 1582213 h 6858000"/>
            <a:gd name="connsiteX6654" fmla="*/ 3555291 w 11407503"/>
            <a:gd name="connsiteY6654" fmla="*/ 1581357 h 6858000"/>
            <a:gd name="connsiteX6655" fmla="*/ 3514975 w 11407503"/>
            <a:gd name="connsiteY6655" fmla="*/ 1544512 h 6858000"/>
            <a:gd name="connsiteX6656" fmla="*/ 3510456 w 11407503"/>
            <a:gd name="connsiteY6656" fmla="*/ 1519331 h 6858000"/>
            <a:gd name="connsiteX6657" fmla="*/ 3527268 w 11407503"/>
            <a:gd name="connsiteY6657" fmla="*/ 1479895 h 6858000"/>
            <a:gd name="connsiteX6658" fmla="*/ 3566499 w 11407503"/>
            <a:gd name="connsiteY6658" fmla="*/ 1461195 h 6858000"/>
            <a:gd name="connsiteX6659" fmla="*/ 3608622 w 11407503"/>
            <a:gd name="connsiteY6659" fmla="*/ 1475821 h 6858000"/>
            <a:gd name="connsiteX6660" fmla="*/ 3625796 w 11407503"/>
            <a:gd name="connsiteY6660" fmla="*/ 1542846 h 6858000"/>
            <a:gd name="connsiteX6661" fmla="*/ 3594159 w 11407503"/>
            <a:gd name="connsiteY6661" fmla="*/ 1577099 h 6858000"/>
            <a:gd name="connsiteX6662" fmla="*/ 3574453 w 11407503"/>
            <a:gd name="connsiteY6662" fmla="*/ 1582213 h 6858000"/>
            <a:gd name="connsiteX6663" fmla="*/ 3212110 w 11407503"/>
            <a:gd name="connsiteY6663" fmla="*/ 1582212 h 6858000"/>
            <a:gd name="connsiteX6664" fmla="*/ 3192494 w 11407503"/>
            <a:gd name="connsiteY6664" fmla="*/ 1580430 h 6858000"/>
            <a:gd name="connsiteX6665" fmla="*/ 3154711 w 11407503"/>
            <a:gd name="connsiteY6665" fmla="*/ 1545623 h 6858000"/>
            <a:gd name="connsiteX6666" fmla="*/ 3149648 w 11407503"/>
            <a:gd name="connsiteY6666" fmla="*/ 1523774 h 6858000"/>
            <a:gd name="connsiteX6667" fmla="*/ 3166281 w 11407503"/>
            <a:gd name="connsiteY6667" fmla="*/ 1481005 h 6858000"/>
            <a:gd name="connsiteX6668" fmla="*/ 3209127 w 11407503"/>
            <a:gd name="connsiteY6668" fmla="*/ 1461749 h 6858000"/>
            <a:gd name="connsiteX6669" fmla="*/ 3251069 w 11407503"/>
            <a:gd name="connsiteY6669" fmla="*/ 1479708 h 6858000"/>
            <a:gd name="connsiteX6670" fmla="*/ 3268244 w 11407503"/>
            <a:gd name="connsiteY6670" fmla="*/ 1522108 h 6858000"/>
            <a:gd name="connsiteX6671" fmla="*/ 3263543 w 11407503"/>
            <a:gd name="connsiteY6671" fmla="*/ 1546733 h 6858000"/>
            <a:gd name="connsiteX6672" fmla="*/ 3231725 w 11407503"/>
            <a:gd name="connsiteY6672" fmla="*/ 1578024 h 6858000"/>
            <a:gd name="connsiteX6673" fmla="*/ 3212110 w 11407503"/>
            <a:gd name="connsiteY6673" fmla="*/ 1582212 h 6858000"/>
            <a:gd name="connsiteX6674" fmla="*/ 3037898 w 11407503"/>
            <a:gd name="connsiteY6674" fmla="*/ 1582142 h 6858000"/>
            <a:gd name="connsiteX6675" fmla="*/ 3009018 w 11407503"/>
            <a:gd name="connsiteY6675" fmla="*/ 1579134 h 6858000"/>
            <a:gd name="connsiteX6676" fmla="*/ 2974668 w 11407503"/>
            <a:gd name="connsiteY6676" fmla="*/ 1546363 h 6858000"/>
            <a:gd name="connsiteX6677" fmla="*/ 2969606 w 11407503"/>
            <a:gd name="connsiteY6677" fmla="*/ 1521923 h 6858000"/>
            <a:gd name="connsiteX6678" fmla="*/ 2984793 w 11407503"/>
            <a:gd name="connsiteY6678" fmla="*/ 1481375 h 6858000"/>
            <a:gd name="connsiteX6679" fmla="*/ 3024926 w 11407503"/>
            <a:gd name="connsiteY6679" fmla="*/ 1461194 h 6858000"/>
            <a:gd name="connsiteX6680" fmla="*/ 3070123 w 11407503"/>
            <a:gd name="connsiteY6680" fmla="*/ 1479153 h 6858000"/>
            <a:gd name="connsiteX6681" fmla="*/ 3088021 w 11407503"/>
            <a:gd name="connsiteY6681" fmla="*/ 1523033 h 6858000"/>
            <a:gd name="connsiteX6682" fmla="*/ 3065423 w 11407503"/>
            <a:gd name="connsiteY6682" fmla="*/ 1568765 h 6858000"/>
            <a:gd name="connsiteX6683" fmla="*/ 3037898 w 11407503"/>
            <a:gd name="connsiteY6683" fmla="*/ 1582142 h 6858000"/>
            <a:gd name="connsiteX6684" fmla="*/ 5371036 w 11407503"/>
            <a:gd name="connsiteY6684" fmla="*/ 1398800 h 6858000"/>
            <a:gd name="connsiteX6685" fmla="*/ 5356257 w 11407503"/>
            <a:gd name="connsiteY6685" fmla="*/ 1395514 h 6858000"/>
            <a:gd name="connsiteX6686" fmla="*/ 5316664 w 11407503"/>
            <a:gd name="connsiteY6686" fmla="*/ 1357187 h 6858000"/>
            <a:gd name="connsiteX6687" fmla="*/ 5319015 w 11407503"/>
            <a:gd name="connsiteY6687" fmla="*/ 1312012 h 6858000"/>
            <a:gd name="connsiteX6688" fmla="*/ 5349749 w 11407503"/>
            <a:gd name="connsiteY6688" fmla="*/ 1281092 h 6858000"/>
            <a:gd name="connsiteX6689" fmla="*/ 5376324 w 11407503"/>
            <a:gd name="connsiteY6689" fmla="*/ 1277203 h 6858000"/>
            <a:gd name="connsiteX6690" fmla="*/ 5401273 w 11407503"/>
            <a:gd name="connsiteY6690" fmla="*/ 1282943 h 6858000"/>
            <a:gd name="connsiteX6691" fmla="*/ 5428571 w 11407503"/>
            <a:gd name="connsiteY6691" fmla="*/ 1313863 h 6858000"/>
            <a:gd name="connsiteX6692" fmla="*/ 5428752 w 11407503"/>
            <a:gd name="connsiteY6692" fmla="*/ 1360335 h 6858000"/>
            <a:gd name="connsiteX6693" fmla="*/ 5387172 w 11407503"/>
            <a:gd name="connsiteY6693" fmla="*/ 1396254 h 6858000"/>
            <a:gd name="connsiteX6694" fmla="*/ 5371036 w 11407503"/>
            <a:gd name="connsiteY6694" fmla="*/ 1398800 h 6858000"/>
            <a:gd name="connsiteX6695" fmla="*/ 9163975 w 11407503"/>
            <a:gd name="connsiteY6695" fmla="*/ 1398153 h 6858000"/>
            <a:gd name="connsiteX6696" fmla="*/ 9145467 w 11407503"/>
            <a:gd name="connsiteY6696" fmla="*/ 1396626 h 6858000"/>
            <a:gd name="connsiteX6697" fmla="*/ 9102802 w 11407503"/>
            <a:gd name="connsiteY6697" fmla="*/ 1354967 h 6858000"/>
            <a:gd name="connsiteX6698" fmla="*/ 9119615 w 11407503"/>
            <a:gd name="connsiteY6698" fmla="*/ 1293126 h 6858000"/>
            <a:gd name="connsiteX6699" fmla="*/ 9158846 w 11407503"/>
            <a:gd name="connsiteY6699" fmla="*/ 1276833 h 6858000"/>
            <a:gd name="connsiteX6700" fmla="*/ 9200787 w 11407503"/>
            <a:gd name="connsiteY6700" fmla="*/ 1294237 h 6858000"/>
            <a:gd name="connsiteX6701" fmla="*/ 9216877 w 11407503"/>
            <a:gd name="connsiteY6701" fmla="*/ 1317381 h 6858000"/>
            <a:gd name="connsiteX6702" fmla="*/ 9214708 w 11407503"/>
            <a:gd name="connsiteY6702" fmla="*/ 1362928 h 6858000"/>
            <a:gd name="connsiteX6703" fmla="*/ 9182347 w 11407503"/>
            <a:gd name="connsiteY6703" fmla="*/ 1393848 h 6858000"/>
            <a:gd name="connsiteX6704" fmla="*/ 9163975 w 11407503"/>
            <a:gd name="connsiteY6704" fmla="*/ 1398153 h 6858000"/>
            <a:gd name="connsiteX6705" fmla="*/ 10247367 w 11407503"/>
            <a:gd name="connsiteY6705" fmla="*/ 1397942 h 6858000"/>
            <a:gd name="connsiteX6706" fmla="*/ 10229514 w 11407503"/>
            <a:gd name="connsiteY6706" fmla="*/ 1397179 h 6858000"/>
            <a:gd name="connsiteX6707" fmla="*/ 10199866 w 11407503"/>
            <a:gd name="connsiteY6707" fmla="*/ 1379218 h 6858000"/>
            <a:gd name="connsiteX6708" fmla="*/ 10183957 w 11407503"/>
            <a:gd name="connsiteY6708" fmla="*/ 1337005 h 6858000"/>
            <a:gd name="connsiteX6709" fmla="*/ 10203301 w 11407503"/>
            <a:gd name="connsiteY6709" fmla="*/ 1292384 h 6858000"/>
            <a:gd name="connsiteX6710" fmla="*/ 10243977 w 11407503"/>
            <a:gd name="connsiteY6710" fmla="*/ 1276831 h 6858000"/>
            <a:gd name="connsiteX6711" fmla="*/ 10267479 w 11407503"/>
            <a:gd name="connsiteY6711" fmla="*/ 1281460 h 6858000"/>
            <a:gd name="connsiteX6712" fmla="*/ 10297490 w 11407503"/>
            <a:gd name="connsiteY6712" fmla="*/ 1313491 h 6858000"/>
            <a:gd name="connsiteX6713" fmla="*/ 10297128 w 11407503"/>
            <a:gd name="connsiteY6713" fmla="*/ 1361630 h 6858000"/>
            <a:gd name="connsiteX6714" fmla="*/ 10264948 w 11407503"/>
            <a:gd name="connsiteY6714" fmla="*/ 1393846 h 6858000"/>
            <a:gd name="connsiteX6715" fmla="*/ 10247367 w 11407503"/>
            <a:gd name="connsiteY6715" fmla="*/ 1397942 h 6858000"/>
            <a:gd name="connsiteX6716" fmla="*/ 9526610 w 11407503"/>
            <a:gd name="connsiteY6716" fmla="*/ 1397804 h 6858000"/>
            <a:gd name="connsiteX6717" fmla="*/ 9508260 w 11407503"/>
            <a:gd name="connsiteY6717" fmla="*/ 1397179 h 6858000"/>
            <a:gd name="connsiteX6718" fmla="*/ 9478250 w 11407503"/>
            <a:gd name="connsiteY6718" fmla="*/ 1379034 h 6858000"/>
            <a:gd name="connsiteX6719" fmla="*/ 9462161 w 11407503"/>
            <a:gd name="connsiteY6719" fmla="*/ 1339412 h 6858000"/>
            <a:gd name="connsiteX6720" fmla="*/ 9465776 w 11407503"/>
            <a:gd name="connsiteY6720" fmla="*/ 1313492 h 6858000"/>
            <a:gd name="connsiteX6721" fmla="*/ 9495967 w 11407503"/>
            <a:gd name="connsiteY6721" fmla="*/ 1281091 h 6858000"/>
            <a:gd name="connsiteX6722" fmla="*/ 9519288 w 11407503"/>
            <a:gd name="connsiteY6722" fmla="*/ 1277203 h 6858000"/>
            <a:gd name="connsiteX6723" fmla="*/ 9545683 w 11407503"/>
            <a:gd name="connsiteY6723" fmla="*/ 1281275 h 6858000"/>
            <a:gd name="connsiteX6724" fmla="*/ 9576235 w 11407503"/>
            <a:gd name="connsiteY6724" fmla="*/ 1313492 h 6858000"/>
            <a:gd name="connsiteX6725" fmla="*/ 9575151 w 11407503"/>
            <a:gd name="connsiteY6725" fmla="*/ 1362371 h 6858000"/>
            <a:gd name="connsiteX6726" fmla="*/ 9544417 w 11407503"/>
            <a:gd name="connsiteY6726" fmla="*/ 1393290 h 6858000"/>
            <a:gd name="connsiteX6727" fmla="*/ 9526610 w 11407503"/>
            <a:gd name="connsiteY6727" fmla="*/ 1397804 h 6858000"/>
            <a:gd name="connsiteX6728" fmla="*/ 9328944 w 11407503"/>
            <a:gd name="connsiteY6728" fmla="*/ 1397364 h 6858000"/>
            <a:gd name="connsiteX6729" fmla="*/ 9286098 w 11407503"/>
            <a:gd name="connsiteY6729" fmla="*/ 1362370 h 6858000"/>
            <a:gd name="connsiteX6730" fmla="*/ 9281217 w 11407503"/>
            <a:gd name="connsiteY6730" fmla="*/ 1337004 h 6858000"/>
            <a:gd name="connsiteX6731" fmla="*/ 9296583 w 11407503"/>
            <a:gd name="connsiteY6731" fmla="*/ 1296272 h 6858000"/>
            <a:gd name="connsiteX6732" fmla="*/ 9337440 w 11407503"/>
            <a:gd name="connsiteY6732" fmla="*/ 1277201 h 6858000"/>
            <a:gd name="connsiteX6733" fmla="*/ 9380468 w 11407503"/>
            <a:gd name="connsiteY6733" fmla="*/ 1292938 h 6858000"/>
            <a:gd name="connsiteX6734" fmla="*/ 9399450 w 11407503"/>
            <a:gd name="connsiteY6734" fmla="*/ 1336264 h 6858000"/>
            <a:gd name="connsiteX6735" fmla="*/ 9384264 w 11407503"/>
            <a:gd name="connsiteY6735" fmla="*/ 1377738 h 6858000"/>
            <a:gd name="connsiteX6736" fmla="*/ 9328944 w 11407503"/>
            <a:gd name="connsiteY6736" fmla="*/ 1397364 h 6858000"/>
            <a:gd name="connsiteX6737" fmla="*/ 8442833 w 11407503"/>
            <a:gd name="connsiteY6737" fmla="*/ 1397991 h 6858000"/>
            <a:gd name="connsiteX6738" fmla="*/ 8424212 w 11407503"/>
            <a:gd name="connsiteY6738" fmla="*/ 1396625 h 6858000"/>
            <a:gd name="connsiteX6739" fmla="*/ 8381546 w 11407503"/>
            <a:gd name="connsiteY6739" fmla="*/ 1355152 h 6858000"/>
            <a:gd name="connsiteX6740" fmla="*/ 8398359 w 11407503"/>
            <a:gd name="connsiteY6740" fmla="*/ 1293127 h 6858000"/>
            <a:gd name="connsiteX6741" fmla="*/ 8438675 w 11407503"/>
            <a:gd name="connsiteY6741" fmla="*/ 1276833 h 6858000"/>
            <a:gd name="connsiteX6742" fmla="*/ 8482425 w 11407503"/>
            <a:gd name="connsiteY6742" fmla="*/ 1297015 h 6858000"/>
            <a:gd name="connsiteX6743" fmla="*/ 8495803 w 11407503"/>
            <a:gd name="connsiteY6743" fmla="*/ 1318862 h 6858000"/>
            <a:gd name="connsiteX6744" fmla="*/ 8493453 w 11407503"/>
            <a:gd name="connsiteY6744" fmla="*/ 1362928 h 6858000"/>
            <a:gd name="connsiteX6745" fmla="*/ 8461454 w 11407503"/>
            <a:gd name="connsiteY6745" fmla="*/ 1393663 h 6858000"/>
            <a:gd name="connsiteX6746" fmla="*/ 8442833 w 11407503"/>
            <a:gd name="connsiteY6746" fmla="*/ 1397991 h 6858000"/>
            <a:gd name="connsiteX6747" fmla="*/ 8607692 w 11407503"/>
            <a:gd name="connsiteY6747" fmla="*/ 1397365 h 6858000"/>
            <a:gd name="connsiteX6748" fmla="*/ 8564845 w 11407503"/>
            <a:gd name="connsiteY6748" fmla="*/ 1362372 h 6858000"/>
            <a:gd name="connsiteX6749" fmla="*/ 8559783 w 11407503"/>
            <a:gd name="connsiteY6749" fmla="*/ 1337007 h 6858000"/>
            <a:gd name="connsiteX6750" fmla="*/ 8576054 w 11407503"/>
            <a:gd name="connsiteY6750" fmla="*/ 1295534 h 6858000"/>
            <a:gd name="connsiteX6751" fmla="*/ 8617454 w 11407503"/>
            <a:gd name="connsiteY6751" fmla="*/ 1276833 h 6858000"/>
            <a:gd name="connsiteX6752" fmla="*/ 8657588 w 11407503"/>
            <a:gd name="connsiteY6752" fmla="*/ 1292016 h 6858000"/>
            <a:gd name="connsiteX6753" fmla="*/ 8677294 w 11407503"/>
            <a:gd name="connsiteY6753" fmla="*/ 1337007 h 6858000"/>
            <a:gd name="connsiteX6754" fmla="*/ 8661384 w 11407503"/>
            <a:gd name="connsiteY6754" fmla="*/ 1379221 h 6858000"/>
            <a:gd name="connsiteX6755" fmla="*/ 8607692 w 11407503"/>
            <a:gd name="connsiteY6755" fmla="*/ 1397365 h 6858000"/>
            <a:gd name="connsiteX6756" fmla="*/ 5738693 w 11407503"/>
            <a:gd name="connsiteY6756" fmla="*/ 1397878 h 6858000"/>
            <a:gd name="connsiteX6757" fmla="*/ 5721767 w 11407503"/>
            <a:gd name="connsiteY6757" fmla="*/ 1397368 h 6858000"/>
            <a:gd name="connsiteX6758" fmla="*/ 5679825 w 11407503"/>
            <a:gd name="connsiteY6758" fmla="*/ 1362375 h 6858000"/>
            <a:gd name="connsiteX6759" fmla="*/ 5679101 w 11407503"/>
            <a:gd name="connsiteY6759" fmla="*/ 1313310 h 6858000"/>
            <a:gd name="connsiteX6760" fmla="*/ 5708570 w 11407503"/>
            <a:gd name="connsiteY6760" fmla="*/ 1281651 h 6858000"/>
            <a:gd name="connsiteX6761" fmla="*/ 5757923 w 11407503"/>
            <a:gd name="connsiteY6761" fmla="*/ 1281280 h 6858000"/>
            <a:gd name="connsiteX6762" fmla="*/ 5790465 w 11407503"/>
            <a:gd name="connsiteY6762" fmla="*/ 1317754 h 6858000"/>
            <a:gd name="connsiteX6763" fmla="*/ 5788296 w 11407503"/>
            <a:gd name="connsiteY6763" fmla="*/ 1362931 h 6858000"/>
            <a:gd name="connsiteX6764" fmla="*/ 5756297 w 11407503"/>
            <a:gd name="connsiteY6764" fmla="*/ 1393666 h 6858000"/>
            <a:gd name="connsiteX6765" fmla="*/ 5738693 w 11407503"/>
            <a:gd name="connsiteY6765" fmla="*/ 1397878 h 6858000"/>
            <a:gd name="connsiteX6766" fmla="*/ 6099996 w 11407503"/>
            <a:gd name="connsiteY6766" fmla="*/ 1397713 h 6858000"/>
            <a:gd name="connsiteX6767" fmla="*/ 6081849 w 11407503"/>
            <a:gd name="connsiteY6767" fmla="*/ 1397181 h 6858000"/>
            <a:gd name="connsiteX6768" fmla="*/ 6052923 w 11407503"/>
            <a:gd name="connsiteY6768" fmla="*/ 1379777 h 6858000"/>
            <a:gd name="connsiteX6769" fmla="*/ 6035749 w 11407503"/>
            <a:gd name="connsiteY6769" fmla="*/ 1339599 h 6858000"/>
            <a:gd name="connsiteX6770" fmla="*/ 6055092 w 11407503"/>
            <a:gd name="connsiteY6770" fmla="*/ 1292942 h 6858000"/>
            <a:gd name="connsiteX6771" fmla="*/ 6098301 w 11407503"/>
            <a:gd name="connsiteY6771" fmla="*/ 1277204 h 6858000"/>
            <a:gd name="connsiteX6772" fmla="*/ 6138255 w 11407503"/>
            <a:gd name="connsiteY6772" fmla="*/ 1296275 h 6858000"/>
            <a:gd name="connsiteX6773" fmla="*/ 6153621 w 11407503"/>
            <a:gd name="connsiteY6773" fmla="*/ 1337008 h 6858000"/>
            <a:gd name="connsiteX6774" fmla="*/ 6148740 w 11407503"/>
            <a:gd name="connsiteY6774" fmla="*/ 1362373 h 6858000"/>
            <a:gd name="connsiteX6775" fmla="*/ 6118006 w 11407503"/>
            <a:gd name="connsiteY6775" fmla="*/ 1393108 h 6858000"/>
            <a:gd name="connsiteX6776" fmla="*/ 6099996 w 11407503"/>
            <a:gd name="connsiteY6776" fmla="*/ 1397713 h 6858000"/>
            <a:gd name="connsiteX6777" fmla="*/ 5559371 w 11407503"/>
            <a:gd name="connsiteY6777" fmla="*/ 1397782 h 6858000"/>
            <a:gd name="connsiteX6778" fmla="*/ 5540456 w 11407503"/>
            <a:gd name="connsiteY6778" fmla="*/ 1397181 h 6858000"/>
            <a:gd name="connsiteX6779" fmla="*/ 5513339 w 11407503"/>
            <a:gd name="connsiteY6779" fmla="*/ 1380701 h 6858000"/>
            <a:gd name="connsiteX6780" fmla="*/ 5510808 w 11407503"/>
            <a:gd name="connsiteY6780" fmla="*/ 1295904 h 6858000"/>
            <a:gd name="connsiteX6781" fmla="*/ 5553835 w 11407503"/>
            <a:gd name="connsiteY6781" fmla="*/ 1276833 h 6858000"/>
            <a:gd name="connsiteX6782" fmla="*/ 5596138 w 11407503"/>
            <a:gd name="connsiteY6782" fmla="*/ 1295534 h 6858000"/>
            <a:gd name="connsiteX6783" fmla="*/ 5610782 w 11407503"/>
            <a:gd name="connsiteY6783" fmla="*/ 1355152 h 6858000"/>
            <a:gd name="connsiteX6784" fmla="*/ 5578421 w 11407503"/>
            <a:gd name="connsiteY6784" fmla="*/ 1392552 h 6858000"/>
            <a:gd name="connsiteX6785" fmla="*/ 5559371 w 11407503"/>
            <a:gd name="connsiteY6785" fmla="*/ 1397782 h 6858000"/>
            <a:gd name="connsiteX6786" fmla="*/ 3394072 w 11407503"/>
            <a:gd name="connsiteY6786" fmla="*/ 1397831 h 6858000"/>
            <a:gd name="connsiteX6787" fmla="*/ 3374886 w 11407503"/>
            <a:gd name="connsiteY6787" fmla="*/ 1396443 h 6858000"/>
            <a:gd name="connsiteX6788" fmla="*/ 3332944 w 11407503"/>
            <a:gd name="connsiteY6788" fmla="*/ 1356265 h 6858000"/>
            <a:gd name="connsiteX6789" fmla="*/ 3335475 w 11407503"/>
            <a:gd name="connsiteY6789" fmla="*/ 1312941 h 6858000"/>
            <a:gd name="connsiteX6790" fmla="*/ 3366389 w 11407503"/>
            <a:gd name="connsiteY6790" fmla="*/ 1280724 h 6858000"/>
            <a:gd name="connsiteX6791" fmla="*/ 3414659 w 11407503"/>
            <a:gd name="connsiteY6791" fmla="*/ 1281466 h 6858000"/>
            <a:gd name="connsiteX6792" fmla="*/ 3444670 w 11407503"/>
            <a:gd name="connsiteY6792" fmla="*/ 1313496 h 6858000"/>
            <a:gd name="connsiteX6793" fmla="*/ 3444308 w 11407503"/>
            <a:gd name="connsiteY6793" fmla="*/ 1361635 h 6858000"/>
            <a:gd name="connsiteX6794" fmla="*/ 3412851 w 11407503"/>
            <a:gd name="connsiteY6794" fmla="*/ 1393110 h 6858000"/>
            <a:gd name="connsiteX6795" fmla="*/ 3394072 w 11407503"/>
            <a:gd name="connsiteY6795" fmla="*/ 1397831 h 6858000"/>
            <a:gd name="connsiteX6796" fmla="*/ 3034416 w 11407503"/>
            <a:gd name="connsiteY6796" fmla="*/ 1397738 h 6858000"/>
            <a:gd name="connsiteX6797" fmla="*/ 3016609 w 11407503"/>
            <a:gd name="connsiteY6797" fmla="*/ 1397367 h 6858000"/>
            <a:gd name="connsiteX6798" fmla="*/ 2974666 w 11407503"/>
            <a:gd name="connsiteY6798" fmla="*/ 1362374 h 6858000"/>
            <a:gd name="connsiteX6799" fmla="*/ 2969785 w 11407503"/>
            <a:gd name="connsiteY6799" fmla="*/ 1337009 h 6858000"/>
            <a:gd name="connsiteX6800" fmla="*/ 2974847 w 11407503"/>
            <a:gd name="connsiteY6800" fmla="*/ 1312384 h 6858000"/>
            <a:gd name="connsiteX6801" fmla="*/ 3003592 w 11407503"/>
            <a:gd name="connsiteY6801" fmla="*/ 1281464 h 6858000"/>
            <a:gd name="connsiteX6802" fmla="*/ 3052766 w 11407503"/>
            <a:gd name="connsiteY6802" fmla="*/ 1281279 h 6858000"/>
            <a:gd name="connsiteX6803" fmla="*/ 3085307 w 11407503"/>
            <a:gd name="connsiteY6803" fmla="*/ 1317753 h 6858000"/>
            <a:gd name="connsiteX6804" fmla="*/ 3082957 w 11407503"/>
            <a:gd name="connsiteY6804" fmla="*/ 1363300 h 6858000"/>
            <a:gd name="connsiteX6805" fmla="*/ 3052766 w 11407503"/>
            <a:gd name="connsiteY6805" fmla="*/ 1392554 h 6858000"/>
            <a:gd name="connsiteX6806" fmla="*/ 3034416 w 11407503"/>
            <a:gd name="connsiteY6806" fmla="*/ 1397738 h 6858000"/>
            <a:gd name="connsiteX6807" fmla="*/ 3192494 w 11407503"/>
            <a:gd name="connsiteY6807" fmla="*/ 1395698 h 6858000"/>
            <a:gd name="connsiteX6808" fmla="*/ 3149648 w 11407503"/>
            <a:gd name="connsiteY6808" fmla="*/ 1337006 h 6858000"/>
            <a:gd name="connsiteX6809" fmla="*/ 3168088 w 11407503"/>
            <a:gd name="connsiteY6809" fmla="*/ 1293866 h 6858000"/>
            <a:gd name="connsiteX6810" fmla="*/ 3205873 w 11407503"/>
            <a:gd name="connsiteY6810" fmla="*/ 1277202 h 6858000"/>
            <a:gd name="connsiteX6811" fmla="*/ 3249081 w 11407503"/>
            <a:gd name="connsiteY6811" fmla="*/ 1292755 h 6858000"/>
            <a:gd name="connsiteX6812" fmla="*/ 3268244 w 11407503"/>
            <a:gd name="connsiteY6812" fmla="*/ 1335524 h 6858000"/>
            <a:gd name="connsiteX6813" fmla="*/ 3258119 w 11407503"/>
            <a:gd name="connsiteY6813" fmla="*/ 1371629 h 6858000"/>
            <a:gd name="connsiteX6814" fmla="*/ 3192494 w 11407503"/>
            <a:gd name="connsiteY6814" fmla="*/ 1395698 h 6858000"/>
            <a:gd name="connsiteX6815" fmla="*/ 5552774 w 11407503"/>
            <a:gd name="connsiteY6815" fmla="*/ 1213462 h 6858000"/>
            <a:gd name="connsiteX6816" fmla="*/ 5528888 w 11407503"/>
            <a:gd name="connsiteY6816" fmla="*/ 1207630 h 6858000"/>
            <a:gd name="connsiteX6817" fmla="*/ 5499058 w 11407503"/>
            <a:gd name="connsiteY6817" fmla="*/ 1177636 h 6858000"/>
            <a:gd name="connsiteX6818" fmla="*/ 5494899 w 11407503"/>
            <a:gd name="connsiteY6818" fmla="*/ 1153011 h 6858000"/>
            <a:gd name="connsiteX6819" fmla="*/ 5499780 w 11407503"/>
            <a:gd name="connsiteY6819" fmla="*/ 1127091 h 6858000"/>
            <a:gd name="connsiteX6820" fmla="*/ 5529791 w 11407503"/>
            <a:gd name="connsiteY6820" fmla="*/ 1096171 h 6858000"/>
            <a:gd name="connsiteX6821" fmla="*/ 5553655 w 11407503"/>
            <a:gd name="connsiteY6821" fmla="*/ 1092098 h 6858000"/>
            <a:gd name="connsiteX6822" fmla="*/ 5593427 w 11407503"/>
            <a:gd name="connsiteY6822" fmla="*/ 1108576 h 6858000"/>
            <a:gd name="connsiteX6823" fmla="*/ 5612229 w 11407503"/>
            <a:gd name="connsiteY6823" fmla="*/ 1153011 h 6858000"/>
            <a:gd name="connsiteX6824" fmla="*/ 5606986 w 11407503"/>
            <a:gd name="connsiteY6824" fmla="*/ 1179673 h 6858000"/>
            <a:gd name="connsiteX6825" fmla="*/ 5576253 w 11407503"/>
            <a:gd name="connsiteY6825" fmla="*/ 1208742 h 6858000"/>
            <a:gd name="connsiteX6826" fmla="*/ 5552774 w 11407503"/>
            <a:gd name="connsiteY6826" fmla="*/ 1213462 h 6858000"/>
            <a:gd name="connsiteX6827" fmla="*/ 10063032 w 11407503"/>
            <a:gd name="connsiteY6827" fmla="*/ 1213185 h 6858000"/>
            <a:gd name="connsiteX6828" fmla="*/ 10042603 w 11407503"/>
            <a:gd name="connsiteY6828" fmla="*/ 1210592 h 6858000"/>
            <a:gd name="connsiteX6829" fmla="*/ 10005542 w 11407503"/>
            <a:gd name="connsiteY6829" fmla="*/ 1174674 h 6858000"/>
            <a:gd name="connsiteX6830" fmla="*/ 10006446 w 11407503"/>
            <a:gd name="connsiteY6830" fmla="*/ 1129312 h 6858000"/>
            <a:gd name="connsiteX6831" fmla="*/ 10038083 w 11407503"/>
            <a:gd name="connsiteY6831" fmla="*/ 1096356 h 6858000"/>
            <a:gd name="connsiteX6832" fmla="*/ 10086715 w 11407503"/>
            <a:gd name="connsiteY6832" fmla="*/ 1097096 h 6858000"/>
            <a:gd name="connsiteX6833" fmla="*/ 10103347 w 11407503"/>
            <a:gd name="connsiteY6833" fmla="*/ 1195411 h 6858000"/>
            <a:gd name="connsiteX6834" fmla="*/ 10063032 w 11407503"/>
            <a:gd name="connsiteY6834" fmla="*/ 1213185 h 6858000"/>
            <a:gd name="connsiteX6835" fmla="*/ 9341601 w 11407503"/>
            <a:gd name="connsiteY6835" fmla="*/ 1213001 h 6858000"/>
            <a:gd name="connsiteX6836" fmla="*/ 9323523 w 11407503"/>
            <a:gd name="connsiteY6836" fmla="*/ 1211520 h 6858000"/>
            <a:gd name="connsiteX6837" fmla="*/ 9285016 w 11407503"/>
            <a:gd name="connsiteY6837" fmla="*/ 1176712 h 6858000"/>
            <a:gd name="connsiteX6838" fmla="*/ 9285016 w 11407503"/>
            <a:gd name="connsiteY6838" fmla="*/ 1129313 h 6858000"/>
            <a:gd name="connsiteX6839" fmla="*/ 9316833 w 11407503"/>
            <a:gd name="connsiteY6839" fmla="*/ 1096357 h 6858000"/>
            <a:gd name="connsiteX6840" fmla="*/ 9365464 w 11407503"/>
            <a:gd name="connsiteY6840" fmla="*/ 1097098 h 6858000"/>
            <a:gd name="connsiteX6841" fmla="*/ 9395114 w 11407503"/>
            <a:gd name="connsiteY6841" fmla="*/ 1127462 h 6858000"/>
            <a:gd name="connsiteX6842" fmla="*/ 9399090 w 11407503"/>
            <a:gd name="connsiteY6842" fmla="*/ 1150421 h 6858000"/>
            <a:gd name="connsiteX6843" fmla="*/ 9381193 w 11407503"/>
            <a:gd name="connsiteY6843" fmla="*/ 1195597 h 6858000"/>
            <a:gd name="connsiteX6844" fmla="*/ 9341601 w 11407503"/>
            <a:gd name="connsiteY6844" fmla="*/ 1213001 h 6858000"/>
            <a:gd name="connsiteX6845" fmla="*/ 9161737 w 11407503"/>
            <a:gd name="connsiteY6845" fmla="*/ 1212816 h 6858000"/>
            <a:gd name="connsiteX6846" fmla="*/ 9136969 w 11407503"/>
            <a:gd name="connsiteY6846" fmla="*/ 1208743 h 6858000"/>
            <a:gd name="connsiteX6847" fmla="*/ 9100631 w 11407503"/>
            <a:gd name="connsiteY6847" fmla="*/ 1157457 h 6858000"/>
            <a:gd name="connsiteX6848" fmla="*/ 9116721 w 11407503"/>
            <a:gd name="connsiteY6848" fmla="*/ 1112466 h 6858000"/>
            <a:gd name="connsiteX6849" fmla="*/ 9159929 w 11407503"/>
            <a:gd name="connsiteY6849" fmla="*/ 1092100 h 6858000"/>
            <a:gd name="connsiteX6850" fmla="*/ 9201510 w 11407503"/>
            <a:gd name="connsiteY6850" fmla="*/ 1109688 h 6858000"/>
            <a:gd name="connsiteX6851" fmla="*/ 9219226 w 11407503"/>
            <a:gd name="connsiteY6851" fmla="*/ 1148570 h 6858000"/>
            <a:gd name="connsiteX6852" fmla="*/ 9202595 w 11407503"/>
            <a:gd name="connsiteY6852" fmla="*/ 1193746 h 6858000"/>
            <a:gd name="connsiteX6853" fmla="*/ 9161737 w 11407503"/>
            <a:gd name="connsiteY6853" fmla="*/ 1212816 h 6858000"/>
            <a:gd name="connsiteX6854" fmla="*/ 3029720 w 11407503"/>
            <a:gd name="connsiteY6854" fmla="*/ 1213189 h 6858000"/>
            <a:gd name="connsiteX6855" fmla="*/ 3005766 w 11407503"/>
            <a:gd name="connsiteY6855" fmla="*/ 1208931 h 6858000"/>
            <a:gd name="connsiteX6856" fmla="*/ 2975755 w 11407503"/>
            <a:gd name="connsiteY6856" fmla="*/ 1179492 h 6858000"/>
            <a:gd name="connsiteX6857" fmla="*/ 2969608 w 11407503"/>
            <a:gd name="connsiteY6857" fmla="*/ 1153016 h 6858000"/>
            <a:gd name="connsiteX6858" fmla="*/ 2986783 w 11407503"/>
            <a:gd name="connsiteY6858" fmla="*/ 1110617 h 6858000"/>
            <a:gd name="connsiteX6859" fmla="*/ 3029267 w 11407503"/>
            <a:gd name="connsiteY6859" fmla="*/ 1092102 h 6858000"/>
            <a:gd name="connsiteX6860" fmla="*/ 3069763 w 11407503"/>
            <a:gd name="connsiteY6860" fmla="*/ 1109320 h 6858000"/>
            <a:gd name="connsiteX6861" fmla="*/ 3087119 w 11407503"/>
            <a:gd name="connsiteY6861" fmla="*/ 1153016 h 6858000"/>
            <a:gd name="connsiteX6862" fmla="*/ 3082238 w 11407503"/>
            <a:gd name="connsiteY6862" fmla="*/ 1179862 h 6858000"/>
            <a:gd name="connsiteX6863" fmla="*/ 3053673 w 11407503"/>
            <a:gd name="connsiteY6863" fmla="*/ 1208005 h 6858000"/>
            <a:gd name="connsiteX6864" fmla="*/ 3029720 w 11407503"/>
            <a:gd name="connsiteY6864" fmla="*/ 1213189 h 6858000"/>
            <a:gd name="connsiteX6865" fmla="*/ 3211613 w 11407503"/>
            <a:gd name="connsiteY6865" fmla="*/ 1212773 h 6858000"/>
            <a:gd name="connsiteX6866" fmla="*/ 3189422 w 11407503"/>
            <a:gd name="connsiteY6866" fmla="*/ 1210413 h 6858000"/>
            <a:gd name="connsiteX6867" fmla="*/ 3149468 w 11407503"/>
            <a:gd name="connsiteY6867" fmla="*/ 1145981 h 6858000"/>
            <a:gd name="connsiteX6868" fmla="*/ 3184360 w 11407503"/>
            <a:gd name="connsiteY6868" fmla="*/ 1097102 h 6858000"/>
            <a:gd name="connsiteX6869" fmla="*/ 3209128 w 11407503"/>
            <a:gd name="connsiteY6869" fmla="*/ 1091918 h 6858000"/>
            <a:gd name="connsiteX6870" fmla="*/ 3233895 w 11407503"/>
            <a:gd name="connsiteY6870" fmla="*/ 1097102 h 6858000"/>
            <a:gd name="connsiteX6871" fmla="*/ 3265171 w 11407503"/>
            <a:gd name="connsiteY6871" fmla="*/ 1131725 h 6858000"/>
            <a:gd name="connsiteX6872" fmla="*/ 3263725 w 11407503"/>
            <a:gd name="connsiteY6872" fmla="*/ 1176531 h 6858000"/>
            <a:gd name="connsiteX6873" fmla="*/ 3233534 w 11407503"/>
            <a:gd name="connsiteY6873" fmla="*/ 1208192 h 6858000"/>
            <a:gd name="connsiteX6874" fmla="*/ 3211613 w 11407503"/>
            <a:gd name="connsiteY6874" fmla="*/ 1212773 h 6858000"/>
            <a:gd name="connsiteX6875" fmla="*/ 5375781 w 11407503"/>
            <a:gd name="connsiteY6875" fmla="*/ 1212636 h 6858000"/>
            <a:gd name="connsiteX6876" fmla="*/ 5354811 w 11407503"/>
            <a:gd name="connsiteY6876" fmla="*/ 1210784 h 6858000"/>
            <a:gd name="connsiteX6877" fmla="*/ 5316846 w 11407503"/>
            <a:gd name="connsiteY6877" fmla="*/ 1172273 h 6858000"/>
            <a:gd name="connsiteX6878" fmla="*/ 5319196 w 11407503"/>
            <a:gd name="connsiteY6878" fmla="*/ 1127653 h 6858000"/>
            <a:gd name="connsiteX6879" fmla="*/ 5348121 w 11407503"/>
            <a:gd name="connsiteY6879" fmla="*/ 1097103 h 6858000"/>
            <a:gd name="connsiteX6880" fmla="*/ 5396752 w 11407503"/>
            <a:gd name="connsiteY6880" fmla="*/ 1096362 h 6858000"/>
            <a:gd name="connsiteX6881" fmla="*/ 5428389 w 11407503"/>
            <a:gd name="connsiteY6881" fmla="*/ 1129318 h 6858000"/>
            <a:gd name="connsiteX6882" fmla="*/ 5428571 w 11407503"/>
            <a:gd name="connsiteY6882" fmla="*/ 1176532 h 6858000"/>
            <a:gd name="connsiteX6883" fmla="*/ 5400007 w 11407503"/>
            <a:gd name="connsiteY6883" fmla="*/ 1206896 h 6858000"/>
            <a:gd name="connsiteX6884" fmla="*/ 5375781 w 11407503"/>
            <a:gd name="connsiteY6884" fmla="*/ 1212636 h 6858000"/>
            <a:gd name="connsiteX6885" fmla="*/ 2850305 w 11407503"/>
            <a:gd name="connsiteY6885" fmla="*/ 1212819 h 6858000"/>
            <a:gd name="connsiteX6886" fmla="*/ 2823910 w 11407503"/>
            <a:gd name="connsiteY6886" fmla="*/ 1207820 h 6858000"/>
            <a:gd name="connsiteX6887" fmla="*/ 2793900 w 11407503"/>
            <a:gd name="connsiteY6887" fmla="*/ 1177641 h 6858000"/>
            <a:gd name="connsiteX6888" fmla="*/ 2789742 w 11407503"/>
            <a:gd name="connsiteY6888" fmla="*/ 1153016 h 6858000"/>
            <a:gd name="connsiteX6889" fmla="*/ 2807278 w 11407503"/>
            <a:gd name="connsiteY6889" fmla="*/ 1110246 h 6858000"/>
            <a:gd name="connsiteX6890" fmla="*/ 2847593 w 11407503"/>
            <a:gd name="connsiteY6890" fmla="*/ 1092102 h 6858000"/>
            <a:gd name="connsiteX6891" fmla="*/ 2891885 w 11407503"/>
            <a:gd name="connsiteY6891" fmla="*/ 1112468 h 6858000"/>
            <a:gd name="connsiteX6892" fmla="*/ 2907795 w 11407503"/>
            <a:gd name="connsiteY6892" fmla="*/ 1157459 h 6858000"/>
            <a:gd name="connsiteX6893" fmla="*/ 2888812 w 11407503"/>
            <a:gd name="connsiteY6893" fmla="*/ 1196526 h 6858000"/>
            <a:gd name="connsiteX6894" fmla="*/ 2850305 w 11407503"/>
            <a:gd name="connsiteY6894" fmla="*/ 1212819 h 6858000"/>
            <a:gd name="connsiteX6895" fmla="*/ 10065427 w 11407503"/>
            <a:gd name="connsiteY6895" fmla="*/ 1029024 h 6858000"/>
            <a:gd name="connsiteX6896" fmla="*/ 10046581 w 11407503"/>
            <a:gd name="connsiteY6896" fmla="*/ 1027519 h 6858000"/>
            <a:gd name="connsiteX6897" fmla="*/ 10004820 w 11407503"/>
            <a:gd name="connsiteY6897" fmla="*/ 987342 h 6858000"/>
            <a:gd name="connsiteX6898" fmla="*/ 10006808 w 11407503"/>
            <a:gd name="connsiteY6898" fmla="*/ 944572 h 6858000"/>
            <a:gd name="connsiteX6899" fmla="*/ 10042964 w 11407503"/>
            <a:gd name="connsiteY6899" fmla="*/ 909948 h 6858000"/>
            <a:gd name="connsiteX6900" fmla="*/ 10080568 w 11407503"/>
            <a:gd name="connsiteY6900" fmla="*/ 909764 h 6858000"/>
            <a:gd name="connsiteX6901" fmla="*/ 10114375 w 11407503"/>
            <a:gd name="connsiteY6901" fmla="*/ 939203 h 6858000"/>
            <a:gd name="connsiteX6902" fmla="*/ 10115640 w 11407503"/>
            <a:gd name="connsiteY6902" fmla="*/ 995303 h 6858000"/>
            <a:gd name="connsiteX6903" fmla="*/ 10084003 w 11407503"/>
            <a:gd name="connsiteY6903" fmla="*/ 1024556 h 6858000"/>
            <a:gd name="connsiteX6904" fmla="*/ 10065427 w 11407503"/>
            <a:gd name="connsiteY6904" fmla="*/ 1029024 h 6858000"/>
            <a:gd name="connsiteX6905" fmla="*/ 3031074 w 11407503"/>
            <a:gd name="connsiteY6905" fmla="*/ 1028633 h 6858000"/>
            <a:gd name="connsiteX6906" fmla="*/ 3005764 w 11407503"/>
            <a:gd name="connsiteY6906" fmla="*/ 1024004 h 6858000"/>
            <a:gd name="connsiteX6907" fmla="*/ 2974488 w 11407503"/>
            <a:gd name="connsiteY6907" fmla="*/ 993085 h 6858000"/>
            <a:gd name="connsiteX6908" fmla="*/ 2969606 w 11407503"/>
            <a:gd name="connsiteY6908" fmla="*/ 969015 h 6858000"/>
            <a:gd name="connsiteX6909" fmla="*/ 2988046 w 11407503"/>
            <a:gd name="connsiteY6909" fmla="*/ 924764 h 6858000"/>
            <a:gd name="connsiteX6910" fmla="*/ 3029266 w 11407503"/>
            <a:gd name="connsiteY6910" fmla="*/ 907916 h 6858000"/>
            <a:gd name="connsiteX6911" fmla="*/ 3054576 w 11407503"/>
            <a:gd name="connsiteY6911" fmla="*/ 912915 h 6858000"/>
            <a:gd name="connsiteX6912" fmla="*/ 3087659 w 11407503"/>
            <a:gd name="connsiteY6912" fmla="*/ 964572 h 6858000"/>
            <a:gd name="connsiteX6913" fmla="*/ 3071750 w 11407503"/>
            <a:gd name="connsiteY6913" fmla="*/ 1009007 h 6858000"/>
            <a:gd name="connsiteX6914" fmla="*/ 3031074 w 11407503"/>
            <a:gd name="connsiteY6914" fmla="*/ 1028633 h 6858000"/>
            <a:gd name="connsiteX6915" fmla="*/ 2851281 w 11407503"/>
            <a:gd name="connsiteY6915" fmla="*/ 1028588 h 6858000"/>
            <a:gd name="connsiteX6916" fmla="*/ 2830061 w 11407503"/>
            <a:gd name="connsiteY6916" fmla="*/ 1026412 h 6858000"/>
            <a:gd name="connsiteX6917" fmla="*/ 2791373 w 11407503"/>
            <a:gd name="connsiteY6917" fmla="*/ 985865 h 6858000"/>
            <a:gd name="connsiteX6918" fmla="*/ 2821564 w 11407503"/>
            <a:gd name="connsiteY6918" fmla="*/ 913471 h 6858000"/>
            <a:gd name="connsiteX6919" fmla="*/ 2847597 w 11407503"/>
            <a:gd name="connsiteY6919" fmla="*/ 907917 h 6858000"/>
            <a:gd name="connsiteX6920" fmla="*/ 2890082 w 11407503"/>
            <a:gd name="connsiteY6920" fmla="*/ 925506 h 6858000"/>
            <a:gd name="connsiteX6921" fmla="*/ 2907256 w 11407503"/>
            <a:gd name="connsiteY6921" fmla="*/ 969016 h 6858000"/>
            <a:gd name="connsiteX6922" fmla="*/ 2901832 w 11407503"/>
            <a:gd name="connsiteY6922" fmla="*/ 995678 h 6858000"/>
            <a:gd name="connsiteX6923" fmla="*/ 2872907 w 11407503"/>
            <a:gd name="connsiteY6923" fmla="*/ 1023265 h 6858000"/>
            <a:gd name="connsiteX6924" fmla="*/ 2851281 w 11407503"/>
            <a:gd name="connsiteY6924" fmla="*/ 1028588 h 6858000"/>
            <a:gd name="connsiteX6925" fmla="*/ 3032957 w 11407503"/>
            <a:gd name="connsiteY6925" fmla="*/ 844308 h 6858000"/>
            <a:gd name="connsiteX6926" fmla="*/ 3012641 w 11407503"/>
            <a:gd name="connsiteY6926" fmla="*/ 842596 h 6858000"/>
            <a:gd name="connsiteX6927" fmla="*/ 2973591 w 11407503"/>
            <a:gd name="connsiteY6927" fmla="*/ 806677 h 6858000"/>
            <a:gd name="connsiteX6928" fmla="*/ 2974315 w 11407503"/>
            <a:gd name="connsiteY6928" fmla="*/ 760019 h 6858000"/>
            <a:gd name="connsiteX6929" fmla="*/ 3003964 w 11407503"/>
            <a:gd name="connsiteY6929" fmla="*/ 728359 h 6858000"/>
            <a:gd name="connsiteX6930" fmla="*/ 3031624 w 11407503"/>
            <a:gd name="connsiteY6930" fmla="*/ 723360 h 6858000"/>
            <a:gd name="connsiteX6931" fmla="*/ 3073205 w 11407503"/>
            <a:gd name="connsiteY6931" fmla="*/ 744096 h 6858000"/>
            <a:gd name="connsiteX6932" fmla="*/ 3088029 w 11407503"/>
            <a:gd name="connsiteY6932" fmla="*/ 785014 h 6858000"/>
            <a:gd name="connsiteX6933" fmla="*/ 3053138 w 11407503"/>
            <a:gd name="connsiteY6933" fmla="*/ 839078 h 6858000"/>
            <a:gd name="connsiteX6934" fmla="*/ 3032957 w 11407503"/>
            <a:gd name="connsiteY6934" fmla="*/ 844308 h 6858000"/>
            <a:gd name="connsiteX6935" fmla="*/ 2861226 w 11407503"/>
            <a:gd name="connsiteY6935" fmla="*/ 843172 h 6858000"/>
            <a:gd name="connsiteX6936" fmla="*/ 2828255 w 11407503"/>
            <a:gd name="connsiteY6936" fmla="*/ 840927 h 6858000"/>
            <a:gd name="connsiteX6937" fmla="*/ 2793182 w 11407503"/>
            <a:gd name="connsiteY6937" fmla="*/ 805378 h 6858000"/>
            <a:gd name="connsiteX6938" fmla="*/ 2794267 w 11407503"/>
            <a:gd name="connsiteY6938" fmla="*/ 759092 h 6858000"/>
            <a:gd name="connsiteX6939" fmla="*/ 2828436 w 11407503"/>
            <a:gd name="connsiteY6939" fmla="*/ 725764 h 6858000"/>
            <a:gd name="connsiteX6940" fmla="*/ 2873451 w 11407503"/>
            <a:gd name="connsiteY6940" fmla="*/ 728356 h 6858000"/>
            <a:gd name="connsiteX6941" fmla="*/ 2905632 w 11407503"/>
            <a:gd name="connsiteY6941" fmla="*/ 801676 h 6858000"/>
            <a:gd name="connsiteX6942" fmla="*/ 2892434 w 11407503"/>
            <a:gd name="connsiteY6942" fmla="*/ 823338 h 6858000"/>
            <a:gd name="connsiteX6943" fmla="*/ 2861226 w 11407503"/>
            <a:gd name="connsiteY6943" fmla="*/ 843172 h 6858000"/>
            <a:gd name="connsiteX6944" fmla="*/ 3032348 w 11407503"/>
            <a:gd name="connsiteY6944" fmla="*/ 660099 h 6858000"/>
            <a:gd name="connsiteX6945" fmla="*/ 3013727 w 11407503"/>
            <a:gd name="connsiteY6945" fmla="*/ 658433 h 6858000"/>
            <a:gd name="connsiteX6946" fmla="*/ 2975039 w 11407503"/>
            <a:gd name="connsiteY6946" fmla="*/ 574375 h 6858000"/>
            <a:gd name="connsiteX6947" fmla="*/ 3047173 w 11407503"/>
            <a:gd name="connsiteY6947" fmla="*/ 540863 h 6858000"/>
            <a:gd name="connsiteX6948" fmla="*/ 3084595 w 11407503"/>
            <a:gd name="connsiteY6948" fmla="*/ 577523 h 6858000"/>
            <a:gd name="connsiteX6949" fmla="*/ 3083149 w 11407503"/>
            <a:gd name="connsiteY6949" fmla="*/ 625106 h 6858000"/>
            <a:gd name="connsiteX6950" fmla="*/ 3051512 w 11407503"/>
            <a:gd name="connsiteY6950" fmla="*/ 655656 h 6858000"/>
            <a:gd name="connsiteX6951" fmla="*/ 3032348 w 11407503"/>
            <a:gd name="connsiteY6951" fmla="*/ 660099 h 6858000"/>
            <a:gd name="connsiteX6952" fmla="*/ 2836576 w 11407503"/>
            <a:gd name="connsiteY6952" fmla="*/ 659530 h 6858000"/>
            <a:gd name="connsiteX6953" fmla="*/ 2794090 w 11407503"/>
            <a:gd name="connsiteY6953" fmla="*/ 623981 h 6858000"/>
            <a:gd name="connsiteX6954" fmla="*/ 2792463 w 11407503"/>
            <a:gd name="connsiteY6954" fmla="*/ 579174 h 6858000"/>
            <a:gd name="connsiteX6955" fmla="*/ 2825367 w 11407503"/>
            <a:gd name="connsiteY6955" fmla="*/ 542700 h 6858000"/>
            <a:gd name="connsiteX6956" fmla="*/ 2870925 w 11407503"/>
            <a:gd name="connsiteY6956" fmla="*/ 542330 h 6858000"/>
            <a:gd name="connsiteX6957" fmla="*/ 2902201 w 11407503"/>
            <a:gd name="connsiteY6957" fmla="*/ 572880 h 6858000"/>
            <a:gd name="connsiteX6958" fmla="*/ 2905636 w 11407503"/>
            <a:gd name="connsiteY6958" fmla="*/ 617130 h 6858000"/>
            <a:gd name="connsiteX6959" fmla="*/ 2836576 w 11407503"/>
            <a:gd name="connsiteY6959" fmla="*/ 659530 h 6858000"/>
            <a:gd name="connsiteX6960" fmla="*/ 3029472 w 11407503"/>
            <a:gd name="connsiteY6960" fmla="*/ 475350 h 6858000"/>
            <a:gd name="connsiteX6961" fmla="*/ 3010310 w 11407503"/>
            <a:gd name="connsiteY6961" fmla="*/ 472758 h 6858000"/>
            <a:gd name="connsiteX6962" fmla="*/ 2982830 w 11407503"/>
            <a:gd name="connsiteY6962" fmla="*/ 452762 h 6858000"/>
            <a:gd name="connsiteX6963" fmla="*/ 2969632 w 11407503"/>
            <a:gd name="connsiteY6963" fmla="*/ 415176 h 6858000"/>
            <a:gd name="connsiteX6964" fmla="*/ 2986807 w 11407503"/>
            <a:gd name="connsiteY6964" fmla="*/ 372777 h 6858000"/>
            <a:gd name="connsiteX6965" fmla="*/ 3028388 w 11407503"/>
            <a:gd name="connsiteY6965" fmla="*/ 354262 h 6858000"/>
            <a:gd name="connsiteX6966" fmla="*/ 3069788 w 11407503"/>
            <a:gd name="connsiteY6966" fmla="*/ 371296 h 6858000"/>
            <a:gd name="connsiteX6967" fmla="*/ 3087686 w 11407503"/>
            <a:gd name="connsiteY6967" fmla="*/ 410733 h 6858000"/>
            <a:gd name="connsiteX6968" fmla="*/ 3073404 w 11407503"/>
            <a:gd name="connsiteY6968" fmla="*/ 454057 h 6858000"/>
            <a:gd name="connsiteX6969" fmla="*/ 3029472 w 11407503"/>
            <a:gd name="connsiteY6969" fmla="*/ 475350 h 6858000"/>
            <a:gd name="connsiteX0" fmla="*/ 83065 w 11490568"/>
            <a:gd name="connsiteY0" fmla="*/ 6790859 h 6858000"/>
            <a:gd name="connsiteX1" fmla="*/ 11490568 w 11490568"/>
            <a:gd name="connsiteY1" fmla="*/ 6858000 h 6858000"/>
            <a:gd name="connsiteX2" fmla="*/ 11490568 w 11490568"/>
            <a:gd name="connsiteY2" fmla="*/ 0 h 6858000"/>
            <a:gd name="connsiteX3" fmla="*/ 0 w 11490568"/>
            <a:gd name="connsiteY3" fmla="*/ 47958 h 6858000"/>
            <a:gd name="connsiteX4" fmla="*/ 83065 w 11490568"/>
            <a:gd name="connsiteY4" fmla="*/ 6790859 h 6858000"/>
            <a:gd name="connsiteX5" fmla="*/ 3653523 w 11490568"/>
            <a:gd name="connsiteY5" fmla="*/ 6563519 h 6858000"/>
            <a:gd name="connsiteX6" fmla="*/ 3638359 w 11490568"/>
            <a:gd name="connsiteY6" fmla="*/ 6562131 h 6858000"/>
            <a:gd name="connsiteX7" fmla="*/ 3598406 w 11490568"/>
            <a:gd name="connsiteY7" fmla="*/ 6527323 h 6858000"/>
            <a:gd name="connsiteX8" fmla="*/ 3595693 w 11490568"/>
            <a:gd name="connsiteY8" fmla="*/ 6484739 h 6858000"/>
            <a:gd name="connsiteX9" fmla="*/ 3625704 w 11490568"/>
            <a:gd name="connsiteY9" fmla="*/ 6448264 h 6858000"/>
            <a:gd name="connsiteX10" fmla="*/ 3652822 w 11490568"/>
            <a:gd name="connsiteY10" fmla="*/ 6442525 h 6858000"/>
            <a:gd name="connsiteX11" fmla="*/ 3677771 w 11490568"/>
            <a:gd name="connsiteY11" fmla="*/ 6446783 h 6858000"/>
            <a:gd name="connsiteX12" fmla="*/ 3706334 w 11490568"/>
            <a:gd name="connsiteY12" fmla="*/ 6475296 h 6858000"/>
            <a:gd name="connsiteX13" fmla="*/ 3711577 w 11490568"/>
            <a:gd name="connsiteY13" fmla="*/ 6502699 h 6858000"/>
            <a:gd name="connsiteX14" fmla="*/ 3706153 w 11490568"/>
            <a:gd name="connsiteY14" fmla="*/ 6530285 h 6858000"/>
            <a:gd name="connsiteX15" fmla="*/ 3670177 w 11490568"/>
            <a:gd name="connsiteY15" fmla="*/ 6561020 h 6858000"/>
            <a:gd name="connsiteX16" fmla="*/ 3653523 w 11490568"/>
            <a:gd name="connsiteY16" fmla="*/ 6563519 h 6858000"/>
            <a:gd name="connsiteX17" fmla="*/ 4016160 w 11490568"/>
            <a:gd name="connsiteY17" fmla="*/ 6563245 h 6858000"/>
            <a:gd name="connsiteX18" fmla="*/ 3993200 w 11490568"/>
            <a:gd name="connsiteY18" fmla="*/ 6560098 h 6858000"/>
            <a:gd name="connsiteX19" fmla="*/ 3959755 w 11490568"/>
            <a:gd name="connsiteY19" fmla="*/ 6527327 h 6858000"/>
            <a:gd name="connsiteX20" fmla="*/ 3953970 w 11490568"/>
            <a:gd name="connsiteY20" fmla="*/ 6501590 h 6858000"/>
            <a:gd name="connsiteX21" fmla="*/ 3974580 w 11490568"/>
            <a:gd name="connsiteY21" fmla="*/ 6457710 h 6858000"/>
            <a:gd name="connsiteX22" fmla="*/ 4013629 w 11490568"/>
            <a:gd name="connsiteY22" fmla="*/ 6441602 h 6858000"/>
            <a:gd name="connsiteX23" fmla="*/ 4054486 w 11490568"/>
            <a:gd name="connsiteY23" fmla="*/ 6459561 h 6858000"/>
            <a:gd name="connsiteX24" fmla="*/ 4072746 w 11490568"/>
            <a:gd name="connsiteY24" fmla="*/ 6502517 h 6858000"/>
            <a:gd name="connsiteX25" fmla="*/ 4055210 w 11490568"/>
            <a:gd name="connsiteY25" fmla="*/ 6544916 h 6858000"/>
            <a:gd name="connsiteX26" fmla="*/ 4016160 w 11490568"/>
            <a:gd name="connsiteY26" fmla="*/ 6563245 h 6858000"/>
            <a:gd name="connsiteX27" fmla="*/ 3835869 w 11490568"/>
            <a:gd name="connsiteY27" fmla="*/ 6563129 h 6858000"/>
            <a:gd name="connsiteX28" fmla="*/ 3816232 w 11490568"/>
            <a:gd name="connsiteY28" fmla="*/ 6561393 h 6858000"/>
            <a:gd name="connsiteX29" fmla="*/ 3777904 w 11490568"/>
            <a:gd name="connsiteY29" fmla="*/ 6525289 h 6858000"/>
            <a:gd name="connsiteX30" fmla="*/ 3778628 w 11490568"/>
            <a:gd name="connsiteY30" fmla="*/ 6478631 h 6858000"/>
            <a:gd name="connsiteX31" fmla="*/ 3807915 w 11490568"/>
            <a:gd name="connsiteY31" fmla="*/ 6446785 h 6858000"/>
            <a:gd name="connsiteX32" fmla="*/ 3851304 w 11490568"/>
            <a:gd name="connsiteY32" fmla="*/ 6444193 h 6858000"/>
            <a:gd name="connsiteX33" fmla="*/ 3886376 w 11490568"/>
            <a:gd name="connsiteY33" fmla="*/ 6474558 h 6858000"/>
            <a:gd name="connsiteX34" fmla="*/ 3889630 w 11490568"/>
            <a:gd name="connsiteY34" fmla="*/ 6523252 h 6858000"/>
            <a:gd name="connsiteX35" fmla="*/ 3856727 w 11490568"/>
            <a:gd name="connsiteY35" fmla="*/ 6558616 h 6858000"/>
            <a:gd name="connsiteX36" fmla="*/ 3835869 w 11490568"/>
            <a:gd name="connsiteY36" fmla="*/ 6563129 h 6858000"/>
            <a:gd name="connsiteX37" fmla="*/ 3475353 w 11490568"/>
            <a:gd name="connsiteY37" fmla="*/ 6379065 h 6858000"/>
            <a:gd name="connsiteX38" fmla="*/ 3455421 w 11490568"/>
            <a:gd name="connsiteY38" fmla="*/ 6376473 h 6858000"/>
            <a:gd name="connsiteX39" fmla="*/ 3416010 w 11490568"/>
            <a:gd name="connsiteY39" fmla="*/ 6337221 h 6858000"/>
            <a:gd name="connsiteX40" fmla="*/ 3416191 w 11490568"/>
            <a:gd name="connsiteY40" fmla="*/ 6297599 h 6858000"/>
            <a:gd name="connsiteX41" fmla="*/ 3448551 w 11490568"/>
            <a:gd name="connsiteY41" fmla="*/ 6262050 h 6858000"/>
            <a:gd name="connsiteX42" fmla="*/ 3493206 w 11490568"/>
            <a:gd name="connsiteY42" fmla="*/ 6260385 h 6858000"/>
            <a:gd name="connsiteX43" fmla="*/ 3526651 w 11490568"/>
            <a:gd name="connsiteY43" fmla="*/ 6292416 h 6858000"/>
            <a:gd name="connsiteX44" fmla="*/ 3527373 w 11490568"/>
            <a:gd name="connsiteY44" fmla="*/ 6342220 h 6858000"/>
            <a:gd name="connsiteX45" fmla="*/ 3495556 w 11490568"/>
            <a:gd name="connsiteY45" fmla="*/ 6374436 h 6858000"/>
            <a:gd name="connsiteX46" fmla="*/ 3475353 w 11490568"/>
            <a:gd name="connsiteY46" fmla="*/ 6379065 h 6858000"/>
            <a:gd name="connsiteX47" fmla="*/ 3835823 w 11490568"/>
            <a:gd name="connsiteY47" fmla="*/ 6378948 h 6858000"/>
            <a:gd name="connsiteX48" fmla="*/ 3816953 w 11490568"/>
            <a:gd name="connsiteY48" fmla="*/ 6377213 h 6858000"/>
            <a:gd name="connsiteX49" fmla="*/ 3789293 w 11490568"/>
            <a:gd name="connsiteY49" fmla="*/ 6358328 h 6858000"/>
            <a:gd name="connsiteX50" fmla="*/ 3774107 w 11490568"/>
            <a:gd name="connsiteY50" fmla="*/ 6317780 h 6858000"/>
            <a:gd name="connsiteX51" fmla="*/ 3793089 w 11490568"/>
            <a:gd name="connsiteY51" fmla="*/ 6274084 h 6858000"/>
            <a:gd name="connsiteX52" fmla="*/ 3834309 w 11490568"/>
            <a:gd name="connsiteY52" fmla="*/ 6257606 h 6858000"/>
            <a:gd name="connsiteX53" fmla="*/ 3873900 w 11490568"/>
            <a:gd name="connsiteY53" fmla="*/ 6274825 h 6858000"/>
            <a:gd name="connsiteX54" fmla="*/ 3891979 w 11490568"/>
            <a:gd name="connsiteY54" fmla="*/ 6315558 h 6858000"/>
            <a:gd name="connsiteX55" fmla="*/ 3887097 w 11490568"/>
            <a:gd name="connsiteY55" fmla="*/ 6343701 h 6858000"/>
            <a:gd name="connsiteX56" fmla="*/ 3855099 w 11490568"/>
            <a:gd name="connsiteY56" fmla="*/ 6374435 h 6858000"/>
            <a:gd name="connsiteX57" fmla="*/ 3835823 w 11490568"/>
            <a:gd name="connsiteY57" fmla="*/ 6378948 h 6858000"/>
            <a:gd name="connsiteX58" fmla="*/ 4197422 w 11490568"/>
            <a:gd name="connsiteY58" fmla="*/ 6378834 h 6858000"/>
            <a:gd name="connsiteX59" fmla="*/ 4178846 w 11490568"/>
            <a:gd name="connsiteY59" fmla="*/ 6377399 h 6858000"/>
            <a:gd name="connsiteX60" fmla="*/ 4152090 w 11490568"/>
            <a:gd name="connsiteY60" fmla="*/ 6360551 h 6858000"/>
            <a:gd name="connsiteX61" fmla="*/ 4134915 w 11490568"/>
            <a:gd name="connsiteY61" fmla="*/ 6320189 h 6858000"/>
            <a:gd name="connsiteX62" fmla="*/ 4138893 w 11490568"/>
            <a:gd name="connsiteY62" fmla="*/ 6295194 h 6858000"/>
            <a:gd name="connsiteX63" fmla="*/ 4169807 w 11490568"/>
            <a:gd name="connsiteY63" fmla="*/ 6262052 h 6858000"/>
            <a:gd name="connsiteX64" fmla="*/ 4214822 w 11490568"/>
            <a:gd name="connsiteY64" fmla="*/ 6260571 h 6858000"/>
            <a:gd name="connsiteX65" fmla="*/ 4247906 w 11490568"/>
            <a:gd name="connsiteY65" fmla="*/ 6292416 h 6858000"/>
            <a:gd name="connsiteX66" fmla="*/ 4252968 w 11490568"/>
            <a:gd name="connsiteY66" fmla="*/ 6318707 h 6858000"/>
            <a:gd name="connsiteX67" fmla="*/ 4248087 w 11490568"/>
            <a:gd name="connsiteY67" fmla="*/ 6343703 h 6858000"/>
            <a:gd name="connsiteX68" fmla="*/ 4216811 w 11490568"/>
            <a:gd name="connsiteY68" fmla="*/ 6374437 h 6858000"/>
            <a:gd name="connsiteX69" fmla="*/ 4197422 w 11490568"/>
            <a:gd name="connsiteY69" fmla="*/ 6378834 h 6858000"/>
            <a:gd name="connsiteX70" fmla="*/ 4018916 w 11490568"/>
            <a:gd name="connsiteY70" fmla="*/ 6378693 h 6858000"/>
            <a:gd name="connsiteX71" fmla="*/ 4000611 w 11490568"/>
            <a:gd name="connsiteY71" fmla="*/ 6378138 h 6858000"/>
            <a:gd name="connsiteX72" fmla="*/ 3969698 w 11490568"/>
            <a:gd name="connsiteY72" fmla="*/ 6358882 h 6858000"/>
            <a:gd name="connsiteX73" fmla="*/ 3958850 w 11490568"/>
            <a:gd name="connsiteY73" fmla="*/ 6294264 h 6858000"/>
            <a:gd name="connsiteX74" fmla="*/ 3990306 w 11490568"/>
            <a:gd name="connsiteY74" fmla="*/ 6261863 h 6858000"/>
            <a:gd name="connsiteX75" fmla="*/ 4015798 w 11490568"/>
            <a:gd name="connsiteY75" fmla="*/ 6257975 h 6858000"/>
            <a:gd name="connsiteX76" fmla="*/ 4055028 w 11490568"/>
            <a:gd name="connsiteY76" fmla="*/ 6275749 h 6858000"/>
            <a:gd name="connsiteX77" fmla="*/ 4072202 w 11490568"/>
            <a:gd name="connsiteY77" fmla="*/ 6307225 h 6858000"/>
            <a:gd name="connsiteX78" fmla="*/ 4065875 w 11490568"/>
            <a:gd name="connsiteY78" fmla="*/ 6347588 h 6858000"/>
            <a:gd name="connsiteX79" fmla="*/ 4036949 w 11490568"/>
            <a:gd name="connsiteY79" fmla="*/ 6374249 h 6858000"/>
            <a:gd name="connsiteX80" fmla="*/ 4018916 w 11490568"/>
            <a:gd name="connsiteY80" fmla="*/ 6378693 h 6858000"/>
            <a:gd name="connsiteX81" fmla="*/ 3656909 w 11490568"/>
            <a:gd name="connsiteY81" fmla="*/ 6378922 h 6858000"/>
            <a:gd name="connsiteX82" fmla="*/ 3637451 w 11490568"/>
            <a:gd name="connsiteY82" fmla="*/ 6377394 h 6858000"/>
            <a:gd name="connsiteX83" fmla="*/ 3625881 w 11490568"/>
            <a:gd name="connsiteY83" fmla="*/ 6372395 h 6858000"/>
            <a:gd name="connsiteX84" fmla="*/ 3598944 w 11490568"/>
            <a:gd name="connsiteY84" fmla="*/ 6343698 h 6858000"/>
            <a:gd name="connsiteX85" fmla="*/ 3594063 w 11490568"/>
            <a:gd name="connsiteY85" fmla="*/ 6317776 h 6858000"/>
            <a:gd name="connsiteX86" fmla="*/ 3598221 w 11490568"/>
            <a:gd name="connsiteY86" fmla="*/ 6293152 h 6858000"/>
            <a:gd name="connsiteX87" fmla="*/ 3625520 w 11490568"/>
            <a:gd name="connsiteY87" fmla="*/ 6263528 h 6858000"/>
            <a:gd name="connsiteX88" fmla="*/ 3652818 w 11490568"/>
            <a:gd name="connsiteY88" fmla="*/ 6258529 h 6858000"/>
            <a:gd name="connsiteX89" fmla="*/ 3680116 w 11490568"/>
            <a:gd name="connsiteY89" fmla="*/ 6263528 h 6858000"/>
            <a:gd name="connsiteX90" fmla="*/ 3709765 w 11490568"/>
            <a:gd name="connsiteY90" fmla="*/ 6298707 h 6858000"/>
            <a:gd name="connsiteX91" fmla="*/ 3709585 w 11490568"/>
            <a:gd name="connsiteY91" fmla="*/ 6337218 h 6858000"/>
            <a:gd name="connsiteX92" fmla="*/ 3677044 w 11490568"/>
            <a:gd name="connsiteY92" fmla="*/ 6373507 h 6858000"/>
            <a:gd name="connsiteX93" fmla="*/ 3656909 w 11490568"/>
            <a:gd name="connsiteY93" fmla="*/ 6378922 h 6858000"/>
            <a:gd name="connsiteX94" fmla="*/ 2748269 w 11490568"/>
            <a:gd name="connsiteY94" fmla="*/ 6195625 h 6858000"/>
            <a:gd name="connsiteX95" fmla="*/ 2739229 w 11490568"/>
            <a:gd name="connsiteY95" fmla="*/ 6193774 h 6858000"/>
            <a:gd name="connsiteX96" fmla="*/ 2706869 w 11490568"/>
            <a:gd name="connsiteY96" fmla="*/ 6172853 h 6858000"/>
            <a:gd name="connsiteX97" fmla="*/ 2692044 w 11490568"/>
            <a:gd name="connsiteY97" fmla="*/ 6131935 h 6858000"/>
            <a:gd name="connsiteX98" fmla="*/ 2710123 w 11490568"/>
            <a:gd name="connsiteY98" fmla="*/ 6090461 h 6858000"/>
            <a:gd name="connsiteX99" fmla="*/ 2750980 w 11490568"/>
            <a:gd name="connsiteY99" fmla="*/ 6072872 h 6858000"/>
            <a:gd name="connsiteX100" fmla="*/ 2794007 w 11490568"/>
            <a:gd name="connsiteY100" fmla="*/ 6092127 h 6858000"/>
            <a:gd name="connsiteX101" fmla="*/ 2810459 w 11490568"/>
            <a:gd name="connsiteY101" fmla="*/ 6133786 h 6858000"/>
            <a:gd name="connsiteX102" fmla="*/ 2805396 w 11490568"/>
            <a:gd name="connsiteY102" fmla="*/ 6159151 h 6858000"/>
            <a:gd name="connsiteX103" fmla="*/ 2777014 w 11490568"/>
            <a:gd name="connsiteY103" fmla="*/ 6188405 h 6858000"/>
            <a:gd name="connsiteX104" fmla="*/ 2748269 w 11490568"/>
            <a:gd name="connsiteY104" fmla="*/ 6195625 h 6858000"/>
            <a:gd name="connsiteX105" fmla="*/ 4199629 w 11490568"/>
            <a:gd name="connsiteY105" fmla="*/ 6194195 h 6858000"/>
            <a:gd name="connsiteX106" fmla="*/ 4179931 w 11490568"/>
            <a:gd name="connsiteY106" fmla="*/ 6192850 h 6858000"/>
            <a:gd name="connsiteX107" fmla="*/ 4164565 w 11490568"/>
            <a:gd name="connsiteY107" fmla="*/ 6186554 h 6858000"/>
            <a:gd name="connsiteX108" fmla="*/ 4138894 w 11490568"/>
            <a:gd name="connsiteY108" fmla="*/ 6156375 h 6858000"/>
            <a:gd name="connsiteX109" fmla="*/ 4134916 w 11490568"/>
            <a:gd name="connsiteY109" fmla="*/ 6131380 h 6858000"/>
            <a:gd name="connsiteX110" fmla="*/ 4152633 w 11490568"/>
            <a:gd name="connsiteY110" fmla="*/ 6090832 h 6858000"/>
            <a:gd name="connsiteX111" fmla="*/ 4193310 w 11490568"/>
            <a:gd name="connsiteY111" fmla="*/ 6073057 h 6858000"/>
            <a:gd name="connsiteX112" fmla="*/ 4236517 w 11490568"/>
            <a:gd name="connsiteY112" fmla="*/ 6091943 h 6858000"/>
            <a:gd name="connsiteX113" fmla="*/ 4252789 w 11490568"/>
            <a:gd name="connsiteY113" fmla="*/ 6132861 h 6858000"/>
            <a:gd name="connsiteX114" fmla="*/ 4247907 w 11490568"/>
            <a:gd name="connsiteY114" fmla="*/ 6158967 h 6858000"/>
            <a:gd name="connsiteX115" fmla="*/ 4199629 w 11490568"/>
            <a:gd name="connsiteY115" fmla="*/ 6194195 h 6858000"/>
            <a:gd name="connsiteX116" fmla="*/ 8150989 w 11490568"/>
            <a:gd name="connsiteY116" fmla="*/ 6193960 h 6858000"/>
            <a:gd name="connsiteX117" fmla="*/ 8117906 w 11490568"/>
            <a:gd name="connsiteY117" fmla="*/ 6174705 h 6858000"/>
            <a:gd name="connsiteX118" fmla="*/ 8101816 w 11490568"/>
            <a:gd name="connsiteY118" fmla="*/ 6131751 h 6858000"/>
            <a:gd name="connsiteX119" fmla="*/ 8117906 w 11490568"/>
            <a:gd name="connsiteY119" fmla="*/ 6092128 h 6858000"/>
            <a:gd name="connsiteX120" fmla="*/ 8160933 w 11490568"/>
            <a:gd name="connsiteY120" fmla="*/ 6072872 h 6858000"/>
            <a:gd name="connsiteX121" fmla="*/ 8185700 w 11490568"/>
            <a:gd name="connsiteY121" fmla="*/ 6077872 h 6858000"/>
            <a:gd name="connsiteX122" fmla="*/ 8216795 w 11490568"/>
            <a:gd name="connsiteY122" fmla="*/ 6110273 h 6858000"/>
            <a:gd name="connsiteX123" fmla="*/ 8220592 w 11490568"/>
            <a:gd name="connsiteY123" fmla="*/ 6133787 h 6858000"/>
            <a:gd name="connsiteX124" fmla="*/ 8203237 w 11490568"/>
            <a:gd name="connsiteY124" fmla="*/ 6175816 h 6858000"/>
            <a:gd name="connsiteX125" fmla="*/ 8150989 w 11490568"/>
            <a:gd name="connsiteY125" fmla="*/ 6193960 h 6858000"/>
            <a:gd name="connsiteX126" fmla="*/ 3480557 w 11490568"/>
            <a:gd name="connsiteY126" fmla="*/ 6194017 h 6858000"/>
            <a:gd name="connsiteX127" fmla="*/ 3462108 w 11490568"/>
            <a:gd name="connsiteY127" fmla="*/ 6193962 h 6858000"/>
            <a:gd name="connsiteX128" fmla="*/ 3432641 w 11490568"/>
            <a:gd name="connsiteY128" fmla="*/ 6177483 h 6858000"/>
            <a:gd name="connsiteX129" fmla="*/ 3414201 w 11490568"/>
            <a:gd name="connsiteY129" fmla="*/ 6132862 h 6858000"/>
            <a:gd name="connsiteX130" fmla="*/ 3419082 w 11490568"/>
            <a:gd name="connsiteY130" fmla="*/ 6106941 h 6858000"/>
            <a:gd name="connsiteX131" fmla="*/ 3448550 w 11490568"/>
            <a:gd name="connsiteY131" fmla="*/ 6077317 h 6858000"/>
            <a:gd name="connsiteX132" fmla="*/ 3495553 w 11490568"/>
            <a:gd name="connsiteY132" fmla="*/ 6077133 h 6858000"/>
            <a:gd name="connsiteX133" fmla="*/ 3527372 w 11490568"/>
            <a:gd name="connsiteY133" fmla="*/ 6109534 h 6858000"/>
            <a:gd name="connsiteX134" fmla="*/ 3526649 w 11490568"/>
            <a:gd name="connsiteY134" fmla="*/ 6159154 h 6858000"/>
            <a:gd name="connsiteX135" fmla="*/ 3480557 w 11490568"/>
            <a:gd name="connsiteY135" fmla="*/ 6194017 h 6858000"/>
            <a:gd name="connsiteX136" fmla="*/ 3642513 w 11490568"/>
            <a:gd name="connsiteY136" fmla="*/ 6193960 h 6858000"/>
            <a:gd name="connsiteX137" fmla="*/ 3599305 w 11490568"/>
            <a:gd name="connsiteY137" fmla="*/ 6160264 h 6858000"/>
            <a:gd name="connsiteX138" fmla="*/ 3594063 w 11490568"/>
            <a:gd name="connsiteY138" fmla="*/ 6133788 h 6858000"/>
            <a:gd name="connsiteX139" fmla="*/ 3611599 w 11490568"/>
            <a:gd name="connsiteY139" fmla="*/ 6091017 h 6858000"/>
            <a:gd name="connsiteX140" fmla="*/ 3651010 w 11490568"/>
            <a:gd name="connsiteY140" fmla="*/ 6072873 h 6858000"/>
            <a:gd name="connsiteX141" fmla="*/ 3693856 w 11490568"/>
            <a:gd name="connsiteY141" fmla="*/ 6091017 h 6858000"/>
            <a:gd name="connsiteX142" fmla="*/ 3709584 w 11490568"/>
            <a:gd name="connsiteY142" fmla="*/ 6114161 h 6858000"/>
            <a:gd name="connsiteX143" fmla="*/ 3684636 w 11490568"/>
            <a:gd name="connsiteY143" fmla="*/ 6184518 h 6858000"/>
            <a:gd name="connsiteX144" fmla="*/ 3642513 w 11490568"/>
            <a:gd name="connsiteY144" fmla="*/ 6193960 h 6858000"/>
            <a:gd name="connsiteX145" fmla="*/ 3822378 w 11490568"/>
            <a:gd name="connsiteY145" fmla="*/ 6193960 h 6858000"/>
            <a:gd name="connsiteX146" fmla="*/ 3780074 w 11490568"/>
            <a:gd name="connsiteY146" fmla="*/ 6160263 h 6858000"/>
            <a:gd name="connsiteX147" fmla="*/ 3773927 w 11490568"/>
            <a:gd name="connsiteY147" fmla="*/ 6133786 h 6858000"/>
            <a:gd name="connsiteX148" fmla="*/ 3777724 w 11490568"/>
            <a:gd name="connsiteY148" fmla="*/ 6110642 h 6858000"/>
            <a:gd name="connsiteX149" fmla="*/ 3808819 w 11490568"/>
            <a:gd name="connsiteY149" fmla="*/ 6077872 h 6858000"/>
            <a:gd name="connsiteX150" fmla="*/ 3833586 w 11490568"/>
            <a:gd name="connsiteY150" fmla="*/ 6072872 h 6858000"/>
            <a:gd name="connsiteX151" fmla="*/ 3856185 w 11490568"/>
            <a:gd name="connsiteY151" fmla="*/ 6076760 h 6858000"/>
            <a:gd name="connsiteX152" fmla="*/ 3888184 w 11490568"/>
            <a:gd name="connsiteY152" fmla="*/ 6110087 h 6858000"/>
            <a:gd name="connsiteX153" fmla="*/ 3891980 w 11490568"/>
            <a:gd name="connsiteY153" fmla="*/ 6136193 h 6858000"/>
            <a:gd name="connsiteX154" fmla="*/ 3873540 w 11490568"/>
            <a:gd name="connsiteY154" fmla="*/ 6176926 h 6858000"/>
            <a:gd name="connsiteX155" fmla="*/ 3822378 w 11490568"/>
            <a:gd name="connsiteY155" fmla="*/ 6193960 h 6858000"/>
            <a:gd name="connsiteX156" fmla="*/ 4001879 w 11490568"/>
            <a:gd name="connsiteY156" fmla="*/ 6193776 h 6858000"/>
            <a:gd name="connsiteX157" fmla="*/ 3958852 w 11490568"/>
            <a:gd name="connsiteY157" fmla="*/ 6157301 h 6858000"/>
            <a:gd name="connsiteX158" fmla="*/ 3988502 w 11490568"/>
            <a:gd name="connsiteY158" fmla="*/ 6078058 h 6858000"/>
            <a:gd name="connsiteX159" fmla="*/ 4013449 w 11490568"/>
            <a:gd name="connsiteY159" fmla="*/ 6072873 h 6858000"/>
            <a:gd name="connsiteX160" fmla="*/ 4056657 w 11490568"/>
            <a:gd name="connsiteY160" fmla="*/ 6092129 h 6858000"/>
            <a:gd name="connsiteX161" fmla="*/ 4072747 w 11490568"/>
            <a:gd name="connsiteY161" fmla="*/ 6131750 h 6858000"/>
            <a:gd name="connsiteX162" fmla="*/ 4056295 w 11490568"/>
            <a:gd name="connsiteY162" fmla="*/ 6174891 h 6858000"/>
            <a:gd name="connsiteX163" fmla="*/ 4001879 w 11490568"/>
            <a:gd name="connsiteY163" fmla="*/ 6193776 h 6858000"/>
            <a:gd name="connsiteX164" fmla="*/ 3280623 w 11490568"/>
            <a:gd name="connsiteY164" fmla="*/ 6193775 h 6858000"/>
            <a:gd name="connsiteX165" fmla="*/ 3237415 w 11490568"/>
            <a:gd name="connsiteY165" fmla="*/ 6157115 h 6858000"/>
            <a:gd name="connsiteX166" fmla="*/ 3237415 w 11490568"/>
            <a:gd name="connsiteY166" fmla="*/ 6110642 h 6858000"/>
            <a:gd name="connsiteX167" fmla="*/ 3267245 w 11490568"/>
            <a:gd name="connsiteY167" fmla="*/ 6078057 h 6858000"/>
            <a:gd name="connsiteX168" fmla="*/ 3292193 w 11490568"/>
            <a:gd name="connsiteY168" fmla="*/ 6072872 h 6858000"/>
            <a:gd name="connsiteX169" fmla="*/ 3335401 w 11490568"/>
            <a:gd name="connsiteY169" fmla="*/ 6092127 h 6858000"/>
            <a:gd name="connsiteX170" fmla="*/ 3351310 w 11490568"/>
            <a:gd name="connsiteY170" fmla="*/ 6131565 h 6858000"/>
            <a:gd name="connsiteX171" fmla="*/ 3329796 w 11490568"/>
            <a:gd name="connsiteY171" fmla="*/ 6179703 h 6858000"/>
            <a:gd name="connsiteX172" fmla="*/ 3280623 w 11490568"/>
            <a:gd name="connsiteY172" fmla="*/ 6193775 h 6858000"/>
            <a:gd name="connsiteX173" fmla="*/ 2579227 w 11490568"/>
            <a:gd name="connsiteY173" fmla="*/ 6193975 h 6858000"/>
            <a:gd name="connsiteX174" fmla="*/ 2559734 w 11490568"/>
            <a:gd name="connsiteY174" fmla="*/ 6193961 h 6858000"/>
            <a:gd name="connsiteX175" fmla="*/ 2511101 w 11490568"/>
            <a:gd name="connsiteY175" fmla="*/ 6140083 h 6858000"/>
            <a:gd name="connsiteX176" fmla="*/ 2548162 w 11490568"/>
            <a:gd name="connsiteY176" fmla="*/ 6076762 h 6858000"/>
            <a:gd name="connsiteX177" fmla="*/ 2589020 w 11490568"/>
            <a:gd name="connsiteY177" fmla="*/ 6075465 h 6858000"/>
            <a:gd name="connsiteX178" fmla="*/ 2627890 w 11490568"/>
            <a:gd name="connsiteY178" fmla="*/ 6113976 h 6858000"/>
            <a:gd name="connsiteX179" fmla="*/ 2626081 w 11490568"/>
            <a:gd name="connsiteY179" fmla="*/ 6156561 h 6858000"/>
            <a:gd name="connsiteX180" fmla="*/ 2579227 w 11490568"/>
            <a:gd name="connsiteY180" fmla="*/ 6193975 h 6858000"/>
            <a:gd name="connsiteX181" fmla="*/ 4012726 w 11490568"/>
            <a:gd name="connsiteY181" fmla="*/ 6009967 h 6858000"/>
            <a:gd name="connsiteX182" fmla="*/ 3989948 w 11490568"/>
            <a:gd name="connsiteY182" fmla="*/ 6004597 h 6858000"/>
            <a:gd name="connsiteX183" fmla="*/ 3953972 w 11490568"/>
            <a:gd name="connsiteY183" fmla="*/ 5955348 h 6858000"/>
            <a:gd name="connsiteX184" fmla="*/ 3988139 w 11490568"/>
            <a:gd name="connsiteY184" fmla="*/ 5893693 h 6858000"/>
            <a:gd name="connsiteX185" fmla="*/ 4013449 w 11490568"/>
            <a:gd name="connsiteY185" fmla="*/ 5888879 h 6858000"/>
            <a:gd name="connsiteX186" fmla="*/ 4053945 w 11490568"/>
            <a:gd name="connsiteY186" fmla="*/ 5905358 h 6858000"/>
            <a:gd name="connsiteX187" fmla="*/ 4072747 w 11490568"/>
            <a:gd name="connsiteY187" fmla="*/ 5948868 h 6858000"/>
            <a:gd name="connsiteX188" fmla="*/ 4053223 w 11490568"/>
            <a:gd name="connsiteY188" fmla="*/ 5993118 h 6858000"/>
            <a:gd name="connsiteX189" fmla="*/ 4012726 w 11490568"/>
            <a:gd name="connsiteY189" fmla="*/ 6009967 h 6858000"/>
            <a:gd name="connsiteX190" fmla="*/ 7982635 w 11490568"/>
            <a:gd name="connsiteY190" fmla="*/ 6009878 h 6858000"/>
            <a:gd name="connsiteX191" fmla="*/ 7961551 w 11490568"/>
            <a:gd name="connsiteY191" fmla="*/ 6007008 h 6858000"/>
            <a:gd name="connsiteX192" fmla="*/ 7929914 w 11490568"/>
            <a:gd name="connsiteY192" fmla="*/ 5981088 h 6858000"/>
            <a:gd name="connsiteX193" fmla="*/ 7921416 w 11490568"/>
            <a:gd name="connsiteY193" fmla="*/ 5942762 h 6858000"/>
            <a:gd name="connsiteX194" fmla="*/ 7941665 w 11490568"/>
            <a:gd name="connsiteY194" fmla="*/ 5904621 h 6858000"/>
            <a:gd name="connsiteX195" fmla="*/ 7985596 w 11490568"/>
            <a:gd name="connsiteY195" fmla="*/ 5888143 h 6858000"/>
            <a:gd name="connsiteX196" fmla="*/ 8034227 w 11490568"/>
            <a:gd name="connsiteY196" fmla="*/ 5920914 h 6858000"/>
            <a:gd name="connsiteX197" fmla="*/ 8039108 w 11490568"/>
            <a:gd name="connsiteY197" fmla="*/ 5948871 h 6858000"/>
            <a:gd name="connsiteX198" fmla="*/ 8034227 w 11490568"/>
            <a:gd name="connsiteY198" fmla="*/ 5976829 h 6858000"/>
            <a:gd name="connsiteX199" fmla="*/ 8003312 w 11490568"/>
            <a:gd name="connsiteY199" fmla="*/ 6005527 h 6858000"/>
            <a:gd name="connsiteX200" fmla="*/ 7982635 w 11490568"/>
            <a:gd name="connsiteY200" fmla="*/ 6009878 h 6858000"/>
            <a:gd name="connsiteX201" fmla="*/ 8161296 w 11490568"/>
            <a:gd name="connsiteY201" fmla="*/ 6009693 h 6858000"/>
            <a:gd name="connsiteX202" fmla="*/ 8143036 w 11490568"/>
            <a:gd name="connsiteY202" fmla="*/ 6007563 h 6858000"/>
            <a:gd name="connsiteX203" fmla="*/ 8105794 w 11490568"/>
            <a:gd name="connsiteY203" fmla="*/ 5972014 h 6858000"/>
            <a:gd name="connsiteX204" fmla="*/ 8105976 w 11490568"/>
            <a:gd name="connsiteY204" fmla="*/ 5925356 h 6858000"/>
            <a:gd name="connsiteX205" fmla="*/ 8137793 w 11490568"/>
            <a:gd name="connsiteY205" fmla="*/ 5892215 h 6858000"/>
            <a:gd name="connsiteX206" fmla="*/ 8178831 w 11490568"/>
            <a:gd name="connsiteY206" fmla="*/ 5890363 h 6858000"/>
            <a:gd name="connsiteX207" fmla="*/ 8216254 w 11490568"/>
            <a:gd name="connsiteY207" fmla="*/ 5925172 h 6858000"/>
            <a:gd name="connsiteX208" fmla="*/ 8218243 w 11490568"/>
            <a:gd name="connsiteY208" fmla="*/ 5968312 h 6858000"/>
            <a:gd name="connsiteX209" fmla="*/ 8181181 w 11490568"/>
            <a:gd name="connsiteY209" fmla="*/ 6006823 h 6858000"/>
            <a:gd name="connsiteX210" fmla="*/ 8161296 w 11490568"/>
            <a:gd name="connsiteY210" fmla="*/ 6009693 h 6858000"/>
            <a:gd name="connsiteX211" fmla="*/ 8344772 w 11490568"/>
            <a:gd name="connsiteY211" fmla="*/ 6009438 h 6858000"/>
            <a:gd name="connsiteX212" fmla="*/ 8323619 w 11490568"/>
            <a:gd name="connsiteY212" fmla="*/ 6007564 h 6858000"/>
            <a:gd name="connsiteX213" fmla="*/ 8285111 w 11490568"/>
            <a:gd name="connsiteY213" fmla="*/ 5969793 h 6858000"/>
            <a:gd name="connsiteX214" fmla="*/ 8285111 w 11490568"/>
            <a:gd name="connsiteY214" fmla="*/ 5927764 h 6858000"/>
            <a:gd name="connsiteX215" fmla="*/ 8314580 w 11490568"/>
            <a:gd name="connsiteY215" fmla="*/ 5894623 h 6858000"/>
            <a:gd name="connsiteX216" fmla="*/ 8359234 w 11490568"/>
            <a:gd name="connsiteY216" fmla="*/ 5890550 h 6858000"/>
            <a:gd name="connsiteX217" fmla="*/ 8382917 w 11490568"/>
            <a:gd name="connsiteY217" fmla="*/ 5906842 h 6858000"/>
            <a:gd name="connsiteX218" fmla="*/ 8398826 w 11490568"/>
            <a:gd name="connsiteY218" fmla="*/ 5931097 h 6858000"/>
            <a:gd name="connsiteX219" fmla="*/ 8365381 w 11490568"/>
            <a:gd name="connsiteY219" fmla="*/ 6005342 h 6858000"/>
            <a:gd name="connsiteX220" fmla="*/ 8344772 w 11490568"/>
            <a:gd name="connsiteY220" fmla="*/ 6009438 h 6858000"/>
            <a:gd name="connsiteX221" fmla="*/ 4196971 w 11490568"/>
            <a:gd name="connsiteY221" fmla="*/ 6009553 h 6858000"/>
            <a:gd name="connsiteX222" fmla="*/ 4175955 w 11490568"/>
            <a:gd name="connsiteY222" fmla="*/ 6007563 h 6858000"/>
            <a:gd name="connsiteX223" fmla="*/ 4138713 w 11490568"/>
            <a:gd name="connsiteY223" fmla="*/ 5971644 h 6858000"/>
            <a:gd name="connsiteX224" fmla="*/ 4134916 w 11490568"/>
            <a:gd name="connsiteY224" fmla="*/ 5946278 h 6858000"/>
            <a:gd name="connsiteX225" fmla="*/ 4150644 w 11490568"/>
            <a:gd name="connsiteY225" fmla="*/ 5907767 h 6858000"/>
            <a:gd name="connsiteX226" fmla="*/ 4211389 w 11490568"/>
            <a:gd name="connsiteY226" fmla="*/ 5890548 h 6858000"/>
            <a:gd name="connsiteX227" fmla="*/ 4233264 w 11490568"/>
            <a:gd name="connsiteY227" fmla="*/ 5904804 h 6858000"/>
            <a:gd name="connsiteX228" fmla="*/ 4252969 w 11490568"/>
            <a:gd name="connsiteY228" fmla="*/ 5948870 h 6858000"/>
            <a:gd name="connsiteX229" fmla="*/ 4248992 w 11490568"/>
            <a:gd name="connsiteY229" fmla="*/ 5973495 h 6858000"/>
            <a:gd name="connsiteX230" fmla="*/ 4218259 w 11490568"/>
            <a:gd name="connsiteY230" fmla="*/ 6004601 h 6858000"/>
            <a:gd name="connsiteX231" fmla="*/ 4196971 w 11490568"/>
            <a:gd name="connsiteY231" fmla="*/ 6009553 h 6858000"/>
            <a:gd name="connsiteX232" fmla="*/ 4377264 w 11490568"/>
            <a:gd name="connsiteY232" fmla="*/ 6009345 h 6858000"/>
            <a:gd name="connsiteX233" fmla="*/ 4355637 w 11490568"/>
            <a:gd name="connsiteY233" fmla="*/ 6007192 h 6858000"/>
            <a:gd name="connsiteX234" fmla="*/ 4326170 w 11490568"/>
            <a:gd name="connsiteY234" fmla="*/ 5984418 h 6858000"/>
            <a:gd name="connsiteX235" fmla="*/ 4333401 w 11490568"/>
            <a:gd name="connsiteY235" fmla="*/ 5905730 h 6858000"/>
            <a:gd name="connsiteX236" fmla="*/ 4374077 w 11490568"/>
            <a:gd name="connsiteY236" fmla="*/ 5888696 h 6858000"/>
            <a:gd name="connsiteX237" fmla="*/ 4415477 w 11490568"/>
            <a:gd name="connsiteY237" fmla="*/ 5906100 h 6858000"/>
            <a:gd name="connsiteX238" fmla="*/ 4432833 w 11490568"/>
            <a:gd name="connsiteY238" fmla="*/ 5948869 h 6858000"/>
            <a:gd name="connsiteX239" fmla="*/ 4427952 w 11490568"/>
            <a:gd name="connsiteY239" fmla="*/ 5975901 h 6858000"/>
            <a:gd name="connsiteX240" fmla="*/ 4398483 w 11490568"/>
            <a:gd name="connsiteY240" fmla="*/ 6004970 h 6858000"/>
            <a:gd name="connsiteX241" fmla="*/ 4377264 w 11490568"/>
            <a:gd name="connsiteY241" fmla="*/ 6009345 h 6858000"/>
            <a:gd name="connsiteX242" fmla="*/ 2752155 w 11490568"/>
            <a:gd name="connsiteY242" fmla="*/ 6009784 h 6858000"/>
            <a:gd name="connsiteX243" fmla="*/ 2728744 w 11490568"/>
            <a:gd name="connsiteY243" fmla="*/ 6005525 h 6858000"/>
            <a:gd name="connsiteX244" fmla="*/ 2697468 w 11490568"/>
            <a:gd name="connsiteY244" fmla="*/ 5974235 h 6858000"/>
            <a:gd name="connsiteX245" fmla="*/ 2696383 w 11490568"/>
            <a:gd name="connsiteY245" fmla="*/ 5925726 h 6858000"/>
            <a:gd name="connsiteX246" fmla="*/ 2724767 w 11490568"/>
            <a:gd name="connsiteY246" fmla="*/ 5894251 h 6858000"/>
            <a:gd name="connsiteX247" fmla="*/ 2750799 w 11490568"/>
            <a:gd name="connsiteY247" fmla="*/ 5888697 h 6858000"/>
            <a:gd name="connsiteX248" fmla="*/ 2776109 w 11490568"/>
            <a:gd name="connsiteY248" fmla="*/ 5893696 h 6858000"/>
            <a:gd name="connsiteX249" fmla="*/ 2807023 w 11490568"/>
            <a:gd name="connsiteY249" fmla="*/ 5925911 h 6858000"/>
            <a:gd name="connsiteX250" fmla="*/ 2806481 w 11490568"/>
            <a:gd name="connsiteY250" fmla="*/ 5973310 h 6858000"/>
            <a:gd name="connsiteX251" fmla="*/ 2776109 w 11490568"/>
            <a:gd name="connsiteY251" fmla="*/ 6004044 h 6858000"/>
            <a:gd name="connsiteX252" fmla="*/ 2752155 w 11490568"/>
            <a:gd name="connsiteY252" fmla="*/ 6009784 h 6858000"/>
            <a:gd name="connsiteX253" fmla="*/ 3473862 w 11490568"/>
            <a:gd name="connsiteY253" fmla="*/ 6009601 h 6858000"/>
            <a:gd name="connsiteX254" fmla="*/ 3449998 w 11490568"/>
            <a:gd name="connsiteY254" fmla="*/ 6005528 h 6858000"/>
            <a:gd name="connsiteX255" fmla="*/ 3418723 w 11490568"/>
            <a:gd name="connsiteY255" fmla="*/ 5974237 h 6858000"/>
            <a:gd name="connsiteX256" fmla="*/ 3417638 w 11490568"/>
            <a:gd name="connsiteY256" fmla="*/ 5925728 h 6858000"/>
            <a:gd name="connsiteX257" fmla="*/ 3489772 w 11490568"/>
            <a:gd name="connsiteY257" fmla="*/ 5890364 h 6858000"/>
            <a:gd name="connsiteX258" fmla="*/ 3511647 w 11490568"/>
            <a:gd name="connsiteY258" fmla="*/ 5904621 h 6858000"/>
            <a:gd name="connsiteX259" fmla="*/ 3531714 w 11490568"/>
            <a:gd name="connsiteY259" fmla="*/ 5948872 h 6858000"/>
            <a:gd name="connsiteX260" fmla="*/ 3514178 w 11490568"/>
            <a:gd name="connsiteY260" fmla="*/ 5991456 h 6858000"/>
            <a:gd name="connsiteX261" fmla="*/ 3473862 w 11490568"/>
            <a:gd name="connsiteY261" fmla="*/ 6009601 h 6858000"/>
            <a:gd name="connsiteX262" fmla="*/ 3835982 w 11490568"/>
            <a:gd name="connsiteY262" fmla="*/ 6009369 h 6858000"/>
            <a:gd name="connsiteX263" fmla="*/ 3814062 w 11490568"/>
            <a:gd name="connsiteY263" fmla="*/ 6007194 h 6858000"/>
            <a:gd name="connsiteX264" fmla="*/ 3777905 w 11490568"/>
            <a:gd name="connsiteY264" fmla="*/ 5971460 h 6858000"/>
            <a:gd name="connsiteX265" fmla="*/ 3778990 w 11490568"/>
            <a:gd name="connsiteY265" fmla="*/ 5924431 h 6858000"/>
            <a:gd name="connsiteX266" fmla="*/ 3815869 w 11490568"/>
            <a:gd name="connsiteY266" fmla="*/ 5890364 h 6858000"/>
            <a:gd name="connsiteX267" fmla="*/ 3859981 w 11490568"/>
            <a:gd name="connsiteY267" fmla="*/ 5894623 h 6858000"/>
            <a:gd name="connsiteX268" fmla="*/ 3889630 w 11490568"/>
            <a:gd name="connsiteY268" fmla="*/ 5928690 h 6858000"/>
            <a:gd name="connsiteX269" fmla="*/ 3886556 w 11490568"/>
            <a:gd name="connsiteY269" fmla="*/ 5976830 h 6858000"/>
            <a:gd name="connsiteX270" fmla="*/ 3857630 w 11490568"/>
            <a:gd name="connsiteY270" fmla="*/ 6004602 h 6858000"/>
            <a:gd name="connsiteX271" fmla="*/ 3835982 w 11490568"/>
            <a:gd name="connsiteY271" fmla="*/ 6009369 h 6858000"/>
            <a:gd name="connsiteX272" fmla="*/ 3656890 w 11490568"/>
            <a:gd name="connsiteY272" fmla="*/ 6009252 h 6858000"/>
            <a:gd name="connsiteX273" fmla="*/ 3635467 w 11490568"/>
            <a:gd name="connsiteY273" fmla="*/ 6008118 h 6858000"/>
            <a:gd name="connsiteX274" fmla="*/ 3595695 w 11490568"/>
            <a:gd name="connsiteY274" fmla="*/ 5966645 h 6858000"/>
            <a:gd name="connsiteX275" fmla="*/ 3598226 w 11490568"/>
            <a:gd name="connsiteY275" fmla="*/ 5924616 h 6858000"/>
            <a:gd name="connsiteX276" fmla="*/ 3628959 w 11490568"/>
            <a:gd name="connsiteY276" fmla="*/ 5892771 h 6858000"/>
            <a:gd name="connsiteX277" fmla="*/ 3676506 w 11490568"/>
            <a:gd name="connsiteY277" fmla="*/ 5892585 h 6858000"/>
            <a:gd name="connsiteX278" fmla="*/ 3707600 w 11490568"/>
            <a:gd name="connsiteY278" fmla="*/ 5923505 h 6858000"/>
            <a:gd name="connsiteX279" fmla="*/ 3711578 w 11490568"/>
            <a:gd name="connsiteY279" fmla="*/ 5948870 h 6858000"/>
            <a:gd name="connsiteX280" fmla="*/ 3706154 w 11490568"/>
            <a:gd name="connsiteY280" fmla="*/ 5976457 h 6858000"/>
            <a:gd name="connsiteX281" fmla="*/ 3677228 w 11490568"/>
            <a:gd name="connsiteY281" fmla="*/ 6004970 h 6858000"/>
            <a:gd name="connsiteX282" fmla="*/ 3656890 w 11490568"/>
            <a:gd name="connsiteY282" fmla="*/ 6009252 h 6858000"/>
            <a:gd name="connsiteX283" fmla="*/ 3294002 w 11490568"/>
            <a:gd name="connsiteY283" fmla="*/ 6009598 h 6858000"/>
            <a:gd name="connsiteX284" fmla="*/ 3268693 w 11490568"/>
            <a:gd name="connsiteY284" fmla="*/ 6004783 h 6858000"/>
            <a:gd name="connsiteX285" fmla="*/ 3236513 w 11490568"/>
            <a:gd name="connsiteY285" fmla="*/ 5971457 h 6858000"/>
            <a:gd name="connsiteX286" fmla="*/ 3237055 w 11490568"/>
            <a:gd name="connsiteY286" fmla="*/ 5926095 h 6858000"/>
            <a:gd name="connsiteX287" fmla="*/ 3266704 w 11490568"/>
            <a:gd name="connsiteY287" fmla="*/ 5893694 h 6858000"/>
            <a:gd name="connsiteX288" fmla="*/ 3292194 w 11490568"/>
            <a:gd name="connsiteY288" fmla="*/ 5888880 h 6858000"/>
            <a:gd name="connsiteX289" fmla="*/ 3334679 w 11490568"/>
            <a:gd name="connsiteY289" fmla="*/ 5907395 h 6858000"/>
            <a:gd name="connsiteX290" fmla="*/ 3351311 w 11490568"/>
            <a:gd name="connsiteY290" fmla="*/ 5948684 h 6858000"/>
            <a:gd name="connsiteX291" fmla="*/ 3334136 w 11490568"/>
            <a:gd name="connsiteY291" fmla="*/ 5991083 h 6858000"/>
            <a:gd name="connsiteX292" fmla="*/ 3294002 w 11490568"/>
            <a:gd name="connsiteY292" fmla="*/ 6009598 h 6858000"/>
            <a:gd name="connsiteX293" fmla="*/ 3114139 w 11490568"/>
            <a:gd name="connsiteY293" fmla="*/ 6009418 h 6858000"/>
            <a:gd name="connsiteX294" fmla="*/ 3092807 w 11490568"/>
            <a:gd name="connsiteY294" fmla="*/ 6007195 h 6858000"/>
            <a:gd name="connsiteX295" fmla="*/ 3057012 w 11490568"/>
            <a:gd name="connsiteY295" fmla="*/ 5972943 h 6858000"/>
            <a:gd name="connsiteX296" fmla="*/ 3057734 w 11490568"/>
            <a:gd name="connsiteY296" fmla="*/ 5924434 h 6858000"/>
            <a:gd name="connsiteX297" fmla="*/ 3094615 w 11490568"/>
            <a:gd name="connsiteY297" fmla="*/ 5890367 h 6858000"/>
            <a:gd name="connsiteX298" fmla="*/ 3156805 w 11490568"/>
            <a:gd name="connsiteY298" fmla="*/ 5909807 h 6858000"/>
            <a:gd name="connsiteX299" fmla="*/ 3171086 w 11490568"/>
            <a:gd name="connsiteY299" fmla="*/ 5948874 h 6858000"/>
            <a:gd name="connsiteX300" fmla="*/ 3156624 w 11490568"/>
            <a:gd name="connsiteY300" fmla="*/ 5988310 h 6858000"/>
            <a:gd name="connsiteX301" fmla="*/ 3114139 w 11490568"/>
            <a:gd name="connsiteY301" fmla="*/ 6009418 h 6858000"/>
            <a:gd name="connsiteX302" fmla="*/ 2390828 w 11490568"/>
            <a:gd name="connsiteY302" fmla="*/ 6009762 h 6858000"/>
            <a:gd name="connsiteX303" fmla="*/ 2371732 w 11490568"/>
            <a:gd name="connsiteY303" fmla="*/ 6007193 h 6858000"/>
            <a:gd name="connsiteX304" fmla="*/ 2335756 w 11490568"/>
            <a:gd name="connsiteY304" fmla="*/ 5972940 h 6858000"/>
            <a:gd name="connsiteX305" fmla="*/ 2331417 w 11490568"/>
            <a:gd name="connsiteY305" fmla="*/ 5948871 h 6858000"/>
            <a:gd name="connsiteX306" fmla="*/ 2336299 w 11490568"/>
            <a:gd name="connsiteY306" fmla="*/ 5923691 h 6858000"/>
            <a:gd name="connsiteX307" fmla="*/ 2373360 w 11490568"/>
            <a:gd name="connsiteY307" fmla="*/ 5890363 h 6858000"/>
            <a:gd name="connsiteX308" fmla="*/ 2414217 w 11490568"/>
            <a:gd name="connsiteY308" fmla="*/ 5892956 h 6858000"/>
            <a:gd name="connsiteX309" fmla="*/ 2445312 w 11490568"/>
            <a:gd name="connsiteY309" fmla="*/ 5923875 h 6858000"/>
            <a:gd name="connsiteX310" fmla="*/ 2447121 w 11490568"/>
            <a:gd name="connsiteY310" fmla="*/ 5969422 h 6858000"/>
            <a:gd name="connsiteX311" fmla="*/ 2411145 w 11490568"/>
            <a:gd name="connsiteY311" fmla="*/ 6006082 h 6858000"/>
            <a:gd name="connsiteX312" fmla="*/ 2390828 w 11490568"/>
            <a:gd name="connsiteY312" fmla="*/ 6009762 h 6858000"/>
            <a:gd name="connsiteX313" fmla="*/ 2572749 w 11490568"/>
            <a:gd name="connsiteY313" fmla="*/ 6009415 h 6858000"/>
            <a:gd name="connsiteX314" fmla="*/ 2547439 w 11490568"/>
            <a:gd name="connsiteY314" fmla="*/ 6004786 h 6858000"/>
            <a:gd name="connsiteX315" fmla="*/ 2515259 w 11490568"/>
            <a:gd name="connsiteY315" fmla="*/ 5971460 h 6858000"/>
            <a:gd name="connsiteX316" fmla="*/ 2516344 w 11490568"/>
            <a:gd name="connsiteY316" fmla="*/ 5924432 h 6858000"/>
            <a:gd name="connsiteX317" fmla="*/ 2552862 w 11490568"/>
            <a:gd name="connsiteY317" fmla="*/ 5890735 h 6858000"/>
            <a:gd name="connsiteX318" fmla="*/ 2611436 w 11490568"/>
            <a:gd name="connsiteY318" fmla="*/ 5905362 h 6858000"/>
            <a:gd name="connsiteX319" fmla="*/ 2629696 w 11490568"/>
            <a:gd name="connsiteY319" fmla="*/ 5948687 h 6858000"/>
            <a:gd name="connsiteX320" fmla="*/ 2612160 w 11490568"/>
            <a:gd name="connsiteY320" fmla="*/ 5991826 h 6858000"/>
            <a:gd name="connsiteX321" fmla="*/ 2572749 w 11490568"/>
            <a:gd name="connsiteY321" fmla="*/ 6009415 h 6858000"/>
            <a:gd name="connsiteX322" fmla="*/ 5817286 w 11490568"/>
            <a:gd name="connsiteY322" fmla="*/ 5825697 h 6858000"/>
            <a:gd name="connsiteX323" fmla="*/ 5802123 w 11490568"/>
            <a:gd name="connsiteY323" fmla="*/ 5824308 h 6858000"/>
            <a:gd name="connsiteX324" fmla="*/ 5762350 w 11490568"/>
            <a:gd name="connsiteY324" fmla="*/ 5788760 h 6858000"/>
            <a:gd name="connsiteX325" fmla="*/ 5771389 w 11490568"/>
            <a:gd name="connsiteY325" fmla="*/ 5726550 h 6858000"/>
            <a:gd name="connsiteX326" fmla="*/ 5835568 w 11490568"/>
            <a:gd name="connsiteY326" fmla="*/ 5706554 h 6858000"/>
            <a:gd name="connsiteX327" fmla="*/ 5873533 w 11490568"/>
            <a:gd name="connsiteY327" fmla="*/ 5744324 h 6858000"/>
            <a:gd name="connsiteX328" fmla="*/ 5869556 w 11490568"/>
            <a:gd name="connsiteY328" fmla="*/ 5792833 h 6858000"/>
            <a:gd name="connsiteX329" fmla="*/ 5833941 w 11490568"/>
            <a:gd name="connsiteY329" fmla="*/ 5823197 h 6858000"/>
            <a:gd name="connsiteX330" fmla="*/ 5817286 w 11490568"/>
            <a:gd name="connsiteY330" fmla="*/ 5825697 h 6858000"/>
            <a:gd name="connsiteX331" fmla="*/ 7982993 w 11490568"/>
            <a:gd name="connsiteY331" fmla="*/ 5825696 h 6858000"/>
            <a:gd name="connsiteX332" fmla="*/ 7965886 w 11490568"/>
            <a:gd name="connsiteY332" fmla="*/ 5824308 h 6858000"/>
            <a:gd name="connsiteX333" fmla="*/ 7924848 w 11490568"/>
            <a:gd name="connsiteY333" fmla="*/ 5787648 h 6858000"/>
            <a:gd name="connsiteX334" fmla="*/ 7925571 w 11490568"/>
            <a:gd name="connsiteY334" fmla="*/ 5740436 h 6858000"/>
            <a:gd name="connsiteX335" fmla="*/ 7955401 w 11490568"/>
            <a:gd name="connsiteY335" fmla="*/ 5708960 h 6858000"/>
            <a:gd name="connsiteX336" fmla="*/ 8005479 w 11490568"/>
            <a:gd name="connsiteY336" fmla="*/ 5708219 h 6858000"/>
            <a:gd name="connsiteX337" fmla="*/ 8035127 w 11490568"/>
            <a:gd name="connsiteY337" fmla="*/ 5738029 h 6858000"/>
            <a:gd name="connsiteX338" fmla="*/ 8037297 w 11490568"/>
            <a:gd name="connsiteY338" fmla="*/ 5785427 h 6858000"/>
            <a:gd name="connsiteX339" fmla="*/ 8001321 w 11490568"/>
            <a:gd name="connsiteY339" fmla="*/ 5822085 h 6858000"/>
            <a:gd name="connsiteX340" fmla="*/ 7982993 w 11490568"/>
            <a:gd name="connsiteY340" fmla="*/ 5825696 h 6858000"/>
            <a:gd name="connsiteX341" fmla="*/ 8164729 w 11490568"/>
            <a:gd name="connsiteY341" fmla="*/ 5825417 h 6858000"/>
            <a:gd name="connsiteX342" fmla="*/ 8144482 w 11490568"/>
            <a:gd name="connsiteY342" fmla="*/ 5823382 h 6858000"/>
            <a:gd name="connsiteX343" fmla="*/ 8101817 w 11490568"/>
            <a:gd name="connsiteY343" fmla="*/ 5766726 h 6858000"/>
            <a:gd name="connsiteX344" fmla="*/ 8117544 w 11490568"/>
            <a:gd name="connsiteY344" fmla="*/ 5724697 h 6858000"/>
            <a:gd name="connsiteX345" fmla="*/ 8161114 w 11490568"/>
            <a:gd name="connsiteY345" fmla="*/ 5704701 h 6858000"/>
            <a:gd name="connsiteX346" fmla="*/ 8204683 w 11490568"/>
            <a:gd name="connsiteY346" fmla="*/ 5724697 h 6858000"/>
            <a:gd name="connsiteX347" fmla="*/ 8220593 w 11490568"/>
            <a:gd name="connsiteY347" fmla="*/ 5766726 h 6858000"/>
            <a:gd name="connsiteX348" fmla="*/ 8202875 w 11490568"/>
            <a:gd name="connsiteY348" fmla="*/ 5807088 h 6858000"/>
            <a:gd name="connsiteX349" fmla="*/ 8164729 w 11490568"/>
            <a:gd name="connsiteY349" fmla="*/ 5825417 h 6858000"/>
            <a:gd name="connsiteX350" fmla="*/ 8345630 w 11490568"/>
            <a:gd name="connsiteY350" fmla="*/ 5825235 h 6858000"/>
            <a:gd name="connsiteX351" fmla="*/ 8324524 w 11490568"/>
            <a:gd name="connsiteY351" fmla="*/ 5823383 h 6858000"/>
            <a:gd name="connsiteX352" fmla="*/ 8284751 w 11490568"/>
            <a:gd name="connsiteY352" fmla="*/ 5784688 h 6858000"/>
            <a:gd name="connsiteX353" fmla="*/ 8288186 w 11490568"/>
            <a:gd name="connsiteY353" fmla="*/ 5736733 h 6858000"/>
            <a:gd name="connsiteX354" fmla="*/ 8322173 w 11490568"/>
            <a:gd name="connsiteY354" fmla="*/ 5706554 h 6858000"/>
            <a:gd name="connsiteX355" fmla="*/ 8366285 w 11490568"/>
            <a:gd name="connsiteY355" fmla="*/ 5708405 h 6858000"/>
            <a:gd name="connsiteX356" fmla="*/ 8396476 w 11490568"/>
            <a:gd name="connsiteY356" fmla="*/ 5740251 h 6858000"/>
            <a:gd name="connsiteX357" fmla="*/ 8399007 w 11490568"/>
            <a:gd name="connsiteY357" fmla="*/ 5782095 h 6858000"/>
            <a:gd name="connsiteX358" fmla="*/ 8366465 w 11490568"/>
            <a:gd name="connsiteY358" fmla="*/ 5819866 h 6858000"/>
            <a:gd name="connsiteX359" fmla="*/ 8345630 w 11490568"/>
            <a:gd name="connsiteY359" fmla="*/ 5825235 h 6858000"/>
            <a:gd name="connsiteX360" fmla="*/ 7810745 w 11490568"/>
            <a:gd name="connsiteY360" fmla="*/ 5824889 h 6858000"/>
            <a:gd name="connsiteX361" fmla="*/ 7782045 w 11490568"/>
            <a:gd name="connsiteY361" fmla="*/ 5822829 h 6858000"/>
            <a:gd name="connsiteX362" fmla="*/ 7747154 w 11490568"/>
            <a:gd name="connsiteY362" fmla="*/ 5792465 h 6858000"/>
            <a:gd name="connsiteX363" fmla="*/ 7741730 w 11490568"/>
            <a:gd name="connsiteY363" fmla="*/ 5764877 h 6858000"/>
            <a:gd name="connsiteX364" fmla="*/ 7759809 w 11490568"/>
            <a:gd name="connsiteY364" fmla="*/ 5720997 h 6858000"/>
            <a:gd name="connsiteX365" fmla="*/ 7801390 w 11490568"/>
            <a:gd name="connsiteY365" fmla="*/ 5703778 h 6858000"/>
            <a:gd name="connsiteX366" fmla="*/ 7842427 w 11490568"/>
            <a:gd name="connsiteY366" fmla="*/ 5722293 h 6858000"/>
            <a:gd name="connsiteX367" fmla="*/ 7859783 w 11490568"/>
            <a:gd name="connsiteY367" fmla="*/ 5769506 h 6858000"/>
            <a:gd name="connsiteX368" fmla="*/ 7837546 w 11490568"/>
            <a:gd name="connsiteY368" fmla="*/ 5811535 h 6858000"/>
            <a:gd name="connsiteX369" fmla="*/ 7810745 w 11490568"/>
            <a:gd name="connsiteY369" fmla="*/ 5824889 h 6858000"/>
            <a:gd name="connsiteX370" fmla="*/ 4374776 w 11490568"/>
            <a:gd name="connsiteY370" fmla="*/ 5825695 h 6858000"/>
            <a:gd name="connsiteX371" fmla="*/ 4359613 w 11490568"/>
            <a:gd name="connsiteY371" fmla="*/ 5824307 h 6858000"/>
            <a:gd name="connsiteX372" fmla="*/ 4314778 w 11490568"/>
            <a:gd name="connsiteY372" fmla="*/ 5769318 h 6858000"/>
            <a:gd name="connsiteX373" fmla="*/ 4328337 w 11490568"/>
            <a:gd name="connsiteY373" fmla="*/ 5727103 h 6858000"/>
            <a:gd name="connsiteX374" fmla="*/ 4369375 w 11490568"/>
            <a:gd name="connsiteY374" fmla="*/ 5704145 h 6858000"/>
            <a:gd name="connsiteX375" fmla="*/ 4415837 w 11490568"/>
            <a:gd name="connsiteY375" fmla="*/ 5722104 h 6858000"/>
            <a:gd name="connsiteX376" fmla="*/ 4431022 w 11490568"/>
            <a:gd name="connsiteY376" fmla="*/ 5745434 h 6858000"/>
            <a:gd name="connsiteX377" fmla="*/ 4427226 w 11490568"/>
            <a:gd name="connsiteY377" fmla="*/ 5792646 h 6858000"/>
            <a:gd name="connsiteX378" fmla="*/ 4391431 w 11490568"/>
            <a:gd name="connsiteY378" fmla="*/ 5823196 h 6858000"/>
            <a:gd name="connsiteX379" fmla="*/ 4374776 w 11490568"/>
            <a:gd name="connsiteY379" fmla="*/ 5825695 h 6858000"/>
            <a:gd name="connsiteX380" fmla="*/ 2572386 w 11490568"/>
            <a:gd name="connsiteY380" fmla="*/ 5825489 h 6858000"/>
            <a:gd name="connsiteX381" fmla="*/ 2550692 w 11490568"/>
            <a:gd name="connsiteY381" fmla="*/ 5822087 h 6858000"/>
            <a:gd name="connsiteX382" fmla="*/ 2516704 w 11490568"/>
            <a:gd name="connsiteY382" fmla="*/ 5789501 h 6858000"/>
            <a:gd name="connsiteX383" fmla="*/ 2515258 w 11490568"/>
            <a:gd name="connsiteY383" fmla="*/ 5742103 h 6858000"/>
            <a:gd name="connsiteX384" fmla="*/ 2545629 w 11490568"/>
            <a:gd name="connsiteY384" fmla="*/ 5708776 h 6858000"/>
            <a:gd name="connsiteX385" fmla="*/ 2588657 w 11490568"/>
            <a:gd name="connsiteY385" fmla="*/ 5706369 h 6858000"/>
            <a:gd name="connsiteX386" fmla="*/ 2625357 w 11490568"/>
            <a:gd name="connsiteY386" fmla="*/ 5739881 h 6858000"/>
            <a:gd name="connsiteX387" fmla="*/ 2624994 w 11490568"/>
            <a:gd name="connsiteY387" fmla="*/ 5790426 h 6858000"/>
            <a:gd name="connsiteX388" fmla="*/ 2594080 w 11490568"/>
            <a:gd name="connsiteY388" fmla="*/ 5820420 h 6858000"/>
            <a:gd name="connsiteX389" fmla="*/ 2572386 w 11490568"/>
            <a:gd name="connsiteY389" fmla="*/ 5825489 h 6858000"/>
            <a:gd name="connsiteX390" fmla="*/ 4015256 w 11490568"/>
            <a:gd name="connsiteY390" fmla="*/ 5825421 h 6858000"/>
            <a:gd name="connsiteX391" fmla="*/ 3993200 w 11490568"/>
            <a:gd name="connsiteY391" fmla="*/ 5822273 h 6858000"/>
            <a:gd name="connsiteX392" fmla="*/ 3959755 w 11490568"/>
            <a:gd name="connsiteY392" fmla="*/ 5789502 h 6858000"/>
            <a:gd name="connsiteX393" fmla="*/ 3953970 w 11490568"/>
            <a:gd name="connsiteY393" fmla="*/ 5764135 h 6858000"/>
            <a:gd name="connsiteX394" fmla="*/ 3972049 w 11490568"/>
            <a:gd name="connsiteY394" fmla="*/ 5722292 h 6858000"/>
            <a:gd name="connsiteX395" fmla="*/ 4017064 w 11490568"/>
            <a:gd name="connsiteY395" fmla="*/ 5704147 h 6858000"/>
            <a:gd name="connsiteX396" fmla="*/ 4057018 w 11490568"/>
            <a:gd name="connsiteY396" fmla="*/ 5724699 h 6858000"/>
            <a:gd name="connsiteX397" fmla="*/ 4072746 w 11490568"/>
            <a:gd name="connsiteY397" fmla="*/ 5766728 h 6858000"/>
            <a:gd name="connsiteX398" fmla="*/ 4054849 w 11490568"/>
            <a:gd name="connsiteY398" fmla="*/ 5807461 h 6858000"/>
            <a:gd name="connsiteX399" fmla="*/ 4015256 w 11490568"/>
            <a:gd name="connsiteY399" fmla="*/ 5825421 h 6858000"/>
            <a:gd name="connsiteX400" fmla="*/ 4197377 w 11490568"/>
            <a:gd name="connsiteY400" fmla="*/ 5825282 h 6858000"/>
            <a:gd name="connsiteX401" fmla="*/ 4176135 w 11490568"/>
            <a:gd name="connsiteY401" fmla="*/ 5823199 h 6858000"/>
            <a:gd name="connsiteX402" fmla="*/ 4136363 w 11490568"/>
            <a:gd name="connsiteY402" fmla="*/ 5781910 h 6858000"/>
            <a:gd name="connsiteX403" fmla="*/ 4134554 w 11490568"/>
            <a:gd name="connsiteY403" fmla="*/ 5762840 h 6858000"/>
            <a:gd name="connsiteX404" fmla="*/ 4155345 w 11490568"/>
            <a:gd name="connsiteY404" fmla="*/ 5718774 h 6858000"/>
            <a:gd name="connsiteX405" fmla="*/ 4197649 w 11490568"/>
            <a:gd name="connsiteY405" fmla="*/ 5704148 h 6858000"/>
            <a:gd name="connsiteX406" fmla="*/ 4235975 w 11490568"/>
            <a:gd name="connsiteY406" fmla="*/ 5722478 h 6858000"/>
            <a:gd name="connsiteX407" fmla="*/ 4252969 w 11490568"/>
            <a:gd name="connsiteY407" fmla="*/ 5764877 h 6858000"/>
            <a:gd name="connsiteX408" fmla="*/ 4248811 w 11490568"/>
            <a:gd name="connsiteY408" fmla="*/ 5789132 h 6858000"/>
            <a:gd name="connsiteX409" fmla="*/ 4217535 w 11490568"/>
            <a:gd name="connsiteY409" fmla="*/ 5820422 h 6858000"/>
            <a:gd name="connsiteX410" fmla="*/ 4197377 w 11490568"/>
            <a:gd name="connsiteY410" fmla="*/ 5825282 h 6858000"/>
            <a:gd name="connsiteX411" fmla="*/ 3836342 w 11490568"/>
            <a:gd name="connsiteY411" fmla="*/ 5825328 h 6858000"/>
            <a:gd name="connsiteX412" fmla="*/ 3816230 w 11490568"/>
            <a:gd name="connsiteY412" fmla="*/ 5823569 h 6858000"/>
            <a:gd name="connsiteX413" fmla="*/ 3777904 w 11490568"/>
            <a:gd name="connsiteY413" fmla="*/ 5787464 h 6858000"/>
            <a:gd name="connsiteX414" fmla="*/ 3778807 w 11490568"/>
            <a:gd name="connsiteY414" fmla="*/ 5739882 h 6858000"/>
            <a:gd name="connsiteX415" fmla="*/ 3807733 w 11490568"/>
            <a:gd name="connsiteY415" fmla="*/ 5709146 h 6858000"/>
            <a:gd name="connsiteX416" fmla="*/ 3852387 w 11490568"/>
            <a:gd name="connsiteY416" fmla="*/ 5706554 h 6858000"/>
            <a:gd name="connsiteX417" fmla="*/ 3886374 w 11490568"/>
            <a:gd name="connsiteY417" fmla="*/ 5736734 h 6858000"/>
            <a:gd name="connsiteX418" fmla="*/ 3889629 w 11490568"/>
            <a:gd name="connsiteY418" fmla="*/ 5785428 h 6858000"/>
            <a:gd name="connsiteX419" fmla="*/ 3857268 w 11490568"/>
            <a:gd name="connsiteY419" fmla="*/ 5820421 h 6858000"/>
            <a:gd name="connsiteX420" fmla="*/ 3836342 w 11490568"/>
            <a:gd name="connsiteY420" fmla="*/ 5825328 h 6858000"/>
            <a:gd name="connsiteX421" fmla="*/ 3645320 w 11490568"/>
            <a:gd name="connsiteY421" fmla="*/ 5825258 h 6858000"/>
            <a:gd name="connsiteX422" fmla="*/ 3638360 w 11490568"/>
            <a:gd name="connsiteY422" fmla="*/ 5824310 h 6858000"/>
            <a:gd name="connsiteX423" fmla="*/ 3593164 w 11490568"/>
            <a:gd name="connsiteY423" fmla="*/ 5765432 h 6858000"/>
            <a:gd name="connsiteX424" fmla="*/ 3625886 w 11490568"/>
            <a:gd name="connsiteY424" fmla="*/ 5710443 h 6858000"/>
            <a:gd name="connsiteX425" fmla="*/ 3671083 w 11490568"/>
            <a:gd name="connsiteY425" fmla="*/ 5706184 h 6858000"/>
            <a:gd name="connsiteX426" fmla="*/ 3706155 w 11490568"/>
            <a:gd name="connsiteY426" fmla="*/ 5737289 h 6858000"/>
            <a:gd name="connsiteX427" fmla="*/ 3711579 w 11490568"/>
            <a:gd name="connsiteY427" fmla="*/ 5764877 h 6858000"/>
            <a:gd name="connsiteX428" fmla="*/ 3694766 w 11490568"/>
            <a:gd name="connsiteY428" fmla="*/ 5806906 h 6858000"/>
            <a:gd name="connsiteX429" fmla="*/ 3655535 w 11490568"/>
            <a:gd name="connsiteY429" fmla="*/ 5825235 h 6858000"/>
            <a:gd name="connsiteX430" fmla="*/ 3645320 w 11490568"/>
            <a:gd name="connsiteY430" fmla="*/ 5825258 h 6858000"/>
            <a:gd name="connsiteX431" fmla="*/ 3476348 w 11490568"/>
            <a:gd name="connsiteY431" fmla="*/ 5825236 h 6858000"/>
            <a:gd name="connsiteX432" fmla="*/ 3455603 w 11490568"/>
            <a:gd name="connsiteY432" fmla="*/ 5823384 h 6858000"/>
            <a:gd name="connsiteX433" fmla="*/ 3426135 w 11490568"/>
            <a:gd name="connsiteY433" fmla="*/ 5802092 h 6858000"/>
            <a:gd name="connsiteX434" fmla="*/ 3413299 w 11490568"/>
            <a:gd name="connsiteY434" fmla="*/ 5764691 h 6858000"/>
            <a:gd name="connsiteX435" fmla="*/ 3418903 w 11490568"/>
            <a:gd name="connsiteY435" fmla="*/ 5739326 h 6858000"/>
            <a:gd name="connsiteX436" fmla="*/ 3453252 w 11490568"/>
            <a:gd name="connsiteY436" fmla="*/ 5706555 h 6858000"/>
            <a:gd name="connsiteX437" fmla="*/ 3497726 w 11490568"/>
            <a:gd name="connsiteY437" fmla="*/ 5708962 h 6858000"/>
            <a:gd name="connsiteX438" fmla="*/ 3527736 w 11490568"/>
            <a:gd name="connsiteY438" fmla="*/ 5740807 h 6858000"/>
            <a:gd name="connsiteX439" fmla="*/ 3527375 w 11490568"/>
            <a:gd name="connsiteY439" fmla="*/ 5789316 h 6858000"/>
            <a:gd name="connsiteX440" fmla="*/ 3496280 w 11490568"/>
            <a:gd name="connsiteY440" fmla="*/ 5820422 h 6858000"/>
            <a:gd name="connsiteX441" fmla="*/ 3476348 w 11490568"/>
            <a:gd name="connsiteY441" fmla="*/ 5825236 h 6858000"/>
            <a:gd name="connsiteX442" fmla="*/ 2753940 w 11490568"/>
            <a:gd name="connsiteY442" fmla="*/ 5825213 h 6858000"/>
            <a:gd name="connsiteX443" fmla="*/ 2734348 w 11490568"/>
            <a:gd name="connsiteY443" fmla="*/ 5823385 h 6858000"/>
            <a:gd name="connsiteX444" fmla="*/ 2696021 w 11490568"/>
            <a:gd name="connsiteY444" fmla="*/ 5787465 h 6858000"/>
            <a:gd name="connsiteX445" fmla="*/ 2692405 w 11490568"/>
            <a:gd name="connsiteY445" fmla="*/ 5762469 h 6858000"/>
            <a:gd name="connsiteX446" fmla="*/ 2711026 w 11490568"/>
            <a:gd name="connsiteY446" fmla="*/ 5721181 h 6858000"/>
            <a:gd name="connsiteX447" fmla="*/ 2750979 w 11490568"/>
            <a:gd name="connsiteY447" fmla="*/ 5703778 h 6858000"/>
            <a:gd name="connsiteX448" fmla="*/ 2793645 w 11490568"/>
            <a:gd name="connsiteY448" fmla="*/ 5723774 h 6858000"/>
            <a:gd name="connsiteX449" fmla="*/ 2810278 w 11490568"/>
            <a:gd name="connsiteY449" fmla="*/ 5764877 h 6858000"/>
            <a:gd name="connsiteX450" fmla="*/ 2806119 w 11490568"/>
            <a:gd name="connsiteY450" fmla="*/ 5788391 h 6858000"/>
            <a:gd name="connsiteX451" fmla="*/ 2773939 w 11490568"/>
            <a:gd name="connsiteY451" fmla="*/ 5820792 h 6858000"/>
            <a:gd name="connsiteX452" fmla="*/ 2753940 w 11490568"/>
            <a:gd name="connsiteY452" fmla="*/ 5825213 h 6858000"/>
            <a:gd name="connsiteX453" fmla="*/ 3305165 w 11490568"/>
            <a:gd name="connsiteY453" fmla="*/ 5823985 h 6858000"/>
            <a:gd name="connsiteX454" fmla="*/ 3271404 w 11490568"/>
            <a:gd name="connsiteY454" fmla="*/ 5822087 h 6858000"/>
            <a:gd name="connsiteX455" fmla="*/ 3237054 w 11490568"/>
            <a:gd name="connsiteY455" fmla="*/ 5788020 h 6858000"/>
            <a:gd name="connsiteX456" fmla="*/ 3232715 w 11490568"/>
            <a:gd name="connsiteY456" fmla="*/ 5764876 h 6858000"/>
            <a:gd name="connsiteX457" fmla="*/ 3250794 w 11490568"/>
            <a:gd name="connsiteY457" fmla="*/ 5722291 h 6858000"/>
            <a:gd name="connsiteX458" fmla="*/ 3295810 w 11490568"/>
            <a:gd name="connsiteY458" fmla="*/ 5704147 h 6858000"/>
            <a:gd name="connsiteX459" fmla="*/ 3334136 w 11490568"/>
            <a:gd name="connsiteY459" fmla="*/ 5722662 h 6858000"/>
            <a:gd name="connsiteX460" fmla="*/ 3351311 w 11490568"/>
            <a:gd name="connsiteY460" fmla="*/ 5764691 h 6858000"/>
            <a:gd name="connsiteX461" fmla="*/ 3335401 w 11490568"/>
            <a:gd name="connsiteY461" fmla="*/ 5805609 h 6858000"/>
            <a:gd name="connsiteX462" fmla="*/ 3305165 w 11490568"/>
            <a:gd name="connsiteY462" fmla="*/ 5823985 h 6858000"/>
            <a:gd name="connsiteX463" fmla="*/ 1661416 w 11490568"/>
            <a:gd name="connsiteY463" fmla="*/ 5825256 h 6858000"/>
            <a:gd name="connsiteX464" fmla="*/ 1654457 w 11490568"/>
            <a:gd name="connsiteY464" fmla="*/ 5824307 h 6858000"/>
            <a:gd name="connsiteX465" fmla="*/ 1614683 w 11490568"/>
            <a:gd name="connsiteY465" fmla="*/ 5788944 h 6858000"/>
            <a:gd name="connsiteX466" fmla="*/ 1611610 w 11490568"/>
            <a:gd name="connsiteY466" fmla="*/ 5748025 h 6858000"/>
            <a:gd name="connsiteX467" fmla="*/ 1641802 w 11490568"/>
            <a:gd name="connsiteY467" fmla="*/ 5710441 h 6858000"/>
            <a:gd name="connsiteX468" fmla="*/ 1668919 w 11490568"/>
            <a:gd name="connsiteY468" fmla="*/ 5704701 h 6858000"/>
            <a:gd name="connsiteX469" fmla="*/ 1695675 w 11490568"/>
            <a:gd name="connsiteY469" fmla="*/ 5710255 h 6858000"/>
            <a:gd name="connsiteX470" fmla="*/ 1726047 w 11490568"/>
            <a:gd name="connsiteY470" fmla="*/ 5745804 h 6858000"/>
            <a:gd name="connsiteX471" fmla="*/ 1722070 w 11490568"/>
            <a:gd name="connsiteY471" fmla="*/ 5792462 h 6858000"/>
            <a:gd name="connsiteX472" fmla="*/ 1671630 w 11490568"/>
            <a:gd name="connsiteY472" fmla="*/ 5825233 h 6858000"/>
            <a:gd name="connsiteX473" fmla="*/ 1661416 w 11490568"/>
            <a:gd name="connsiteY473" fmla="*/ 5825256 h 6858000"/>
            <a:gd name="connsiteX474" fmla="*/ 2382670 w 11490568"/>
            <a:gd name="connsiteY474" fmla="*/ 5825256 h 6858000"/>
            <a:gd name="connsiteX475" fmla="*/ 2375710 w 11490568"/>
            <a:gd name="connsiteY475" fmla="*/ 5824307 h 6858000"/>
            <a:gd name="connsiteX476" fmla="*/ 2335937 w 11490568"/>
            <a:gd name="connsiteY476" fmla="*/ 5788759 h 6858000"/>
            <a:gd name="connsiteX477" fmla="*/ 2333225 w 11490568"/>
            <a:gd name="connsiteY477" fmla="*/ 5747655 h 6858000"/>
            <a:gd name="connsiteX478" fmla="*/ 2363055 w 11490568"/>
            <a:gd name="connsiteY478" fmla="*/ 5710441 h 6858000"/>
            <a:gd name="connsiteX479" fmla="*/ 2390172 w 11490568"/>
            <a:gd name="connsiteY479" fmla="*/ 5704701 h 6858000"/>
            <a:gd name="connsiteX480" fmla="*/ 2416928 w 11490568"/>
            <a:gd name="connsiteY480" fmla="*/ 5710255 h 6858000"/>
            <a:gd name="connsiteX481" fmla="*/ 2447120 w 11490568"/>
            <a:gd name="connsiteY481" fmla="*/ 5744693 h 6858000"/>
            <a:gd name="connsiteX482" fmla="*/ 2443504 w 11490568"/>
            <a:gd name="connsiteY482" fmla="*/ 5792462 h 6858000"/>
            <a:gd name="connsiteX483" fmla="*/ 2392885 w 11490568"/>
            <a:gd name="connsiteY483" fmla="*/ 5825233 h 6858000"/>
            <a:gd name="connsiteX484" fmla="*/ 2382670 w 11490568"/>
            <a:gd name="connsiteY484" fmla="*/ 5825256 h 6858000"/>
            <a:gd name="connsiteX485" fmla="*/ 2212479 w 11490568"/>
            <a:gd name="connsiteY485" fmla="*/ 5825236 h 6858000"/>
            <a:gd name="connsiteX486" fmla="*/ 2195847 w 11490568"/>
            <a:gd name="connsiteY486" fmla="*/ 5824310 h 6858000"/>
            <a:gd name="connsiteX487" fmla="*/ 2155712 w 11490568"/>
            <a:gd name="connsiteY487" fmla="*/ 5789502 h 6858000"/>
            <a:gd name="connsiteX488" fmla="*/ 2151555 w 11490568"/>
            <a:gd name="connsiteY488" fmla="*/ 5763951 h 6858000"/>
            <a:gd name="connsiteX489" fmla="*/ 2170537 w 11490568"/>
            <a:gd name="connsiteY489" fmla="*/ 5720256 h 6858000"/>
            <a:gd name="connsiteX490" fmla="*/ 2214648 w 11490568"/>
            <a:gd name="connsiteY490" fmla="*/ 5704148 h 6858000"/>
            <a:gd name="connsiteX491" fmla="*/ 2263822 w 11490568"/>
            <a:gd name="connsiteY491" fmla="*/ 5737474 h 6858000"/>
            <a:gd name="connsiteX492" fmla="*/ 2269066 w 11490568"/>
            <a:gd name="connsiteY492" fmla="*/ 5763951 h 6858000"/>
            <a:gd name="connsiteX493" fmla="*/ 2252613 w 11490568"/>
            <a:gd name="connsiteY493" fmla="*/ 5806165 h 6858000"/>
            <a:gd name="connsiteX494" fmla="*/ 2212479 w 11490568"/>
            <a:gd name="connsiteY494" fmla="*/ 5825236 h 6858000"/>
            <a:gd name="connsiteX495" fmla="*/ 2032687 w 11490568"/>
            <a:gd name="connsiteY495" fmla="*/ 5825214 h 6858000"/>
            <a:gd name="connsiteX496" fmla="*/ 2013094 w 11490568"/>
            <a:gd name="connsiteY496" fmla="*/ 5823386 h 6858000"/>
            <a:gd name="connsiteX497" fmla="*/ 1970972 w 11490568"/>
            <a:gd name="connsiteY497" fmla="*/ 5773951 h 6858000"/>
            <a:gd name="connsiteX498" fmla="*/ 1991039 w 11490568"/>
            <a:gd name="connsiteY498" fmla="*/ 5719516 h 6858000"/>
            <a:gd name="connsiteX499" fmla="*/ 2048529 w 11490568"/>
            <a:gd name="connsiteY499" fmla="*/ 5706742 h 6858000"/>
            <a:gd name="connsiteX500" fmla="*/ 2085048 w 11490568"/>
            <a:gd name="connsiteY500" fmla="*/ 5740624 h 6858000"/>
            <a:gd name="connsiteX501" fmla="*/ 2084867 w 11490568"/>
            <a:gd name="connsiteY501" fmla="*/ 5788393 h 6858000"/>
            <a:gd name="connsiteX502" fmla="*/ 2052687 w 11490568"/>
            <a:gd name="connsiteY502" fmla="*/ 5820794 h 6858000"/>
            <a:gd name="connsiteX503" fmla="*/ 2032687 w 11490568"/>
            <a:gd name="connsiteY503" fmla="*/ 5825214 h 6858000"/>
            <a:gd name="connsiteX504" fmla="*/ 1859989 w 11490568"/>
            <a:gd name="connsiteY504" fmla="*/ 5824470 h 6858000"/>
            <a:gd name="connsiteX505" fmla="*/ 1829437 w 11490568"/>
            <a:gd name="connsiteY505" fmla="*/ 5822087 h 6858000"/>
            <a:gd name="connsiteX506" fmla="*/ 1795088 w 11490568"/>
            <a:gd name="connsiteY506" fmla="*/ 5789315 h 6858000"/>
            <a:gd name="connsiteX507" fmla="*/ 1790207 w 11490568"/>
            <a:gd name="connsiteY507" fmla="*/ 5764876 h 6858000"/>
            <a:gd name="connsiteX508" fmla="*/ 1807562 w 11490568"/>
            <a:gd name="connsiteY508" fmla="*/ 5723032 h 6858000"/>
            <a:gd name="connsiteX509" fmla="*/ 1844442 w 11490568"/>
            <a:gd name="connsiteY509" fmla="*/ 5704147 h 6858000"/>
            <a:gd name="connsiteX510" fmla="*/ 1889277 w 11490568"/>
            <a:gd name="connsiteY510" fmla="*/ 5720440 h 6858000"/>
            <a:gd name="connsiteX511" fmla="*/ 1908079 w 11490568"/>
            <a:gd name="connsiteY511" fmla="*/ 5767653 h 6858000"/>
            <a:gd name="connsiteX512" fmla="*/ 1889458 w 11490568"/>
            <a:gd name="connsiteY512" fmla="*/ 5808941 h 6858000"/>
            <a:gd name="connsiteX513" fmla="*/ 1859989 w 11490568"/>
            <a:gd name="connsiteY513" fmla="*/ 5824470 h 6858000"/>
            <a:gd name="connsiteX514" fmla="*/ 4196700 w 11490568"/>
            <a:gd name="connsiteY514" fmla="*/ 5641240 h 6858000"/>
            <a:gd name="connsiteX515" fmla="*/ 4176859 w 11490568"/>
            <a:gd name="connsiteY515" fmla="*/ 5638648 h 6858000"/>
            <a:gd name="connsiteX516" fmla="*/ 4136363 w 11490568"/>
            <a:gd name="connsiteY516" fmla="*/ 5596989 h 6858000"/>
            <a:gd name="connsiteX517" fmla="*/ 4139798 w 11490568"/>
            <a:gd name="connsiteY517" fmla="*/ 5554960 h 6858000"/>
            <a:gd name="connsiteX518" fmla="*/ 4171435 w 11490568"/>
            <a:gd name="connsiteY518" fmla="*/ 5523299 h 6858000"/>
            <a:gd name="connsiteX519" fmla="*/ 4196925 w 11490568"/>
            <a:gd name="connsiteY519" fmla="*/ 5520152 h 6858000"/>
            <a:gd name="connsiteX520" fmla="*/ 4237422 w 11490568"/>
            <a:gd name="connsiteY520" fmla="*/ 5539223 h 6858000"/>
            <a:gd name="connsiteX521" fmla="*/ 4252789 w 11490568"/>
            <a:gd name="connsiteY521" fmla="*/ 5580881 h 6858000"/>
            <a:gd name="connsiteX522" fmla="*/ 4248088 w 11490568"/>
            <a:gd name="connsiteY522" fmla="*/ 5605876 h 6858000"/>
            <a:gd name="connsiteX523" fmla="*/ 4216813 w 11490568"/>
            <a:gd name="connsiteY523" fmla="*/ 5636611 h 6858000"/>
            <a:gd name="connsiteX524" fmla="*/ 4196700 w 11490568"/>
            <a:gd name="connsiteY524" fmla="*/ 5641240 h 6858000"/>
            <a:gd name="connsiteX525" fmla="*/ 7623111 w 11490568"/>
            <a:gd name="connsiteY525" fmla="*/ 5641240 h 6858000"/>
            <a:gd name="connsiteX526" fmla="*/ 7603270 w 11490568"/>
            <a:gd name="connsiteY526" fmla="*/ 5638648 h 6858000"/>
            <a:gd name="connsiteX527" fmla="*/ 7562774 w 11490568"/>
            <a:gd name="connsiteY527" fmla="*/ 5596989 h 6858000"/>
            <a:gd name="connsiteX528" fmla="*/ 7566209 w 11490568"/>
            <a:gd name="connsiteY528" fmla="*/ 5554960 h 6858000"/>
            <a:gd name="connsiteX529" fmla="*/ 7597847 w 11490568"/>
            <a:gd name="connsiteY529" fmla="*/ 5523299 h 6858000"/>
            <a:gd name="connsiteX530" fmla="*/ 7623337 w 11490568"/>
            <a:gd name="connsiteY530" fmla="*/ 5520152 h 6858000"/>
            <a:gd name="connsiteX531" fmla="*/ 7663833 w 11490568"/>
            <a:gd name="connsiteY531" fmla="*/ 5539223 h 6858000"/>
            <a:gd name="connsiteX532" fmla="*/ 7679200 w 11490568"/>
            <a:gd name="connsiteY532" fmla="*/ 5580881 h 6858000"/>
            <a:gd name="connsiteX533" fmla="*/ 7674499 w 11490568"/>
            <a:gd name="connsiteY533" fmla="*/ 5605876 h 6858000"/>
            <a:gd name="connsiteX534" fmla="*/ 7643224 w 11490568"/>
            <a:gd name="connsiteY534" fmla="*/ 5636611 h 6858000"/>
            <a:gd name="connsiteX535" fmla="*/ 7623111 w 11490568"/>
            <a:gd name="connsiteY535" fmla="*/ 5641240 h 6858000"/>
            <a:gd name="connsiteX536" fmla="*/ 8886730 w 11490568"/>
            <a:gd name="connsiteY536" fmla="*/ 5641124 h 6858000"/>
            <a:gd name="connsiteX537" fmla="*/ 8867906 w 11490568"/>
            <a:gd name="connsiteY537" fmla="*/ 5639573 h 6858000"/>
            <a:gd name="connsiteX538" fmla="*/ 8829941 w 11490568"/>
            <a:gd name="connsiteY538" fmla="*/ 5609949 h 6858000"/>
            <a:gd name="connsiteX539" fmla="*/ 8828132 w 11490568"/>
            <a:gd name="connsiteY539" fmla="*/ 5554404 h 6858000"/>
            <a:gd name="connsiteX540" fmla="*/ 8857601 w 11490568"/>
            <a:gd name="connsiteY540" fmla="*/ 5524224 h 6858000"/>
            <a:gd name="connsiteX541" fmla="*/ 8880199 w 11490568"/>
            <a:gd name="connsiteY541" fmla="*/ 5520152 h 6858000"/>
            <a:gd name="connsiteX542" fmla="*/ 8923226 w 11490568"/>
            <a:gd name="connsiteY542" fmla="*/ 5536444 h 6858000"/>
            <a:gd name="connsiteX543" fmla="*/ 8941847 w 11490568"/>
            <a:gd name="connsiteY543" fmla="*/ 5579955 h 6858000"/>
            <a:gd name="connsiteX544" fmla="*/ 8936966 w 11490568"/>
            <a:gd name="connsiteY544" fmla="*/ 5605320 h 6858000"/>
            <a:gd name="connsiteX545" fmla="*/ 8905690 w 11490568"/>
            <a:gd name="connsiteY545" fmla="*/ 5636425 h 6858000"/>
            <a:gd name="connsiteX546" fmla="*/ 8886730 w 11490568"/>
            <a:gd name="connsiteY546" fmla="*/ 5641124 h 6858000"/>
            <a:gd name="connsiteX547" fmla="*/ 9428057 w 11490568"/>
            <a:gd name="connsiteY547" fmla="*/ 5640940 h 6858000"/>
            <a:gd name="connsiteX548" fmla="*/ 9408396 w 11490568"/>
            <a:gd name="connsiteY548" fmla="*/ 5639574 h 6858000"/>
            <a:gd name="connsiteX549" fmla="*/ 9367900 w 11490568"/>
            <a:gd name="connsiteY549" fmla="*/ 5603284 h 6858000"/>
            <a:gd name="connsiteX550" fmla="*/ 9364104 w 11490568"/>
            <a:gd name="connsiteY550" fmla="*/ 5579956 h 6858000"/>
            <a:gd name="connsiteX551" fmla="*/ 9369166 w 11490568"/>
            <a:gd name="connsiteY551" fmla="*/ 5554591 h 6858000"/>
            <a:gd name="connsiteX552" fmla="*/ 9398273 w 11490568"/>
            <a:gd name="connsiteY552" fmla="*/ 5524041 h 6858000"/>
            <a:gd name="connsiteX553" fmla="*/ 9442384 w 11490568"/>
            <a:gd name="connsiteY553" fmla="*/ 5521634 h 6858000"/>
            <a:gd name="connsiteX554" fmla="*/ 9480349 w 11490568"/>
            <a:gd name="connsiteY554" fmla="*/ 5559774 h 6858000"/>
            <a:gd name="connsiteX555" fmla="*/ 9479626 w 11490568"/>
            <a:gd name="connsiteY555" fmla="*/ 5602174 h 6858000"/>
            <a:gd name="connsiteX556" fmla="*/ 9447446 w 11490568"/>
            <a:gd name="connsiteY556" fmla="*/ 5636056 h 6858000"/>
            <a:gd name="connsiteX557" fmla="*/ 9428057 w 11490568"/>
            <a:gd name="connsiteY557" fmla="*/ 5640940 h 6858000"/>
            <a:gd name="connsiteX558" fmla="*/ 9228538 w 11490568"/>
            <a:gd name="connsiteY558" fmla="*/ 5639572 h 6858000"/>
            <a:gd name="connsiteX559" fmla="*/ 9197984 w 11490568"/>
            <a:gd name="connsiteY559" fmla="*/ 5618650 h 6858000"/>
            <a:gd name="connsiteX560" fmla="*/ 9198165 w 11490568"/>
            <a:gd name="connsiteY560" fmla="*/ 5541073 h 6858000"/>
            <a:gd name="connsiteX561" fmla="*/ 9239747 w 11490568"/>
            <a:gd name="connsiteY561" fmla="*/ 5520151 h 6858000"/>
            <a:gd name="connsiteX562" fmla="*/ 9283496 w 11490568"/>
            <a:gd name="connsiteY562" fmla="*/ 5536258 h 6858000"/>
            <a:gd name="connsiteX563" fmla="*/ 9301755 w 11490568"/>
            <a:gd name="connsiteY563" fmla="*/ 5579954 h 6858000"/>
            <a:gd name="connsiteX564" fmla="*/ 9284943 w 11490568"/>
            <a:gd name="connsiteY564" fmla="*/ 5622724 h 6858000"/>
            <a:gd name="connsiteX565" fmla="*/ 9228538 w 11490568"/>
            <a:gd name="connsiteY565" fmla="*/ 5639572 h 6858000"/>
            <a:gd name="connsiteX566" fmla="*/ 8525788 w 11490568"/>
            <a:gd name="connsiteY566" fmla="*/ 5641103 h 6858000"/>
            <a:gd name="connsiteX567" fmla="*/ 8507280 w 11490568"/>
            <a:gd name="connsiteY567" fmla="*/ 5639576 h 6858000"/>
            <a:gd name="connsiteX568" fmla="*/ 8476728 w 11490568"/>
            <a:gd name="connsiteY568" fmla="*/ 5618653 h 6858000"/>
            <a:gd name="connsiteX569" fmla="*/ 8464796 w 11490568"/>
            <a:gd name="connsiteY569" fmla="*/ 5560887 h 6858000"/>
            <a:gd name="connsiteX570" fmla="*/ 8496795 w 11490568"/>
            <a:gd name="connsiteY570" fmla="*/ 5524597 h 6858000"/>
            <a:gd name="connsiteX571" fmla="*/ 8546149 w 11490568"/>
            <a:gd name="connsiteY571" fmla="*/ 5524227 h 6858000"/>
            <a:gd name="connsiteX572" fmla="*/ 8578690 w 11490568"/>
            <a:gd name="connsiteY572" fmla="*/ 5560702 h 6858000"/>
            <a:gd name="connsiteX573" fmla="*/ 8576521 w 11490568"/>
            <a:gd name="connsiteY573" fmla="*/ 5605878 h 6858000"/>
            <a:gd name="connsiteX574" fmla="*/ 8544160 w 11490568"/>
            <a:gd name="connsiteY574" fmla="*/ 5636798 h 6858000"/>
            <a:gd name="connsiteX575" fmla="*/ 8525788 w 11490568"/>
            <a:gd name="connsiteY575" fmla="*/ 5641103 h 6858000"/>
            <a:gd name="connsiteX576" fmla="*/ 8686780 w 11490568"/>
            <a:gd name="connsiteY576" fmla="*/ 5639574 h 6858000"/>
            <a:gd name="connsiteX577" fmla="*/ 8659843 w 11490568"/>
            <a:gd name="connsiteY577" fmla="*/ 5622169 h 6858000"/>
            <a:gd name="connsiteX578" fmla="*/ 8643030 w 11490568"/>
            <a:gd name="connsiteY578" fmla="*/ 5579955 h 6858000"/>
            <a:gd name="connsiteX579" fmla="*/ 8658396 w 11490568"/>
            <a:gd name="connsiteY579" fmla="*/ 5539222 h 6858000"/>
            <a:gd name="connsiteX580" fmla="*/ 8697446 w 11490568"/>
            <a:gd name="connsiteY580" fmla="*/ 5520151 h 6858000"/>
            <a:gd name="connsiteX581" fmla="*/ 8741377 w 11490568"/>
            <a:gd name="connsiteY581" fmla="*/ 5535889 h 6858000"/>
            <a:gd name="connsiteX582" fmla="*/ 8760902 w 11490568"/>
            <a:gd name="connsiteY582" fmla="*/ 5582547 h 6858000"/>
            <a:gd name="connsiteX583" fmla="*/ 8744812 w 11490568"/>
            <a:gd name="connsiteY583" fmla="*/ 5621984 h 6858000"/>
            <a:gd name="connsiteX584" fmla="*/ 8686780 w 11490568"/>
            <a:gd name="connsiteY584" fmla="*/ 5639574 h 6858000"/>
            <a:gd name="connsiteX585" fmla="*/ 7985479 w 11490568"/>
            <a:gd name="connsiteY585" fmla="*/ 5640963 h 6858000"/>
            <a:gd name="connsiteX586" fmla="*/ 7965525 w 11490568"/>
            <a:gd name="connsiteY586" fmla="*/ 5639575 h 6858000"/>
            <a:gd name="connsiteX587" fmla="*/ 7926475 w 11490568"/>
            <a:gd name="connsiteY587" fmla="*/ 5605877 h 6858000"/>
            <a:gd name="connsiteX588" fmla="*/ 7921775 w 11490568"/>
            <a:gd name="connsiteY588" fmla="*/ 5580882 h 6858000"/>
            <a:gd name="connsiteX589" fmla="*/ 7937141 w 11490568"/>
            <a:gd name="connsiteY589" fmla="*/ 5539223 h 6858000"/>
            <a:gd name="connsiteX590" fmla="*/ 7976191 w 11490568"/>
            <a:gd name="connsiteY590" fmla="*/ 5520153 h 6858000"/>
            <a:gd name="connsiteX591" fmla="*/ 8019760 w 11490568"/>
            <a:gd name="connsiteY591" fmla="*/ 5535335 h 6858000"/>
            <a:gd name="connsiteX592" fmla="*/ 8040009 w 11490568"/>
            <a:gd name="connsiteY592" fmla="*/ 5580142 h 6858000"/>
            <a:gd name="connsiteX593" fmla="*/ 8034404 w 11490568"/>
            <a:gd name="connsiteY593" fmla="*/ 5606433 h 6858000"/>
            <a:gd name="connsiteX594" fmla="*/ 8004213 w 11490568"/>
            <a:gd name="connsiteY594" fmla="*/ 5636241 h 6858000"/>
            <a:gd name="connsiteX595" fmla="*/ 7985479 w 11490568"/>
            <a:gd name="connsiteY595" fmla="*/ 5640963 h 6858000"/>
            <a:gd name="connsiteX596" fmla="*/ 8166696 w 11490568"/>
            <a:gd name="connsiteY596" fmla="*/ 5640776 h 6858000"/>
            <a:gd name="connsiteX597" fmla="*/ 8148459 w 11490568"/>
            <a:gd name="connsiteY597" fmla="*/ 5640313 h 6858000"/>
            <a:gd name="connsiteX598" fmla="*/ 8108506 w 11490568"/>
            <a:gd name="connsiteY598" fmla="*/ 5609578 h 6858000"/>
            <a:gd name="connsiteX599" fmla="*/ 8107241 w 11490568"/>
            <a:gd name="connsiteY599" fmla="*/ 5552552 h 6858000"/>
            <a:gd name="connsiteX600" fmla="*/ 8135804 w 11490568"/>
            <a:gd name="connsiteY600" fmla="*/ 5524409 h 6858000"/>
            <a:gd name="connsiteX601" fmla="*/ 8186966 w 11490568"/>
            <a:gd name="connsiteY601" fmla="*/ 5524039 h 6858000"/>
            <a:gd name="connsiteX602" fmla="*/ 8216796 w 11490568"/>
            <a:gd name="connsiteY602" fmla="*/ 5556440 h 6858000"/>
            <a:gd name="connsiteX603" fmla="*/ 8215531 w 11490568"/>
            <a:gd name="connsiteY603" fmla="*/ 5605505 h 6858000"/>
            <a:gd name="connsiteX604" fmla="*/ 8184798 w 11490568"/>
            <a:gd name="connsiteY604" fmla="*/ 5636240 h 6858000"/>
            <a:gd name="connsiteX605" fmla="*/ 8166696 w 11490568"/>
            <a:gd name="connsiteY605" fmla="*/ 5640776 h 6858000"/>
            <a:gd name="connsiteX606" fmla="*/ 8328681 w 11490568"/>
            <a:gd name="connsiteY606" fmla="*/ 5640129 h 6858000"/>
            <a:gd name="connsiteX607" fmla="*/ 8286377 w 11490568"/>
            <a:gd name="connsiteY607" fmla="*/ 5603655 h 6858000"/>
            <a:gd name="connsiteX608" fmla="*/ 8282580 w 11490568"/>
            <a:gd name="connsiteY608" fmla="*/ 5577550 h 6858000"/>
            <a:gd name="connsiteX609" fmla="*/ 8300659 w 11490568"/>
            <a:gd name="connsiteY609" fmla="*/ 5537002 h 6858000"/>
            <a:gd name="connsiteX610" fmla="*/ 8341879 w 11490568"/>
            <a:gd name="connsiteY610" fmla="*/ 5519783 h 6858000"/>
            <a:gd name="connsiteX611" fmla="*/ 8381831 w 11490568"/>
            <a:gd name="connsiteY611" fmla="*/ 5535891 h 6858000"/>
            <a:gd name="connsiteX612" fmla="*/ 8400995 w 11490568"/>
            <a:gd name="connsiteY612" fmla="*/ 5575328 h 6858000"/>
            <a:gd name="connsiteX613" fmla="*/ 8385629 w 11490568"/>
            <a:gd name="connsiteY613" fmla="*/ 5619949 h 6858000"/>
            <a:gd name="connsiteX614" fmla="*/ 8328681 w 11490568"/>
            <a:gd name="connsiteY614" fmla="*/ 5640129 h 6858000"/>
            <a:gd name="connsiteX615" fmla="*/ 7805165 w 11490568"/>
            <a:gd name="connsiteY615" fmla="*/ 5640962 h 6858000"/>
            <a:gd name="connsiteX616" fmla="*/ 7787290 w 11490568"/>
            <a:gd name="connsiteY616" fmla="*/ 5640129 h 6858000"/>
            <a:gd name="connsiteX617" fmla="*/ 7758546 w 11490568"/>
            <a:gd name="connsiteY617" fmla="*/ 5621985 h 6858000"/>
            <a:gd name="connsiteX618" fmla="*/ 7740828 w 11490568"/>
            <a:gd name="connsiteY618" fmla="*/ 5581067 h 6858000"/>
            <a:gd name="connsiteX619" fmla="*/ 7756737 w 11490568"/>
            <a:gd name="connsiteY619" fmla="*/ 5539963 h 6858000"/>
            <a:gd name="connsiteX620" fmla="*/ 7800487 w 11490568"/>
            <a:gd name="connsiteY620" fmla="*/ 5519782 h 6858000"/>
            <a:gd name="connsiteX621" fmla="*/ 7844238 w 11490568"/>
            <a:gd name="connsiteY621" fmla="*/ 5539963 h 6858000"/>
            <a:gd name="connsiteX622" fmla="*/ 7860146 w 11490568"/>
            <a:gd name="connsiteY622" fmla="*/ 5581067 h 6858000"/>
            <a:gd name="connsiteX623" fmla="*/ 7842068 w 11490568"/>
            <a:gd name="connsiteY623" fmla="*/ 5622355 h 6858000"/>
            <a:gd name="connsiteX624" fmla="*/ 7822904 w 11490568"/>
            <a:gd name="connsiteY624" fmla="*/ 5636796 h 6858000"/>
            <a:gd name="connsiteX625" fmla="*/ 7805165 w 11490568"/>
            <a:gd name="connsiteY625" fmla="*/ 5640962 h 6858000"/>
            <a:gd name="connsiteX626" fmla="*/ 7443091 w 11490568"/>
            <a:gd name="connsiteY626" fmla="*/ 5641218 h 6858000"/>
            <a:gd name="connsiteX627" fmla="*/ 7423227 w 11490568"/>
            <a:gd name="connsiteY627" fmla="*/ 5638649 h 6858000"/>
            <a:gd name="connsiteX628" fmla="*/ 7380381 w 11490568"/>
            <a:gd name="connsiteY628" fmla="*/ 5579958 h 6858000"/>
            <a:gd name="connsiteX629" fmla="*/ 7414731 w 11490568"/>
            <a:gd name="connsiteY629" fmla="*/ 5525153 h 6858000"/>
            <a:gd name="connsiteX630" fmla="*/ 7442029 w 11490568"/>
            <a:gd name="connsiteY630" fmla="*/ 5520154 h 6858000"/>
            <a:gd name="connsiteX631" fmla="*/ 7481983 w 11490568"/>
            <a:gd name="connsiteY631" fmla="*/ 5537929 h 6858000"/>
            <a:gd name="connsiteX632" fmla="*/ 7499338 w 11490568"/>
            <a:gd name="connsiteY632" fmla="*/ 5580142 h 6858000"/>
            <a:gd name="connsiteX633" fmla="*/ 7494277 w 11490568"/>
            <a:gd name="connsiteY633" fmla="*/ 5605507 h 6858000"/>
            <a:gd name="connsiteX634" fmla="*/ 7462819 w 11490568"/>
            <a:gd name="connsiteY634" fmla="*/ 5636428 h 6858000"/>
            <a:gd name="connsiteX635" fmla="*/ 7443091 w 11490568"/>
            <a:gd name="connsiteY635" fmla="*/ 5641218 h 6858000"/>
            <a:gd name="connsiteX636" fmla="*/ 6902466 w 11490568"/>
            <a:gd name="connsiteY636" fmla="*/ 5641101 h 6858000"/>
            <a:gd name="connsiteX637" fmla="*/ 6884004 w 11490568"/>
            <a:gd name="connsiteY637" fmla="*/ 5639573 h 6858000"/>
            <a:gd name="connsiteX638" fmla="*/ 6857247 w 11490568"/>
            <a:gd name="connsiteY638" fmla="*/ 5622725 h 6858000"/>
            <a:gd name="connsiteX639" fmla="*/ 6840072 w 11490568"/>
            <a:gd name="connsiteY639" fmla="*/ 5583288 h 6858000"/>
            <a:gd name="connsiteX640" fmla="*/ 6856162 w 11490568"/>
            <a:gd name="connsiteY640" fmla="*/ 5539222 h 6858000"/>
            <a:gd name="connsiteX641" fmla="*/ 6902082 w 11490568"/>
            <a:gd name="connsiteY641" fmla="*/ 5520152 h 6858000"/>
            <a:gd name="connsiteX642" fmla="*/ 6926669 w 11490568"/>
            <a:gd name="connsiteY642" fmla="*/ 5525706 h 6858000"/>
            <a:gd name="connsiteX643" fmla="*/ 6954148 w 11490568"/>
            <a:gd name="connsiteY643" fmla="*/ 5556441 h 6858000"/>
            <a:gd name="connsiteX644" fmla="*/ 6953787 w 11490568"/>
            <a:gd name="connsiteY644" fmla="*/ 5604580 h 6858000"/>
            <a:gd name="connsiteX645" fmla="*/ 6921607 w 11490568"/>
            <a:gd name="connsiteY645" fmla="*/ 5636796 h 6858000"/>
            <a:gd name="connsiteX646" fmla="*/ 6902466 w 11490568"/>
            <a:gd name="connsiteY646" fmla="*/ 5641101 h 6858000"/>
            <a:gd name="connsiteX647" fmla="*/ 7264156 w 11490568"/>
            <a:gd name="connsiteY647" fmla="*/ 5640985 h 6858000"/>
            <a:gd name="connsiteX648" fmla="*/ 7247342 w 11490568"/>
            <a:gd name="connsiteY648" fmla="*/ 5640314 h 6858000"/>
            <a:gd name="connsiteX649" fmla="*/ 7204857 w 11490568"/>
            <a:gd name="connsiteY649" fmla="*/ 5604024 h 6858000"/>
            <a:gd name="connsiteX650" fmla="*/ 7200519 w 11490568"/>
            <a:gd name="connsiteY650" fmla="*/ 5579955 h 6858000"/>
            <a:gd name="connsiteX651" fmla="*/ 7219140 w 11490568"/>
            <a:gd name="connsiteY651" fmla="*/ 5536444 h 6858000"/>
            <a:gd name="connsiteX652" fmla="*/ 7260721 w 11490568"/>
            <a:gd name="connsiteY652" fmla="*/ 5519782 h 6858000"/>
            <a:gd name="connsiteX653" fmla="*/ 7300312 w 11490568"/>
            <a:gd name="connsiteY653" fmla="*/ 5537000 h 6858000"/>
            <a:gd name="connsiteX654" fmla="*/ 7318391 w 11490568"/>
            <a:gd name="connsiteY654" fmla="*/ 5577733 h 6858000"/>
            <a:gd name="connsiteX655" fmla="*/ 7313510 w 11490568"/>
            <a:gd name="connsiteY655" fmla="*/ 5605691 h 6858000"/>
            <a:gd name="connsiteX656" fmla="*/ 7281511 w 11490568"/>
            <a:gd name="connsiteY656" fmla="*/ 5636796 h 6858000"/>
            <a:gd name="connsiteX657" fmla="*/ 7264156 w 11490568"/>
            <a:gd name="connsiteY657" fmla="*/ 5640985 h 6858000"/>
            <a:gd name="connsiteX658" fmla="*/ 6724187 w 11490568"/>
            <a:gd name="connsiteY658" fmla="*/ 5640843 h 6858000"/>
            <a:gd name="connsiteX659" fmla="*/ 6705769 w 11490568"/>
            <a:gd name="connsiteY659" fmla="*/ 5640311 h 6858000"/>
            <a:gd name="connsiteX660" fmla="*/ 6674855 w 11490568"/>
            <a:gd name="connsiteY660" fmla="*/ 5621055 h 6858000"/>
            <a:gd name="connsiteX661" fmla="*/ 6677205 w 11490568"/>
            <a:gd name="connsiteY661" fmla="*/ 5537183 h 6858000"/>
            <a:gd name="connsiteX662" fmla="*/ 6718605 w 11490568"/>
            <a:gd name="connsiteY662" fmla="*/ 5520705 h 6858000"/>
            <a:gd name="connsiteX663" fmla="*/ 6759824 w 11490568"/>
            <a:gd name="connsiteY663" fmla="*/ 5537738 h 6858000"/>
            <a:gd name="connsiteX664" fmla="*/ 6777360 w 11490568"/>
            <a:gd name="connsiteY664" fmla="*/ 5571251 h 6858000"/>
            <a:gd name="connsiteX665" fmla="*/ 6742469 w 11490568"/>
            <a:gd name="connsiteY665" fmla="*/ 5635682 h 6858000"/>
            <a:gd name="connsiteX666" fmla="*/ 6724187 w 11490568"/>
            <a:gd name="connsiteY666" fmla="*/ 5640843 h 6858000"/>
            <a:gd name="connsiteX667" fmla="*/ 2032891 w 11490568"/>
            <a:gd name="connsiteY667" fmla="*/ 5641146 h 6858000"/>
            <a:gd name="connsiteX668" fmla="*/ 2012914 w 11490568"/>
            <a:gd name="connsiteY668" fmla="*/ 5638649 h 6858000"/>
            <a:gd name="connsiteX669" fmla="*/ 1971153 w 11490568"/>
            <a:gd name="connsiteY669" fmla="*/ 5570514 h 6858000"/>
            <a:gd name="connsiteX670" fmla="*/ 1987784 w 11490568"/>
            <a:gd name="connsiteY670" fmla="*/ 5538669 h 6858000"/>
            <a:gd name="connsiteX671" fmla="*/ 2029727 w 11490568"/>
            <a:gd name="connsiteY671" fmla="*/ 5519784 h 6858000"/>
            <a:gd name="connsiteX672" fmla="*/ 2055399 w 11490568"/>
            <a:gd name="connsiteY672" fmla="*/ 5525523 h 6858000"/>
            <a:gd name="connsiteX673" fmla="*/ 2085228 w 11490568"/>
            <a:gd name="connsiteY673" fmla="*/ 5556814 h 6858000"/>
            <a:gd name="connsiteX674" fmla="*/ 2089024 w 11490568"/>
            <a:gd name="connsiteY674" fmla="*/ 5579958 h 6858000"/>
            <a:gd name="connsiteX675" fmla="*/ 2084143 w 11490568"/>
            <a:gd name="connsiteY675" fmla="*/ 5605137 h 6858000"/>
            <a:gd name="connsiteX676" fmla="*/ 2032891 w 11490568"/>
            <a:gd name="connsiteY676" fmla="*/ 5641146 h 6858000"/>
            <a:gd name="connsiteX677" fmla="*/ 2754143 w 11490568"/>
            <a:gd name="connsiteY677" fmla="*/ 5641146 h 6858000"/>
            <a:gd name="connsiteX678" fmla="*/ 2734166 w 11490568"/>
            <a:gd name="connsiteY678" fmla="*/ 5638649 h 6858000"/>
            <a:gd name="connsiteX679" fmla="*/ 2703795 w 11490568"/>
            <a:gd name="connsiteY679" fmla="*/ 5616061 h 6858000"/>
            <a:gd name="connsiteX680" fmla="*/ 2692044 w 11490568"/>
            <a:gd name="connsiteY680" fmla="*/ 5581253 h 6858000"/>
            <a:gd name="connsiteX681" fmla="*/ 2708134 w 11490568"/>
            <a:gd name="connsiteY681" fmla="*/ 5539780 h 6858000"/>
            <a:gd name="connsiteX682" fmla="*/ 2750980 w 11490568"/>
            <a:gd name="connsiteY682" fmla="*/ 5519784 h 6858000"/>
            <a:gd name="connsiteX683" fmla="*/ 2776470 w 11490568"/>
            <a:gd name="connsiteY683" fmla="*/ 5525338 h 6858000"/>
            <a:gd name="connsiteX684" fmla="*/ 2806481 w 11490568"/>
            <a:gd name="connsiteY684" fmla="*/ 5556444 h 6858000"/>
            <a:gd name="connsiteX685" fmla="*/ 2805396 w 11490568"/>
            <a:gd name="connsiteY685" fmla="*/ 5605137 h 6858000"/>
            <a:gd name="connsiteX686" fmla="*/ 2754143 w 11490568"/>
            <a:gd name="connsiteY686" fmla="*/ 5641146 h 6858000"/>
            <a:gd name="connsiteX687" fmla="*/ 3476054 w 11490568"/>
            <a:gd name="connsiteY687" fmla="*/ 5641101 h 6858000"/>
            <a:gd name="connsiteX688" fmla="*/ 3457591 w 11490568"/>
            <a:gd name="connsiteY688" fmla="*/ 5639573 h 6858000"/>
            <a:gd name="connsiteX689" fmla="*/ 3430835 w 11490568"/>
            <a:gd name="connsiteY689" fmla="*/ 5622725 h 6858000"/>
            <a:gd name="connsiteX690" fmla="*/ 3413660 w 11490568"/>
            <a:gd name="connsiteY690" fmla="*/ 5583288 h 6858000"/>
            <a:gd name="connsiteX691" fmla="*/ 3429750 w 11490568"/>
            <a:gd name="connsiteY691" fmla="*/ 5539222 h 6858000"/>
            <a:gd name="connsiteX692" fmla="*/ 3475670 w 11490568"/>
            <a:gd name="connsiteY692" fmla="*/ 5520152 h 6858000"/>
            <a:gd name="connsiteX693" fmla="*/ 3500256 w 11490568"/>
            <a:gd name="connsiteY693" fmla="*/ 5525706 h 6858000"/>
            <a:gd name="connsiteX694" fmla="*/ 3527736 w 11490568"/>
            <a:gd name="connsiteY694" fmla="*/ 5556441 h 6858000"/>
            <a:gd name="connsiteX695" fmla="*/ 3527375 w 11490568"/>
            <a:gd name="connsiteY695" fmla="*/ 5604580 h 6858000"/>
            <a:gd name="connsiteX696" fmla="*/ 3495195 w 11490568"/>
            <a:gd name="connsiteY696" fmla="*/ 5636796 h 6858000"/>
            <a:gd name="connsiteX697" fmla="*/ 3476054 w 11490568"/>
            <a:gd name="connsiteY697" fmla="*/ 5641101 h 6858000"/>
            <a:gd name="connsiteX698" fmla="*/ 3656976 w 11490568"/>
            <a:gd name="connsiteY698" fmla="*/ 5640986 h 6858000"/>
            <a:gd name="connsiteX699" fmla="*/ 3637089 w 11490568"/>
            <a:gd name="connsiteY699" fmla="*/ 5639390 h 6858000"/>
            <a:gd name="connsiteX700" fmla="*/ 3598220 w 11490568"/>
            <a:gd name="connsiteY700" fmla="*/ 5604581 h 6858000"/>
            <a:gd name="connsiteX701" fmla="*/ 3594063 w 11490568"/>
            <a:gd name="connsiteY701" fmla="*/ 5579957 h 6858000"/>
            <a:gd name="connsiteX702" fmla="*/ 3610695 w 11490568"/>
            <a:gd name="connsiteY702" fmla="*/ 5538112 h 6858000"/>
            <a:gd name="connsiteX703" fmla="*/ 3652818 w 11490568"/>
            <a:gd name="connsiteY703" fmla="*/ 5519783 h 6858000"/>
            <a:gd name="connsiteX704" fmla="*/ 3696929 w 11490568"/>
            <a:gd name="connsiteY704" fmla="*/ 5540334 h 6858000"/>
            <a:gd name="connsiteX705" fmla="*/ 3712478 w 11490568"/>
            <a:gd name="connsiteY705" fmla="*/ 5579957 h 6858000"/>
            <a:gd name="connsiteX706" fmla="*/ 3696929 w 11490568"/>
            <a:gd name="connsiteY706" fmla="*/ 5619578 h 6858000"/>
            <a:gd name="connsiteX707" fmla="*/ 3677405 w 11490568"/>
            <a:gd name="connsiteY707" fmla="*/ 5635502 h 6858000"/>
            <a:gd name="connsiteX708" fmla="*/ 3656976 w 11490568"/>
            <a:gd name="connsiteY708" fmla="*/ 5640986 h 6858000"/>
            <a:gd name="connsiteX709" fmla="*/ 3837745 w 11490568"/>
            <a:gd name="connsiteY709" fmla="*/ 5640985 h 6858000"/>
            <a:gd name="connsiteX710" fmla="*/ 3820931 w 11490568"/>
            <a:gd name="connsiteY710" fmla="*/ 5640314 h 6858000"/>
            <a:gd name="connsiteX711" fmla="*/ 3778989 w 11490568"/>
            <a:gd name="connsiteY711" fmla="*/ 5605321 h 6858000"/>
            <a:gd name="connsiteX712" fmla="*/ 3773928 w 11490568"/>
            <a:gd name="connsiteY712" fmla="*/ 5579955 h 6858000"/>
            <a:gd name="connsiteX713" fmla="*/ 3792729 w 11490568"/>
            <a:gd name="connsiteY713" fmla="*/ 5536260 h 6858000"/>
            <a:gd name="connsiteX714" fmla="*/ 3834310 w 11490568"/>
            <a:gd name="connsiteY714" fmla="*/ 5519782 h 6858000"/>
            <a:gd name="connsiteX715" fmla="*/ 3873902 w 11490568"/>
            <a:gd name="connsiteY715" fmla="*/ 5537000 h 6858000"/>
            <a:gd name="connsiteX716" fmla="*/ 3891980 w 11490568"/>
            <a:gd name="connsiteY716" fmla="*/ 5577733 h 6858000"/>
            <a:gd name="connsiteX717" fmla="*/ 3887098 w 11490568"/>
            <a:gd name="connsiteY717" fmla="*/ 5605691 h 6858000"/>
            <a:gd name="connsiteX718" fmla="*/ 3855100 w 11490568"/>
            <a:gd name="connsiteY718" fmla="*/ 5636796 h 6858000"/>
            <a:gd name="connsiteX719" fmla="*/ 3837745 w 11490568"/>
            <a:gd name="connsiteY719" fmla="*/ 5640985 h 6858000"/>
            <a:gd name="connsiteX720" fmla="*/ 4020775 w 11490568"/>
            <a:gd name="connsiteY720" fmla="*/ 5640904 h 6858000"/>
            <a:gd name="connsiteX721" fmla="*/ 3996815 w 11490568"/>
            <a:gd name="connsiteY721" fmla="*/ 5638648 h 6858000"/>
            <a:gd name="connsiteX722" fmla="*/ 3953969 w 11490568"/>
            <a:gd name="connsiteY722" fmla="*/ 5579955 h 6858000"/>
            <a:gd name="connsiteX723" fmla="*/ 3988318 w 11490568"/>
            <a:gd name="connsiteY723" fmla="*/ 5525151 h 6858000"/>
            <a:gd name="connsiteX724" fmla="*/ 4015617 w 11490568"/>
            <a:gd name="connsiteY724" fmla="*/ 5520152 h 6858000"/>
            <a:gd name="connsiteX725" fmla="*/ 4038758 w 11490568"/>
            <a:gd name="connsiteY725" fmla="*/ 5524410 h 6858000"/>
            <a:gd name="connsiteX726" fmla="*/ 4067321 w 11490568"/>
            <a:gd name="connsiteY726" fmla="*/ 5552553 h 6858000"/>
            <a:gd name="connsiteX727" fmla="*/ 4072384 w 11490568"/>
            <a:gd name="connsiteY727" fmla="*/ 5591434 h 6858000"/>
            <a:gd name="connsiteX728" fmla="*/ 4020775 w 11490568"/>
            <a:gd name="connsiteY728" fmla="*/ 5640904 h 6858000"/>
            <a:gd name="connsiteX729" fmla="*/ 2575912 w 11490568"/>
            <a:gd name="connsiteY729" fmla="*/ 5640684 h 6858000"/>
            <a:gd name="connsiteX730" fmla="*/ 2558105 w 11490568"/>
            <a:gd name="connsiteY730" fmla="*/ 5640314 h 6858000"/>
            <a:gd name="connsiteX731" fmla="*/ 2527190 w 11490568"/>
            <a:gd name="connsiteY731" fmla="*/ 5621059 h 6858000"/>
            <a:gd name="connsiteX732" fmla="*/ 2529541 w 11490568"/>
            <a:gd name="connsiteY732" fmla="*/ 5537185 h 6858000"/>
            <a:gd name="connsiteX733" fmla="*/ 2568410 w 11490568"/>
            <a:gd name="connsiteY733" fmla="*/ 5520152 h 6858000"/>
            <a:gd name="connsiteX734" fmla="*/ 2593177 w 11490568"/>
            <a:gd name="connsiteY734" fmla="*/ 5523485 h 6858000"/>
            <a:gd name="connsiteX735" fmla="*/ 2627526 w 11490568"/>
            <a:gd name="connsiteY735" fmla="*/ 5559774 h 6858000"/>
            <a:gd name="connsiteX736" fmla="*/ 2626803 w 11490568"/>
            <a:gd name="connsiteY736" fmla="*/ 5601988 h 6858000"/>
            <a:gd name="connsiteX737" fmla="*/ 2594804 w 11490568"/>
            <a:gd name="connsiteY737" fmla="*/ 5635500 h 6858000"/>
            <a:gd name="connsiteX738" fmla="*/ 2575912 w 11490568"/>
            <a:gd name="connsiteY738" fmla="*/ 5640684 h 6858000"/>
            <a:gd name="connsiteX739" fmla="*/ 2375714 w 11490568"/>
            <a:gd name="connsiteY739" fmla="*/ 5639571 h 6858000"/>
            <a:gd name="connsiteX740" fmla="*/ 2346065 w 11490568"/>
            <a:gd name="connsiteY740" fmla="*/ 5619575 h 6858000"/>
            <a:gd name="connsiteX741" fmla="*/ 2346787 w 11490568"/>
            <a:gd name="connsiteY741" fmla="*/ 5539591 h 6858000"/>
            <a:gd name="connsiteX742" fmla="*/ 2362697 w 11490568"/>
            <a:gd name="connsiteY742" fmla="*/ 5525705 h 6858000"/>
            <a:gd name="connsiteX743" fmla="*/ 2390176 w 11490568"/>
            <a:gd name="connsiteY743" fmla="*/ 5520706 h 6858000"/>
            <a:gd name="connsiteX744" fmla="*/ 2431396 w 11490568"/>
            <a:gd name="connsiteY744" fmla="*/ 5537184 h 6858000"/>
            <a:gd name="connsiteX745" fmla="*/ 2448932 w 11490568"/>
            <a:gd name="connsiteY745" fmla="*/ 5579953 h 6858000"/>
            <a:gd name="connsiteX746" fmla="*/ 2432119 w 11490568"/>
            <a:gd name="connsiteY746" fmla="*/ 5622537 h 6858000"/>
            <a:gd name="connsiteX747" fmla="*/ 2375714 w 11490568"/>
            <a:gd name="connsiteY747" fmla="*/ 5639571 h 6858000"/>
            <a:gd name="connsiteX748" fmla="*/ 2194581 w 11490568"/>
            <a:gd name="connsiteY748" fmla="*/ 5639388 h 6858000"/>
            <a:gd name="connsiteX749" fmla="*/ 2154990 w 11490568"/>
            <a:gd name="connsiteY749" fmla="*/ 5602358 h 6858000"/>
            <a:gd name="connsiteX750" fmla="*/ 2151013 w 11490568"/>
            <a:gd name="connsiteY750" fmla="*/ 5577363 h 6858000"/>
            <a:gd name="connsiteX751" fmla="*/ 2168368 w 11490568"/>
            <a:gd name="connsiteY751" fmla="*/ 5537741 h 6858000"/>
            <a:gd name="connsiteX752" fmla="*/ 2208683 w 11490568"/>
            <a:gd name="connsiteY752" fmla="*/ 5519782 h 6858000"/>
            <a:gd name="connsiteX753" fmla="*/ 2249360 w 11490568"/>
            <a:gd name="connsiteY753" fmla="*/ 5535149 h 6858000"/>
            <a:gd name="connsiteX754" fmla="*/ 2269427 w 11490568"/>
            <a:gd name="connsiteY754" fmla="*/ 5575141 h 6858000"/>
            <a:gd name="connsiteX755" fmla="*/ 2257133 w 11490568"/>
            <a:gd name="connsiteY755" fmla="*/ 5616800 h 6858000"/>
            <a:gd name="connsiteX756" fmla="*/ 2194581 w 11490568"/>
            <a:gd name="connsiteY756" fmla="*/ 5639388 h 6858000"/>
            <a:gd name="connsiteX757" fmla="*/ 1672082 w 11490568"/>
            <a:gd name="connsiteY757" fmla="*/ 5641054 h 6858000"/>
            <a:gd name="connsiteX758" fmla="*/ 1653190 w 11490568"/>
            <a:gd name="connsiteY758" fmla="*/ 5639387 h 6858000"/>
            <a:gd name="connsiteX759" fmla="*/ 1612875 w 11490568"/>
            <a:gd name="connsiteY759" fmla="*/ 5599765 h 6858000"/>
            <a:gd name="connsiteX760" fmla="*/ 1614140 w 11490568"/>
            <a:gd name="connsiteY760" fmla="*/ 5556811 h 6858000"/>
            <a:gd name="connsiteX761" fmla="*/ 1641439 w 11490568"/>
            <a:gd name="connsiteY761" fmla="*/ 5525706 h 6858000"/>
            <a:gd name="connsiteX762" fmla="*/ 1668918 w 11490568"/>
            <a:gd name="connsiteY762" fmla="*/ 5520707 h 6858000"/>
            <a:gd name="connsiteX763" fmla="*/ 1696217 w 11490568"/>
            <a:gd name="connsiteY763" fmla="*/ 5525706 h 6858000"/>
            <a:gd name="connsiteX764" fmla="*/ 1725866 w 11490568"/>
            <a:gd name="connsiteY764" fmla="*/ 5560699 h 6858000"/>
            <a:gd name="connsiteX765" fmla="*/ 1723696 w 11490568"/>
            <a:gd name="connsiteY765" fmla="*/ 5605876 h 6858000"/>
            <a:gd name="connsiteX766" fmla="*/ 1691516 w 11490568"/>
            <a:gd name="connsiteY766" fmla="*/ 5636611 h 6858000"/>
            <a:gd name="connsiteX767" fmla="*/ 1672082 w 11490568"/>
            <a:gd name="connsiteY767" fmla="*/ 5641054 h 6858000"/>
            <a:gd name="connsiteX768" fmla="*/ 1854521 w 11490568"/>
            <a:gd name="connsiteY768" fmla="*/ 5640731 h 6858000"/>
            <a:gd name="connsiteX769" fmla="*/ 1836849 w 11490568"/>
            <a:gd name="connsiteY769" fmla="*/ 5640314 h 6858000"/>
            <a:gd name="connsiteX770" fmla="*/ 1794365 w 11490568"/>
            <a:gd name="connsiteY770" fmla="*/ 5603470 h 6858000"/>
            <a:gd name="connsiteX771" fmla="*/ 1794908 w 11490568"/>
            <a:gd name="connsiteY771" fmla="*/ 5556256 h 6858000"/>
            <a:gd name="connsiteX772" fmla="*/ 1829075 w 11490568"/>
            <a:gd name="connsiteY772" fmla="*/ 5522560 h 6858000"/>
            <a:gd name="connsiteX773" fmla="*/ 1874995 w 11490568"/>
            <a:gd name="connsiteY773" fmla="*/ 5524781 h 6858000"/>
            <a:gd name="connsiteX774" fmla="*/ 1905547 w 11490568"/>
            <a:gd name="connsiteY774" fmla="*/ 5559034 h 6858000"/>
            <a:gd name="connsiteX775" fmla="*/ 1903921 w 11490568"/>
            <a:gd name="connsiteY775" fmla="*/ 5605877 h 6858000"/>
            <a:gd name="connsiteX776" fmla="*/ 1873006 w 11490568"/>
            <a:gd name="connsiteY776" fmla="*/ 5635871 h 6858000"/>
            <a:gd name="connsiteX777" fmla="*/ 1854521 w 11490568"/>
            <a:gd name="connsiteY777" fmla="*/ 5640731 h 6858000"/>
            <a:gd name="connsiteX778" fmla="*/ 4013268 w 11490568"/>
            <a:gd name="connsiteY778" fmla="*/ 5456487 h 6858000"/>
            <a:gd name="connsiteX779" fmla="*/ 3989404 w 11490568"/>
            <a:gd name="connsiteY779" fmla="*/ 5451326 h 6858000"/>
            <a:gd name="connsiteX780" fmla="*/ 3958851 w 11490568"/>
            <a:gd name="connsiteY780" fmla="*/ 5419665 h 6858000"/>
            <a:gd name="connsiteX781" fmla="*/ 3988681 w 11490568"/>
            <a:gd name="connsiteY781" fmla="*/ 5340050 h 6858000"/>
            <a:gd name="connsiteX782" fmla="*/ 4036408 w 11490568"/>
            <a:gd name="connsiteY782" fmla="*/ 5338940 h 6858000"/>
            <a:gd name="connsiteX783" fmla="*/ 4066057 w 11490568"/>
            <a:gd name="connsiteY783" fmla="*/ 5366526 h 6858000"/>
            <a:gd name="connsiteX784" fmla="*/ 4067322 w 11490568"/>
            <a:gd name="connsiteY784" fmla="*/ 5422442 h 6858000"/>
            <a:gd name="connsiteX785" fmla="*/ 4037131 w 11490568"/>
            <a:gd name="connsiteY785" fmla="*/ 5451511 h 6858000"/>
            <a:gd name="connsiteX786" fmla="*/ 4013268 w 11490568"/>
            <a:gd name="connsiteY786" fmla="*/ 5456487 h 6858000"/>
            <a:gd name="connsiteX787" fmla="*/ 7439678 w 11490568"/>
            <a:gd name="connsiteY787" fmla="*/ 5456487 h 6858000"/>
            <a:gd name="connsiteX788" fmla="*/ 7415814 w 11490568"/>
            <a:gd name="connsiteY788" fmla="*/ 5451326 h 6858000"/>
            <a:gd name="connsiteX789" fmla="*/ 7385262 w 11490568"/>
            <a:gd name="connsiteY789" fmla="*/ 5419665 h 6858000"/>
            <a:gd name="connsiteX790" fmla="*/ 7415092 w 11490568"/>
            <a:gd name="connsiteY790" fmla="*/ 5340050 h 6858000"/>
            <a:gd name="connsiteX791" fmla="*/ 7462819 w 11490568"/>
            <a:gd name="connsiteY791" fmla="*/ 5338940 h 6858000"/>
            <a:gd name="connsiteX792" fmla="*/ 7492468 w 11490568"/>
            <a:gd name="connsiteY792" fmla="*/ 5366526 h 6858000"/>
            <a:gd name="connsiteX793" fmla="*/ 7493733 w 11490568"/>
            <a:gd name="connsiteY793" fmla="*/ 5422442 h 6858000"/>
            <a:gd name="connsiteX794" fmla="*/ 7463542 w 11490568"/>
            <a:gd name="connsiteY794" fmla="*/ 5451511 h 6858000"/>
            <a:gd name="connsiteX795" fmla="*/ 7439678 w 11490568"/>
            <a:gd name="connsiteY795" fmla="*/ 5456487 h 6858000"/>
            <a:gd name="connsiteX796" fmla="*/ 9244262 w 11490568"/>
            <a:gd name="connsiteY796" fmla="*/ 5456439 h 6858000"/>
            <a:gd name="connsiteX797" fmla="*/ 9220038 w 11490568"/>
            <a:gd name="connsiteY797" fmla="*/ 5451695 h 6858000"/>
            <a:gd name="connsiteX798" fmla="*/ 9186049 w 11490568"/>
            <a:gd name="connsiteY798" fmla="*/ 5377449 h 6858000"/>
            <a:gd name="connsiteX799" fmla="*/ 9199970 w 11490568"/>
            <a:gd name="connsiteY799" fmla="*/ 5355046 h 6858000"/>
            <a:gd name="connsiteX800" fmla="*/ 9242093 w 11490568"/>
            <a:gd name="connsiteY800" fmla="*/ 5335050 h 6858000"/>
            <a:gd name="connsiteX801" fmla="*/ 9263787 w 11490568"/>
            <a:gd name="connsiteY801" fmla="*/ 5337457 h 6858000"/>
            <a:gd name="connsiteX802" fmla="*/ 9297775 w 11490568"/>
            <a:gd name="connsiteY802" fmla="*/ 5370043 h 6858000"/>
            <a:gd name="connsiteX803" fmla="*/ 9299944 w 11490568"/>
            <a:gd name="connsiteY803" fmla="*/ 5415220 h 6858000"/>
            <a:gd name="connsiteX804" fmla="*/ 9267945 w 11490568"/>
            <a:gd name="connsiteY804" fmla="*/ 5451324 h 6858000"/>
            <a:gd name="connsiteX805" fmla="*/ 9244262 w 11490568"/>
            <a:gd name="connsiteY805" fmla="*/ 5456439 h 6858000"/>
            <a:gd name="connsiteX806" fmla="*/ 9423989 w 11490568"/>
            <a:gd name="connsiteY806" fmla="*/ 5456395 h 6858000"/>
            <a:gd name="connsiteX807" fmla="*/ 9400261 w 11490568"/>
            <a:gd name="connsiteY807" fmla="*/ 5451697 h 6858000"/>
            <a:gd name="connsiteX808" fmla="*/ 9369166 w 11490568"/>
            <a:gd name="connsiteY808" fmla="*/ 5421332 h 6858000"/>
            <a:gd name="connsiteX809" fmla="*/ 9364284 w 11490568"/>
            <a:gd name="connsiteY809" fmla="*/ 5395967 h 6858000"/>
            <a:gd name="connsiteX810" fmla="*/ 9381821 w 11490568"/>
            <a:gd name="connsiteY810" fmla="*/ 5352827 h 6858000"/>
            <a:gd name="connsiteX811" fmla="*/ 9423763 w 11490568"/>
            <a:gd name="connsiteY811" fmla="*/ 5335053 h 6858000"/>
            <a:gd name="connsiteX812" fmla="*/ 9463536 w 11490568"/>
            <a:gd name="connsiteY812" fmla="*/ 5350790 h 6858000"/>
            <a:gd name="connsiteX813" fmla="*/ 9482157 w 11490568"/>
            <a:gd name="connsiteY813" fmla="*/ 5392449 h 6858000"/>
            <a:gd name="connsiteX814" fmla="*/ 9478361 w 11490568"/>
            <a:gd name="connsiteY814" fmla="*/ 5419666 h 6858000"/>
            <a:gd name="connsiteX815" fmla="*/ 9447446 w 11490568"/>
            <a:gd name="connsiteY815" fmla="*/ 5451512 h 6858000"/>
            <a:gd name="connsiteX816" fmla="*/ 9423989 w 11490568"/>
            <a:gd name="connsiteY816" fmla="*/ 5456395 h 6858000"/>
            <a:gd name="connsiteX817" fmla="*/ 9606064 w 11490568"/>
            <a:gd name="connsiteY817" fmla="*/ 5456024 h 6858000"/>
            <a:gd name="connsiteX818" fmla="*/ 9584460 w 11490568"/>
            <a:gd name="connsiteY818" fmla="*/ 5453548 h 6858000"/>
            <a:gd name="connsiteX819" fmla="*/ 9548845 w 11490568"/>
            <a:gd name="connsiteY819" fmla="*/ 5419480 h 6858000"/>
            <a:gd name="connsiteX820" fmla="*/ 9545229 w 11490568"/>
            <a:gd name="connsiteY820" fmla="*/ 5392448 h 6858000"/>
            <a:gd name="connsiteX821" fmla="*/ 9563850 w 11490568"/>
            <a:gd name="connsiteY821" fmla="*/ 5350789 h 6858000"/>
            <a:gd name="connsiteX822" fmla="*/ 9604526 w 11490568"/>
            <a:gd name="connsiteY822" fmla="*/ 5335052 h 6858000"/>
            <a:gd name="connsiteX823" fmla="*/ 9646469 w 11490568"/>
            <a:gd name="connsiteY823" fmla="*/ 5353752 h 6858000"/>
            <a:gd name="connsiteX824" fmla="*/ 9663283 w 11490568"/>
            <a:gd name="connsiteY824" fmla="*/ 5395966 h 6858000"/>
            <a:gd name="connsiteX825" fmla="*/ 9658220 w 11490568"/>
            <a:gd name="connsiteY825" fmla="*/ 5421331 h 6858000"/>
            <a:gd name="connsiteX826" fmla="*/ 9627125 w 11490568"/>
            <a:gd name="connsiteY826" fmla="*/ 5451696 h 6858000"/>
            <a:gd name="connsiteX827" fmla="*/ 9606064 w 11490568"/>
            <a:gd name="connsiteY827" fmla="*/ 5456024 h 6858000"/>
            <a:gd name="connsiteX828" fmla="*/ 8160821 w 11490568"/>
            <a:gd name="connsiteY828" fmla="*/ 5456395 h 6858000"/>
            <a:gd name="connsiteX829" fmla="*/ 8137432 w 11490568"/>
            <a:gd name="connsiteY829" fmla="*/ 5451512 h 6858000"/>
            <a:gd name="connsiteX830" fmla="*/ 8107241 w 11490568"/>
            <a:gd name="connsiteY830" fmla="*/ 5422443 h 6858000"/>
            <a:gd name="connsiteX831" fmla="*/ 8108506 w 11490568"/>
            <a:gd name="connsiteY831" fmla="*/ 5366528 h 6858000"/>
            <a:gd name="connsiteX832" fmla="*/ 8138155 w 11490568"/>
            <a:gd name="connsiteY832" fmla="*/ 5338941 h 6858000"/>
            <a:gd name="connsiteX833" fmla="*/ 8185702 w 11490568"/>
            <a:gd name="connsiteY833" fmla="*/ 5340052 h 6858000"/>
            <a:gd name="connsiteX834" fmla="*/ 8216797 w 11490568"/>
            <a:gd name="connsiteY834" fmla="*/ 5372453 h 6858000"/>
            <a:gd name="connsiteX835" fmla="*/ 8216616 w 11490568"/>
            <a:gd name="connsiteY835" fmla="*/ 5419665 h 6858000"/>
            <a:gd name="connsiteX836" fmla="*/ 8184617 w 11490568"/>
            <a:gd name="connsiteY836" fmla="*/ 5451696 h 6858000"/>
            <a:gd name="connsiteX837" fmla="*/ 8160821 w 11490568"/>
            <a:gd name="connsiteY837" fmla="*/ 5456395 h 6858000"/>
            <a:gd name="connsiteX838" fmla="*/ 8883001 w 11490568"/>
            <a:gd name="connsiteY838" fmla="*/ 5456256 h 6858000"/>
            <a:gd name="connsiteX839" fmla="*/ 8860674 w 11490568"/>
            <a:gd name="connsiteY839" fmla="*/ 5452622 h 6858000"/>
            <a:gd name="connsiteX840" fmla="*/ 8825421 w 11490568"/>
            <a:gd name="connsiteY840" fmla="*/ 5414667 h 6858000"/>
            <a:gd name="connsiteX841" fmla="*/ 8827048 w 11490568"/>
            <a:gd name="connsiteY841" fmla="*/ 5371897 h 6858000"/>
            <a:gd name="connsiteX842" fmla="*/ 8857600 w 11490568"/>
            <a:gd name="connsiteY842" fmla="*/ 5340051 h 6858000"/>
            <a:gd name="connsiteX843" fmla="*/ 8906232 w 11490568"/>
            <a:gd name="connsiteY843" fmla="*/ 5339311 h 6858000"/>
            <a:gd name="connsiteX844" fmla="*/ 8938050 w 11490568"/>
            <a:gd name="connsiteY844" fmla="*/ 5372268 h 6858000"/>
            <a:gd name="connsiteX845" fmla="*/ 8938050 w 11490568"/>
            <a:gd name="connsiteY845" fmla="*/ 5419666 h 6858000"/>
            <a:gd name="connsiteX846" fmla="*/ 8905870 w 11490568"/>
            <a:gd name="connsiteY846" fmla="*/ 5451697 h 6858000"/>
            <a:gd name="connsiteX847" fmla="*/ 8883001 w 11490568"/>
            <a:gd name="connsiteY847" fmla="*/ 5456256 h 6858000"/>
            <a:gd name="connsiteX848" fmla="*/ 9064487 w 11490568"/>
            <a:gd name="connsiteY848" fmla="*/ 5456024 h 6858000"/>
            <a:gd name="connsiteX849" fmla="*/ 9041799 w 11490568"/>
            <a:gd name="connsiteY849" fmla="*/ 5452992 h 6858000"/>
            <a:gd name="connsiteX850" fmla="*/ 9008354 w 11490568"/>
            <a:gd name="connsiteY850" fmla="*/ 5422072 h 6858000"/>
            <a:gd name="connsiteX851" fmla="*/ 9004377 w 11490568"/>
            <a:gd name="connsiteY851" fmla="*/ 5395965 h 6858000"/>
            <a:gd name="connsiteX852" fmla="*/ 9022094 w 11490568"/>
            <a:gd name="connsiteY852" fmla="*/ 5352270 h 6858000"/>
            <a:gd name="connsiteX853" fmla="*/ 9063131 w 11490568"/>
            <a:gd name="connsiteY853" fmla="*/ 5335051 h 6858000"/>
            <a:gd name="connsiteX854" fmla="*/ 9106340 w 11490568"/>
            <a:gd name="connsiteY854" fmla="*/ 5355418 h 6858000"/>
            <a:gd name="connsiteX855" fmla="*/ 9122430 w 11490568"/>
            <a:gd name="connsiteY855" fmla="*/ 5400409 h 6858000"/>
            <a:gd name="connsiteX856" fmla="*/ 9086091 w 11490568"/>
            <a:gd name="connsiteY856" fmla="*/ 5451695 h 6858000"/>
            <a:gd name="connsiteX857" fmla="*/ 9064487 w 11490568"/>
            <a:gd name="connsiteY857" fmla="*/ 5456024 h 6858000"/>
            <a:gd name="connsiteX858" fmla="*/ 8702011 w 11490568"/>
            <a:gd name="connsiteY858" fmla="*/ 5456232 h 6858000"/>
            <a:gd name="connsiteX859" fmla="*/ 8679005 w 11490568"/>
            <a:gd name="connsiteY859" fmla="*/ 5451696 h 6858000"/>
            <a:gd name="connsiteX860" fmla="*/ 8647910 w 11490568"/>
            <a:gd name="connsiteY860" fmla="*/ 5421332 h 6858000"/>
            <a:gd name="connsiteX861" fmla="*/ 8642848 w 11490568"/>
            <a:gd name="connsiteY861" fmla="*/ 5395041 h 6858000"/>
            <a:gd name="connsiteX862" fmla="*/ 8661289 w 11490568"/>
            <a:gd name="connsiteY862" fmla="*/ 5352087 h 6858000"/>
            <a:gd name="connsiteX863" fmla="*/ 8702508 w 11490568"/>
            <a:gd name="connsiteY863" fmla="*/ 5334867 h 6858000"/>
            <a:gd name="connsiteX864" fmla="*/ 8727275 w 11490568"/>
            <a:gd name="connsiteY864" fmla="*/ 5340052 h 6858000"/>
            <a:gd name="connsiteX865" fmla="*/ 8758551 w 11490568"/>
            <a:gd name="connsiteY865" fmla="*/ 5374304 h 6858000"/>
            <a:gd name="connsiteX866" fmla="*/ 8756924 w 11490568"/>
            <a:gd name="connsiteY866" fmla="*/ 5420036 h 6858000"/>
            <a:gd name="connsiteX867" fmla="*/ 8724744 w 11490568"/>
            <a:gd name="connsiteY867" fmla="*/ 5452437 h 6858000"/>
            <a:gd name="connsiteX868" fmla="*/ 8702011 w 11490568"/>
            <a:gd name="connsiteY868" fmla="*/ 5456232 h 6858000"/>
            <a:gd name="connsiteX869" fmla="*/ 8521923 w 11490568"/>
            <a:gd name="connsiteY869" fmla="*/ 5456139 h 6858000"/>
            <a:gd name="connsiteX870" fmla="*/ 8496793 w 11490568"/>
            <a:gd name="connsiteY870" fmla="*/ 5450400 h 6858000"/>
            <a:gd name="connsiteX871" fmla="*/ 8464976 w 11490568"/>
            <a:gd name="connsiteY871" fmla="*/ 5376525 h 6858000"/>
            <a:gd name="connsiteX872" fmla="*/ 8478716 w 11490568"/>
            <a:gd name="connsiteY872" fmla="*/ 5355048 h 6858000"/>
            <a:gd name="connsiteX873" fmla="*/ 8520838 w 11490568"/>
            <a:gd name="connsiteY873" fmla="*/ 5335052 h 6858000"/>
            <a:gd name="connsiteX874" fmla="*/ 8561334 w 11490568"/>
            <a:gd name="connsiteY874" fmla="*/ 5351345 h 6858000"/>
            <a:gd name="connsiteX875" fmla="*/ 8581039 w 11490568"/>
            <a:gd name="connsiteY875" fmla="*/ 5391522 h 6858000"/>
            <a:gd name="connsiteX876" fmla="*/ 8564046 w 11490568"/>
            <a:gd name="connsiteY876" fmla="*/ 5437069 h 6858000"/>
            <a:gd name="connsiteX877" fmla="*/ 8521923 w 11490568"/>
            <a:gd name="connsiteY877" fmla="*/ 5456139 h 6858000"/>
            <a:gd name="connsiteX878" fmla="*/ 8342060 w 11490568"/>
            <a:gd name="connsiteY878" fmla="*/ 5455954 h 6858000"/>
            <a:gd name="connsiteX879" fmla="*/ 8320547 w 11490568"/>
            <a:gd name="connsiteY879" fmla="*/ 5452992 h 6858000"/>
            <a:gd name="connsiteX880" fmla="*/ 8287101 w 11490568"/>
            <a:gd name="connsiteY880" fmla="*/ 5422072 h 6858000"/>
            <a:gd name="connsiteX881" fmla="*/ 8283123 w 11490568"/>
            <a:gd name="connsiteY881" fmla="*/ 5395966 h 6858000"/>
            <a:gd name="connsiteX882" fmla="*/ 8299756 w 11490568"/>
            <a:gd name="connsiteY882" fmla="*/ 5353197 h 6858000"/>
            <a:gd name="connsiteX883" fmla="*/ 8341879 w 11490568"/>
            <a:gd name="connsiteY883" fmla="*/ 5335052 h 6858000"/>
            <a:gd name="connsiteX884" fmla="*/ 8384363 w 11490568"/>
            <a:gd name="connsiteY884" fmla="*/ 5354308 h 6858000"/>
            <a:gd name="connsiteX885" fmla="*/ 8400453 w 11490568"/>
            <a:gd name="connsiteY885" fmla="*/ 5395966 h 6858000"/>
            <a:gd name="connsiteX886" fmla="*/ 8396296 w 11490568"/>
            <a:gd name="connsiteY886" fmla="*/ 5420591 h 6858000"/>
            <a:gd name="connsiteX887" fmla="*/ 8366647 w 11490568"/>
            <a:gd name="connsiteY887" fmla="*/ 5450585 h 6858000"/>
            <a:gd name="connsiteX888" fmla="*/ 8342060 w 11490568"/>
            <a:gd name="connsiteY888" fmla="*/ 5455954 h 6858000"/>
            <a:gd name="connsiteX889" fmla="*/ 7981252 w 11490568"/>
            <a:gd name="connsiteY889" fmla="*/ 5456140 h 6858000"/>
            <a:gd name="connsiteX890" fmla="*/ 7957751 w 11490568"/>
            <a:gd name="connsiteY890" fmla="*/ 5451696 h 6858000"/>
            <a:gd name="connsiteX891" fmla="*/ 7926656 w 11490568"/>
            <a:gd name="connsiteY891" fmla="*/ 5421331 h 6858000"/>
            <a:gd name="connsiteX892" fmla="*/ 7921774 w 11490568"/>
            <a:gd name="connsiteY892" fmla="*/ 5395041 h 6858000"/>
            <a:gd name="connsiteX893" fmla="*/ 7938045 w 11490568"/>
            <a:gd name="connsiteY893" fmla="*/ 5354123 h 6858000"/>
            <a:gd name="connsiteX894" fmla="*/ 7981252 w 11490568"/>
            <a:gd name="connsiteY894" fmla="*/ 5335052 h 6858000"/>
            <a:gd name="connsiteX895" fmla="*/ 8023737 w 11490568"/>
            <a:gd name="connsiteY895" fmla="*/ 5354123 h 6858000"/>
            <a:gd name="connsiteX896" fmla="*/ 8040008 w 11490568"/>
            <a:gd name="connsiteY896" fmla="*/ 5396706 h 6858000"/>
            <a:gd name="connsiteX897" fmla="*/ 8021387 w 11490568"/>
            <a:gd name="connsiteY897" fmla="*/ 5439106 h 6858000"/>
            <a:gd name="connsiteX898" fmla="*/ 7981252 w 11490568"/>
            <a:gd name="connsiteY898" fmla="*/ 5456140 h 6858000"/>
            <a:gd name="connsiteX899" fmla="*/ 7620626 w 11490568"/>
            <a:gd name="connsiteY899" fmla="*/ 5455954 h 6858000"/>
            <a:gd name="connsiteX900" fmla="*/ 7601643 w 11490568"/>
            <a:gd name="connsiteY900" fmla="*/ 5453732 h 6858000"/>
            <a:gd name="connsiteX901" fmla="*/ 7565125 w 11490568"/>
            <a:gd name="connsiteY901" fmla="*/ 5417997 h 6858000"/>
            <a:gd name="connsiteX902" fmla="*/ 7561329 w 11490568"/>
            <a:gd name="connsiteY902" fmla="*/ 5393558 h 6858000"/>
            <a:gd name="connsiteX903" fmla="*/ 7578683 w 11490568"/>
            <a:gd name="connsiteY903" fmla="*/ 5353195 h 6858000"/>
            <a:gd name="connsiteX904" fmla="*/ 7619722 w 11490568"/>
            <a:gd name="connsiteY904" fmla="*/ 5335050 h 6858000"/>
            <a:gd name="connsiteX905" fmla="*/ 7663110 w 11490568"/>
            <a:gd name="connsiteY905" fmla="*/ 5354491 h 6858000"/>
            <a:gd name="connsiteX906" fmla="*/ 7679199 w 11490568"/>
            <a:gd name="connsiteY906" fmla="*/ 5395039 h 6858000"/>
            <a:gd name="connsiteX907" fmla="*/ 7674318 w 11490568"/>
            <a:gd name="connsiteY907" fmla="*/ 5421331 h 6858000"/>
            <a:gd name="connsiteX908" fmla="*/ 7643223 w 11490568"/>
            <a:gd name="connsiteY908" fmla="*/ 5451695 h 6858000"/>
            <a:gd name="connsiteX909" fmla="*/ 7620626 w 11490568"/>
            <a:gd name="connsiteY909" fmla="*/ 5455954 h 6858000"/>
            <a:gd name="connsiteX910" fmla="*/ 7802296 w 11490568"/>
            <a:gd name="connsiteY910" fmla="*/ 5455586 h 6858000"/>
            <a:gd name="connsiteX911" fmla="*/ 7781504 w 11490568"/>
            <a:gd name="connsiteY911" fmla="*/ 5453919 h 6858000"/>
            <a:gd name="connsiteX912" fmla="*/ 7743359 w 11490568"/>
            <a:gd name="connsiteY912" fmla="*/ 5413927 h 6858000"/>
            <a:gd name="connsiteX913" fmla="*/ 7745709 w 11490568"/>
            <a:gd name="connsiteY913" fmla="*/ 5370047 h 6858000"/>
            <a:gd name="connsiteX914" fmla="*/ 7778251 w 11490568"/>
            <a:gd name="connsiteY914" fmla="*/ 5338200 h 6858000"/>
            <a:gd name="connsiteX915" fmla="*/ 7822724 w 11490568"/>
            <a:gd name="connsiteY915" fmla="*/ 5338200 h 6858000"/>
            <a:gd name="connsiteX916" fmla="*/ 7855266 w 11490568"/>
            <a:gd name="connsiteY916" fmla="*/ 5370047 h 6858000"/>
            <a:gd name="connsiteX917" fmla="*/ 7857434 w 11490568"/>
            <a:gd name="connsiteY917" fmla="*/ 5414482 h 6858000"/>
            <a:gd name="connsiteX918" fmla="*/ 7843333 w 11490568"/>
            <a:gd name="connsiteY918" fmla="*/ 5436700 h 6858000"/>
            <a:gd name="connsiteX919" fmla="*/ 7802296 w 11490568"/>
            <a:gd name="connsiteY919" fmla="*/ 5455586 h 6858000"/>
            <a:gd name="connsiteX920" fmla="*/ 6535966 w 11490568"/>
            <a:gd name="connsiteY920" fmla="*/ 5456162 h 6858000"/>
            <a:gd name="connsiteX921" fmla="*/ 6514701 w 11490568"/>
            <a:gd name="connsiteY921" fmla="*/ 5451511 h 6858000"/>
            <a:gd name="connsiteX922" fmla="*/ 6483606 w 11490568"/>
            <a:gd name="connsiteY922" fmla="*/ 5420036 h 6858000"/>
            <a:gd name="connsiteX923" fmla="*/ 6479086 w 11490568"/>
            <a:gd name="connsiteY923" fmla="*/ 5395966 h 6858000"/>
            <a:gd name="connsiteX924" fmla="*/ 6496261 w 11490568"/>
            <a:gd name="connsiteY924" fmla="*/ 5353566 h 6858000"/>
            <a:gd name="connsiteX925" fmla="*/ 6538745 w 11490568"/>
            <a:gd name="connsiteY925" fmla="*/ 5335051 h 6858000"/>
            <a:gd name="connsiteX926" fmla="*/ 6578880 w 11490568"/>
            <a:gd name="connsiteY926" fmla="*/ 5352271 h 6858000"/>
            <a:gd name="connsiteX927" fmla="*/ 6596597 w 11490568"/>
            <a:gd name="connsiteY927" fmla="*/ 5395966 h 6858000"/>
            <a:gd name="connsiteX928" fmla="*/ 6592620 w 11490568"/>
            <a:gd name="connsiteY928" fmla="*/ 5422071 h 6858000"/>
            <a:gd name="connsiteX929" fmla="*/ 6558451 w 11490568"/>
            <a:gd name="connsiteY929" fmla="*/ 5453176 h 6858000"/>
            <a:gd name="connsiteX930" fmla="*/ 6535966 w 11490568"/>
            <a:gd name="connsiteY930" fmla="*/ 5456162 h 6858000"/>
            <a:gd name="connsiteX931" fmla="*/ 7257356 w 11490568"/>
            <a:gd name="connsiteY931" fmla="*/ 5456116 h 6858000"/>
            <a:gd name="connsiteX932" fmla="*/ 7236497 w 11490568"/>
            <a:gd name="connsiteY932" fmla="*/ 5451695 h 6858000"/>
            <a:gd name="connsiteX933" fmla="*/ 7206486 w 11490568"/>
            <a:gd name="connsiteY933" fmla="*/ 5422442 h 6858000"/>
            <a:gd name="connsiteX934" fmla="*/ 7200340 w 11490568"/>
            <a:gd name="connsiteY934" fmla="*/ 5395965 h 6858000"/>
            <a:gd name="connsiteX935" fmla="*/ 7217515 w 11490568"/>
            <a:gd name="connsiteY935" fmla="*/ 5353566 h 6858000"/>
            <a:gd name="connsiteX936" fmla="*/ 7259999 w 11490568"/>
            <a:gd name="connsiteY936" fmla="*/ 5335051 h 6858000"/>
            <a:gd name="connsiteX937" fmla="*/ 7301037 w 11490568"/>
            <a:gd name="connsiteY937" fmla="*/ 5352825 h 6858000"/>
            <a:gd name="connsiteX938" fmla="*/ 7317851 w 11490568"/>
            <a:gd name="connsiteY938" fmla="*/ 5395965 h 6858000"/>
            <a:gd name="connsiteX939" fmla="*/ 7313874 w 11490568"/>
            <a:gd name="connsiteY939" fmla="*/ 5422072 h 6858000"/>
            <a:gd name="connsiteX940" fmla="*/ 7279705 w 11490568"/>
            <a:gd name="connsiteY940" fmla="*/ 5453176 h 6858000"/>
            <a:gd name="connsiteX941" fmla="*/ 7257356 w 11490568"/>
            <a:gd name="connsiteY941" fmla="*/ 5456116 h 6858000"/>
            <a:gd name="connsiteX942" fmla="*/ 5815680 w 11490568"/>
            <a:gd name="connsiteY942" fmla="*/ 5456140 h 6858000"/>
            <a:gd name="connsiteX943" fmla="*/ 5791636 w 11490568"/>
            <a:gd name="connsiteY943" fmla="*/ 5450400 h 6858000"/>
            <a:gd name="connsiteX944" fmla="*/ 5761988 w 11490568"/>
            <a:gd name="connsiteY944" fmla="*/ 5419480 h 6858000"/>
            <a:gd name="connsiteX945" fmla="*/ 5757829 w 11490568"/>
            <a:gd name="connsiteY945" fmla="*/ 5395966 h 6858000"/>
            <a:gd name="connsiteX946" fmla="*/ 5775004 w 11490568"/>
            <a:gd name="connsiteY946" fmla="*/ 5353567 h 6858000"/>
            <a:gd name="connsiteX947" fmla="*/ 5816584 w 11490568"/>
            <a:gd name="connsiteY947" fmla="*/ 5335052 h 6858000"/>
            <a:gd name="connsiteX948" fmla="*/ 5856176 w 11490568"/>
            <a:gd name="connsiteY948" fmla="*/ 5351345 h 6858000"/>
            <a:gd name="connsiteX949" fmla="*/ 5875882 w 11490568"/>
            <a:gd name="connsiteY949" fmla="*/ 5391523 h 6858000"/>
            <a:gd name="connsiteX950" fmla="*/ 5858346 w 11490568"/>
            <a:gd name="connsiteY950" fmla="*/ 5437810 h 6858000"/>
            <a:gd name="connsiteX951" fmla="*/ 5815680 w 11490568"/>
            <a:gd name="connsiteY951" fmla="*/ 5456140 h 6858000"/>
            <a:gd name="connsiteX952" fmla="*/ 5999160 w 11490568"/>
            <a:gd name="connsiteY952" fmla="*/ 5455769 h 6858000"/>
            <a:gd name="connsiteX953" fmla="*/ 5973308 w 11490568"/>
            <a:gd name="connsiteY953" fmla="*/ 5451511 h 6858000"/>
            <a:gd name="connsiteX954" fmla="*/ 5942574 w 11490568"/>
            <a:gd name="connsiteY954" fmla="*/ 5419480 h 6858000"/>
            <a:gd name="connsiteX955" fmla="*/ 5942212 w 11490568"/>
            <a:gd name="connsiteY955" fmla="*/ 5372267 h 6858000"/>
            <a:gd name="connsiteX956" fmla="*/ 5972585 w 11490568"/>
            <a:gd name="connsiteY956" fmla="*/ 5340051 h 6858000"/>
            <a:gd name="connsiteX957" fmla="*/ 5997352 w 11490568"/>
            <a:gd name="connsiteY957" fmla="*/ 5335052 h 6858000"/>
            <a:gd name="connsiteX958" fmla="*/ 6037125 w 11490568"/>
            <a:gd name="connsiteY958" fmla="*/ 5350790 h 6858000"/>
            <a:gd name="connsiteX959" fmla="*/ 6055747 w 11490568"/>
            <a:gd name="connsiteY959" fmla="*/ 5392448 h 6858000"/>
            <a:gd name="connsiteX960" fmla="*/ 6051950 w 11490568"/>
            <a:gd name="connsiteY960" fmla="*/ 5419480 h 6858000"/>
            <a:gd name="connsiteX961" fmla="*/ 6023566 w 11490568"/>
            <a:gd name="connsiteY961" fmla="*/ 5450214 h 6858000"/>
            <a:gd name="connsiteX962" fmla="*/ 5999160 w 11490568"/>
            <a:gd name="connsiteY962" fmla="*/ 5455769 h 6858000"/>
            <a:gd name="connsiteX963" fmla="*/ 4194214 w 11490568"/>
            <a:gd name="connsiteY963" fmla="*/ 5455954 h 6858000"/>
            <a:gd name="connsiteX964" fmla="*/ 4175231 w 11490568"/>
            <a:gd name="connsiteY964" fmla="*/ 5453733 h 6858000"/>
            <a:gd name="connsiteX965" fmla="*/ 4138894 w 11490568"/>
            <a:gd name="connsiteY965" fmla="*/ 5418554 h 6858000"/>
            <a:gd name="connsiteX966" fmla="*/ 4134916 w 11490568"/>
            <a:gd name="connsiteY966" fmla="*/ 5393559 h 6858000"/>
            <a:gd name="connsiteX967" fmla="*/ 4152633 w 11490568"/>
            <a:gd name="connsiteY967" fmla="*/ 5352827 h 6858000"/>
            <a:gd name="connsiteX968" fmla="*/ 4193310 w 11490568"/>
            <a:gd name="connsiteY968" fmla="*/ 5335052 h 6858000"/>
            <a:gd name="connsiteX969" fmla="*/ 4236517 w 11490568"/>
            <a:gd name="connsiteY969" fmla="*/ 5354123 h 6858000"/>
            <a:gd name="connsiteX970" fmla="*/ 4252789 w 11490568"/>
            <a:gd name="connsiteY970" fmla="*/ 5395040 h 6858000"/>
            <a:gd name="connsiteX971" fmla="*/ 4247907 w 11490568"/>
            <a:gd name="connsiteY971" fmla="*/ 5421332 h 6858000"/>
            <a:gd name="connsiteX972" fmla="*/ 4216812 w 11490568"/>
            <a:gd name="connsiteY972" fmla="*/ 5451696 h 6858000"/>
            <a:gd name="connsiteX973" fmla="*/ 4194214 w 11490568"/>
            <a:gd name="connsiteY973" fmla="*/ 5455954 h 6858000"/>
            <a:gd name="connsiteX974" fmla="*/ 1849300 w 11490568"/>
            <a:gd name="connsiteY974" fmla="*/ 5456440 h 6858000"/>
            <a:gd name="connsiteX975" fmla="*/ 1825821 w 11490568"/>
            <a:gd name="connsiteY975" fmla="*/ 5451695 h 6858000"/>
            <a:gd name="connsiteX976" fmla="*/ 1794907 w 11490568"/>
            <a:gd name="connsiteY976" fmla="*/ 5419480 h 6858000"/>
            <a:gd name="connsiteX977" fmla="*/ 1794365 w 11490568"/>
            <a:gd name="connsiteY977" fmla="*/ 5372452 h 6858000"/>
            <a:gd name="connsiteX978" fmla="*/ 1824737 w 11490568"/>
            <a:gd name="connsiteY978" fmla="*/ 5340051 h 6858000"/>
            <a:gd name="connsiteX979" fmla="*/ 1870295 w 11490568"/>
            <a:gd name="connsiteY979" fmla="*/ 5338384 h 6858000"/>
            <a:gd name="connsiteX980" fmla="*/ 1905367 w 11490568"/>
            <a:gd name="connsiteY980" fmla="*/ 5373747 h 6858000"/>
            <a:gd name="connsiteX981" fmla="*/ 1904643 w 11490568"/>
            <a:gd name="connsiteY981" fmla="*/ 5419110 h 6858000"/>
            <a:gd name="connsiteX982" fmla="*/ 1873187 w 11490568"/>
            <a:gd name="connsiteY982" fmla="*/ 5450770 h 6858000"/>
            <a:gd name="connsiteX983" fmla="*/ 1849300 w 11490568"/>
            <a:gd name="connsiteY983" fmla="*/ 5456440 h 6858000"/>
            <a:gd name="connsiteX984" fmla="*/ 2209429 w 11490568"/>
            <a:gd name="connsiteY984" fmla="*/ 5456417 h 6858000"/>
            <a:gd name="connsiteX985" fmla="*/ 2185542 w 11490568"/>
            <a:gd name="connsiteY985" fmla="*/ 5450585 h 6858000"/>
            <a:gd name="connsiteX986" fmla="*/ 2154810 w 11490568"/>
            <a:gd name="connsiteY986" fmla="*/ 5417999 h 6858000"/>
            <a:gd name="connsiteX987" fmla="*/ 2151012 w 11490568"/>
            <a:gd name="connsiteY987" fmla="*/ 5393559 h 6858000"/>
            <a:gd name="connsiteX988" fmla="*/ 2168911 w 11490568"/>
            <a:gd name="connsiteY988" fmla="*/ 5353012 h 6858000"/>
            <a:gd name="connsiteX989" fmla="*/ 2209406 w 11490568"/>
            <a:gd name="connsiteY989" fmla="*/ 5335052 h 6858000"/>
            <a:gd name="connsiteX990" fmla="*/ 2253698 w 11490568"/>
            <a:gd name="connsiteY990" fmla="*/ 5355418 h 6858000"/>
            <a:gd name="connsiteX991" fmla="*/ 2269608 w 11490568"/>
            <a:gd name="connsiteY991" fmla="*/ 5400409 h 6858000"/>
            <a:gd name="connsiteX992" fmla="*/ 2232908 w 11490568"/>
            <a:gd name="connsiteY992" fmla="*/ 5451696 h 6858000"/>
            <a:gd name="connsiteX993" fmla="*/ 2209429 w 11490568"/>
            <a:gd name="connsiteY993" fmla="*/ 5456417 h 6858000"/>
            <a:gd name="connsiteX994" fmla="*/ 2390173 w 11490568"/>
            <a:gd name="connsiteY994" fmla="*/ 5456140 h 6858000"/>
            <a:gd name="connsiteX995" fmla="*/ 2365224 w 11490568"/>
            <a:gd name="connsiteY995" fmla="*/ 5450401 h 6858000"/>
            <a:gd name="connsiteX996" fmla="*/ 2335576 w 11490568"/>
            <a:gd name="connsiteY996" fmla="*/ 5419481 h 6858000"/>
            <a:gd name="connsiteX997" fmla="*/ 2335395 w 11490568"/>
            <a:gd name="connsiteY997" fmla="*/ 5372268 h 6858000"/>
            <a:gd name="connsiteX998" fmla="*/ 2367213 w 11490568"/>
            <a:gd name="connsiteY998" fmla="*/ 5339312 h 6858000"/>
            <a:gd name="connsiteX999" fmla="*/ 2412771 w 11490568"/>
            <a:gd name="connsiteY999" fmla="*/ 5339126 h 6858000"/>
            <a:gd name="connsiteX1000" fmla="*/ 2444770 w 11490568"/>
            <a:gd name="connsiteY1000" fmla="*/ 5370046 h 6858000"/>
            <a:gd name="connsiteX1001" fmla="*/ 2447120 w 11490568"/>
            <a:gd name="connsiteY1001" fmla="*/ 5415223 h 6858000"/>
            <a:gd name="connsiteX1002" fmla="*/ 2415121 w 11490568"/>
            <a:gd name="connsiteY1002" fmla="*/ 5450401 h 6858000"/>
            <a:gd name="connsiteX1003" fmla="*/ 2390173 w 11490568"/>
            <a:gd name="connsiteY1003" fmla="*/ 5456140 h 6858000"/>
            <a:gd name="connsiteX1004" fmla="*/ 3652821 w 11490568"/>
            <a:gd name="connsiteY1004" fmla="*/ 5456139 h 6858000"/>
            <a:gd name="connsiteX1005" fmla="*/ 3627873 w 11490568"/>
            <a:gd name="connsiteY1005" fmla="*/ 5450399 h 6858000"/>
            <a:gd name="connsiteX1006" fmla="*/ 3598947 w 11490568"/>
            <a:gd name="connsiteY1006" fmla="*/ 5370045 h 6858000"/>
            <a:gd name="connsiteX1007" fmla="*/ 3630404 w 11490568"/>
            <a:gd name="connsiteY1007" fmla="*/ 5338384 h 6858000"/>
            <a:gd name="connsiteX1008" fmla="*/ 3676504 w 11490568"/>
            <a:gd name="connsiteY1008" fmla="*/ 5339125 h 6858000"/>
            <a:gd name="connsiteX1009" fmla="*/ 3709587 w 11490568"/>
            <a:gd name="connsiteY1009" fmla="*/ 5376525 h 6858000"/>
            <a:gd name="connsiteX1010" fmla="*/ 3677770 w 11490568"/>
            <a:gd name="connsiteY1010" fmla="*/ 5450399 h 6858000"/>
            <a:gd name="connsiteX1011" fmla="*/ 3652821 w 11490568"/>
            <a:gd name="connsiteY1011" fmla="*/ 5456139 h 6858000"/>
            <a:gd name="connsiteX1012" fmla="*/ 3830945 w 11490568"/>
            <a:gd name="connsiteY1012" fmla="*/ 5456116 h 6858000"/>
            <a:gd name="connsiteX1013" fmla="*/ 3810087 w 11490568"/>
            <a:gd name="connsiteY1013" fmla="*/ 5451695 h 6858000"/>
            <a:gd name="connsiteX1014" fmla="*/ 3780076 w 11490568"/>
            <a:gd name="connsiteY1014" fmla="*/ 5422442 h 6858000"/>
            <a:gd name="connsiteX1015" fmla="*/ 3773930 w 11490568"/>
            <a:gd name="connsiteY1015" fmla="*/ 5395965 h 6858000"/>
            <a:gd name="connsiteX1016" fmla="*/ 3791105 w 11490568"/>
            <a:gd name="connsiteY1016" fmla="*/ 5353566 h 6858000"/>
            <a:gd name="connsiteX1017" fmla="*/ 3833588 w 11490568"/>
            <a:gd name="connsiteY1017" fmla="*/ 5335051 h 6858000"/>
            <a:gd name="connsiteX1018" fmla="*/ 3874808 w 11490568"/>
            <a:gd name="connsiteY1018" fmla="*/ 5353195 h 6858000"/>
            <a:gd name="connsiteX1019" fmla="*/ 3891441 w 11490568"/>
            <a:gd name="connsiteY1019" fmla="*/ 5395965 h 6858000"/>
            <a:gd name="connsiteX1020" fmla="*/ 3887463 w 11490568"/>
            <a:gd name="connsiteY1020" fmla="*/ 5422072 h 6858000"/>
            <a:gd name="connsiteX1021" fmla="*/ 3853294 w 11490568"/>
            <a:gd name="connsiteY1021" fmla="*/ 5453176 h 6858000"/>
            <a:gd name="connsiteX1022" fmla="*/ 3830945 w 11490568"/>
            <a:gd name="connsiteY1022" fmla="*/ 5456116 h 6858000"/>
            <a:gd name="connsiteX1023" fmla="*/ 3472957 w 11490568"/>
            <a:gd name="connsiteY1023" fmla="*/ 5455955 h 6858000"/>
            <a:gd name="connsiteX1024" fmla="*/ 3453974 w 11490568"/>
            <a:gd name="connsiteY1024" fmla="*/ 5453734 h 6858000"/>
            <a:gd name="connsiteX1025" fmla="*/ 3418359 w 11490568"/>
            <a:gd name="connsiteY1025" fmla="*/ 5420962 h 6858000"/>
            <a:gd name="connsiteX1026" fmla="*/ 3414201 w 11490568"/>
            <a:gd name="connsiteY1026" fmla="*/ 5395041 h 6858000"/>
            <a:gd name="connsiteX1027" fmla="*/ 3419082 w 11490568"/>
            <a:gd name="connsiteY1027" fmla="*/ 5368935 h 6858000"/>
            <a:gd name="connsiteX1028" fmla="*/ 3449093 w 11490568"/>
            <a:gd name="connsiteY1028" fmla="*/ 5338941 h 6858000"/>
            <a:gd name="connsiteX1029" fmla="*/ 3495554 w 11490568"/>
            <a:gd name="connsiteY1029" fmla="*/ 5339126 h 6858000"/>
            <a:gd name="connsiteX1030" fmla="*/ 3526830 w 11490568"/>
            <a:gd name="connsiteY1030" fmla="*/ 5370046 h 6858000"/>
            <a:gd name="connsiteX1031" fmla="*/ 3531530 w 11490568"/>
            <a:gd name="connsiteY1031" fmla="*/ 5395041 h 6858000"/>
            <a:gd name="connsiteX1032" fmla="*/ 3526649 w 11490568"/>
            <a:gd name="connsiteY1032" fmla="*/ 5421333 h 6858000"/>
            <a:gd name="connsiteX1033" fmla="*/ 3495554 w 11490568"/>
            <a:gd name="connsiteY1033" fmla="*/ 5451697 h 6858000"/>
            <a:gd name="connsiteX1034" fmla="*/ 3472957 w 11490568"/>
            <a:gd name="connsiteY1034" fmla="*/ 5455955 h 6858000"/>
            <a:gd name="connsiteX1035" fmla="*/ 2571844 w 11490568"/>
            <a:gd name="connsiteY1035" fmla="*/ 5455770 h 6858000"/>
            <a:gd name="connsiteX1036" fmla="*/ 2546895 w 11490568"/>
            <a:gd name="connsiteY1036" fmla="*/ 5451512 h 6858000"/>
            <a:gd name="connsiteX1037" fmla="*/ 2516162 w 11490568"/>
            <a:gd name="connsiteY1037" fmla="*/ 5419481 h 6858000"/>
            <a:gd name="connsiteX1038" fmla="*/ 2515620 w 11490568"/>
            <a:gd name="connsiteY1038" fmla="*/ 5372268 h 6858000"/>
            <a:gd name="connsiteX1039" fmla="*/ 2546173 w 11490568"/>
            <a:gd name="connsiteY1039" fmla="*/ 5340052 h 6858000"/>
            <a:gd name="connsiteX1040" fmla="*/ 2570940 w 11490568"/>
            <a:gd name="connsiteY1040" fmla="*/ 5335053 h 6858000"/>
            <a:gd name="connsiteX1041" fmla="*/ 2610351 w 11490568"/>
            <a:gd name="connsiteY1041" fmla="*/ 5350606 h 6858000"/>
            <a:gd name="connsiteX1042" fmla="*/ 2629333 w 11490568"/>
            <a:gd name="connsiteY1042" fmla="*/ 5392449 h 6858000"/>
            <a:gd name="connsiteX1043" fmla="*/ 2625537 w 11490568"/>
            <a:gd name="connsiteY1043" fmla="*/ 5419666 h 6858000"/>
            <a:gd name="connsiteX1044" fmla="*/ 2595707 w 11490568"/>
            <a:gd name="connsiteY1044" fmla="*/ 5450771 h 6858000"/>
            <a:gd name="connsiteX1045" fmla="*/ 2571844 w 11490568"/>
            <a:gd name="connsiteY1045" fmla="*/ 5455770 h 6858000"/>
            <a:gd name="connsiteX1046" fmla="*/ 2032076 w 11490568"/>
            <a:gd name="connsiteY1046" fmla="*/ 5455654 h 6858000"/>
            <a:gd name="connsiteX1047" fmla="*/ 2009116 w 11490568"/>
            <a:gd name="connsiteY1047" fmla="*/ 5453178 h 6858000"/>
            <a:gd name="connsiteX1048" fmla="*/ 1975129 w 11490568"/>
            <a:gd name="connsiteY1048" fmla="*/ 5419666 h 6858000"/>
            <a:gd name="connsiteX1049" fmla="*/ 1974947 w 11490568"/>
            <a:gd name="connsiteY1049" fmla="*/ 5372268 h 6858000"/>
            <a:gd name="connsiteX1050" fmla="*/ 2004777 w 11490568"/>
            <a:gd name="connsiteY1050" fmla="*/ 5340051 h 6858000"/>
            <a:gd name="connsiteX1051" fmla="*/ 2029726 w 11490568"/>
            <a:gd name="connsiteY1051" fmla="*/ 5335052 h 6858000"/>
            <a:gd name="connsiteX1052" fmla="*/ 2054312 w 11490568"/>
            <a:gd name="connsiteY1052" fmla="*/ 5340051 h 6858000"/>
            <a:gd name="connsiteX1053" fmla="*/ 2085046 w 11490568"/>
            <a:gd name="connsiteY1053" fmla="*/ 5372452 h 6858000"/>
            <a:gd name="connsiteX1054" fmla="*/ 2085227 w 11490568"/>
            <a:gd name="connsiteY1054" fmla="*/ 5419666 h 6858000"/>
            <a:gd name="connsiteX1055" fmla="*/ 2054493 w 11490568"/>
            <a:gd name="connsiteY1055" fmla="*/ 5450771 h 6858000"/>
            <a:gd name="connsiteX1056" fmla="*/ 2032076 w 11490568"/>
            <a:gd name="connsiteY1056" fmla="*/ 5455654 h 6858000"/>
            <a:gd name="connsiteX1057" fmla="*/ 586856 w 11490568"/>
            <a:gd name="connsiteY1057" fmla="*/ 5456395 h 6858000"/>
            <a:gd name="connsiteX1058" fmla="*/ 563535 w 11490568"/>
            <a:gd name="connsiteY1058" fmla="*/ 5451696 h 6858000"/>
            <a:gd name="connsiteX1059" fmla="*/ 531536 w 11490568"/>
            <a:gd name="connsiteY1059" fmla="*/ 5419665 h 6858000"/>
            <a:gd name="connsiteX1060" fmla="*/ 531356 w 11490568"/>
            <a:gd name="connsiteY1060" fmla="*/ 5372453 h 6858000"/>
            <a:gd name="connsiteX1061" fmla="*/ 562450 w 11490568"/>
            <a:gd name="connsiteY1061" fmla="*/ 5340052 h 6858000"/>
            <a:gd name="connsiteX1062" fmla="*/ 609997 w 11490568"/>
            <a:gd name="connsiteY1062" fmla="*/ 5338941 h 6858000"/>
            <a:gd name="connsiteX1063" fmla="*/ 639645 w 11490568"/>
            <a:gd name="connsiteY1063" fmla="*/ 5366528 h 6858000"/>
            <a:gd name="connsiteX1064" fmla="*/ 640911 w 11490568"/>
            <a:gd name="connsiteY1064" fmla="*/ 5422443 h 6858000"/>
            <a:gd name="connsiteX1065" fmla="*/ 610178 w 11490568"/>
            <a:gd name="connsiteY1065" fmla="*/ 5451512 h 6858000"/>
            <a:gd name="connsiteX1066" fmla="*/ 586856 w 11490568"/>
            <a:gd name="connsiteY1066" fmla="*/ 5456395 h 6858000"/>
            <a:gd name="connsiteX1067" fmla="*/ 947663 w 11490568"/>
            <a:gd name="connsiteY1067" fmla="*/ 5456140 h 6858000"/>
            <a:gd name="connsiteX1068" fmla="*/ 922716 w 11490568"/>
            <a:gd name="connsiteY1068" fmla="*/ 5450400 h 6858000"/>
            <a:gd name="connsiteX1069" fmla="*/ 888366 w 11490568"/>
            <a:gd name="connsiteY1069" fmla="*/ 5392263 h 6858000"/>
            <a:gd name="connsiteX1070" fmla="*/ 906444 w 11490568"/>
            <a:gd name="connsiteY1070" fmla="*/ 5353196 h 6858000"/>
            <a:gd name="connsiteX1071" fmla="*/ 947663 w 11490568"/>
            <a:gd name="connsiteY1071" fmla="*/ 5335052 h 6858000"/>
            <a:gd name="connsiteX1072" fmla="*/ 988883 w 11490568"/>
            <a:gd name="connsiteY1072" fmla="*/ 5353012 h 6858000"/>
            <a:gd name="connsiteX1073" fmla="*/ 1006962 w 11490568"/>
            <a:gd name="connsiteY1073" fmla="*/ 5390597 h 6858000"/>
            <a:gd name="connsiteX1074" fmla="*/ 972612 w 11490568"/>
            <a:gd name="connsiteY1074" fmla="*/ 5450400 h 6858000"/>
            <a:gd name="connsiteX1075" fmla="*/ 947663 w 11490568"/>
            <a:gd name="connsiteY1075" fmla="*/ 5456140 h 6858000"/>
            <a:gd name="connsiteX1076" fmla="*/ 1490864 w 11490568"/>
            <a:gd name="connsiteY1076" fmla="*/ 5455585 h 6858000"/>
            <a:gd name="connsiteX1077" fmla="*/ 1464651 w 11490568"/>
            <a:gd name="connsiteY1077" fmla="*/ 5450956 h 6858000"/>
            <a:gd name="connsiteX1078" fmla="*/ 1433556 w 11490568"/>
            <a:gd name="connsiteY1078" fmla="*/ 5417999 h 6858000"/>
            <a:gd name="connsiteX1079" fmla="*/ 1429759 w 11490568"/>
            <a:gd name="connsiteY1079" fmla="*/ 5393560 h 6858000"/>
            <a:gd name="connsiteX1080" fmla="*/ 1447476 w 11490568"/>
            <a:gd name="connsiteY1080" fmla="*/ 5353012 h 6858000"/>
            <a:gd name="connsiteX1081" fmla="*/ 1488153 w 11490568"/>
            <a:gd name="connsiteY1081" fmla="*/ 5335052 h 6858000"/>
            <a:gd name="connsiteX1082" fmla="*/ 1531542 w 11490568"/>
            <a:gd name="connsiteY1082" fmla="*/ 5354493 h 6858000"/>
            <a:gd name="connsiteX1083" fmla="*/ 1547631 w 11490568"/>
            <a:gd name="connsiteY1083" fmla="*/ 5395966 h 6858000"/>
            <a:gd name="connsiteX1084" fmla="*/ 1542388 w 11490568"/>
            <a:gd name="connsiteY1084" fmla="*/ 5422628 h 6858000"/>
            <a:gd name="connsiteX1085" fmla="*/ 1513463 w 11490568"/>
            <a:gd name="connsiteY1085" fmla="*/ 5451141 h 6858000"/>
            <a:gd name="connsiteX1086" fmla="*/ 1490864 w 11490568"/>
            <a:gd name="connsiteY1086" fmla="*/ 5455585 h 6858000"/>
            <a:gd name="connsiteX1087" fmla="*/ 770378 w 11490568"/>
            <a:gd name="connsiteY1087" fmla="*/ 5455562 h 6858000"/>
            <a:gd name="connsiteX1088" fmla="*/ 748819 w 11490568"/>
            <a:gd name="connsiteY1088" fmla="*/ 5453734 h 6858000"/>
            <a:gd name="connsiteX1089" fmla="*/ 712481 w 11490568"/>
            <a:gd name="connsiteY1089" fmla="*/ 5418555 h 6858000"/>
            <a:gd name="connsiteX1090" fmla="*/ 708504 w 11490568"/>
            <a:gd name="connsiteY1090" fmla="*/ 5393560 h 6858000"/>
            <a:gd name="connsiteX1091" fmla="*/ 726221 w 11490568"/>
            <a:gd name="connsiteY1091" fmla="*/ 5352827 h 6858000"/>
            <a:gd name="connsiteX1092" fmla="*/ 766898 w 11490568"/>
            <a:gd name="connsiteY1092" fmla="*/ 5335053 h 6858000"/>
            <a:gd name="connsiteX1093" fmla="*/ 808478 w 11490568"/>
            <a:gd name="connsiteY1093" fmla="*/ 5352643 h 6858000"/>
            <a:gd name="connsiteX1094" fmla="*/ 826556 w 11490568"/>
            <a:gd name="connsiteY1094" fmla="*/ 5395041 h 6858000"/>
            <a:gd name="connsiteX1095" fmla="*/ 821494 w 11490568"/>
            <a:gd name="connsiteY1095" fmla="*/ 5421332 h 6858000"/>
            <a:gd name="connsiteX1096" fmla="*/ 792208 w 11490568"/>
            <a:gd name="connsiteY1096" fmla="*/ 5451142 h 6858000"/>
            <a:gd name="connsiteX1097" fmla="*/ 770378 w 11490568"/>
            <a:gd name="connsiteY1097" fmla="*/ 5455562 h 6858000"/>
            <a:gd name="connsiteX1098" fmla="*/ 9424782 w 11490568"/>
            <a:gd name="connsiteY1098" fmla="*/ 5272055 h 6858000"/>
            <a:gd name="connsiteX1099" fmla="*/ 9403336 w 11490568"/>
            <a:gd name="connsiteY1099" fmla="*/ 5268815 h 6858000"/>
            <a:gd name="connsiteX1100" fmla="*/ 9365010 w 11490568"/>
            <a:gd name="connsiteY1100" fmla="*/ 5224934 h 6858000"/>
            <a:gd name="connsiteX1101" fmla="*/ 9368987 w 11490568"/>
            <a:gd name="connsiteY1101" fmla="*/ 5185868 h 6858000"/>
            <a:gd name="connsiteX1102" fmla="*/ 9405145 w 11490568"/>
            <a:gd name="connsiteY1102" fmla="*/ 5152725 h 6858000"/>
            <a:gd name="connsiteX1103" fmla="*/ 9462454 w 11490568"/>
            <a:gd name="connsiteY1103" fmla="*/ 5165871 h 6858000"/>
            <a:gd name="connsiteX1104" fmla="*/ 9482521 w 11490568"/>
            <a:gd name="connsiteY1104" fmla="*/ 5210863 h 6858000"/>
            <a:gd name="connsiteX1105" fmla="*/ 9478182 w 11490568"/>
            <a:gd name="connsiteY1105" fmla="*/ 5236043 h 6858000"/>
            <a:gd name="connsiteX1106" fmla="*/ 9445821 w 11490568"/>
            <a:gd name="connsiteY1106" fmla="*/ 5267519 h 6858000"/>
            <a:gd name="connsiteX1107" fmla="*/ 9424782 w 11490568"/>
            <a:gd name="connsiteY1107" fmla="*/ 5272055 h 6858000"/>
            <a:gd name="connsiteX1108" fmla="*/ 9965337 w 11490568"/>
            <a:gd name="connsiteY1108" fmla="*/ 5271962 h 6858000"/>
            <a:gd name="connsiteX1109" fmla="*/ 9945089 w 11490568"/>
            <a:gd name="connsiteY1109" fmla="*/ 5269185 h 6858000"/>
            <a:gd name="connsiteX1110" fmla="*/ 9911282 w 11490568"/>
            <a:gd name="connsiteY1110" fmla="*/ 5238450 h 6858000"/>
            <a:gd name="connsiteX1111" fmla="*/ 9907305 w 11490568"/>
            <a:gd name="connsiteY1111" fmla="*/ 5193275 h 6858000"/>
            <a:gd name="connsiteX1112" fmla="*/ 9923214 w 11490568"/>
            <a:gd name="connsiteY1112" fmla="*/ 5169020 h 6858000"/>
            <a:gd name="connsiteX1113" fmla="*/ 9946896 w 11490568"/>
            <a:gd name="connsiteY1113" fmla="*/ 5152727 h 6858000"/>
            <a:gd name="connsiteX1114" fmla="*/ 10009449 w 11490568"/>
            <a:gd name="connsiteY1114" fmla="*/ 5171612 h 6858000"/>
            <a:gd name="connsiteX1115" fmla="*/ 10023911 w 11490568"/>
            <a:gd name="connsiteY1115" fmla="*/ 5211048 h 6858000"/>
            <a:gd name="connsiteX1116" fmla="*/ 10009087 w 11490568"/>
            <a:gd name="connsiteY1116" fmla="*/ 5250855 h 6858000"/>
            <a:gd name="connsiteX1117" fmla="*/ 9965337 w 11490568"/>
            <a:gd name="connsiteY1117" fmla="*/ 5271962 h 6858000"/>
            <a:gd name="connsiteX1118" fmla="*/ 10147435 w 11490568"/>
            <a:gd name="connsiteY1118" fmla="*/ 5271730 h 6858000"/>
            <a:gd name="connsiteX1119" fmla="*/ 10124227 w 11490568"/>
            <a:gd name="connsiteY1119" fmla="*/ 5268999 h 6858000"/>
            <a:gd name="connsiteX1120" fmla="*/ 10103256 w 11490568"/>
            <a:gd name="connsiteY1120" fmla="*/ 5252892 h 6858000"/>
            <a:gd name="connsiteX1121" fmla="*/ 10085357 w 11490568"/>
            <a:gd name="connsiteY1121" fmla="*/ 5211047 h 6858000"/>
            <a:gd name="connsiteX1122" fmla="*/ 10103436 w 11490568"/>
            <a:gd name="connsiteY1122" fmla="*/ 5169204 h 6858000"/>
            <a:gd name="connsiteX1123" fmla="*/ 10126034 w 11490568"/>
            <a:gd name="connsiteY1123" fmla="*/ 5152910 h 6858000"/>
            <a:gd name="connsiteX1124" fmla="*/ 10163638 w 11490568"/>
            <a:gd name="connsiteY1124" fmla="*/ 5152726 h 6858000"/>
            <a:gd name="connsiteX1125" fmla="*/ 10200157 w 11490568"/>
            <a:gd name="connsiteY1125" fmla="*/ 5187163 h 6858000"/>
            <a:gd name="connsiteX1126" fmla="*/ 10200337 w 11490568"/>
            <a:gd name="connsiteY1126" fmla="*/ 5234377 h 6858000"/>
            <a:gd name="connsiteX1127" fmla="*/ 10169423 w 11490568"/>
            <a:gd name="connsiteY1127" fmla="*/ 5266962 h 6858000"/>
            <a:gd name="connsiteX1128" fmla="*/ 10147435 w 11490568"/>
            <a:gd name="connsiteY1128" fmla="*/ 5271730 h 6858000"/>
            <a:gd name="connsiteX1129" fmla="*/ 9787237 w 11490568"/>
            <a:gd name="connsiteY1129" fmla="*/ 5271589 h 6858000"/>
            <a:gd name="connsiteX1130" fmla="*/ 9765769 w 11490568"/>
            <a:gd name="connsiteY1130" fmla="*/ 5269553 h 6858000"/>
            <a:gd name="connsiteX1131" fmla="*/ 9727263 w 11490568"/>
            <a:gd name="connsiteY1131" fmla="*/ 5231041 h 6858000"/>
            <a:gd name="connsiteX1132" fmla="*/ 9729250 w 11490568"/>
            <a:gd name="connsiteY1132" fmla="*/ 5186420 h 6858000"/>
            <a:gd name="connsiteX1133" fmla="*/ 9757634 w 11490568"/>
            <a:gd name="connsiteY1133" fmla="*/ 5156426 h 6858000"/>
            <a:gd name="connsiteX1134" fmla="*/ 9784390 w 11490568"/>
            <a:gd name="connsiteY1134" fmla="*/ 5150872 h 6858000"/>
            <a:gd name="connsiteX1135" fmla="*/ 9825971 w 11490568"/>
            <a:gd name="connsiteY1135" fmla="*/ 5168461 h 6858000"/>
            <a:gd name="connsiteX1136" fmla="*/ 9843146 w 11490568"/>
            <a:gd name="connsiteY1136" fmla="*/ 5211045 h 6858000"/>
            <a:gd name="connsiteX1137" fmla="*/ 9837722 w 11490568"/>
            <a:gd name="connsiteY1137" fmla="*/ 5238633 h 6858000"/>
            <a:gd name="connsiteX1138" fmla="*/ 9807892 w 11490568"/>
            <a:gd name="connsiteY1138" fmla="*/ 5267516 h 6858000"/>
            <a:gd name="connsiteX1139" fmla="*/ 9787237 w 11490568"/>
            <a:gd name="connsiteY1139" fmla="*/ 5271589 h 6858000"/>
            <a:gd name="connsiteX1140" fmla="*/ 9608143 w 11490568"/>
            <a:gd name="connsiteY1140" fmla="*/ 5271521 h 6858000"/>
            <a:gd name="connsiteX1141" fmla="*/ 9588256 w 11490568"/>
            <a:gd name="connsiteY1141" fmla="*/ 5270480 h 6858000"/>
            <a:gd name="connsiteX1142" fmla="*/ 9549207 w 11490568"/>
            <a:gd name="connsiteY1142" fmla="*/ 5236043 h 6858000"/>
            <a:gd name="connsiteX1143" fmla="*/ 9544868 w 11490568"/>
            <a:gd name="connsiteY1143" fmla="*/ 5210862 h 6858000"/>
            <a:gd name="connsiteX1144" fmla="*/ 9564935 w 11490568"/>
            <a:gd name="connsiteY1144" fmla="*/ 5165871 h 6858000"/>
            <a:gd name="connsiteX1145" fmla="*/ 9622605 w 11490568"/>
            <a:gd name="connsiteY1145" fmla="*/ 5152910 h 6858000"/>
            <a:gd name="connsiteX1146" fmla="*/ 9659123 w 11490568"/>
            <a:gd name="connsiteY1146" fmla="*/ 5186792 h 6858000"/>
            <a:gd name="connsiteX1147" fmla="*/ 9659123 w 11490568"/>
            <a:gd name="connsiteY1147" fmla="*/ 5235301 h 6858000"/>
            <a:gd name="connsiteX1148" fmla="*/ 9628029 w 11490568"/>
            <a:gd name="connsiteY1148" fmla="*/ 5267148 h 6858000"/>
            <a:gd name="connsiteX1149" fmla="*/ 9608143 w 11490568"/>
            <a:gd name="connsiteY1149" fmla="*/ 5271521 h 6858000"/>
            <a:gd name="connsiteX1150" fmla="*/ 7982679 w 11490568"/>
            <a:gd name="connsiteY1150" fmla="*/ 5272052 h 6858000"/>
            <a:gd name="connsiteX1151" fmla="*/ 7961369 w 11490568"/>
            <a:gd name="connsiteY1151" fmla="*/ 5269182 h 6858000"/>
            <a:gd name="connsiteX1152" fmla="*/ 7930636 w 11490568"/>
            <a:gd name="connsiteY1152" fmla="*/ 5244373 h 6858000"/>
            <a:gd name="connsiteX1153" fmla="*/ 7925755 w 11490568"/>
            <a:gd name="connsiteY1153" fmla="*/ 5186421 h 6858000"/>
            <a:gd name="connsiteX1154" fmla="*/ 7962274 w 11490568"/>
            <a:gd name="connsiteY1154" fmla="*/ 5152909 h 6858000"/>
            <a:gd name="connsiteX1155" fmla="*/ 7999876 w 11490568"/>
            <a:gd name="connsiteY1155" fmla="*/ 5152724 h 6858000"/>
            <a:gd name="connsiteX1156" fmla="*/ 8034226 w 11490568"/>
            <a:gd name="connsiteY1156" fmla="*/ 5183088 h 6858000"/>
            <a:gd name="connsiteX1157" fmla="*/ 8039107 w 11490568"/>
            <a:gd name="connsiteY1157" fmla="*/ 5211045 h 6858000"/>
            <a:gd name="connsiteX1158" fmla="*/ 8034226 w 11490568"/>
            <a:gd name="connsiteY1158" fmla="*/ 5239003 h 6858000"/>
            <a:gd name="connsiteX1159" fmla="*/ 8003311 w 11490568"/>
            <a:gd name="connsiteY1159" fmla="*/ 5267701 h 6858000"/>
            <a:gd name="connsiteX1160" fmla="*/ 7982679 w 11490568"/>
            <a:gd name="connsiteY1160" fmla="*/ 5272052 h 6858000"/>
            <a:gd name="connsiteX1161" fmla="*/ 8704023 w 11490568"/>
            <a:gd name="connsiteY1161" fmla="*/ 5272030 h 6858000"/>
            <a:gd name="connsiteX1162" fmla="*/ 8682622 w 11490568"/>
            <a:gd name="connsiteY1162" fmla="*/ 5269184 h 6858000"/>
            <a:gd name="connsiteX1163" fmla="*/ 8650805 w 11490568"/>
            <a:gd name="connsiteY1163" fmla="*/ 5242522 h 6858000"/>
            <a:gd name="connsiteX1164" fmla="*/ 8647550 w 11490568"/>
            <a:gd name="connsiteY1164" fmla="*/ 5185867 h 6858000"/>
            <a:gd name="connsiteX1165" fmla="*/ 8683526 w 11490568"/>
            <a:gd name="connsiteY1165" fmla="*/ 5152910 h 6858000"/>
            <a:gd name="connsiteX1166" fmla="*/ 8740475 w 11490568"/>
            <a:gd name="connsiteY1166" fmla="*/ 5165130 h 6858000"/>
            <a:gd name="connsiteX1167" fmla="*/ 8760903 w 11490568"/>
            <a:gd name="connsiteY1167" fmla="*/ 5208270 h 6858000"/>
            <a:gd name="connsiteX1168" fmla="*/ 8757649 w 11490568"/>
            <a:gd name="connsiteY1168" fmla="*/ 5234746 h 6858000"/>
            <a:gd name="connsiteX1169" fmla="*/ 8724746 w 11490568"/>
            <a:gd name="connsiteY1169" fmla="*/ 5267517 h 6858000"/>
            <a:gd name="connsiteX1170" fmla="*/ 8704023 w 11490568"/>
            <a:gd name="connsiteY1170" fmla="*/ 5272030 h 6858000"/>
            <a:gd name="connsiteX1171" fmla="*/ 9244079 w 11490568"/>
            <a:gd name="connsiteY1171" fmla="*/ 5271959 h 6858000"/>
            <a:gd name="connsiteX1172" fmla="*/ 9223832 w 11490568"/>
            <a:gd name="connsiteY1172" fmla="*/ 5269181 h 6858000"/>
            <a:gd name="connsiteX1173" fmla="*/ 9189843 w 11490568"/>
            <a:gd name="connsiteY1173" fmla="*/ 5238817 h 6858000"/>
            <a:gd name="connsiteX1174" fmla="*/ 9184239 w 11490568"/>
            <a:gd name="connsiteY1174" fmla="*/ 5211971 h 6858000"/>
            <a:gd name="connsiteX1175" fmla="*/ 9201414 w 11490568"/>
            <a:gd name="connsiteY1175" fmla="*/ 5168461 h 6858000"/>
            <a:gd name="connsiteX1176" fmla="*/ 9243898 w 11490568"/>
            <a:gd name="connsiteY1176" fmla="*/ 5150871 h 6858000"/>
            <a:gd name="connsiteX1177" fmla="*/ 9269932 w 11490568"/>
            <a:gd name="connsiteY1177" fmla="*/ 5156426 h 6858000"/>
            <a:gd name="connsiteX1178" fmla="*/ 9299942 w 11490568"/>
            <a:gd name="connsiteY1178" fmla="*/ 5191419 h 6858000"/>
            <a:gd name="connsiteX1179" fmla="*/ 9299762 w 11490568"/>
            <a:gd name="connsiteY1179" fmla="*/ 5232151 h 6858000"/>
            <a:gd name="connsiteX1180" fmla="*/ 9267943 w 11490568"/>
            <a:gd name="connsiteY1180" fmla="*/ 5266405 h 6858000"/>
            <a:gd name="connsiteX1181" fmla="*/ 9244079 w 11490568"/>
            <a:gd name="connsiteY1181" fmla="*/ 5271959 h 6858000"/>
            <a:gd name="connsiteX1182" fmla="*/ 8883070 w 11490568"/>
            <a:gd name="connsiteY1182" fmla="*/ 5271938 h 6858000"/>
            <a:gd name="connsiteX1183" fmla="*/ 8865014 w 11490568"/>
            <a:gd name="connsiteY1183" fmla="*/ 5269555 h 6858000"/>
            <a:gd name="connsiteX1184" fmla="*/ 8827230 w 11490568"/>
            <a:gd name="connsiteY1184" fmla="*/ 5234561 h 6858000"/>
            <a:gd name="connsiteX1185" fmla="*/ 8827410 w 11490568"/>
            <a:gd name="connsiteY1185" fmla="*/ 5186978 h 6858000"/>
            <a:gd name="connsiteX1186" fmla="*/ 8863749 w 11490568"/>
            <a:gd name="connsiteY1186" fmla="*/ 5152725 h 6858000"/>
            <a:gd name="connsiteX1187" fmla="*/ 8901351 w 11490568"/>
            <a:gd name="connsiteY1187" fmla="*/ 5152910 h 6858000"/>
            <a:gd name="connsiteX1188" fmla="*/ 8939498 w 11490568"/>
            <a:gd name="connsiteY1188" fmla="*/ 5191607 h 6858000"/>
            <a:gd name="connsiteX1189" fmla="*/ 8937509 w 11490568"/>
            <a:gd name="connsiteY1189" fmla="*/ 5235487 h 6858000"/>
            <a:gd name="connsiteX1190" fmla="*/ 8902075 w 11490568"/>
            <a:gd name="connsiteY1190" fmla="*/ 5269185 h 6858000"/>
            <a:gd name="connsiteX1191" fmla="*/ 8883070 w 11490568"/>
            <a:gd name="connsiteY1191" fmla="*/ 5271938 h 6858000"/>
            <a:gd name="connsiteX1192" fmla="*/ 9066026 w 11490568"/>
            <a:gd name="connsiteY1192" fmla="*/ 5271588 h 6858000"/>
            <a:gd name="connsiteX1193" fmla="*/ 9044874 w 11490568"/>
            <a:gd name="connsiteY1193" fmla="*/ 5269737 h 6858000"/>
            <a:gd name="connsiteX1194" fmla="*/ 9006367 w 11490568"/>
            <a:gd name="connsiteY1194" fmla="*/ 5231966 h 6858000"/>
            <a:gd name="connsiteX1195" fmla="*/ 9006186 w 11490568"/>
            <a:gd name="connsiteY1195" fmla="*/ 5190308 h 6858000"/>
            <a:gd name="connsiteX1196" fmla="*/ 9036197 w 11490568"/>
            <a:gd name="connsiteY1196" fmla="*/ 5156426 h 6858000"/>
            <a:gd name="connsiteX1197" fmla="*/ 9063133 w 11490568"/>
            <a:gd name="connsiteY1197" fmla="*/ 5150871 h 6858000"/>
            <a:gd name="connsiteX1198" fmla="*/ 9105979 w 11490568"/>
            <a:gd name="connsiteY1198" fmla="*/ 5170682 h 6858000"/>
            <a:gd name="connsiteX1199" fmla="*/ 9120080 w 11490568"/>
            <a:gd name="connsiteY1199" fmla="*/ 5193455 h 6858000"/>
            <a:gd name="connsiteX1200" fmla="*/ 9104171 w 11490568"/>
            <a:gd name="connsiteY1200" fmla="*/ 5254740 h 6858000"/>
            <a:gd name="connsiteX1201" fmla="*/ 9066026 w 11490568"/>
            <a:gd name="connsiteY1201" fmla="*/ 5271588 h 6858000"/>
            <a:gd name="connsiteX1202" fmla="*/ 8162945 w 11490568"/>
            <a:gd name="connsiteY1202" fmla="*/ 5271846 h 6858000"/>
            <a:gd name="connsiteX1203" fmla="*/ 8145748 w 11490568"/>
            <a:gd name="connsiteY1203" fmla="*/ 5270482 h 6858000"/>
            <a:gd name="connsiteX1204" fmla="*/ 8105794 w 11490568"/>
            <a:gd name="connsiteY1204" fmla="*/ 5234192 h 6858000"/>
            <a:gd name="connsiteX1205" fmla="*/ 8101817 w 11490568"/>
            <a:gd name="connsiteY1205" fmla="*/ 5211050 h 6858000"/>
            <a:gd name="connsiteX1206" fmla="*/ 8121523 w 11490568"/>
            <a:gd name="connsiteY1206" fmla="*/ 5166613 h 6858000"/>
            <a:gd name="connsiteX1207" fmla="*/ 8161114 w 11490568"/>
            <a:gd name="connsiteY1207" fmla="*/ 5149951 h 6858000"/>
            <a:gd name="connsiteX1208" fmla="*/ 8200706 w 11490568"/>
            <a:gd name="connsiteY1208" fmla="*/ 5166613 h 6858000"/>
            <a:gd name="connsiteX1209" fmla="*/ 8220593 w 11490568"/>
            <a:gd name="connsiteY1209" fmla="*/ 5211050 h 6858000"/>
            <a:gd name="connsiteX1210" fmla="*/ 8216435 w 11490568"/>
            <a:gd name="connsiteY1210" fmla="*/ 5234748 h 6858000"/>
            <a:gd name="connsiteX1211" fmla="*/ 8180820 w 11490568"/>
            <a:gd name="connsiteY1211" fmla="*/ 5269185 h 6858000"/>
            <a:gd name="connsiteX1212" fmla="*/ 8162945 w 11490568"/>
            <a:gd name="connsiteY1212" fmla="*/ 5271846 h 6858000"/>
            <a:gd name="connsiteX1213" fmla="*/ 8524115 w 11490568"/>
            <a:gd name="connsiteY1213" fmla="*/ 5271751 h 6858000"/>
            <a:gd name="connsiteX1214" fmla="*/ 8500952 w 11490568"/>
            <a:gd name="connsiteY1214" fmla="*/ 5268441 h 6858000"/>
            <a:gd name="connsiteX1215" fmla="*/ 8468411 w 11490568"/>
            <a:gd name="connsiteY1215" fmla="*/ 5238633 h 6858000"/>
            <a:gd name="connsiteX1216" fmla="*/ 8462987 w 11490568"/>
            <a:gd name="connsiteY1216" fmla="*/ 5211045 h 6858000"/>
            <a:gd name="connsiteX1217" fmla="*/ 8480523 w 11490568"/>
            <a:gd name="connsiteY1217" fmla="*/ 5168276 h 6858000"/>
            <a:gd name="connsiteX1218" fmla="*/ 8522646 w 11490568"/>
            <a:gd name="connsiteY1218" fmla="*/ 5150871 h 6858000"/>
            <a:gd name="connsiteX1219" fmla="*/ 8546691 w 11490568"/>
            <a:gd name="connsiteY1219" fmla="*/ 5155130 h 6858000"/>
            <a:gd name="connsiteX1220" fmla="*/ 8575255 w 11490568"/>
            <a:gd name="connsiteY1220" fmla="*/ 5183643 h 6858000"/>
            <a:gd name="connsiteX1221" fmla="*/ 8580498 w 11490568"/>
            <a:gd name="connsiteY1221" fmla="*/ 5211045 h 6858000"/>
            <a:gd name="connsiteX1222" fmla="*/ 8575978 w 11490568"/>
            <a:gd name="connsiteY1222" fmla="*/ 5237707 h 6858000"/>
            <a:gd name="connsiteX1223" fmla="*/ 8546329 w 11490568"/>
            <a:gd name="connsiteY1223" fmla="*/ 5267146 h 6858000"/>
            <a:gd name="connsiteX1224" fmla="*/ 8524115 w 11490568"/>
            <a:gd name="connsiteY1224" fmla="*/ 5271751 h 6858000"/>
            <a:gd name="connsiteX1225" fmla="*/ 8344771 w 11490568"/>
            <a:gd name="connsiteY1225" fmla="*/ 5271588 h 6858000"/>
            <a:gd name="connsiteX1226" fmla="*/ 8323619 w 11490568"/>
            <a:gd name="connsiteY1226" fmla="*/ 5269737 h 6858000"/>
            <a:gd name="connsiteX1227" fmla="*/ 8285111 w 11490568"/>
            <a:gd name="connsiteY1227" fmla="*/ 5231966 h 6858000"/>
            <a:gd name="connsiteX1228" fmla="*/ 8285111 w 11490568"/>
            <a:gd name="connsiteY1228" fmla="*/ 5189938 h 6858000"/>
            <a:gd name="connsiteX1229" fmla="*/ 8315122 w 11490568"/>
            <a:gd name="connsiteY1229" fmla="*/ 5156426 h 6858000"/>
            <a:gd name="connsiteX1230" fmla="*/ 8341878 w 11490568"/>
            <a:gd name="connsiteY1230" fmla="*/ 5150871 h 6858000"/>
            <a:gd name="connsiteX1231" fmla="*/ 8384724 w 11490568"/>
            <a:gd name="connsiteY1231" fmla="*/ 5170682 h 6858000"/>
            <a:gd name="connsiteX1232" fmla="*/ 8398826 w 11490568"/>
            <a:gd name="connsiteY1232" fmla="*/ 5193455 h 6858000"/>
            <a:gd name="connsiteX1233" fmla="*/ 8384724 w 11490568"/>
            <a:gd name="connsiteY1233" fmla="*/ 5252333 h 6858000"/>
            <a:gd name="connsiteX1234" fmla="*/ 8344771 w 11490568"/>
            <a:gd name="connsiteY1234" fmla="*/ 5271588 h 6858000"/>
            <a:gd name="connsiteX1235" fmla="*/ 4014804 w 11490568"/>
            <a:gd name="connsiteY1235" fmla="*/ 5271961 h 6858000"/>
            <a:gd name="connsiteX1236" fmla="*/ 3991392 w 11490568"/>
            <a:gd name="connsiteY1236" fmla="*/ 5267703 h 6858000"/>
            <a:gd name="connsiteX1237" fmla="*/ 3955596 w 11490568"/>
            <a:gd name="connsiteY1237" fmla="*/ 5197346 h 6858000"/>
            <a:gd name="connsiteX1238" fmla="*/ 4031165 w 11490568"/>
            <a:gd name="connsiteY1238" fmla="*/ 5152539 h 6858000"/>
            <a:gd name="connsiteX1239" fmla="*/ 4068588 w 11490568"/>
            <a:gd name="connsiteY1239" fmla="*/ 5187348 h 6858000"/>
            <a:gd name="connsiteX1240" fmla="*/ 4068769 w 11490568"/>
            <a:gd name="connsiteY1240" fmla="*/ 5234191 h 6858000"/>
            <a:gd name="connsiteX1241" fmla="*/ 4038759 w 11490568"/>
            <a:gd name="connsiteY1241" fmla="*/ 5266222 h 6858000"/>
            <a:gd name="connsiteX1242" fmla="*/ 4014804 w 11490568"/>
            <a:gd name="connsiteY1242" fmla="*/ 5271961 h 6858000"/>
            <a:gd name="connsiteX1243" fmla="*/ 7441217 w 11490568"/>
            <a:gd name="connsiteY1243" fmla="*/ 5271961 h 6858000"/>
            <a:gd name="connsiteX1244" fmla="*/ 7417805 w 11490568"/>
            <a:gd name="connsiteY1244" fmla="*/ 5267703 h 6858000"/>
            <a:gd name="connsiteX1245" fmla="*/ 7382009 w 11490568"/>
            <a:gd name="connsiteY1245" fmla="*/ 5197346 h 6858000"/>
            <a:gd name="connsiteX1246" fmla="*/ 7457577 w 11490568"/>
            <a:gd name="connsiteY1246" fmla="*/ 5152539 h 6858000"/>
            <a:gd name="connsiteX1247" fmla="*/ 7495000 w 11490568"/>
            <a:gd name="connsiteY1247" fmla="*/ 5187348 h 6858000"/>
            <a:gd name="connsiteX1248" fmla="*/ 7495181 w 11490568"/>
            <a:gd name="connsiteY1248" fmla="*/ 5234191 h 6858000"/>
            <a:gd name="connsiteX1249" fmla="*/ 7465171 w 11490568"/>
            <a:gd name="connsiteY1249" fmla="*/ 5266222 h 6858000"/>
            <a:gd name="connsiteX1250" fmla="*/ 7441217 w 11490568"/>
            <a:gd name="connsiteY1250" fmla="*/ 5271961 h 6858000"/>
            <a:gd name="connsiteX1251" fmla="*/ 7623247 w 11490568"/>
            <a:gd name="connsiteY1251" fmla="*/ 5271708 h 6858000"/>
            <a:gd name="connsiteX1252" fmla="*/ 7602366 w 11490568"/>
            <a:gd name="connsiteY1252" fmla="*/ 5269740 h 6858000"/>
            <a:gd name="connsiteX1253" fmla="*/ 7565124 w 11490568"/>
            <a:gd name="connsiteY1253" fmla="*/ 5233822 h 6858000"/>
            <a:gd name="connsiteX1254" fmla="*/ 7561328 w 11490568"/>
            <a:gd name="connsiteY1254" fmla="*/ 5208456 h 6858000"/>
            <a:gd name="connsiteX1255" fmla="*/ 7576875 w 11490568"/>
            <a:gd name="connsiteY1255" fmla="*/ 5170315 h 6858000"/>
            <a:gd name="connsiteX1256" fmla="*/ 7637800 w 11490568"/>
            <a:gd name="connsiteY1256" fmla="*/ 5152726 h 6858000"/>
            <a:gd name="connsiteX1257" fmla="*/ 7660579 w 11490568"/>
            <a:gd name="connsiteY1257" fmla="*/ 5167909 h 6858000"/>
            <a:gd name="connsiteX1258" fmla="*/ 7679380 w 11490568"/>
            <a:gd name="connsiteY1258" fmla="*/ 5211974 h 6858000"/>
            <a:gd name="connsiteX1259" fmla="*/ 7675403 w 11490568"/>
            <a:gd name="connsiteY1259" fmla="*/ 5235488 h 6858000"/>
            <a:gd name="connsiteX1260" fmla="*/ 7644128 w 11490568"/>
            <a:gd name="connsiteY1260" fmla="*/ 5267149 h 6858000"/>
            <a:gd name="connsiteX1261" fmla="*/ 7623247 w 11490568"/>
            <a:gd name="connsiteY1261" fmla="*/ 5271708 h 6858000"/>
            <a:gd name="connsiteX1262" fmla="*/ 7803651 w 11490568"/>
            <a:gd name="connsiteY1262" fmla="*/ 5271613 h 6858000"/>
            <a:gd name="connsiteX1263" fmla="*/ 7781867 w 11490568"/>
            <a:gd name="connsiteY1263" fmla="*/ 5269553 h 6858000"/>
            <a:gd name="connsiteX1264" fmla="*/ 7745890 w 11490568"/>
            <a:gd name="connsiteY1264" fmla="*/ 5236411 h 6858000"/>
            <a:gd name="connsiteX1265" fmla="*/ 7741732 w 11490568"/>
            <a:gd name="connsiteY1265" fmla="*/ 5211046 h 6858000"/>
            <a:gd name="connsiteX1266" fmla="*/ 7747156 w 11490568"/>
            <a:gd name="connsiteY1266" fmla="*/ 5183459 h 6858000"/>
            <a:gd name="connsiteX1267" fmla="*/ 7776081 w 11490568"/>
            <a:gd name="connsiteY1267" fmla="*/ 5154946 h 6858000"/>
            <a:gd name="connsiteX1268" fmla="*/ 7825436 w 11490568"/>
            <a:gd name="connsiteY1268" fmla="*/ 5155131 h 6858000"/>
            <a:gd name="connsiteX1269" fmla="*/ 7854000 w 11490568"/>
            <a:gd name="connsiteY1269" fmla="*/ 5183644 h 6858000"/>
            <a:gd name="connsiteX1270" fmla="*/ 7859243 w 11490568"/>
            <a:gd name="connsiteY1270" fmla="*/ 5211046 h 6858000"/>
            <a:gd name="connsiteX1271" fmla="*/ 7853819 w 11490568"/>
            <a:gd name="connsiteY1271" fmla="*/ 5238633 h 6858000"/>
            <a:gd name="connsiteX1272" fmla="*/ 7824893 w 11490568"/>
            <a:gd name="connsiteY1272" fmla="*/ 5267146 h 6858000"/>
            <a:gd name="connsiteX1273" fmla="*/ 7803651 w 11490568"/>
            <a:gd name="connsiteY1273" fmla="*/ 5271613 h 6858000"/>
            <a:gd name="connsiteX1274" fmla="*/ 5635320 w 11490568"/>
            <a:gd name="connsiteY1274" fmla="*/ 5271915 h 6858000"/>
            <a:gd name="connsiteX1275" fmla="*/ 5615209 w 11490568"/>
            <a:gd name="connsiteY1275" fmla="*/ 5268074 h 6858000"/>
            <a:gd name="connsiteX1276" fmla="*/ 5580859 w 11490568"/>
            <a:gd name="connsiteY1276" fmla="*/ 5232525 h 6858000"/>
            <a:gd name="connsiteX1277" fmla="*/ 5579774 w 11490568"/>
            <a:gd name="connsiteY1277" fmla="*/ 5192162 h 6858000"/>
            <a:gd name="connsiteX1278" fmla="*/ 5609965 w 11490568"/>
            <a:gd name="connsiteY1278" fmla="*/ 5156799 h 6858000"/>
            <a:gd name="connsiteX1279" fmla="*/ 5654077 w 11490568"/>
            <a:gd name="connsiteY1279" fmla="*/ 5152725 h 6858000"/>
            <a:gd name="connsiteX1280" fmla="*/ 5677760 w 11490568"/>
            <a:gd name="connsiteY1280" fmla="*/ 5169019 h 6858000"/>
            <a:gd name="connsiteX1281" fmla="*/ 5693669 w 11490568"/>
            <a:gd name="connsiteY1281" fmla="*/ 5193273 h 6858000"/>
            <a:gd name="connsiteX1282" fmla="*/ 5689692 w 11490568"/>
            <a:gd name="connsiteY1282" fmla="*/ 5238450 h 6858000"/>
            <a:gd name="connsiteX1283" fmla="*/ 5655161 w 11490568"/>
            <a:gd name="connsiteY1283" fmla="*/ 5269370 h 6858000"/>
            <a:gd name="connsiteX1284" fmla="*/ 5635320 w 11490568"/>
            <a:gd name="connsiteY1284" fmla="*/ 5271915 h 6858000"/>
            <a:gd name="connsiteX1285" fmla="*/ 7079731 w 11490568"/>
            <a:gd name="connsiteY1285" fmla="*/ 5271892 h 6858000"/>
            <a:gd name="connsiteX1286" fmla="*/ 7060794 w 11490568"/>
            <a:gd name="connsiteY1286" fmla="*/ 5269368 h 6858000"/>
            <a:gd name="connsiteX1287" fmla="*/ 7022106 w 11490568"/>
            <a:gd name="connsiteY1287" fmla="*/ 5228821 h 6858000"/>
            <a:gd name="connsiteX1288" fmla="*/ 7024818 w 11490568"/>
            <a:gd name="connsiteY1288" fmla="*/ 5186422 h 6858000"/>
            <a:gd name="connsiteX1289" fmla="*/ 7055189 w 11490568"/>
            <a:gd name="connsiteY1289" fmla="*/ 5154946 h 6858000"/>
            <a:gd name="connsiteX1290" fmla="*/ 7102917 w 11490568"/>
            <a:gd name="connsiteY1290" fmla="*/ 5154761 h 6858000"/>
            <a:gd name="connsiteX1291" fmla="*/ 7134012 w 11490568"/>
            <a:gd name="connsiteY1291" fmla="*/ 5185682 h 6858000"/>
            <a:gd name="connsiteX1292" fmla="*/ 7137989 w 11490568"/>
            <a:gd name="connsiteY1292" fmla="*/ 5211047 h 6858000"/>
            <a:gd name="connsiteX1293" fmla="*/ 7132566 w 11490568"/>
            <a:gd name="connsiteY1293" fmla="*/ 5238634 h 6858000"/>
            <a:gd name="connsiteX1294" fmla="*/ 7099482 w 11490568"/>
            <a:gd name="connsiteY1294" fmla="*/ 5268443 h 6858000"/>
            <a:gd name="connsiteX1295" fmla="*/ 7079731 w 11490568"/>
            <a:gd name="connsiteY1295" fmla="*/ 5271892 h 6858000"/>
            <a:gd name="connsiteX1296" fmla="*/ 7261806 w 11490568"/>
            <a:gd name="connsiteY1296" fmla="*/ 5271592 h 6858000"/>
            <a:gd name="connsiteX1297" fmla="*/ 7241920 w 11490568"/>
            <a:gd name="connsiteY1297" fmla="*/ 5269925 h 6858000"/>
            <a:gd name="connsiteX1298" fmla="*/ 7205040 w 11490568"/>
            <a:gd name="connsiteY1298" fmla="*/ 5235118 h 6858000"/>
            <a:gd name="connsiteX1299" fmla="*/ 7205401 w 11490568"/>
            <a:gd name="connsiteY1299" fmla="*/ 5186608 h 6858000"/>
            <a:gd name="connsiteX1300" fmla="*/ 7242282 w 11490568"/>
            <a:gd name="connsiteY1300" fmla="*/ 5152541 h 6858000"/>
            <a:gd name="connsiteX1301" fmla="*/ 7304291 w 11490568"/>
            <a:gd name="connsiteY1301" fmla="*/ 5171611 h 6858000"/>
            <a:gd name="connsiteX1302" fmla="*/ 7318753 w 11490568"/>
            <a:gd name="connsiteY1302" fmla="*/ 5211048 h 6858000"/>
            <a:gd name="connsiteX1303" fmla="*/ 7304291 w 11490568"/>
            <a:gd name="connsiteY1303" fmla="*/ 5250485 h 6858000"/>
            <a:gd name="connsiteX1304" fmla="*/ 7261806 w 11490568"/>
            <a:gd name="connsiteY1304" fmla="*/ 5271592 h 6858000"/>
            <a:gd name="connsiteX1305" fmla="*/ 6180737 w 11490568"/>
            <a:gd name="connsiteY1305" fmla="*/ 5271708 h 6858000"/>
            <a:gd name="connsiteX1306" fmla="*/ 6159856 w 11490568"/>
            <a:gd name="connsiteY1306" fmla="*/ 5269741 h 6858000"/>
            <a:gd name="connsiteX1307" fmla="*/ 6122796 w 11490568"/>
            <a:gd name="connsiteY1307" fmla="*/ 5234377 h 6858000"/>
            <a:gd name="connsiteX1308" fmla="*/ 6123880 w 11490568"/>
            <a:gd name="connsiteY1308" fmla="*/ 5185684 h 6858000"/>
            <a:gd name="connsiteX1309" fmla="*/ 6194928 w 11490568"/>
            <a:gd name="connsiteY1309" fmla="*/ 5152542 h 6858000"/>
            <a:gd name="connsiteX1310" fmla="*/ 6232532 w 11490568"/>
            <a:gd name="connsiteY1310" fmla="*/ 5186609 h 6858000"/>
            <a:gd name="connsiteX1311" fmla="*/ 6232713 w 11490568"/>
            <a:gd name="connsiteY1311" fmla="*/ 5235303 h 6858000"/>
            <a:gd name="connsiteX1312" fmla="*/ 6201618 w 11490568"/>
            <a:gd name="connsiteY1312" fmla="*/ 5267149 h 6858000"/>
            <a:gd name="connsiteX1313" fmla="*/ 6180737 w 11490568"/>
            <a:gd name="connsiteY1313" fmla="*/ 5271708 h 6858000"/>
            <a:gd name="connsiteX1314" fmla="*/ 6720414 w 11490568"/>
            <a:gd name="connsiteY1314" fmla="*/ 5271592 h 6858000"/>
            <a:gd name="connsiteX1315" fmla="*/ 6695103 w 11490568"/>
            <a:gd name="connsiteY1315" fmla="*/ 5266963 h 6858000"/>
            <a:gd name="connsiteX1316" fmla="*/ 6662924 w 11490568"/>
            <a:gd name="connsiteY1316" fmla="*/ 5233636 h 6858000"/>
            <a:gd name="connsiteX1317" fmla="*/ 6659127 w 11490568"/>
            <a:gd name="connsiteY1317" fmla="*/ 5210862 h 6858000"/>
            <a:gd name="connsiteX1318" fmla="*/ 6679918 w 11490568"/>
            <a:gd name="connsiteY1318" fmla="*/ 5165871 h 6858000"/>
            <a:gd name="connsiteX1319" fmla="*/ 6718605 w 11490568"/>
            <a:gd name="connsiteY1319" fmla="*/ 5149948 h 6858000"/>
            <a:gd name="connsiteX1320" fmla="*/ 6758198 w 11490568"/>
            <a:gd name="connsiteY1320" fmla="*/ 5166612 h 6858000"/>
            <a:gd name="connsiteX1321" fmla="*/ 6777723 w 11490568"/>
            <a:gd name="connsiteY1321" fmla="*/ 5210862 h 6858000"/>
            <a:gd name="connsiteX1322" fmla="*/ 6760367 w 11490568"/>
            <a:gd name="connsiteY1322" fmla="*/ 5253261 h 6858000"/>
            <a:gd name="connsiteX1323" fmla="*/ 6720414 w 11490568"/>
            <a:gd name="connsiteY1323" fmla="*/ 5271592 h 6858000"/>
            <a:gd name="connsiteX1324" fmla="*/ 5999160 w 11490568"/>
            <a:gd name="connsiteY1324" fmla="*/ 5271592 h 6858000"/>
            <a:gd name="connsiteX1325" fmla="*/ 5973850 w 11490568"/>
            <a:gd name="connsiteY1325" fmla="*/ 5266963 h 6858000"/>
            <a:gd name="connsiteX1326" fmla="*/ 5941670 w 11490568"/>
            <a:gd name="connsiteY1326" fmla="*/ 5233637 h 6858000"/>
            <a:gd name="connsiteX1327" fmla="*/ 5942755 w 11490568"/>
            <a:gd name="connsiteY1327" fmla="*/ 5186609 h 6858000"/>
            <a:gd name="connsiteX1328" fmla="*/ 5978731 w 11490568"/>
            <a:gd name="connsiteY1328" fmla="*/ 5152727 h 6858000"/>
            <a:gd name="connsiteX1329" fmla="*/ 6036040 w 11490568"/>
            <a:gd name="connsiteY1329" fmla="*/ 5165872 h 6858000"/>
            <a:gd name="connsiteX1330" fmla="*/ 6056108 w 11490568"/>
            <a:gd name="connsiteY1330" fmla="*/ 5210863 h 6858000"/>
            <a:gd name="connsiteX1331" fmla="*/ 6038571 w 11490568"/>
            <a:gd name="connsiteY1331" fmla="*/ 5254003 h 6858000"/>
            <a:gd name="connsiteX1332" fmla="*/ 5999160 w 11490568"/>
            <a:gd name="connsiteY1332" fmla="*/ 5271592 h 6858000"/>
            <a:gd name="connsiteX1333" fmla="*/ 5819997 w 11490568"/>
            <a:gd name="connsiteY1333" fmla="*/ 5271591 h 6858000"/>
            <a:gd name="connsiteX1334" fmla="*/ 5797964 w 11490568"/>
            <a:gd name="connsiteY1334" fmla="*/ 5269370 h 6858000"/>
            <a:gd name="connsiteX1335" fmla="*/ 5770304 w 11490568"/>
            <a:gd name="connsiteY1335" fmla="*/ 5248633 h 6858000"/>
            <a:gd name="connsiteX1336" fmla="*/ 5757829 w 11490568"/>
            <a:gd name="connsiteY1336" fmla="*/ 5211047 h 6858000"/>
            <a:gd name="connsiteX1337" fmla="*/ 5778077 w 11490568"/>
            <a:gd name="connsiteY1337" fmla="*/ 5166241 h 6858000"/>
            <a:gd name="connsiteX1338" fmla="*/ 5822370 w 11490568"/>
            <a:gd name="connsiteY1338" fmla="*/ 5150503 h 6858000"/>
            <a:gd name="connsiteX1339" fmla="*/ 5871724 w 11490568"/>
            <a:gd name="connsiteY1339" fmla="*/ 5186423 h 6858000"/>
            <a:gd name="connsiteX1340" fmla="*/ 5873532 w 11490568"/>
            <a:gd name="connsiteY1340" fmla="*/ 5231599 h 6858000"/>
            <a:gd name="connsiteX1341" fmla="*/ 5841895 w 11490568"/>
            <a:gd name="connsiteY1341" fmla="*/ 5266592 h 6858000"/>
            <a:gd name="connsiteX1342" fmla="*/ 5819997 w 11490568"/>
            <a:gd name="connsiteY1342" fmla="*/ 5271591 h 6858000"/>
            <a:gd name="connsiteX1343" fmla="*/ 4196836 w 11490568"/>
            <a:gd name="connsiteY1343" fmla="*/ 5271708 h 6858000"/>
            <a:gd name="connsiteX1344" fmla="*/ 4175955 w 11490568"/>
            <a:gd name="connsiteY1344" fmla="*/ 5269740 h 6858000"/>
            <a:gd name="connsiteX1345" fmla="*/ 4138713 w 11490568"/>
            <a:gd name="connsiteY1345" fmla="*/ 5233822 h 6858000"/>
            <a:gd name="connsiteX1346" fmla="*/ 4134916 w 11490568"/>
            <a:gd name="connsiteY1346" fmla="*/ 5208456 h 6858000"/>
            <a:gd name="connsiteX1347" fmla="*/ 4150464 w 11490568"/>
            <a:gd name="connsiteY1347" fmla="*/ 5170315 h 6858000"/>
            <a:gd name="connsiteX1348" fmla="*/ 4211389 w 11490568"/>
            <a:gd name="connsiteY1348" fmla="*/ 5152726 h 6858000"/>
            <a:gd name="connsiteX1349" fmla="*/ 4234168 w 11490568"/>
            <a:gd name="connsiteY1349" fmla="*/ 5167909 h 6858000"/>
            <a:gd name="connsiteX1350" fmla="*/ 4252969 w 11490568"/>
            <a:gd name="connsiteY1350" fmla="*/ 5211974 h 6858000"/>
            <a:gd name="connsiteX1351" fmla="*/ 4248992 w 11490568"/>
            <a:gd name="connsiteY1351" fmla="*/ 5235488 h 6858000"/>
            <a:gd name="connsiteX1352" fmla="*/ 4217716 w 11490568"/>
            <a:gd name="connsiteY1352" fmla="*/ 5267149 h 6858000"/>
            <a:gd name="connsiteX1353" fmla="*/ 4196836 w 11490568"/>
            <a:gd name="connsiteY1353" fmla="*/ 5271708 h 6858000"/>
            <a:gd name="connsiteX1354" fmla="*/ 1125777 w 11490568"/>
            <a:gd name="connsiteY1354" fmla="*/ 5271939 h 6858000"/>
            <a:gd name="connsiteX1355" fmla="*/ 1104930 w 11490568"/>
            <a:gd name="connsiteY1355" fmla="*/ 5266775 h 6858000"/>
            <a:gd name="connsiteX1356" fmla="*/ 1072750 w 11490568"/>
            <a:gd name="connsiteY1356" fmla="*/ 5233634 h 6858000"/>
            <a:gd name="connsiteX1357" fmla="*/ 1073835 w 11490568"/>
            <a:gd name="connsiteY1357" fmla="*/ 5186606 h 6858000"/>
            <a:gd name="connsiteX1358" fmla="*/ 1110715 w 11490568"/>
            <a:gd name="connsiteY1358" fmla="*/ 5152538 h 6858000"/>
            <a:gd name="connsiteX1359" fmla="*/ 1151392 w 11490568"/>
            <a:gd name="connsiteY1359" fmla="*/ 5155131 h 6858000"/>
            <a:gd name="connsiteX1360" fmla="*/ 1181402 w 11490568"/>
            <a:gd name="connsiteY1360" fmla="*/ 5183088 h 6858000"/>
            <a:gd name="connsiteX1361" fmla="*/ 1186283 w 11490568"/>
            <a:gd name="connsiteY1361" fmla="*/ 5211045 h 6858000"/>
            <a:gd name="connsiteX1362" fmla="*/ 1181402 w 11490568"/>
            <a:gd name="connsiteY1362" fmla="*/ 5239004 h 6858000"/>
            <a:gd name="connsiteX1363" fmla="*/ 1125777 w 11490568"/>
            <a:gd name="connsiteY1363" fmla="*/ 5271939 h 6858000"/>
            <a:gd name="connsiteX1364" fmla="*/ 3653319 w 11490568"/>
            <a:gd name="connsiteY1364" fmla="*/ 5271892 h 6858000"/>
            <a:gd name="connsiteX1365" fmla="*/ 3634382 w 11490568"/>
            <a:gd name="connsiteY1365" fmla="*/ 5269368 h 6858000"/>
            <a:gd name="connsiteX1366" fmla="*/ 3595693 w 11490568"/>
            <a:gd name="connsiteY1366" fmla="*/ 5228821 h 6858000"/>
            <a:gd name="connsiteX1367" fmla="*/ 3598406 w 11490568"/>
            <a:gd name="connsiteY1367" fmla="*/ 5186422 h 6858000"/>
            <a:gd name="connsiteX1368" fmla="*/ 3628777 w 11490568"/>
            <a:gd name="connsiteY1368" fmla="*/ 5154946 h 6858000"/>
            <a:gd name="connsiteX1369" fmla="*/ 3676504 w 11490568"/>
            <a:gd name="connsiteY1369" fmla="*/ 5154761 h 6858000"/>
            <a:gd name="connsiteX1370" fmla="*/ 3707599 w 11490568"/>
            <a:gd name="connsiteY1370" fmla="*/ 5185682 h 6858000"/>
            <a:gd name="connsiteX1371" fmla="*/ 3711577 w 11490568"/>
            <a:gd name="connsiteY1371" fmla="*/ 5211047 h 6858000"/>
            <a:gd name="connsiteX1372" fmla="*/ 3706153 w 11490568"/>
            <a:gd name="connsiteY1372" fmla="*/ 5238634 h 6858000"/>
            <a:gd name="connsiteX1373" fmla="*/ 3673069 w 11490568"/>
            <a:gd name="connsiteY1373" fmla="*/ 5268443 h 6858000"/>
            <a:gd name="connsiteX1374" fmla="*/ 3653319 w 11490568"/>
            <a:gd name="connsiteY1374" fmla="*/ 5271892 h 6858000"/>
            <a:gd name="connsiteX1375" fmla="*/ 3835395 w 11490568"/>
            <a:gd name="connsiteY1375" fmla="*/ 5271592 h 6858000"/>
            <a:gd name="connsiteX1376" fmla="*/ 3815508 w 11490568"/>
            <a:gd name="connsiteY1376" fmla="*/ 5269925 h 6858000"/>
            <a:gd name="connsiteX1377" fmla="*/ 3778629 w 11490568"/>
            <a:gd name="connsiteY1377" fmla="*/ 5235118 h 6858000"/>
            <a:gd name="connsiteX1378" fmla="*/ 3778990 w 11490568"/>
            <a:gd name="connsiteY1378" fmla="*/ 5186608 h 6858000"/>
            <a:gd name="connsiteX1379" fmla="*/ 3815871 w 11490568"/>
            <a:gd name="connsiteY1379" fmla="*/ 5152541 h 6858000"/>
            <a:gd name="connsiteX1380" fmla="*/ 3877879 w 11490568"/>
            <a:gd name="connsiteY1380" fmla="*/ 5171611 h 6858000"/>
            <a:gd name="connsiteX1381" fmla="*/ 3892342 w 11490568"/>
            <a:gd name="connsiteY1381" fmla="*/ 5211048 h 6858000"/>
            <a:gd name="connsiteX1382" fmla="*/ 3877879 w 11490568"/>
            <a:gd name="connsiteY1382" fmla="*/ 5250485 h 6858000"/>
            <a:gd name="connsiteX1383" fmla="*/ 3835395 w 11490568"/>
            <a:gd name="connsiteY1383" fmla="*/ 5271592 h 6858000"/>
            <a:gd name="connsiteX1384" fmla="*/ 2392862 w 11490568"/>
            <a:gd name="connsiteY1384" fmla="*/ 5271661 h 6858000"/>
            <a:gd name="connsiteX1385" fmla="*/ 2371552 w 11490568"/>
            <a:gd name="connsiteY1385" fmla="*/ 5269370 h 6858000"/>
            <a:gd name="connsiteX1386" fmla="*/ 2343892 w 11490568"/>
            <a:gd name="connsiteY1386" fmla="*/ 5248634 h 6858000"/>
            <a:gd name="connsiteX1387" fmla="*/ 2331417 w 11490568"/>
            <a:gd name="connsiteY1387" fmla="*/ 5211049 h 6858000"/>
            <a:gd name="connsiteX1388" fmla="*/ 2351666 w 11490568"/>
            <a:gd name="connsiteY1388" fmla="*/ 5166242 h 6858000"/>
            <a:gd name="connsiteX1389" fmla="*/ 2395055 w 11490568"/>
            <a:gd name="connsiteY1389" fmla="*/ 5150505 h 6858000"/>
            <a:gd name="connsiteX1390" fmla="*/ 2445312 w 11490568"/>
            <a:gd name="connsiteY1390" fmla="*/ 5186424 h 6858000"/>
            <a:gd name="connsiteX1391" fmla="*/ 2447121 w 11490568"/>
            <a:gd name="connsiteY1391" fmla="*/ 5231600 h 6858000"/>
            <a:gd name="connsiteX1392" fmla="*/ 2414579 w 11490568"/>
            <a:gd name="connsiteY1392" fmla="*/ 5266593 h 6858000"/>
            <a:gd name="connsiteX1393" fmla="*/ 2392862 w 11490568"/>
            <a:gd name="connsiteY1393" fmla="*/ 5271661 h 6858000"/>
            <a:gd name="connsiteX1394" fmla="*/ 2754574 w 11490568"/>
            <a:gd name="connsiteY1394" fmla="*/ 5271566 h 6858000"/>
            <a:gd name="connsiteX1395" fmla="*/ 2733444 w 11490568"/>
            <a:gd name="connsiteY1395" fmla="*/ 5269737 h 6858000"/>
            <a:gd name="connsiteX1396" fmla="*/ 2696383 w 11490568"/>
            <a:gd name="connsiteY1396" fmla="*/ 5234373 h 6858000"/>
            <a:gd name="connsiteX1397" fmla="*/ 2697468 w 11490568"/>
            <a:gd name="connsiteY1397" fmla="*/ 5185679 h 6858000"/>
            <a:gd name="connsiteX1398" fmla="*/ 2726756 w 11490568"/>
            <a:gd name="connsiteY1398" fmla="*/ 5155129 h 6858000"/>
            <a:gd name="connsiteX1399" fmla="*/ 2750801 w 11490568"/>
            <a:gd name="connsiteY1399" fmla="*/ 5151056 h 6858000"/>
            <a:gd name="connsiteX1400" fmla="*/ 2791658 w 11490568"/>
            <a:gd name="connsiteY1400" fmla="*/ 5167905 h 6858000"/>
            <a:gd name="connsiteX1401" fmla="*/ 2810278 w 11490568"/>
            <a:gd name="connsiteY1401" fmla="*/ 5211045 h 6858000"/>
            <a:gd name="connsiteX1402" fmla="*/ 2806302 w 11490568"/>
            <a:gd name="connsiteY1402" fmla="*/ 5235299 h 6858000"/>
            <a:gd name="connsiteX1403" fmla="*/ 2776111 w 11490568"/>
            <a:gd name="connsiteY1403" fmla="*/ 5266034 h 6858000"/>
            <a:gd name="connsiteX1404" fmla="*/ 2754574 w 11490568"/>
            <a:gd name="connsiteY1404" fmla="*/ 5271566 h 6858000"/>
            <a:gd name="connsiteX1405" fmla="*/ 2579935 w 11490568"/>
            <a:gd name="connsiteY1405" fmla="*/ 5271406 h 6858000"/>
            <a:gd name="connsiteX1406" fmla="*/ 2547439 w 11490568"/>
            <a:gd name="connsiteY1406" fmla="*/ 5266777 h 6858000"/>
            <a:gd name="connsiteX1407" fmla="*/ 2515259 w 11490568"/>
            <a:gd name="connsiteY1407" fmla="*/ 5233635 h 6858000"/>
            <a:gd name="connsiteX1408" fmla="*/ 2516344 w 11490568"/>
            <a:gd name="connsiteY1408" fmla="*/ 5186607 h 6858000"/>
            <a:gd name="connsiteX1409" fmla="*/ 2553224 w 11490568"/>
            <a:gd name="connsiteY1409" fmla="*/ 5152540 h 6858000"/>
            <a:gd name="connsiteX1410" fmla="*/ 2611436 w 11490568"/>
            <a:gd name="connsiteY1410" fmla="*/ 5167537 h 6858000"/>
            <a:gd name="connsiteX1411" fmla="*/ 2629696 w 11490568"/>
            <a:gd name="connsiteY1411" fmla="*/ 5210862 h 6858000"/>
            <a:gd name="connsiteX1412" fmla="*/ 2611075 w 11490568"/>
            <a:gd name="connsiteY1412" fmla="*/ 5254928 h 6858000"/>
            <a:gd name="connsiteX1413" fmla="*/ 2579935 w 11490568"/>
            <a:gd name="connsiteY1413" fmla="*/ 5271406 h 6858000"/>
            <a:gd name="connsiteX1414" fmla="*/ 1671472 w 11490568"/>
            <a:gd name="connsiteY1414" fmla="*/ 5271636 h 6858000"/>
            <a:gd name="connsiteX1415" fmla="*/ 1650298 w 11490568"/>
            <a:gd name="connsiteY1415" fmla="*/ 5269369 h 6858000"/>
            <a:gd name="connsiteX1416" fmla="*/ 1622637 w 11490568"/>
            <a:gd name="connsiteY1416" fmla="*/ 5248631 h 6858000"/>
            <a:gd name="connsiteX1417" fmla="*/ 1610163 w 11490568"/>
            <a:gd name="connsiteY1417" fmla="*/ 5211047 h 6858000"/>
            <a:gd name="connsiteX1418" fmla="*/ 1615045 w 11490568"/>
            <a:gd name="connsiteY1418" fmla="*/ 5186052 h 6858000"/>
            <a:gd name="connsiteX1419" fmla="*/ 1645236 w 11490568"/>
            <a:gd name="connsiteY1419" fmla="*/ 5154761 h 6858000"/>
            <a:gd name="connsiteX1420" fmla="*/ 1692421 w 11490568"/>
            <a:gd name="connsiteY1420" fmla="*/ 5154761 h 6858000"/>
            <a:gd name="connsiteX1421" fmla="*/ 1722251 w 11490568"/>
            <a:gd name="connsiteY1421" fmla="*/ 5183459 h 6858000"/>
            <a:gd name="connsiteX1422" fmla="*/ 1727674 w 11490568"/>
            <a:gd name="connsiteY1422" fmla="*/ 5211047 h 6858000"/>
            <a:gd name="connsiteX1423" fmla="*/ 1722793 w 11490568"/>
            <a:gd name="connsiteY1423" fmla="*/ 5238079 h 6858000"/>
            <a:gd name="connsiteX1424" fmla="*/ 1692782 w 11490568"/>
            <a:gd name="connsiteY1424" fmla="*/ 5266962 h 6858000"/>
            <a:gd name="connsiteX1425" fmla="*/ 1671472 w 11490568"/>
            <a:gd name="connsiteY1425" fmla="*/ 5271636 h 6858000"/>
            <a:gd name="connsiteX1426" fmla="*/ 2212118 w 11490568"/>
            <a:gd name="connsiteY1426" fmla="*/ 5271592 h 6858000"/>
            <a:gd name="connsiteX1427" fmla="*/ 2188977 w 11490568"/>
            <a:gd name="connsiteY1427" fmla="*/ 5268259 h 6858000"/>
            <a:gd name="connsiteX1428" fmla="*/ 2156074 w 11490568"/>
            <a:gd name="connsiteY1428" fmla="*/ 5236970 h 6858000"/>
            <a:gd name="connsiteX1429" fmla="*/ 2153182 w 11490568"/>
            <a:gd name="connsiteY1429" fmla="*/ 5193089 h 6858000"/>
            <a:gd name="connsiteX1430" fmla="*/ 2183553 w 11490568"/>
            <a:gd name="connsiteY1430" fmla="*/ 5156800 h 6858000"/>
            <a:gd name="connsiteX1431" fmla="*/ 2227484 w 11490568"/>
            <a:gd name="connsiteY1431" fmla="*/ 5152541 h 6858000"/>
            <a:gd name="connsiteX1432" fmla="*/ 2251168 w 11490568"/>
            <a:gd name="connsiteY1432" fmla="*/ 5169019 h 6858000"/>
            <a:gd name="connsiteX1433" fmla="*/ 2267256 w 11490568"/>
            <a:gd name="connsiteY1433" fmla="*/ 5193274 h 6858000"/>
            <a:gd name="connsiteX1434" fmla="*/ 2212118 w 11490568"/>
            <a:gd name="connsiteY1434" fmla="*/ 5271592 h 6858000"/>
            <a:gd name="connsiteX1435" fmla="*/ 2032980 w 11490568"/>
            <a:gd name="connsiteY1435" fmla="*/ 5271590 h 6858000"/>
            <a:gd name="connsiteX1436" fmla="*/ 2012190 w 11490568"/>
            <a:gd name="connsiteY1436" fmla="*/ 5269739 h 6858000"/>
            <a:gd name="connsiteX1437" fmla="*/ 1974948 w 11490568"/>
            <a:gd name="connsiteY1437" fmla="*/ 5233819 h 6858000"/>
            <a:gd name="connsiteX1438" fmla="*/ 2004235 w 11490568"/>
            <a:gd name="connsiteY1438" fmla="*/ 5155871 h 6858000"/>
            <a:gd name="connsiteX1439" fmla="*/ 2029545 w 11490568"/>
            <a:gd name="connsiteY1439" fmla="*/ 5150872 h 6858000"/>
            <a:gd name="connsiteX1440" fmla="*/ 2055036 w 11490568"/>
            <a:gd name="connsiteY1440" fmla="*/ 5155871 h 6858000"/>
            <a:gd name="connsiteX1441" fmla="*/ 2086674 w 11490568"/>
            <a:gd name="connsiteY1441" fmla="*/ 5191790 h 6858000"/>
            <a:gd name="connsiteX1442" fmla="*/ 2084865 w 11490568"/>
            <a:gd name="connsiteY1442" fmla="*/ 5235486 h 6858000"/>
            <a:gd name="connsiteX1443" fmla="*/ 2053770 w 11490568"/>
            <a:gd name="connsiteY1443" fmla="*/ 5266776 h 6858000"/>
            <a:gd name="connsiteX1444" fmla="*/ 2032980 w 11490568"/>
            <a:gd name="connsiteY1444" fmla="*/ 5271590 h 6858000"/>
            <a:gd name="connsiteX1445" fmla="*/ 1858996 w 11490568"/>
            <a:gd name="connsiteY1445" fmla="*/ 5271336 h 6858000"/>
            <a:gd name="connsiteX1446" fmla="*/ 1826183 w 11490568"/>
            <a:gd name="connsiteY1446" fmla="*/ 5266777 h 6858000"/>
            <a:gd name="connsiteX1447" fmla="*/ 1794005 w 11490568"/>
            <a:gd name="connsiteY1447" fmla="*/ 5233635 h 6858000"/>
            <a:gd name="connsiteX1448" fmla="*/ 1795089 w 11490568"/>
            <a:gd name="connsiteY1448" fmla="*/ 5186607 h 6858000"/>
            <a:gd name="connsiteX1449" fmla="*/ 1831969 w 11490568"/>
            <a:gd name="connsiteY1449" fmla="*/ 5152540 h 6858000"/>
            <a:gd name="connsiteX1450" fmla="*/ 1889459 w 11490568"/>
            <a:gd name="connsiteY1450" fmla="*/ 5166796 h 6858000"/>
            <a:gd name="connsiteX1451" fmla="*/ 1908079 w 11490568"/>
            <a:gd name="connsiteY1451" fmla="*/ 5208270 h 6858000"/>
            <a:gd name="connsiteX1452" fmla="*/ 1890182 w 11490568"/>
            <a:gd name="connsiteY1452" fmla="*/ 5254372 h 6858000"/>
            <a:gd name="connsiteX1453" fmla="*/ 1858996 w 11490568"/>
            <a:gd name="connsiteY1453" fmla="*/ 5271336 h 6858000"/>
            <a:gd name="connsiteX1454" fmla="*/ 1491947 w 11490568"/>
            <a:gd name="connsiteY1454" fmla="*/ 5271568 h 6858000"/>
            <a:gd name="connsiteX1455" fmla="*/ 1470795 w 11490568"/>
            <a:gd name="connsiteY1455" fmla="*/ 5269740 h 6858000"/>
            <a:gd name="connsiteX1456" fmla="*/ 1434457 w 11490568"/>
            <a:gd name="connsiteY1456" fmla="*/ 5236598 h 6858000"/>
            <a:gd name="connsiteX1457" fmla="*/ 1434277 w 11490568"/>
            <a:gd name="connsiteY1457" fmla="*/ 5186052 h 6858000"/>
            <a:gd name="connsiteX1458" fmla="*/ 1506048 w 11490568"/>
            <a:gd name="connsiteY1458" fmla="*/ 5152540 h 6858000"/>
            <a:gd name="connsiteX1459" fmla="*/ 1529911 w 11490568"/>
            <a:gd name="connsiteY1459" fmla="*/ 5169018 h 6858000"/>
            <a:gd name="connsiteX1460" fmla="*/ 1546001 w 11490568"/>
            <a:gd name="connsiteY1460" fmla="*/ 5193273 h 6858000"/>
            <a:gd name="connsiteX1461" fmla="*/ 1543651 w 11490568"/>
            <a:gd name="connsiteY1461" fmla="*/ 5235672 h 6858000"/>
            <a:gd name="connsiteX1462" fmla="*/ 1513641 w 11490568"/>
            <a:gd name="connsiteY1462" fmla="*/ 5266036 h 6858000"/>
            <a:gd name="connsiteX1463" fmla="*/ 1491947 w 11490568"/>
            <a:gd name="connsiteY1463" fmla="*/ 5271568 h 6858000"/>
            <a:gd name="connsiteX1464" fmla="*/ 1312720 w 11490568"/>
            <a:gd name="connsiteY1464" fmla="*/ 5271405 h 6858000"/>
            <a:gd name="connsiteX1465" fmla="*/ 1292924 w 11490568"/>
            <a:gd name="connsiteY1465" fmla="*/ 5270479 h 6858000"/>
            <a:gd name="connsiteX1466" fmla="*/ 1249355 w 11490568"/>
            <a:gd name="connsiteY1466" fmla="*/ 5202715 h 6858000"/>
            <a:gd name="connsiteX1467" fmla="*/ 1254236 w 11490568"/>
            <a:gd name="connsiteY1467" fmla="*/ 5185865 h 6858000"/>
            <a:gd name="connsiteX1468" fmla="*/ 1282801 w 11490568"/>
            <a:gd name="connsiteY1468" fmla="*/ 5155871 h 6858000"/>
            <a:gd name="connsiteX1469" fmla="*/ 1308291 w 11490568"/>
            <a:gd name="connsiteY1469" fmla="*/ 5150872 h 6858000"/>
            <a:gd name="connsiteX1470" fmla="*/ 1333601 w 11490568"/>
            <a:gd name="connsiteY1470" fmla="*/ 5155871 h 6858000"/>
            <a:gd name="connsiteX1471" fmla="*/ 1363612 w 11490568"/>
            <a:gd name="connsiteY1471" fmla="*/ 5187902 h 6858000"/>
            <a:gd name="connsiteX1472" fmla="*/ 1363612 w 11490568"/>
            <a:gd name="connsiteY1472" fmla="*/ 5234560 h 6858000"/>
            <a:gd name="connsiteX1473" fmla="*/ 1332517 w 11490568"/>
            <a:gd name="connsiteY1473" fmla="*/ 5266776 h 6858000"/>
            <a:gd name="connsiteX1474" fmla="*/ 1312720 w 11490568"/>
            <a:gd name="connsiteY1474" fmla="*/ 5271405 h 6858000"/>
            <a:gd name="connsiteX1475" fmla="*/ 950242 w 11490568"/>
            <a:gd name="connsiteY1475" fmla="*/ 5271636 h 6858000"/>
            <a:gd name="connsiteX1476" fmla="*/ 929226 w 11490568"/>
            <a:gd name="connsiteY1476" fmla="*/ 5269369 h 6858000"/>
            <a:gd name="connsiteX1477" fmla="*/ 890538 w 11490568"/>
            <a:gd name="connsiteY1477" fmla="*/ 5228821 h 6858000"/>
            <a:gd name="connsiteX1478" fmla="*/ 893069 w 11490568"/>
            <a:gd name="connsiteY1478" fmla="*/ 5186792 h 6858000"/>
            <a:gd name="connsiteX1479" fmla="*/ 923802 w 11490568"/>
            <a:gd name="connsiteY1479" fmla="*/ 5154945 h 6858000"/>
            <a:gd name="connsiteX1480" fmla="*/ 971168 w 11490568"/>
            <a:gd name="connsiteY1480" fmla="*/ 5154761 h 6858000"/>
            <a:gd name="connsiteX1481" fmla="*/ 1000998 w 11490568"/>
            <a:gd name="connsiteY1481" fmla="*/ 5183458 h 6858000"/>
            <a:gd name="connsiteX1482" fmla="*/ 1006421 w 11490568"/>
            <a:gd name="connsiteY1482" fmla="*/ 5211046 h 6858000"/>
            <a:gd name="connsiteX1483" fmla="*/ 1000998 w 11490568"/>
            <a:gd name="connsiteY1483" fmla="*/ 5238633 h 6858000"/>
            <a:gd name="connsiteX1484" fmla="*/ 971529 w 11490568"/>
            <a:gd name="connsiteY1484" fmla="*/ 5266962 h 6858000"/>
            <a:gd name="connsiteX1485" fmla="*/ 950242 w 11490568"/>
            <a:gd name="connsiteY1485" fmla="*/ 5271636 h 6858000"/>
            <a:gd name="connsiteX1486" fmla="*/ 588845 w 11490568"/>
            <a:gd name="connsiteY1486" fmla="*/ 5271592 h 6858000"/>
            <a:gd name="connsiteX1487" fmla="*/ 563535 w 11490568"/>
            <a:gd name="connsiteY1487" fmla="*/ 5266963 h 6858000"/>
            <a:gd name="connsiteX1488" fmla="*/ 531536 w 11490568"/>
            <a:gd name="connsiteY1488" fmla="*/ 5234192 h 6858000"/>
            <a:gd name="connsiteX1489" fmla="*/ 531897 w 11490568"/>
            <a:gd name="connsiteY1489" fmla="*/ 5187350 h 6858000"/>
            <a:gd name="connsiteX1490" fmla="*/ 569320 w 11490568"/>
            <a:gd name="connsiteY1490" fmla="*/ 5152541 h 6858000"/>
            <a:gd name="connsiteX1491" fmla="*/ 629883 w 11490568"/>
            <a:gd name="connsiteY1491" fmla="*/ 5169760 h 6858000"/>
            <a:gd name="connsiteX1492" fmla="*/ 646335 w 11490568"/>
            <a:gd name="connsiteY1492" fmla="*/ 5210864 h 6858000"/>
            <a:gd name="connsiteX1493" fmla="*/ 628798 w 11490568"/>
            <a:gd name="connsiteY1493" fmla="*/ 5253263 h 6858000"/>
            <a:gd name="connsiteX1494" fmla="*/ 588845 w 11490568"/>
            <a:gd name="connsiteY1494" fmla="*/ 5271592 h 6858000"/>
            <a:gd name="connsiteX1495" fmla="*/ 770604 w 11490568"/>
            <a:gd name="connsiteY1495" fmla="*/ 5271592 h 6858000"/>
            <a:gd name="connsiteX1496" fmla="*/ 749542 w 11490568"/>
            <a:gd name="connsiteY1496" fmla="*/ 5269741 h 6858000"/>
            <a:gd name="connsiteX1497" fmla="*/ 712301 w 11490568"/>
            <a:gd name="connsiteY1497" fmla="*/ 5233822 h 6858000"/>
            <a:gd name="connsiteX1498" fmla="*/ 708505 w 11490568"/>
            <a:gd name="connsiteY1498" fmla="*/ 5208457 h 6858000"/>
            <a:gd name="connsiteX1499" fmla="*/ 724052 w 11490568"/>
            <a:gd name="connsiteY1499" fmla="*/ 5170316 h 6858000"/>
            <a:gd name="connsiteX1500" fmla="*/ 784615 w 11490568"/>
            <a:gd name="connsiteY1500" fmla="*/ 5152541 h 6858000"/>
            <a:gd name="connsiteX1501" fmla="*/ 823303 w 11490568"/>
            <a:gd name="connsiteY1501" fmla="*/ 5188461 h 6858000"/>
            <a:gd name="connsiteX1502" fmla="*/ 822580 w 11490568"/>
            <a:gd name="connsiteY1502" fmla="*/ 5235489 h 6858000"/>
            <a:gd name="connsiteX1503" fmla="*/ 792208 w 11490568"/>
            <a:gd name="connsiteY1503" fmla="*/ 5266223 h 6858000"/>
            <a:gd name="connsiteX1504" fmla="*/ 770604 w 11490568"/>
            <a:gd name="connsiteY1504" fmla="*/ 5271592 h 6858000"/>
            <a:gd name="connsiteX1505" fmla="*/ 6539342 w 11490568"/>
            <a:gd name="connsiteY1505" fmla="*/ 5087913 h 6858000"/>
            <a:gd name="connsiteX1506" fmla="*/ 6518496 w 11490568"/>
            <a:gd name="connsiteY1506" fmla="*/ 5084262 h 6858000"/>
            <a:gd name="connsiteX1507" fmla="*/ 6484146 w 11490568"/>
            <a:gd name="connsiteY1507" fmla="*/ 5051490 h 6858000"/>
            <a:gd name="connsiteX1508" fmla="*/ 6483423 w 11490568"/>
            <a:gd name="connsiteY1508" fmla="*/ 5002981 h 6858000"/>
            <a:gd name="connsiteX1509" fmla="*/ 6534405 w 11490568"/>
            <a:gd name="connsiteY1509" fmla="*/ 4966321 h 6858000"/>
            <a:gd name="connsiteX1510" fmla="*/ 6576708 w 11490568"/>
            <a:gd name="connsiteY1510" fmla="*/ 4981134 h 6858000"/>
            <a:gd name="connsiteX1511" fmla="*/ 6597137 w 11490568"/>
            <a:gd name="connsiteY1511" fmla="*/ 5024274 h 6858000"/>
            <a:gd name="connsiteX1512" fmla="*/ 6591714 w 11490568"/>
            <a:gd name="connsiteY1512" fmla="*/ 5052971 h 6858000"/>
            <a:gd name="connsiteX1513" fmla="*/ 6539342 w 11490568"/>
            <a:gd name="connsiteY1513" fmla="*/ 5087913 h 6858000"/>
            <a:gd name="connsiteX1514" fmla="*/ 8522443 w 11490568"/>
            <a:gd name="connsiteY1514" fmla="*/ 5087874 h 6858000"/>
            <a:gd name="connsiteX1515" fmla="*/ 8507279 w 11490568"/>
            <a:gd name="connsiteY1515" fmla="*/ 5086486 h 6858000"/>
            <a:gd name="connsiteX1516" fmla="*/ 8465699 w 11490568"/>
            <a:gd name="connsiteY1516" fmla="*/ 5047789 h 6858000"/>
            <a:gd name="connsiteX1517" fmla="*/ 8468411 w 11490568"/>
            <a:gd name="connsiteY1517" fmla="*/ 4999465 h 6858000"/>
            <a:gd name="connsiteX1518" fmla="*/ 8502037 w 11490568"/>
            <a:gd name="connsiteY1518" fmla="*/ 4968730 h 6858000"/>
            <a:gd name="connsiteX1519" fmla="*/ 8549221 w 11490568"/>
            <a:gd name="connsiteY1519" fmla="*/ 4972063 h 6858000"/>
            <a:gd name="connsiteX1520" fmla="*/ 8578870 w 11490568"/>
            <a:gd name="connsiteY1520" fmla="*/ 5007982 h 6858000"/>
            <a:gd name="connsiteX1521" fmla="*/ 8574894 w 11490568"/>
            <a:gd name="connsiteY1521" fmla="*/ 5054825 h 6858000"/>
            <a:gd name="connsiteX1522" fmla="*/ 8539098 w 11490568"/>
            <a:gd name="connsiteY1522" fmla="*/ 5085375 h 6858000"/>
            <a:gd name="connsiteX1523" fmla="*/ 8522443 w 11490568"/>
            <a:gd name="connsiteY1523" fmla="*/ 5087874 h 6858000"/>
            <a:gd name="connsiteX1524" fmla="*/ 9243695 w 11490568"/>
            <a:gd name="connsiteY1524" fmla="*/ 5087874 h 6858000"/>
            <a:gd name="connsiteX1525" fmla="*/ 9228532 w 11490568"/>
            <a:gd name="connsiteY1525" fmla="*/ 5086485 h 6858000"/>
            <a:gd name="connsiteX1526" fmla="*/ 9188036 w 11490568"/>
            <a:gd name="connsiteY1526" fmla="*/ 5051121 h 6858000"/>
            <a:gd name="connsiteX1527" fmla="*/ 9184239 w 11490568"/>
            <a:gd name="connsiteY1527" fmla="*/ 5026126 h 6858000"/>
            <a:gd name="connsiteX1528" fmla="*/ 9189663 w 11490568"/>
            <a:gd name="connsiteY1528" fmla="*/ 4999464 h 6858000"/>
            <a:gd name="connsiteX1529" fmla="*/ 9223650 w 11490568"/>
            <a:gd name="connsiteY1529" fmla="*/ 4968544 h 6858000"/>
            <a:gd name="connsiteX1530" fmla="*/ 9270474 w 11490568"/>
            <a:gd name="connsiteY1530" fmla="*/ 4972062 h 6858000"/>
            <a:gd name="connsiteX1531" fmla="*/ 9299941 w 11490568"/>
            <a:gd name="connsiteY1531" fmla="*/ 5006871 h 6858000"/>
            <a:gd name="connsiteX1532" fmla="*/ 9295964 w 11490568"/>
            <a:gd name="connsiteY1532" fmla="*/ 5055009 h 6858000"/>
            <a:gd name="connsiteX1533" fmla="*/ 9260349 w 11490568"/>
            <a:gd name="connsiteY1533" fmla="*/ 5085375 h 6858000"/>
            <a:gd name="connsiteX1534" fmla="*/ 9243695 w 11490568"/>
            <a:gd name="connsiteY1534" fmla="*/ 5087874 h 6858000"/>
            <a:gd name="connsiteX1535" fmla="*/ 9607125 w 11490568"/>
            <a:gd name="connsiteY1535" fmla="*/ 5087662 h 6858000"/>
            <a:gd name="connsiteX1536" fmla="*/ 9585182 w 11490568"/>
            <a:gd name="connsiteY1536" fmla="*/ 5084816 h 6858000"/>
            <a:gd name="connsiteX1537" fmla="*/ 9547578 w 11490568"/>
            <a:gd name="connsiteY1537" fmla="*/ 5048712 h 6858000"/>
            <a:gd name="connsiteX1538" fmla="*/ 9548663 w 11490568"/>
            <a:gd name="connsiteY1538" fmla="*/ 5002980 h 6858000"/>
            <a:gd name="connsiteX1539" fmla="*/ 9578312 w 11490568"/>
            <a:gd name="connsiteY1539" fmla="*/ 4970949 h 6858000"/>
            <a:gd name="connsiteX1540" fmla="*/ 9628570 w 11490568"/>
            <a:gd name="connsiteY1540" fmla="*/ 4970393 h 6858000"/>
            <a:gd name="connsiteX1541" fmla="*/ 9659304 w 11490568"/>
            <a:gd name="connsiteY1541" fmla="*/ 5002795 h 6858000"/>
            <a:gd name="connsiteX1542" fmla="*/ 9658942 w 11490568"/>
            <a:gd name="connsiteY1542" fmla="*/ 5050563 h 6858000"/>
            <a:gd name="connsiteX1543" fmla="*/ 9627847 w 11490568"/>
            <a:gd name="connsiteY1543" fmla="*/ 5082594 h 6858000"/>
            <a:gd name="connsiteX1544" fmla="*/ 9607125 w 11490568"/>
            <a:gd name="connsiteY1544" fmla="*/ 5087662 h 6858000"/>
            <a:gd name="connsiteX1545" fmla="*/ 9970357 w 11490568"/>
            <a:gd name="connsiteY1545" fmla="*/ 5087623 h 6858000"/>
            <a:gd name="connsiteX1546" fmla="*/ 9950694 w 11490568"/>
            <a:gd name="connsiteY1546" fmla="*/ 5086480 h 6858000"/>
            <a:gd name="connsiteX1547" fmla="*/ 9920502 w 11490568"/>
            <a:gd name="connsiteY1547" fmla="*/ 5066484 h 6858000"/>
            <a:gd name="connsiteX1548" fmla="*/ 9905135 w 11490568"/>
            <a:gd name="connsiteY1548" fmla="*/ 5021123 h 6858000"/>
            <a:gd name="connsiteX1549" fmla="*/ 9924841 w 11490568"/>
            <a:gd name="connsiteY1549" fmla="*/ 4981686 h 6858000"/>
            <a:gd name="connsiteX1550" fmla="*/ 9965156 w 11490568"/>
            <a:gd name="connsiteY1550" fmla="*/ 4966874 h 6858000"/>
            <a:gd name="connsiteX1551" fmla="*/ 9991370 w 11490568"/>
            <a:gd name="connsiteY1551" fmla="*/ 4971873 h 6858000"/>
            <a:gd name="connsiteX1552" fmla="*/ 10019572 w 11490568"/>
            <a:gd name="connsiteY1552" fmla="*/ 5001312 h 6858000"/>
            <a:gd name="connsiteX1553" fmla="*/ 10023550 w 11490568"/>
            <a:gd name="connsiteY1553" fmla="*/ 5024270 h 6858000"/>
            <a:gd name="connsiteX1554" fmla="*/ 10018126 w 11490568"/>
            <a:gd name="connsiteY1554" fmla="*/ 5052968 h 6858000"/>
            <a:gd name="connsiteX1555" fmla="*/ 9970357 w 11490568"/>
            <a:gd name="connsiteY1555" fmla="*/ 5087623 h 6858000"/>
            <a:gd name="connsiteX1556" fmla="*/ 10157331 w 11490568"/>
            <a:gd name="connsiteY1556" fmla="*/ 5086505 h 6858000"/>
            <a:gd name="connsiteX1557" fmla="*/ 10128383 w 11490568"/>
            <a:gd name="connsiteY1557" fmla="*/ 5085555 h 6858000"/>
            <a:gd name="connsiteX1558" fmla="*/ 10089515 w 11490568"/>
            <a:gd name="connsiteY1558" fmla="*/ 5050192 h 6858000"/>
            <a:gd name="connsiteX1559" fmla="*/ 10088067 w 11490568"/>
            <a:gd name="connsiteY1559" fmla="*/ 5005756 h 6858000"/>
            <a:gd name="connsiteX1560" fmla="*/ 10119706 w 11490568"/>
            <a:gd name="connsiteY1560" fmla="*/ 4970762 h 6858000"/>
            <a:gd name="connsiteX1561" fmla="*/ 10170506 w 11490568"/>
            <a:gd name="connsiteY1561" fmla="*/ 4970948 h 6858000"/>
            <a:gd name="connsiteX1562" fmla="*/ 10201963 w 11490568"/>
            <a:gd name="connsiteY1562" fmla="*/ 5007792 h 6858000"/>
            <a:gd name="connsiteX1563" fmla="*/ 10184246 w 11490568"/>
            <a:gd name="connsiteY1563" fmla="*/ 5071484 h 6858000"/>
            <a:gd name="connsiteX1564" fmla="*/ 10157331 w 11490568"/>
            <a:gd name="connsiteY1564" fmla="*/ 5086505 h 6858000"/>
            <a:gd name="connsiteX1565" fmla="*/ 9787712 w 11490568"/>
            <a:gd name="connsiteY1565" fmla="*/ 5087573 h 6858000"/>
            <a:gd name="connsiteX1566" fmla="*/ 9765950 w 11490568"/>
            <a:gd name="connsiteY1566" fmla="*/ 5085189 h 6858000"/>
            <a:gd name="connsiteX1567" fmla="*/ 9731420 w 11490568"/>
            <a:gd name="connsiteY1567" fmla="*/ 5055010 h 6858000"/>
            <a:gd name="connsiteX1568" fmla="*/ 9727443 w 11490568"/>
            <a:gd name="connsiteY1568" fmla="*/ 5006501 h 6858000"/>
            <a:gd name="connsiteX1569" fmla="*/ 9763420 w 11490568"/>
            <a:gd name="connsiteY1569" fmla="*/ 4969101 h 6858000"/>
            <a:gd name="connsiteX1570" fmla="*/ 9805000 w 11490568"/>
            <a:gd name="connsiteY1570" fmla="*/ 4968915 h 6858000"/>
            <a:gd name="connsiteX1571" fmla="*/ 9837723 w 11490568"/>
            <a:gd name="connsiteY1571" fmla="*/ 4999650 h 6858000"/>
            <a:gd name="connsiteX1572" fmla="*/ 9843146 w 11490568"/>
            <a:gd name="connsiteY1572" fmla="*/ 5026127 h 6858000"/>
            <a:gd name="connsiteX1573" fmla="*/ 9839350 w 11490568"/>
            <a:gd name="connsiteY1573" fmla="*/ 5051122 h 6858000"/>
            <a:gd name="connsiteX1574" fmla="*/ 9808796 w 11490568"/>
            <a:gd name="connsiteY1574" fmla="*/ 5082042 h 6858000"/>
            <a:gd name="connsiteX1575" fmla="*/ 9787712 w 11490568"/>
            <a:gd name="connsiteY1575" fmla="*/ 5087573 h 6858000"/>
            <a:gd name="connsiteX1576" fmla="*/ 9436079 w 11490568"/>
            <a:gd name="connsiteY1576" fmla="*/ 5086504 h 6858000"/>
            <a:gd name="connsiteX1577" fmla="*/ 9407130 w 11490568"/>
            <a:gd name="connsiteY1577" fmla="*/ 5085554 h 6858000"/>
            <a:gd name="connsiteX1578" fmla="*/ 9380013 w 11490568"/>
            <a:gd name="connsiteY1578" fmla="*/ 5067409 h 6858000"/>
            <a:gd name="connsiteX1579" fmla="*/ 9364284 w 11490568"/>
            <a:gd name="connsiteY1579" fmla="*/ 5026122 h 6858000"/>
            <a:gd name="connsiteX1580" fmla="*/ 9381459 w 11490568"/>
            <a:gd name="connsiteY1580" fmla="*/ 4984833 h 6858000"/>
            <a:gd name="connsiteX1581" fmla="*/ 9423763 w 11490568"/>
            <a:gd name="connsiteY1581" fmla="*/ 4966873 h 6858000"/>
            <a:gd name="connsiteX1582" fmla="*/ 9465705 w 11490568"/>
            <a:gd name="connsiteY1582" fmla="*/ 4984833 h 6858000"/>
            <a:gd name="connsiteX1583" fmla="*/ 9482517 w 11490568"/>
            <a:gd name="connsiteY1583" fmla="*/ 5027233 h 6858000"/>
            <a:gd name="connsiteX1584" fmla="*/ 9462993 w 11490568"/>
            <a:gd name="connsiteY1584" fmla="*/ 5071483 h 6858000"/>
            <a:gd name="connsiteX1585" fmla="*/ 9436079 w 11490568"/>
            <a:gd name="connsiteY1585" fmla="*/ 5086504 h 6858000"/>
            <a:gd name="connsiteX1586" fmla="*/ 8885871 w 11490568"/>
            <a:gd name="connsiteY1586" fmla="*/ 5087663 h 6858000"/>
            <a:gd name="connsiteX1587" fmla="*/ 8863928 w 11490568"/>
            <a:gd name="connsiteY1587" fmla="*/ 5084817 h 6858000"/>
            <a:gd name="connsiteX1588" fmla="*/ 8826325 w 11490568"/>
            <a:gd name="connsiteY1588" fmla="*/ 5048528 h 6858000"/>
            <a:gd name="connsiteX1589" fmla="*/ 8827229 w 11490568"/>
            <a:gd name="connsiteY1589" fmla="*/ 5003352 h 6858000"/>
            <a:gd name="connsiteX1590" fmla="*/ 8857058 w 11490568"/>
            <a:gd name="connsiteY1590" fmla="*/ 4970950 h 6858000"/>
            <a:gd name="connsiteX1591" fmla="*/ 8902797 w 11490568"/>
            <a:gd name="connsiteY1591" fmla="*/ 4968729 h 6858000"/>
            <a:gd name="connsiteX1592" fmla="*/ 8938773 w 11490568"/>
            <a:gd name="connsiteY1592" fmla="*/ 5004647 h 6858000"/>
            <a:gd name="connsiteX1593" fmla="*/ 8937689 w 11490568"/>
            <a:gd name="connsiteY1593" fmla="*/ 5050564 h 6858000"/>
            <a:gd name="connsiteX1594" fmla="*/ 8906593 w 11490568"/>
            <a:gd name="connsiteY1594" fmla="*/ 5082595 h 6858000"/>
            <a:gd name="connsiteX1595" fmla="*/ 8885871 w 11490568"/>
            <a:gd name="connsiteY1595" fmla="*/ 5087663 h 6858000"/>
            <a:gd name="connsiteX1596" fmla="*/ 9066704 w 11490568"/>
            <a:gd name="connsiteY1596" fmla="*/ 5087480 h 6858000"/>
            <a:gd name="connsiteX1597" fmla="*/ 9045056 w 11490568"/>
            <a:gd name="connsiteY1597" fmla="*/ 5085375 h 6858000"/>
            <a:gd name="connsiteX1598" fmla="*/ 9009441 w 11490568"/>
            <a:gd name="connsiteY1598" fmla="*/ 5053159 h 6858000"/>
            <a:gd name="connsiteX1599" fmla="*/ 9003475 w 11490568"/>
            <a:gd name="connsiteY1599" fmla="*/ 5028164 h 6858000"/>
            <a:gd name="connsiteX1600" fmla="*/ 9021372 w 11490568"/>
            <a:gd name="connsiteY1600" fmla="*/ 4984284 h 6858000"/>
            <a:gd name="connsiteX1601" fmla="*/ 9063133 w 11490568"/>
            <a:gd name="connsiteY1601" fmla="*/ 4965954 h 6858000"/>
            <a:gd name="connsiteX1602" fmla="*/ 9101279 w 11490568"/>
            <a:gd name="connsiteY1602" fmla="*/ 4980581 h 6858000"/>
            <a:gd name="connsiteX1603" fmla="*/ 9120262 w 11490568"/>
            <a:gd name="connsiteY1603" fmla="*/ 5044642 h 6858000"/>
            <a:gd name="connsiteX1604" fmla="*/ 9087539 w 11490568"/>
            <a:gd name="connsiteY1604" fmla="*/ 5082227 h 6858000"/>
            <a:gd name="connsiteX1605" fmla="*/ 9066704 w 11490568"/>
            <a:gd name="connsiteY1605" fmla="*/ 5087480 h 6858000"/>
            <a:gd name="connsiteX1606" fmla="*/ 8705626 w 11490568"/>
            <a:gd name="connsiteY1606" fmla="*/ 5087384 h 6858000"/>
            <a:gd name="connsiteX1607" fmla="*/ 8685875 w 11490568"/>
            <a:gd name="connsiteY1607" fmla="*/ 5085556 h 6858000"/>
            <a:gd name="connsiteX1608" fmla="*/ 8657673 w 11490568"/>
            <a:gd name="connsiteY1608" fmla="*/ 5066116 h 6858000"/>
            <a:gd name="connsiteX1609" fmla="*/ 8643029 w 11490568"/>
            <a:gd name="connsiteY1609" fmla="*/ 5027049 h 6858000"/>
            <a:gd name="connsiteX1610" fmla="*/ 8659842 w 11490568"/>
            <a:gd name="connsiteY1610" fmla="*/ 4984649 h 6858000"/>
            <a:gd name="connsiteX1611" fmla="*/ 8702508 w 11490568"/>
            <a:gd name="connsiteY1611" fmla="*/ 4966875 h 6858000"/>
            <a:gd name="connsiteX1612" fmla="*/ 8727818 w 11490568"/>
            <a:gd name="connsiteY1612" fmla="*/ 4970949 h 6858000"/>
            <a:gd name="connsiteX1613" fmla="*/ 8757466 w 11490568"/>
            <a:gd name="connsiteY1613" fmla="*/ 5002980 h 6858000"/>
            <a:gd name="connsiteX1614" fmla="*/ 8758190 w 11490568"/>
            <a:gd name="connsiteY1614" fmla="*/ 5048527 h 6858000"/>
            <a:gd name="connsiteX1615" fmla="*/ 8725649 w 11490568"/>
            <a:gd name="connsiteY1615" fmla="*/ 5082964 h 6858000"/>
            <a:gd name="connsiteX1616" fmla="*/ 8705626 w 11490568"/>
            <a:gd name="connsiteY1616" fmla="*/ 5087384 h 6858000"/>
            <a:gd name="connsiteX1617" fmla="*/ 7261673 w 11490568"/>
            <a:gd name="connsiteY1617" fmla="*/ 5087662 h 6858000"/>
            <a:gd name="connsiteX1618" fmla="*/ 7239753 w 11490568"/>
            <a:gd name="connsiteY1618" fmla="*/ 5084261 h 6858000"/>
            <a:gd name="connsiteX1619" fmla="*/ 7205403 w 11490568"/>
            <a:gd name="connsiteY1619" fmla="*/ 5051489 h 6858000"/>
            <a:gd name="connsiteX1620" fmla="*/ 7204681 w 11490568"/>
            <a:gd name="connsiteY1620" fmla="*/ 5002980 h 6858000"/>
            <a:gd name="connsiteX1621" fmla="*/ 7232341 w 11490568"/>
            <a:gd name="connsiteY1621" fmla="*/ 4972245 h 6858000"/>
            <a:gd name="connsiteX1622" fmla="*/ 7260001 w 11490568"/>
            <a:gd name="connsiteY1622" fmla="*/ 4966876 h 6858000"/>
            <a:gd name="connsiteX1623" fmla="*/ 7286214 w 11490568"/>
            <a:gd name="connsiteY1623" fmla="*/ 4971875 h 6858000"/>
            <a:gd name="connsiteX1624" fmla="*/ 7314417 w 11490568"/>
            <a:gd name="connsiteY1624" fmla="*/ 5001314 h 6858000"/>
            <a:gd name="connsiteX1625" fmla="*/ 7314236 w 11490568"/>
            <a:gd name="connsiteY1625" fmla="*/ 5052044 h 6858000"/>
            <a:gd name="connsiteX1626" fmla="*/ 7283322 w 11490568"/>
            <a:gd name="connsiteY1626" fmla="*/ 5082594 h 6858000"/>
            <a:gd name="connsiteX1627" fmla="*/ 7261673 w 11490568"/>
            <a:gd name="connsiteY1627" fmla="*/ 5087662 h 6858000"/>
            <a:gd name="connsiteX1628" fmla="*/ 8345583 w 11490568"/>
            <a:gd name="connsiteY1628" fmla="*/ 5087481 h 6858000"/>
            <a:gd name="connsiteX1629" fmla="*/ 8324160 w 11490568"/>
            <a:gd name="connsiteY1629" fmla="*/ 5085560 h 6858000"/>
            <a:gd name="connsiteX1630" fmla="*/ 8291619 w 11490568"/>
            <a:gd name="connsiteY1630" fmla="*/ 5060009 h 6858000"/>
            <a:gd name="connsiteX1631" fmla="*/ 8282580 w 11490568"/>
            <a:gd name="connsiteY1631" fmla="*/ 5022424 h 6858000"/>
            <a:gd name="connsiteX1632" fmla="*/ 8301743 w 11490568"/>
            <a:gd name="connsiteY1632" fmla="*/ 4982247 h 6858000"/>
            <a:gd name="connsiteX1633" fmla="*/ 8337539 w 11490568"/>
            <a:gd name="connsiteY1633" fmla="*/ 4966324 h 6858000"/>
            <a:gd name="connsiteX1634" fmla="*/ 8380385 w 11490568"/>
            <a:gd name="connsiteY1634" fmla="*/ 4980766 h 6858000"/>
            <a:gd name="connsiteX1635" fmla="*/ 8399006 w 11490568"/>
            <a:gd name="connsiteY1635" fmla="*/ 5044272 h 6858000"/>
            <a:gd name="connsiteX1636" fmla="*/ 8366464 w 11490568"/>
            <a:gd name="connsiteY1636" fmla="*/ 5082042 h 6858000"/>
            <a:gd name="connsiteX1637" fmla="*/ 8345583 w 11490568"/>
            <a:gd name="connsiteY1637" fmla="*/ 5087481 h 6858000"/>
            <a:gd name="connsiteX1638" fmla="*/ 8165385 w 11490568"/>
            <a:gd name="connsiteY1638" fmla="*/ 5087479 h 6858000"/>
            <a:gd name="connsiteX1639" fmla="*/ 8144482 w 11490568"/>
            <a:gd name="connsiteY1639" fmla="*/ 5085557 h 6858000"/>
            <a:gd name="connsiteX1640" fmla="*/ 8105613 w 11490568"/>
            <a:gd name="connsiteY1640" fmla="*/ 5049639 h 6858000"/>
            <a:gd name="connsiteX1641" fmla="*/ 8104167 w 11490568"/>
            <a:gd name="connsiteY1641" fmla="*/ 5007795 h 6858000"/>
            <a:gd name="connsiteX1642" fmla="*/ 8135623 w 11490568"/>
            <a:gd name="connsiteY1642" fmla="*/ 4970951 h 6858000"/>
            <a:gd name="connsiteX1643" fmla="*/ 8183170 w 11490568"/>
            <a:gd name="connsiteY1643" fmla="*/ 4969654 h 6858000"/>
            <a:gd name="connsiteX1644" fmla="*/ 8217520 w 11490568"/>
            <a:gd name="connsiteY1644" fmla="*/ 5004277 h 6858000"/>
            <a:gd name="connsiteX1645" fmla="*/ 8216435 w 11490568"/>
            <a:gd name="connsiteY1645" fmla="*/ 5050564 h 6858000"/>
            <a:gd name="connsiteX1646" fmla="*/ 8185340 w 11490568"/>
            <a:gd name="connsiteY1646" fmla="*/ 5082595 h 6858000"/>
            <a:gd name="connsiteX1647" fmla="*/ 8165385 w 11490568"/>
            <a:gd name="connsiteY1647" fmla="*/ 5087479 h 6858000"/>
            <a:gd name="connsiteX1648" fmla="*/ 7442933 w 11490568"/>
            <a:gd name="connsiteY1648" fmla="*/ 5087408 h 6858000"/>
            <a:gd name="connsiteX1649" fmla="*/ 7423408 w 11490568"/>
            <a:gd name="connsiteY1649" fmla="*/ 5085557 h 6858000"/>
            <a:gd name="connsiteX1650" fmla="*/ 7407861 w 11490568"/>
            <a:gd name="connsiteY1650" fmla="*/ 5077410 h 6858000"/>
            <a:gd name="connsiteX1651" fmla="*/ 7380381 w 11490568"/>
            <a:gd name="connsiteY1651" fmla="*/ 5026124 h 6858000"/>
            <a:gd name="connsiteX1652" fmla="*/ 7397737 w 11490568"/>
            <a:gd name="connsiteY1652" fmla="*/ 4985206 h 6858000"/>
            <a:gd name="connsiteX1653" fmla="*/ 7439859 w 11490568"/>
            <a:gd name="connsiteY1653" fmla="*/ 4966875 h 6858000"/>
            <a:gd name="connsiteX1654" fmla="*/ 7483429 w 11490568"/>
            <a:gd name="connsiteY1654" fmla="*/ 4986871 h 6858000"/>
            <a:gd name="connsiteX1655" fmla="*/ 7499338 w 11490568"/>
            <a:gd name="connsiteY1655" fmla="*/ 5028901 h 6858000"/>
            <a:gd name="connsiteX1656" fmla="*/ 7442933 w 11490568"/>
            <a:gd name="connsiteY1656" fmla="*/ 5087408 h 6858000"/>
            <a:gd name="connsiteX1657" fmla="*/ 7984846 w 11490568"/>
            <a:gd name="connsiteY1657" fmla="*/ 5087386 h 6858000"/>
            <a:gd name="connsiteX1658" fmla="*/ 7964621 w 11490568"/>
            <a:gd name="connsiteY1658" fmla="*/ 5085558 h 6858000"/>
            <a:gd name="connsiteX1659" fmla="*/ 7936238 w 11490568"/>
            <a:gd name="connsiteY1659" fmla="*/ 5065932 h 6858000"/>
            <a:gd name="connsiteX1660" fmla="*/ 7921775 w 11490568"/>
            <a:gd name="connsiteY1660" fmla="*/ 5027051 h 6858000"/>
            <a:gd name="connsiteX1661" fmla="*/ 7925390 w 11490568"/>
            <a:gd name="connsiteY1661" fmla="*/ 5002982 h 6858000"/>
            <a:gd name="connsiteX1662" fmla="*/ 7953412 w 11490568"/>
            <a:gd name="connsiteY1662" fmla="*/ 4972432 h 6858000"/>
            <a:gd name="connsiteX1663" fmla="*/ 7981253 w 11490568"/>
            <a:gd name="connsiteY1663" fmla="*/ 4966877 h 6858000"/>
            <a:gd name="connsiteX1664" fmla="*/ 8023014 w 11490568"/>
            <a:gd name="connsiteY1664" fmla="*/ 4984837 h 6858000"/>
            <a:gd name="connsiteX1665" fmla="*/ 8039647 w 11490568"/>
            <a:gd name="connsiteY1665" fmla="*/ 5022607 h 6858000"/>
            <a:gd name="connsiteX1666" fmla="*/ 8023918 w 11490568"/>
            <a:gd name="connsiteY1666" fmla="*/ 5067783 h 6858000"/>
            <a:gd name="connsiteX1667" fmla="*/ 8004936 w 11490568"/>
            <a:gd name="connsiteY1667" fmla="*/ 5082410 h 6858000"/>
            <a:gd name="connsiteX1668" fmla="*/ 7984846 w 11490568"/>
            <a:gd name="connsiteY1668" fmla="*/ 5087386 h 6858000"/>
            <a:gd name="connsiteX1669" fmla="*/ 7804827 w 11490568"/>
            <a:gd name="connsiteY1669" fmla="*/ 5087366 h 6858000"/>
            <a:gd name="connsiteX1670" fmla="*/ 7786025 w 11490568"/>
            <a:gd name="connsiteY1670" fmla="*/ 5086486 h 6858000"/>
            <a:gd name="connsiteX1671" fmla="*/ 7746071 w 11490568"/>
            <a:gd name="connsiteY1671" fmla="*/ 5052604 h 6858000"/>
            <a:gd name="connsiteX1672" fmla="*/ 7743540 w 11490568"/>
            <a:gd name="connsiteY1672" fmla="*/ 5007613 h 6858000"/>
            <a:gd name="connsiteX1673" fmla="*/ 7780421 w 11490568"/>
            <a:gd name="connsiteY1673" fmla="*/ 4968732 h 6858000"/>
            <a:gd name="connsiteX1674" fmla="*/ 7827967 w 11490568"/>
            <a:gd name="connsiteY1674" fmla="*/ 4972064 h 6858000"/>
            <a:gd name="connsiteX1675" fmla="*/ 7857616 w 11490568"/>
            <a:gd name="connsiteY1675" fmla="*/ 5007983 h 6858000"/>
            <a:gd name="connsiteX1676" fmla="*/ 7854904 w 11490568"/>
            <a:gd name="connsiteY1676" fmla="*/ 5052604 h 6858000"/>
            <a:gd name="connsiteX1677" fmla="*/ 7824171 w 11490568"/>
            <a:gd name="connsiteY1677" fmla="*/ 5082968 h 6858000"/>
            <a:gd name="connsiteX1678" fmla="*/ 7804827 w 11490568"/>
            <a:gd name="connsiteY1678" fmla="*/ 5087366 h 6858000"/>
            <a:gd name="connsiteX1679" fmla="*/ 7623901 w 11490568"/>
            <a:gd name="connsiteY1679" fmla="*/ 5087295 h 6858000"/>
            <a:gd name="connsiteX1680" fmla="*/ 7606161 w 11490568"/>
            <a:gd name="connsiteY1680" fmla="*/ 5086486 h 6858000"/>
            <a:gd name="connsiteX1681" fmla="*/ 7561328 w 11490568"/>
            <a:gd name="connsiteY1681" fmla="*/ 5028348 h 6858000"/>
            <a:gd name="connsiteX1682" fmla="*/ 7566209 w 11490568"/>
            <a:gd name="connsiteY1682" fmla="*/ 5002057 h 6858000"/>
            <a:gd name="connsiteX1683" fmla="*/ 7600919 w 11490568"/>
            <a:gd name="connsiteY1683" fmla="*/ 4968730 h 6858000"/>
            <a:gd name="connsiteX1684" fmla="*/ 7647561 w 11490568"/>
            <a:gd name="connsiteY1684" fmla="*/ 4972433 h 6858000"/>
            <a:gd name="connsiteX1685" fmla="*/ 7675584 w 11490568"/>
            <a:gd name="connsiteY1685" fmla="*/ 5002983 h 6858000"/>
            <a:gd name="connsiteX1686" fmla="*/ 7675222 w 11490568"/>
            <a:gd name="connsiteY1686" fmla="*/ 5051307 h 6858000"/>
            <a:gd name="connsiteX1687" fmla="*/ 7642861 w 11490568"/>
            <a:gd name="connsiteY1687" fmla="*/ 5082968 h 6858000"/>
            <a:gd name="connsiteX1688" fmla="*/ 7623901 w 11490568"/>
            <a:gd name="connsiteY1688" fmla="*/ 5087295 h 6858000"/>
            <a:gd name="connsiteX1689" fmla="*/ 6901178 w 11490568"/>
            <a:gd name="connsiteY1689" fmla="*/ 5087480 h 6858000"/>
            <a:gd name="connsiteX1690" fmla="*/ 6881292 w 11490568"/>
            <a:gd name="connsiteY1690" fmla="*/ 5085189 h 6858000"/>
            <a:gd name="connsiteX1691" fmla="*/ 6839711 w 11490568"/>
            <a:gd name="connsiteY1691" fmla="*/ 5026866 h 6858000"/>
            <a:gd name="connsiteX1692" fmla="*/ 6845314 w 11490568"/>
            <a:gd name="connsiteY1692" fmla="*/ 5001501 h 6858000"/>
            <a:gd name="connsiteX1693" fmla="*/ 6879664 w 11490568"/>
            <a:gd name="connsiteY1693" fmla="*/ 4968730 h 6858000"/>
            <a:gd name="connsiteX1694" fmla="*/ 6924318 w 11490568"/>
            <a:gd name="connsiteY1694" fmla="*/ 4971321 h 6858000"/>
            <a:gd name="connsiteX1695" fmla="*/ 6954148 w 11490568"/>
            <a:gd name="connsiteY1695" fmla="*/ 5002612 h 6858000"/>
            <a:gd name="connsiteX1696" fmla="*/ 6953786 w 11490568"/>
            <a:gd name="connsiteY1696" fmla="*/ 5051492 h 6858000"/>
            <a:gd name="connsiteX1697" fmla="*/ 6921606 w 11490568"/>
            <a:gd name="connsiteY1697" fmla="*/ 5082967 h 6858000"/>
            <a:gd name="connsiteX1698" fmla="*/ 6901178 w 11490568"/>
            <a:gd name="connsiteY1698" fmla="*/ 5087480 h 6858000"/>
            <a:gd name="connsiteX1699" fmla="*/ 7083934 w 11490568"/>
            <a:gd name="connsiteY1699" fmla="*/ 5087339 h 6858000"/>
            <a:gd name="connsiteX1700" fmla="*/ 7064771 w 11490568"/>
            <a:gd name="connsiteY1700" fmla="*/ 5086483 h 6858000"/>
            <a:gd name="connsiteX1701" fmla="*/ 7023009 w 11490568"/>
            <a:gd name="connsiteY1701" fmla="*/ 5006684 h 6858000"/>
            <a:gd name="connsiteX1702" fmla="*/ 7053200 w 11490568"/>
            <a:gd name="connsiteY1702" fmla="*/ 4971506 h 6858000"/>
            <a:gd name="connsiteX1703" fmla="*/ 7099481 w 11490568"/>
            <a:gd name="connsiteY1703" fmla="*/ 4968913 h 6858000"/>
            <a:gd name="connsiteX1704" fmla="*/ 7134373 w 11490568"/>
            <a:gd name="connsiteY1704" fmla="*/ 5002055 h 6858000"/>
            <a:gd name="connsiteX1705" fmla="*/ 7135277 w 11490568"/>
            <a:gd name="connsiteY1705" fmla="*/ 5047972 h 6858000"/>
            <a:gd name="connsiteX1706" fmla="*/ 7103640 w 11490568"/>
            <a:gd name="connsiteY1706" fmla="*/ 5082225 h 6858000"/>
            <a:gd name="connsiteX1707" fmla="*/ 7083934 w 11490568"/>
            <a:gd name="connsiteY1707" fmla="*/ 5087339 h 6858000"/>
            <a:gd name="connsiteX1708" fmla="*/ 6721588 w 11490568"/>
            <a:gd name="connsiteY1708" fmla="*/ 5087339 h 6858000"/>
            <a:gd name="connsiteX1709" fmla="*/ 6701973 w 11490568"/>
            <a:gd name="connsiteY1709" fmla="*/ 5085558 h 6858000"/>
            <a:gd name="connsiteX1710" fmla="*/ 6663285 w 11490568"/>
            <a:gd name="connsiteY1710" fmla="*/ 5049639 h 6858000"/>
            <a:gd name="connsiteX1711" fmla="*/ 6663103 w 11490568"/>
            <a:gd name="connsiteY1711" fmla="*/ 5004276 h 6858000"/>
            <a:gd name="connsiteX1712" fmla="*/ 6693295 w 11490568"/>
            <a:gd name="connsiteY1712" fmla="*/ 4970764 h 6858000"/>
            <a:gd name="connsiteX1713" fmla="*/ 6743914 w 11490568"/>
            <a:gd name="connsiteY1713" fmla="*/ 4970950 h 6858000"/>
            <a:gd name="connsiteX1714" fmla="*/ 6773744 w 11490568"/>
            <a:gd name="connsiteY1714" fmla="*/ 5003536 h 6858000"/>
            <a:gd name="connsiteX1715" fmla="*/ 6773021 w 11490568"/>
            <a:gd name="connsiteY1715" fmla="*/ 5051860 h 6858000"/>
            <a:gd name="connsiteX1716" fmla="*/ 6741203 w 11490568"/>
            <a:gd name="connsiteY1716" fmla="*/ 5083151 h 6858000"/>
            <a:gd name="connsiteX1717" fmla="*/ 6721588 w 11490568"/>
            <a:gd name="connsiteY1717" fmla="*/ 5087339 h 6858000"/>
            <a:gd name="connsiteX1718" fmla="*/ 3835260 w 11490568"/>
            <a:gd name="connsiteY1718" fmla="*/ 5087662 h 6858000"/>
            <a:gd name="connsiteX1719" fmla="*/ 3813341 w 11490568"/>
            <a:gd name="connsiteY1719" fmla="*/ 5084261 h 6858000"/>
            <a:gd name="connsiteX1720" fmla="*/ 3778991 w 11490568"/>
            <a:gd name="connsiteY1720" fmla="*/ 5051489 h 6858000"/>
            <a:gd name="connsiteX1721" fmla="*/ 3778268 w 11490568"/>
            <a:gd name="connsiteY1721" fmla="*/ 5002980 h 6858000"/>
            <a:gd name="connsiteX1722" fmla="*/ 3805928 w 11490568"/>
            <a:gd name="connsiteY1722" fmla="*/ 4972245 h 6858000"/>
            <a:gd name="connsiteX1723" fmla="*/ 3833588 w 11490568"/>
            <a:gd name="connsiteY1723" fmla="*/ 4966876 h 6858000"/>
            <a:gd name="connsiteX1724" fmla="*/ 3859802 w 11490568"/>
            <a:gd name="connsiteY1724" fmla="*/ 4971875 h 6858000"/>
            <a:gd name="connsiteX1725" fmla="*/ 3888004 w 11490568"/>
            <a:gd name="connsiteY1725" fmla="*/ 5001314 h 6858000"/>
            <a:gd name="connsiteX1726" fmla="*/ 3887824 w 11490568"/>
            <a:gd name="connsiteY1726" fmla="*/ 5052044 h 6858000"/>
            <a:gd name="connsiteX1727" fmla="*/ 3856909 w 11490568"/>
            <a:gd name="connsiteY1727" fmla="*/ 5082594 h 6858000"/>
            <a:gd name="connsiteX1728" fmla="*/ 3835260 w 11490568"/>
            <a:gd name="connsiteY1728" fmla="*/ 5087662 h 6858000"/>
            <a:gd name="connsiteX1729" fmla="*/ 5629240 w 11490568"/>
            <a:gd name="connsiteY1729" fmla="*/ 5087434 h 6858000"/>
            <a:gd name="connsiteX1730" fmla="*/ 5622257 w 11490568"/>
            <a:gd name="connsiteY1730" fmla="*/ 5086484 h 6858000"/>
            <a:gd name="connsiteX1731" fmla="*/ 5582123 w 11490568"/>
            <a:gd name="connsiteY1731" fmla="*/ 5051677 h 6858000"/>
            <a:gd name="connsiteX1732" fmla="*/ 5577964 w 11490568"/>
            <a:gd name="connsiteY1732" fmla="*/ 5026126 h 6858000"/>
            <a:gd name="connsiteX1733" fmla="*/ 5583388 w 11490568"/>
            <a:gd name="connsiteY1733" fmla="*/ 4999649 h 6858000"/>
            <a:gd name="connsiteX1734" fmla="*/ 5617014 w 11490568"/>
            <a:gd name="connsiteY1734" fmla="*/ 4968730 h 6858000"/>
            <a:gd name="connsiteX1735" fmla="*/ 5660764 w 11490568"/>
            <a:gd name="connsiteY1735" fmla="*/ 4970396 h 6858000"/>
            <a:gd name="connsiteX1736" fmla="*/ 5695836 w 11490568"/>
            <a:gd name="connsiteY1736" fmla="*/ 5021127 h 6858000"/>
            <a:gd name="connsiteX1737" fmla="*/ 5680470 w 11490568"/>
            <a:gd name="connsiteY1737" fmla="*/ 5066488 h 6858000"/>
            <a:gd name="connsiteX1738" fmla="*/ 5639613 w 11490568"/>
            <a:gd name="connsiteY1738" fmla="*/ 5087411 h 6858000"/>
            <a:gd name="connsiteX1739" fmla="*/ 5629240 w 11490568"/>
            <a:gd name="connsiteY1739" fmla="*/ 5087434 h 6858000"/>
            <a:gd name="connsiteX1740" fmla="*/ 6350476 w 11490568"/>
            <a:gd name="connsiteY1740" fmla="*/ 5087434 h 6858000"/>
            <a:gd name="connsiteX1741" fmla="*/ 6343515 w 11490568"/>
            <a:gd name="connsiteY1741" fmla="*/ 5086485 h 6858000"/>
            <a:gd name="connsiteX1742" fmla="*/ 6303381 w 11490568"/>
            <a:gd name="connsiteY1742" fmla="*/ 5051677 h 6858000"/>
            <a:gd name="connsiteX1743" fmla="*/ 6303562 w 11490568"/>
            <a:gd name="connsiteY1743" fmla="*/ 5001131 h 6858000"/>
            <a:gd name="connsiteX1744" fmla="*/ 6337007 w 11490568"/>
            <a:gd name="connsiteY1744" fmla="*/ 4969100 h 6858000"/>
            <a:gd name="connsiteX1745" fmla="*/ 6378227 w 11490568"/>
            <a:gd name="connsiteY1745" fmla="*/ 4968730 h 6858000"/>
            <a:gd name="connsiteX1746" fmla="*/ 6411310 w 11490568"/>
            <a:gd name="connsiteY1746" fmla="*/ 4999465 h 6858000"/>
            <a:gd name="connsiteX1747" fmla="*/ 6416734 w 11490568"/>
            <a:gd name="connsiteY1747" fmla="*/ 5026126 h 6858000"/>
            <a:gd name="connsiteX1748" fmla="*/ 6400282 w 11490568"/>
            <a:gd name="connsiteY1748" fmla="*/ 5068341 h 6858000"/>
            <a:gd name="connsiteX1749" fmla="*/ 6360690 w 11490568"/>
            <a:gd name="connsiteY1749" fmla="*/ 5087411 h 6858000"/>
            <a:gd name="connsiteX1750" fmla="*/ 6350476 w 11490568"/>
            <a:gd name="connsiteY1750" fmla="*/ 5087434 h 6858000"/>
            <a:gd name="connsiteX1751" fmla="*/ 6180352 w 11490568"/>
            <a:gd name="connsiteY1751" fmla="*/ 5087387 h 6858000"/>
            <a:gd name="connsiteX1752" fmla="*/ 6160759 w 11490568"/>
            <a:gd name="connsiteY1752" fmla="*/ 5085559 h 6858000"/>
            <a:gd name="connsiteX1753" fmla="*/ 6121890 w 11490568"/>
            <a:gd name="connsiteY1753" fmla="*/ 5048344 h 6858000"/>
            <a:gd name="connsiteX1754" fmla="*/ 6122975 w 11490568"/>
            <a:gd name="connsiteY1754" fmla="*/ 5002056 h 6858000"/>
            <a:gd name="connsiteX1755" fmla="*/ 6158048 w 11490568"/>
            <a:gd name="connsiteY1755" fmla="*/ 4968730 h 6858000"/>
            <a:gd name="connsiteX1756" fmla="*/ 6202881 w 11490568"/>
            <a:gd name="connsiteY1756" fmla="*/ 4971137 h 6858000"/>
            <a:gd name="connsiteX1757" fmla="*/ 6232892 w 11490568"/>
            <a:gd name="connsiteY1757" fmla="*/ 5002982 h 6858000"/>
            <a:gd name="connsiteX1758" fmla="*/ 6232531 w 11490568"/>
            <a:gd name="connsiteY1758" fmla="*/ 5050565 h 6858000"/>
            <a:gd name="connsiteX1759" fmla="*/ 6200351 w 11490568"/>
            <a:gd name="connsiteY1759" fmla="*/ 5082966 h 6858000"/>
            <a:gd name="connsiteX1760" fmla="*/ 6180352 w 11490568"/>
            <a:gd name="connsiteY1760" fmla="*/ 5087387 h 6858000"/>
            <a:gd name="connsiteX1761" fmla="*/ 6000334 w 11490568"/>
            <a:gd name="connsiteY1761" fmla="*/ 5087339 h 6858000"/>
            <a:gd name="connsiteX1762" fmla="*/ 5980719 w 11490568"/>
            <a:gd name="connsiteY1762" fmla="*/ 5085558 h 6858000"/>
            <a:gd name="connsiteX1763" fmla="*/ 5942031 w 11490568"/>
            <a:gd name="connsiteY1763" fmla="*/ 5049639 h 6858000"/>
            <a:gd name="connsiteX1764" fmla="*/ 5941669 w 11490568"/>
            <a:gd name="connsiteY1764" fmla="*/ 5004276 h 6858000"/>
            <a:gd name="connsiteX1765" fmla="*/ 5972041 w 11490568"/>
            <a:gd name="connsiteY1765" fmla="*/ 4970764 h 6858000"/>
            <a:gd name="connsiteX1766" fmla="*/ 6022661 w 11490568"/>
            <a:gd name="connsiteY1766" fmla="*/ 4970950 h 6858000"/>
            <a:gd name="connsiteX1767" fmla="*/ 6052310 w 11490568"/>
            <a:gd name="connsiteY1767" fmla="*/ 5002981 h 6858000"/>
            <a:gd name="connsiteX1768" fmla="*/ 6051406 w 11490568"/>
            <a:gd name="connsiteY1768" fmla="*/ 5052601 h 6858000"/>
            <a:gd name="connsiteX1769" fmla="*/ 6019949 w 11490568"/>
            <a:gd name="connsiteY1769" fmla="*/ 5083151 h 6858000"/>
            <a:gd name="connsiteX1770" fmla="*/ 6000334 w 11490568"/>
            <a:gd name="connsiteY1770" fmla="*/ 5087339 h 6858000"/>
            <a:gd name="connsiteX1771" fmla="*/ 5826145 w 11490568"/>
            <a:gd name="connsiteY1771" fmla="*/ 5087201 h 6858000"/>
            <a:gd name="connsiteX1772" fmla="*/ 5796699 w 11490568"/>
            <a:gd name="connsiteY1772" fmla="*/ 5084077 h 6858000"/>
            <a:gd name="connsiteX1773" fmla="*/ 5760905 w 11490568"/>
            <a:gd name="connsiteY1773" fmla="*/ 5046861 h 6858000"/>
            <a:gd name="connsiteX1774" fmla="*/ 5770847 w 11490568"/>
            <a:gd name="connsiteY1774" fmla="*/ 4989279 h 6858000"/>
            <a:gd name="connsiteX1775" fmla="*/ 5812971 w 11490568"/>
            <a:gd name="connsiteY1775" fmla="*/ 4966321 h 6858000"/>
            <a:gd name="connsiteX1776" fmla="*/ 5858347 w 11490568"/>
            <a:gd name="connsiteY1776" fmla="*/ 4984280 h 6858000"/>
            <a:gd name="connsiteX1777" fmla="*/ 5875883 w 11490568"/>
            <a:gd name="connsiteY1777" fmla="*/ 5030753 h 6858000"/>
            <a:gd name="connsiteX1778" fmla="*/ 5853828 w 11490568"/>
            <a:gd name="connsiteY1778" fmla="*/ 5073523 h 6858000"/>
            <a:gd name="connsiteX1779" fmla="*/ 5826145 w 11490568"/>
            <a:gd name="connsiteY1779" fmla="*/ 5087201 h 6858000"/>
            <a:gd name="connsiteX1780" fmla="*/ 5459098 w 11490568"/>
            <a:gd name="connsiteY1780" fmla="*/ 5087388 h 6858000"/>
            <a:gd name="connsiteX1781" fmla="*/ 5439505 w 11490568"/>
            <a:gd name="connsiteY1781" fmla="*/ 5085560 h 6858000"/>
            <a:gd name="connsiteX1782" fmla="*/ 5401540 w 11490568"/>
            <a:gd name="connsiteY1782" fmla="*/ 5050195 h 6858000"/>
            <a:gd name="connsiteX1783" fmla="*/ 5400275 w 11490568"/>
            <a:gd name="connsiteY1783" fmla="*/ 5005575 h 6858000"/>
            <a:gd name="connsiteX1784" fmla="*/ 5436793 w 11490568"/>
            <a:gd name="connsiteY1784" fmla="*/ 4968729 h 6858000"/>
            <a:gd name="connsiteX1785" fmla="*/ 5481266 w 11490568"/>
            <a:gd name="connsiteY1785" fmla="*/ 4970952 h 6858000"/>
            <a:gd name="connsiteX1786" fmla="*/ 5512903 w 11490568"/>
            <a:gd name="connsiteY1786" fmla="*/ 5005759 h 6858000"/>
            <a:gd name="connsiteX1787" fmla="*/ 5511277 w 11490568"/>
            <a:gd name="connsiteY1787" fmla="*/ 5050566 h 6858000"/>
            <a:gd name="connsiteX1788" fmla="*/ 5479097 w 11490568"/>
            <a:gd name="connsiteY1788" fmla="*/ 5082967 h 6858000"/>
            <a:gd name="connsiteX1789" fmla="*/ 5459098 w 11490568"/>
            <a:gd name="connsiteY1789" fmla="*/ 5087388 h 6858000"/>
            <a:gd name="connsiteX1790" fmla="*/ 2390652 w 11490568"/>
            <a:gd name="connsiteY1790" fmla="*/ 5087651 h 6858000"/>
            <a:gd name="connsiteX1791" fmla="*/ 2370288 w 11490568"/>
            <a:gd name="connsiteY1791" fmla="*/ 5084075 h 6858000"/>
            <a:gd name="connsiteX1792" fmla="*/ 2330515 w 11490568"/>
            <a:gd name="connsiteY1792" fmla="*/ 5027235 h 6858000"/>
            <a:gd name="connsiteX1793" fmla="*/ 2363057 w 11490568"/>
            <a:gd name="connsiteY1793" fmla="*/ 4972616 h 6858000"/>
            <a:gd name="connsiteX1794" fmla="*/ 2390175 w 11490568"/>
            <a:gd name="connsiteY1794" fmla="*/ 4966876 h 6858000"/>
            <a:gd name="connsiteX1795" fmla="*/ 2416208 w 11490568"/>
            <a:gd name="connsiteY1795" fmla="*/ 4971504 h 6858000"/>
            <a:gd name="connsiteX1796" fmla="*/ 2447123 w 11490568"/>
            <a:gd name="connsiteY1796" fmla="*/ 5006869 h 6858000"/>
            <a:gd name="connsiteX1797" fmla="*/ 2443506 w 11490568"/>
            <a:gd name="connsiteY1797" fmla="*/ 5054636 h 6858000"/>
            <a:gd name="connsiteX1798" fmla="*/ 2390652 w 11490568"/>
            <a:gd name="connsiteY1798" fmla="*/ 5087651 h 6858000"/>
            <a:gd name="connsiteX1799" fmla="*/ 2574125 w 11490568"/>
            <a:gd name="connsiteY1799" fmla="*/ 5087540 h 6858000"/>
            <a:gd name="connsiteX1800" fmla="*/ 2554307 w 11490568"/>
            <a:gd name="connsiteY1800" fmla="*/ 5085558 h 6858000"/>
            <a:gd name="connsiteX1801" fmla="*/ 2515618 w 11490568"/>
            <a:gd name="connsiteY1801" fmla="*/ 5049640 h 6858000"/>
            <a:gd name="connsiteX1802" fmla="*/ 2515257 w 11490568"/>
            <a:gd name="connsiteY1802" fmla="*/ 5004277 h 6858000"/>
            <a:gd name="connsiteX1803" fmla="*/ 2545629 w 11490568"/>
            <a:gd name="connsiteY1803" fmla="*/ 4970951 h 6858000"/>
            <a:gd name="connsiteX1804" fmla="*/ 2589740 w 11490568"/>
            <a:gd name="connsiteY1804" fmla="*/ 4968728 h 6858000"/>
            <a:gd name="connsiteX1805" fmla="*/ 2625355 w 11490568"/>
            <a:gd name="connsiteY1805" fmla="*/ 5002056 h 6858000"/>
            <a:gd name="connsiteX1806" fmla="*/ 2625174 w 11490568"/>
            <a:gd name="connsiteY1806" fmla="*/ 5052416 h 6858000"/>
            <a:gd name="connsiteX1807" fmla="*/ 2574125 w 11490568"/>
            <a:gd name="connsiteY1807" fmla="*/ 5087540 h 6858000"/>
            <a:gd name="connsiteX1808" fmla="*/ 3645319 w 11490568"/>
            <a:gd name="connsiteY1808" fmla="*/ 5087433 h 6858000"/>
            <a:gd name="connsiteX1809" fmla="*/ 3638359 w 11490568"/>
            <a:gd name="connsiteY1809" fmla="*/ 5086484 h 6858000"/>
            <a:gd name="connsiteX1810" fmla="*/ 3593163 w 11490568"/>
            <a:gd name="connsiteY1810" fmla="*/ 5027607 h 6858000"/>
            <a:gd name="connsiteX1811" fmla="*/ 3609253 w 11490568"/>
            <a:gd name="connsiteY1811" fmla="*/ 4986319 h 6858000"/>
            <a:gd name="connsiteX1812" fmla="*/ 3649568 w 11490568"/>
            <a:gd name="connsiteY1812" fmla="*/ 4966323 h 6858000"/>
            <a:gd name="connsiteX1813" fmla="*/ 3691329 w 11490568"/>
            <a:gd name="connsiteY1813" fmla="*/ 4980764 h 6858000"/>
            <a:gd name="connsiteX1814" fmla="*/ 3712119 w 11490568"/>
            <a:gd name="connsiteY1814" fmla="*/ 5023349 h 6858000"/>
            <a:gd name="connsiteX1815" fmla="*/ 3695668 w 11490568"/>
            <a:gd name="connsiteY1815" fmla="*/ 5067969 h 6858000"/>
            <a:gd name="connsiteX1816" fmla="*/ 3655534 w 11490568"/>
            <a:gd name="connsiteY1816" fmla="*/ 5087410 h 6858000"/>
            <a:gd name="connsiteX1817" fmla="*/ 3645319 w 11490568"/>
            <a:gd name="connsiteY1817" fmla="*/ 5087433 h 6858000"/>
            <a:gd name="connsiteX1818" fmla="*/ 2933734 w 11490568"/>
            <a:gd name="connsiteY1818" fmla="*/ 5087410 h 6858000"/>
            <a:gd name="connsiteX1819" fmla="*/ 2917102 w 11490568"/>
            <a:gd name="connsiteY1819" fmla="*/ 5086484 h 6858000"/>
            <a:gd name="connsiteX1820" fmla="*/ 2876967 w 11490568"/>
            <a:gd name="connsiteY1820" fmla="*/ 5051676 h 6858000"/>
            <a:gd name="connsiteX1821" fmla="*/ 2872810 w 11490568"/>
            <a:gd name="connsiteY1821" fmla="*/ 5026126 h 6858000"/>
            <a:gd name="connsiteX1822" fmla="*/ 2891611 w 11490568"/>
            <a:gd name="connsiteY1822" fmla="*/ 4982615 h 6858000"/>
            <a:gd name="connsiteX1823" fmla="*/ 2935000 w 11490568"/>
            <a:gd name="connsiteY1823" fmla="*/ 4966322 h 6858000"/>
            <a:gd name="connsiteX1824" fmla="*/ 2985077 w 11490568"/>
            <a:gd name="connsiteY1824" fmla="*/ 4999649 h 6858000"/>
            <a:gd name="connsiteX1825" fmla="*/ 2990321 w 11490568"/>
            <a:gd name="connsiteY1825" fmla="*/ 5026126 h 6858000"/>
            <a:gd name="connsiteX1826" fmla="*/ 2973868 w 11490568"/>
            <a:gd name="connsiteY1826" fmla="*/ 5068339 h 6858000"/>
            <a:gd name="connsiteX1827" fmla="*/ 2933734 w 11490568"/>
            <a:gd name="connsiteY1827" fmla="*/ 5087410 h 6858000"/>
            <a:gd name="connsiteX1828" fmla="*/ 2753940 w 11490568"/>
            <a:gd name="connsiteY1828" fmla="*/ 5087387 h 6858000"/>
            <a:gd name="connsiteX1829" fmla="*/ 2734347 w 11490568"/>
            <a:gd name="connsiteY1829" fmla="*/ 5085559 h 6858000"/>
            <a:gd name="connsiteX1830" fmla="*/ 2695479 w 11490568"/>
            <a:gd name="connsiteY1830" fmla="*/ 5048344 h 6858000"/>
            <a:gd name="connsiteX1831" fmla="*/ 2696564 w 11490568"/>
            <a:gd name="connsiteY1831" fmla="*/ 5002056 h 6858000"/>
            <a:gd name="connsiteX1832" fmla="*/ 2731636 w 11490568"/>
            <a:gd name="connsiteY1832" fmla="*/ 4968729 h 6858000"/>
            <a:gd name="connsiteX1833" fmla="*/ 2775567 w 11490568"/>
            <a:gd name="connsiteY1833" fmla="*/ 4970766 h 6858000"/>
            <a:gd name="connsiteX1834" fmla="*/ 2806481 w 11490568"/>
            <a:gd name="connsiteY1834" fmla="*/ 5002982 h 6858000"/>
            <a:gd name="connsiteX1835" fmla="*/ 2806120 w 11490568"/>
            <a:gd name="connsiteY1835" fmla="*/ 5050565 h 6858000"/>
            <a:gd name="connsiteX1836" fmla="*/ 2773940 w 11490568"/>
            <a:gd name="connsiteY1836" fmla="*/ 5082966 h 6858000"/>
            <a:gd name="connsiteX1837" fmla="*/ 2753940 w 11490568"/>
            <a:gd name="connsiteY1837" fmla="*/ 5087387 h 6858000"/>
            <a:gd name="connsiteX1838" fmla="*/ 590515 w 11490568"/>
            <a:gd name="connsiteY1838" fmla="*/ 5087432 h 6858000"/>
            <a:gd name="connsiteX1839" fmla="*/ 570403 w 11490568"/>
            <a:gd name="connsiteY1839" fmla="*/ 5085557 h 6858000"/>
            <a:gd name="connsiteX1840" fmla="*/ 527557 w 11490568"/>
            <a:gd name="connsiteY1840" fmla="*/ 5027976 h 6858000"/>
            <a:gd name="connsiteX1841" fmla="*/ 543104 w 11490568"/>
            <a:gd name="connsiteY1841" fmla="*/ 4987057 h 6858000"/>
            <a:gd name="connsiteX1842" fmla="*/ 587035 w 11490568"/>
            <a:gd name="connsiteY1842" fmla="*/ 4966876 h 6858000"/>
            <a:gd name="connsiteX1843" fmla="*/ 630604 w 11490568"/>
            <a:gd name="connsiteY1843" fmla="*/ 4986873 h 6858000"/>
            <a:gd name="connsiteX1844" fmla="*/ 646332 w 11490568"/>
            <a:gd name="connsiteY1844" fmla="*/ 5029271 h 6858000"/>
            <a:gd name="connsiteX1845" fmla="*/ 610356 w 11490568"/>
            <a:gd name="connsiteY1845" fmla="*/ 5082780 h 6858000"/>
            <a:gd name="connsiteX1846" fmla="*/ 590515 w 11490568"/>
            <a:gd name="connsiteY1846" fmla="*/ 5087432 h 6858000"/>
            <a:gd name="connsiteX1847" fmla="*/ 1852577 w 11490568"/>
            <a:gd name="connsiteY1847" fmla="*/ 5087411 h 6858000"/>
            <a:gd name="connsiteX1848" fmla="*/ 1833052 w 11490568"/>
            <a:gd name="connsiteY1848" fmla="*/ 5085559 h 6858000"/>
            <a:gd name="connsiteX1849" fmla="*/ 1794002 w 11490568"/>
            <a:gd name="connsiteY1849" fmla="*/ 5049640 h 6858000"/>
            <a:gd name="connsiteX1850" fmla="*/ 1794906 w 11490568"/>
            <a:gd name="connsiteY1850" fmla="*/ 5002982 h 6858000"/>
            <a:gd name="connsiteX1851" fmla="*/ 1824013 w 11490568"/>
            <a:gd name="connsiteY1851" fmla="*/ 4971137 h 6858000"/>
            <a:gd name="connsiteX1852" fmla="*/ 1868486 w 11490568"/>
            <a:gd name="connsiteY1852" fmla="*/ 4968730 h 6858000"/>
            <a:gd name="connsiteX1853" fmla="*/ 1904101 w 11490568"/>
            <a:gd name="connsiteY1853" fmla="*/ 5002056 h 6858000"/>
            <a:gd name="connsiteX1854" fmla="*/ 1905547 w 11490568"/>
            <a:gd name="connsiteY1854" fmla="*/ 5047974 h 6858000"/>
            <a:gd name="connsiteX1855" fmla="*/ 1852577 w 11490568"/>
            <a:gd name="connsiteY1855" fmla="*/ 5087411 h 6858000"/>
            <a:gd name="connsiteX1856" fmla="*/ 2032686 w 11490568"/>
            <a:gd name="connsiteY1856" fmla="*/ 5087388 h 6858000"/>
            <a:gd name="connsiteX1857" fmla="*/ 2013094 w 11490568"/>
            <a:gd name="connsiteY1857" fmla="*/ 5085560 h 6858000"/>
            <a:gd name="connsiteX1858" fmla="*/ 1970429 w 11490568"/>
            <a:gd name="connsiteY1858" fmla="*/ 5028162 h 6858000"/>
            <a:gd name="connsiteX1859" fmla="*/ 1988688 w 11490568"/>
            <a:gd name="connsiteY1859" fmla="*/ 4984282 h 6858000"/>
            <a:gd name="connsiteX1860" fmla="*/ 2029726 w 11490568"/>
            <a:gd name="connsiteY1860" fmla="*/ 4965952 h 6858000"/>
            <a:gd name="connsiteX1861" fmla="*/ 2072391 w 11490568"/>
            <a:gd name="connsiteY1861" fmla="*/ 4985949 h 6858000"/>
            <a:gd name="connsiteX1862" fmla="*/ 2089023 w 11490568"/>
            <a:gd name="connsiteY1862" fmla="*/ 5027052 h 6858000"/>
            <a:gd name="connsiteX1863" fmla="*/ 2084865 w 11490568"/>
            <a:gd name="connsiteY1863" fmla="*/ 5050566 h 6858000"/>
            <a:gd name="connsiteX1864" fmla="*/ 2052686 w 11490568"/>
            <a:gd name="connsiteY1864" fmla="*/ 5082967 h 6858000"/>
            <a:gd name="connsiteX1865" fmla="*/ 2032686 w 11490568"/>
            <a:gd name="connsiteY1865" fmla="*/ 5087388 h 6858000"/>
            <a:gd name="connsiteX1866" fmla="*/ 2214489 w 11490568"/>
            <a:gd name="connsiteY1866" fmla="*/ 5087225 h 6858000"/>
            <a:gd name="connsiteX1867" fmla="*/ 2195845 w 11490568"/>
            <a:gd name="connsiteY1867" fmla="*/ 5086484 h 6858000"/>
            <a:gd name="connsiteX1868" fmla="*/ 2155711 w 11490568"/>
            <a:gd name="connsiteY1868" fmla="*/ 5051676 h 6858000"/>
            <a:gd name="connsiteX1869" fmla="*/ 2151552 w 11490568"/>
            <a:gd name="connsiteY1869" fmla="*/ 5026125 h 6858000"/>
            <a:gd name="connsiteX1870" fmla="*/ 2156976 w 11490568"/>
            <a:gd name="connsiteY1870" fmla="*/ 4999649 h 6858000"/>
            <a:gd name="connsiteX1871" fmla="*/ 2190602 w 11490568"/>
            <a:gd name="connsiteY1871" fmla="*/ 4968729 h 6858000"/>
            <a:gd name="connsiteX1872" fmla="*/ 2235256 w 11490568"/>
            <a:gd name="connsiteY1872" fmla="*/ 4971321 h 6858000"/>
            <a:gd name="connsiteX1873" fmla="*/ 2267436 w 11490568"/>
            <a:gd name="connsiteY1873" fmla="*/ 5044640 h 6858000"/>
            <a:gd name="connsiteX1874" fmla="*/ 2234353 w 11490568"/>
            <a:gd name="connsiteY1874" fmla="*/ 5081855 h 6858000"/>
            <a:gd name="connsiteX1875" fmla="*/ 2214489 w 11490568"/>
            <a:gd name="connsiteY1875" fmla="*/ 5087225 h 6858000"/>
            <a:gd name="connsiteX1876" fmla="*/ 1311794 w 11490568"/>
            <a:gd name="connsiteY1876" fmla="*/ 5087410 h 6858000"/>
            <a:gd name="connsiteX1877" fmla="*/ 1291839 w 11490568"/>
            <a:gd name="connsiteY1877" fmla="*/ 5085559 h 6858000"/>
            <a:gd name="connsiteX1878" fmla="*/ 1249717 w 11490568"/>
            <a:gd name="connsiteY1878" fmla="*/ 5017238 h 6858000"/>
            <a:gd name="connsiteX1879" fmla="*/ 1266529 w 11490568"/>
            <a:gd name="connsiteY1879" fmla="*/ 4984837 h 6858000"/>
            <a:gd name="connsiteX1880" fmla="*/ 1304675 w 11490568"/>
            <a:gd name="connsiteY1880" fmla="*/ 4966322 h 6858000"/>
            <a:gd name="connsiteX1881" fmla="*/ 1351499 w 11490568"/>
            <a:gd name="connsiteY1881" fmla="*/ 4986318 h 6858000"/>
            <a:gd name="connsiteX1882" fmla="*/ 1367589 w 11490568"/>
            <a:gd name="connsiteY1882" fmla="*/ 5027977 h 6858000"/>
            <a:gd name="connsiteX1883" fmla="*/ 1349690 w 11490568"/>
            <a:gd name="connsiteY1883" fmla="*/ 5069450 h 6858000"/>
            <a:gd name="connsiteX1884" fmla="*/ 1331613 w 11490568"/>
            <a:gd name="connsiteY1884" fmla="*/ 5082596 h 6858000"/>
            <a:gd name="connsiteX1885" fmla="*/ 1311794 w 11490568"/>
            <a:gd name="connsiteY1885" fmla="*/ 5087410 h 6858000"/>
            <a:gd name="connsiteX1886" fmla="*/ 1672219 w 11490568"/>
            <a:gd name="connsiteY1886" fmla="*/ 5087294 h 6858000"/>
            <a:gd name="connsiteX1887" fmla="*/ 1654456 w 11490568"/>
            <a:gd name="connsiteY1887" fmla="*/ 5086485 h 6858000"/>
            <a:gd name="connsiteX1888" fmla="*/ 1615226 w 11490568"/>
            <a:gd name="connsiteY1888" fmla="*/ 5052046 h 6858000"/>
            <a:gd name="connsiteX1889" fmla="*/ 1643609 w 11490568"/>
            <a:gd name="connsiteY1889" fmla="*/ 4971877 h 6858000"/>
            <a:gd name="connsiteX1890" fmla="*/ 1670727 w 11490568"/>
            <a:gd name="connsiteY1890" fmla="*/ 4966322 h 6858000"/>
            <a:gd name="connsiteX1891" fmla="*/ 1713754 w 11490568"/>
            <a:gd name="connsiteY1891" fmla="*/ 4987244 h 6858000"/>
            <a:gd name="connsiteX1892" fmla="*/ 1728217 w 11490568"/>
            <a:gd name="connsiteY1892" fmla="*/ 5031680 h 6858000"/>
            <a:gd name="connsiteX1893" fmla="*/ 1691336 w 11490568"/>
            <a:gd name="connsiteY1893" fmla="*/ 5082967 h 6858000"/>
            <a:gd name="connsiteX1894" fmla="*/ 1672219 w 11490568"/>
            <a:gd name="connsiteY1894" fmla="*/ 5087294 h 6858000"/>
            <a:gd name="connsiteX1895" fmla="*/ 1493255 w 11490568"/>
            <a:gd name="connsiteY1895" fmla="*/ 5087225 h 6858000"/>
            <a:gd name="connsiteX1896" fmla="*/ 1474589 w 11490568"/>
            <a:gd name="connsiteY1896" fmla="*/ 5086484 h 6858000"/>
            <a:gd name="connsiteX1897" fmla="*/ 1434635 w 11490568"/>
            <a:gd name="connsiteY1897" fmla="*/ 5052046 h 6858000"/>
            <a:gd name="connsiteX1898" fmla="*/ 1430296 w 11490568"/>
            <a:gd name="connsiteY1898" fmla="*/ 5026125 h 6858000"/>
            <a:gd name="connsiteX1899" fmla="*/ 1435720 w 11490568"/>
            <a:gd name="connsiteY1899" fmla="*/ 4999649 h 6858000"/>
            <a:gd name="connsiteX1900" fmla="*/ 1469346 w 11490568"/>
            <a:gd name="connsiteY1900" fmla="*/ 4968729 h 6858000"/>
            <a:gd name="connsiteX1901" fmla="*/ 1513999 w 11490568"/>
            <a:gd name="connsiteY1901" fmla="*/ 4971321 h 6858000"/>
            <a:gd name="connsiteX1902" fmla="*/ 1546179 w 11490568"/>
            <a:gd name="connsiteY1902" fmla="*/ 5044270 h 6858000"/>
            <a:gd name="connsiteX1903" fmla="*/ 1513277 w 11490568"/>
            <a:gd name="connsiteY1903" fmla="*/ 5081855 h 6858000"/>
            <a:gd name="connsiteX1904" fmla="*/ 1493255 w 11490568"/>
            <a:gd name="connsiteY1904" fmla="*/ 5087225 h 6858000"/>
            <a:gd name="connsiteX1905" fmla="*/ 771078 w 11490568"/>
            <a:gd name="connsiteY1905" fmla="*/ 5087295 h 6858000"/>
            <a:gd name="connsiteX1906" fmla="*/ 753339 w 11490568"/>
            <a:gd name="connsiteY1906" fmla="*/ 5086485 h 6858000"/>
            <a:gd name="connsiteX1907" fmla="*/ 715554 w 11490568"/>
            <a:gd name="connsiteY1907" fmla="*/ 5055749 h 6858000"/>
            <a:gd name="connsiteX1908" fmla="*/ 708504 w 11490568"/>
            <a:gd name="connsiteY1908" fmla="*/ 5029644 h 6858000"/>
            <a:gd name="connsiteX1909" fmla="*/ 713385 w 11490568"/>
            <a:gd name="connsiteY1909" fmla="*/ 5002241 h 6858000"/>
            <a:gd name="connsiteX1910" fmla="*/ 748096 w 11490568"/>
            <a:gd name="connsiteY1910" fmla="*/ 4968729 h 6858000"/>
            <a:gd name="connsiteX1911" fmla="*/ 792931 w 11490568"/>
            <a:gd name="connsiteY1911" fmla="*/ 4971321 h 6858000"/>
            <a:gd name="connsiteX1912" fmla="*/ 822579 w 11490568"/>
            <a:gd name="connsiteY1912" fmla="*/ 5002612 h 6858000"/>
            <a:gd name="connsiteX1913" fmla="*/ 822398 w 11490568"/>
            <a:gd name="connsiteY1913" fmla="*/ 5051306 h 6858000"/>
            <a:gd name="connsiteX1914" fmla="*/ 790037 w 11490568"/>
            <a:gd name="connsiteY1914" fmla="*/ 5082967 h 6858000"/>
            <a:gd name="connsiteX1915" fmla="*/ 771078 w 11490568"/>
            <a:gd name="connsiteY1915" fmla="*/ 5087295 h 6858000"/>
            <a:gd name="connsiteX1916" fmla="*/ 951458 w 11490568"/>
            <a:gd name="connsiteY1916" fmla="*/ 5087269 h 6858000"/>
            <a:gd name="connsiteX1917" fmla="*/ 933199 w 11490568"/>
            <a:gd name="connsiteY1917" fmla="*/ 5086482 h 6858000"/>
            <a:gd name="connsiteX1918" fmla="*/ 893245 w 11490568"/>
            <a:gd name="connsiteY1918" fmla="*/ 5051119 h 6858000"/>
            <a:gd name="connsiteX1919" fmla="*/ 888906 w 11490568"/>
            <a:gd name="connsiteY1919" fmla="*/ 5027049 h 6858000"/>
            <a:gd name="connsiteX1920" fmla="*/ 906985 w 11490568"/>
            <a:gd name="connsiteY1920" fmla="*/ 4983539 h 6858000"/>
            <a:gd name="connsiteX1921" fmla="*/ 947662 w 11490568"/>
            <a:gd name="connsiteY1921" fmla="*/ 4966875 h 6858000"/>
            <a:gd name="connsiteX1922" fmla="*/ 974418 w 11490568"/>
            <a:gd name="connsiteY1922" fmla="*/ 4972430 h 6858000"/>
            <a:gd name="connsiteX1923" fmla="*/ 1004790 w 11490568"/>
            <a:gd name="connsiteY1923" fmla="*/ 5007979 h 6858000"/>
            <a:gd name="connsiteX1924" fmla="*/ 1002078 w 11490568"/>
            <a:gd name="connsiteY1924" fmla="*/ 5052600 h 6858000"/>
            <a:gd name="connsiteX1925" fmla="*/ 971345 w 11490568"/>
            <a:gd name="connsiteY1925" fmla="*/ 5082224 h 6858000"/>
            <a:gd name="connsiteX1926" fmla="*/ 951458 w 11490568"/>
            <a:gd name="connsiteY1926" fmla="*/ 5087269 h 6858000"/>
            <a:gd name="connsiteX1927" fmla="*/ 1140746 w 11490568"/>
            <a:gd name="connsiteY1927" fmla="*/ 5086067 h 6858000"/>
            <a:gd name="connsiteX1928" fmla="*/ 1108182 w 11490568"/>
            <a:gd name="connsiteY1928" fmla="*/ 5084262 h 6858000"/>
            <a:gd name="connsiteX1929" fmla="*/ 1073833 w 11490568"/>
            <a:gd name="connsiteY1929" fmla="*/ 5051490 h 6858000"/>
            <a:gd name="connsiteX1930" fmla="*/ 1068771 w 11490568"/>
            <a:gd name="connsiteY1930" fmla="*/ 5027050 h 6858000"/>
            <a:gd name="connsiteX1931" fmla="*/ 1086488 w 11490568"/>
            <a:gd name="connsiteY1931" fmla="*/ 4984096 h 6858000"/>
            <a:gd name="connsiteX1932" fmla="*/ 1123187 w 11490568"/>
            <a:gd name="connsiteY1932" fmla="*/ 4966321 h 6858000"/>
            <a:gd name="connsiteX1933" fmla="*/ 1167299 w 11490568"/>
            <a:gd name="connsiteY1933" fmla="*/ 4982059 h 6858000"/>
            <a:gd name="connsiteX1934" fmla="*/ 1186824 w 11490568"/>
            <a:gd name="connsiteY1934" fmla="*/ 5022607 h 6858000"/>
            <a:gd name="connsiteX1935" fmla="*/ 1171819 w 11490568"/>
            <a:gd name="connsiteY1935" fmla="*/ 5067043 h 6858000"/>
            <a:gd name="connsiteX1936" fmla="*/ 1140746 w 11490568"/>
            <a:gd name="connsiteY1936" fmla="*/ 5086067 h 6858000"/>
            <a:gd name="connsiteX1937" fmla="*/ 409890 w 11490568"/>
            <a:gd name="connsiteY1937" fmla="*/ 5087410 h 6858000"/>
            <a:gd name="connsiteX1938" fmla="*/ 392354 w 11490568"/>
            <a:gd name="connsiteY1938" fmla="*/ 5086484 h 6858000"/>
            <a:gd name="connsiteX1939" fmla="*/ 349146 w 11490568"/>
            <a:gd name="connsiteY1939" fmla="*/ 5044086 h 6858000"/>
            <a:gd name="connsiteX1940" fmla="*/ 382229 w 11490568"/>
            <a:gd name="connsiteY1940" fmla="*/ 4970581 h 6858000"/>
            <a:gd name="connsiteX1941" fmla="*/ 425979 w 11490568"/>
            <a:gd name="connsiteY1941" fmla="*/ 4968729 h 6858000"/>
            <a:gd name="connsiteX1942" fmla="*/ 460148 w 11490568"/>
            <a:gd name="connsiteY1942" fmla="*/ 4999094 h 6858000"/>
            <a:gd name="connsiteX1943" fmla="*/ 465029 w 11490568"/>
            <a:gd name="connsiteY1943" fmla="*/ 5026125 h 6858000"/>
            <a:gd name="connsiteX1944" fmla="*/ 449482 w 11490568"/>
            <a:gd name="connsiteY1944" fmla="*/ 5068154 h 6858000"/>
            <a:gd name="connsiteX1945" fmla="*/ 409890 w 11490568"/>
            <a:gd name="connsiteY1945" fmla="*/ 5087410 h 6858000"/>
            <a:gd name="connsiteX1946" fmla="*/ 5454104 w 11490568"/>
            <a:gd name="connsiteY1946" fmla="*/ 4903923 h 6858000"/>
            <a:gd name="connsiteX1947" fmla="*/ 5439325 w 11490568"/>
            <a:gd name="connsiteY1947" fmla="*/ 4900637 h 6858000"/>
            <a:gd name="connsiteX1948" fmla="*/ 5408953 w 11490568"/>
            <a:gd name="connsiteY1948" fmla="*/ 4878234 h 6858000"/>
            <a:gd name="connsiteX1949" fmla="*/ 5397201 w 11490568"/>
            <a:gd name="connsiteY1949" fmla="*/ 4841575 h 6858000"/>
            <a:gd name="connsiteX1950" fmla="*/ 5401721 w 11490568"/>
            <a:gd name="connsiteY1950" fmla="*/ 4817875 h 6858000"/>
            <a:gd name="connsiteX1951" fmla="*/ 5432816 w 11490568"/>
            <a:gd name="connsiteY1951" fmla="*/ 4786216 h 6858000"/>
            <a:gd name="connsiteX1952" fmla="*/ 5459392 w 11490568"/>
            <a:gd name="connsiteY1952" fmla="*/ 4782327 h 6858000"/>
            <a:gd name="connsiteX1953" fmla="*/ 5484160 w 11490568"/>
            <a:gd name="connsiteY1953" fmla="*/ 4787881 h 6858000"/>
            <a:gd name="connsiteX1954" fmla="*/ 5511639 w 11490568"/>
            <a:gd name="connsiteY1954" fmla="*/ 4818616 h 6858000"/>
            <a:gd name="connsiteX1955" fmla="*/ 5511820 w 11490568"/>
            <a:gd name="connsiteY1955" fmla="*/ 4865459 h 6858000"/>
            <a:gd name="connsiteX1956" fmla="*/ 5470239 w 11490568"/>
            <a:gd name="connsiteY1956" fmla="*/ 4901377 h 6858000"/>
            <a:gd name="connsiteX1957" fmla="*/ 5454104 w 11490568"/>
            <a:gd name="connsiteY1957" fmla="*/ 4903923 h 6858000"/>
            <a:gd name="connsiteX1958" fmla="*/ 8525788 w 11490568"/>
            <a:gd name="connsiteY1958" fmla="*/ 4903277 h 6858000"/>
            <a:gd name="connsiteX1959" fmla="*/ 8507280 w 11490568"/>
            <a:gd name="connsiteY1959" fmla="*/ 4901750 h 6858000"/>
            <a:gd name="connsiteX1960" fmla="*/ 8476728 w 11490568"/>
            <a:gd name="connsiteY1960" fmla="*/ 4880828 h 6858000"/>
            <a:gd name="connsiteX1961" fmla="*/ 8464796 w 11490568"/>
            <a:gd name="connsiteY1961" fmla="*/ 4823063 h 6858000"/>
            <a:gd name="connsiteX1962" fmla="*/ 8497338 w 11490568"/>
            <a:gd name="connsiteY1962" fmla="*/ 4786403 h 6858000"/>
            <a:gd name="connsiteX1963" fmla="*/ 8546149 w 11490568"/>
            <a:gd name="connsiteY1963" fmla="*/ 4786403 h 6858000"/>
            <a:gd name="connsiteX1964" fmla="*/ 8578690 w 11490568"/>
            <a:gd name="connsiteY1964" fmla="*/ 4822507 h 6858000"/>
            <a:gd name="connsiteX1965" fmla="*/ 8576521 w 11490568"/>
            <a:gd name="connsiteY1965" fmla="*/ 4868053 h 6858000"/>
            <a:gd name="connsiteX1966" fmla="*/ 8544160 w 11490568"/>
            <a:gd name="connsiteY1966" fmla="*/ 4898973 h 6858000"/>
            <a:gd name="connsiteX1967" fmla="*/ 8525788 w 11490568"/>
            <a:gd name="connsiteY1967" fmla="*/ 4903277 h 6858000"/>
            <a:gd name="connsiteX1968" fmla="*/ 9247045 w 11490568"/>
            <a:gd name="connsiteY1968" fmla="*/ 4903276 h 6858000"/>
            <a:gd name="connsiteX1969" fmla="*/ 9228537 w 11490568"/>
            <a:gd name="connsiteY1969" fmla="*/ 4901749 h 6858000"/>
            <a:gd name="connsiteX1970" fmla="*/ 9197985 w 11490568"/>
            <a:gd name="connsiteY1970" fmla="*/ 4880826 h 6858000"/>
            <a:gd name="connsiteX1971" fmla="*/ 9186053 w 11490568"/>
            <a:gd name="connsiteY1971" fmla="*/ 4823060 h 6858000"/>
            <a:gd name="connsiteX1972" fmla="*/ 9218052 w 11490568"/>
            <a:gd name="connsiteY1972" fmla="*/ 4786770 h 6858000"/>
            <a:gd name="connsiteX1973" fmla="*/ 9241735 w 11490568"/>
            <a:gd name="connsiteY1973" fmla="*/ 4781956 h 6858000"/>
            <a:gd name="connsiteX1974" fmla="*/ 9282411 w 11490568"/>
            <a:gd name="connsiteY1974" fmla="*/ 4797509 h 6858000"/>
            <a:gd name="connsiteX1975" fmla="*/ 9301756 w 11490568"/>
            <a:gd name="connsiteY1975" fmla="*/ 4842131 h 6858000"/>
            <a:gd name="connsiteX1976" fmla="*/ 9297958 w 11490568"/>
            <a:gd name="connsiteY1976" fmla="*/ 4868051 h 6858000"/>
            <a:gd name="connsiteX1977" fmla="*/ 9265417 w 11490568"/>
            <a:gd name="connsiteY1977" fmla="*/ 4898971 h 6858000"/>
            <a:gd name="connsiteX1978" fmla="*/ 9247045 w 11490568"/>
            <a:gd name="connsiteY1978" fmla="*/ 4903276 h 6858000"/>
            <a:gd name="connsiteX1979" fmla="*/ 9609676 w 11490568"/>
            <a:gd name="connsiteY1979" fmla="*/ 4902930 h 6858000"/>
            <a:gd name="connsiteX1980" fmla="*/ 9591326 w 11490568"/>
            <a:gd name="connsiteY1980" fmla="*/ 4902305 h 6858000"/>
            <a:gd name="connsiteX1981" fmla="*/ 9561678 w 11490568"/>
            <a:gd name="connsiteY1981" fmla="*/ 4884345 h 6858000"/>
            <a:gd name="connsiteX1982" fmla="*/ 9545768 w 11490568"/>
            <a:gd name="connsiteY1982" fmla="*/ 4842131 h 6858000"/>
            <a:gd name="connsiteX1983" fmla="*/ 9562400 w 11490568"/>
            <a:gd name="connsiteY1983" fmla="*/ 4799917 h 6858000"/>
            <a:gd name="connsiteX1984" fmla="*/ 9602354 w 11490568"/>
            <a:gd name="connsiteY1984" fmla="*/ 4782328 h 6858000"/>
            <a:gd name="connsiteX1985" fmla="*/ 9628748 w 11490568"/>
            <a:gd name="connsiteY1985" fmla="*/ 4786401 h 6858000"/>
            <a:gd name="connsiteX1986" fmla="*/ 9659301 w 11490568"/>
            <a:gd name="connsiteY1986" fmla="*/ 4818617 h 6858000"/>
            <a:gd name="connsiteX1987" fmla="*/ 9658216 w 11490568"/>
            <a:gd name="connsiteY1987" fmla="*/ 4867496 h 6858000"/>
            <a:gd name="connsiteX1988" fmla="*/ 9627483 w 11490568"/>
            <a:gd name="connsiteY1988" fmla="*/ 4898416 h 6858000"/>
            <a:gd name="connsiteX1989" fmla="*/ 9609676 w 11490568"/>
            <a:gd name="connsiteY1989" fmla="*/ 4902930 h 6858000"/>
            <a:gd name="connsiteX1990" fmla="*/ 9790104 w 11490568"/>
            <a:gd name="connsiteY1990" fmla="*/ 4902906 h 6858000"/>
            <a:gd name="connsiteX1991" fmla="*/ 9771189 w 11490568"/>
            <a:gd name="connsiteY1991" fmla="*/ 4902305 h 6858000"/>
            <a:gd name="connsiteX1992" fmla="*/ 9743168 w 11490568"/>
            <a:gd name="connsiteY1992" fmla="*/ 4884900 h 6858000"/>
            <a:gd name="connsiteX1993" fmla="*/ 9725631 w 11490568"/>
            <a:gd name="connsiteY1993" fmla="*/ 4842131 h 6858000"/>
            <a:gd name="connsiteX1994" fmla="*/ 9743168 w 11490568"/>
            <a:gd name="connsiteY1994" fmla="*/ 4799177 h 6858000"/>
            <a:gd name="connsiteX1995" fmla="*/ 9784386 w 11490568"/>
            <a:gd name="connsiteY1995" fmla="*/ 4781958 h 6858000"/>
            <a:gd name="connsiteX1996" fmla="*/ 9828136 w 11490568"/>
            <a:gd name="connsiteY1996" fmla="*/ 4802139 h 6858000"/>
            <a:gd name="connsiteX1997" fmla="*/ 9844046 w 11490568"/>
            <a:gd name="connsiteY1997" fmla="*/ 4842131 h 6858000"/>
            <a:gd name="connsiteX1998" fmla="*/ 9828498 w 11490568"/>
            <a:gd name="connsiteY1998" fmla="*/ 4881753 h 6858000"/>
            <a:gd name="connsiteX1999" fmla="*/ 9809154 w 11490568"/>
            <a:gd name="connsiteY1999" fmla="*/ 4897676 h 6858000"/>
            <a:gd name="connsiteX2000" fmla="*/ 9790104 w 11490568"/>
            <a:gd name="connsiteY2000" fmla="*/ 4902906 h 6858000"/>
            <a:gd name="connsiteX2001" fmla="*/ 10154093 w 11490568"/>
            <a:gd name="connsiteY2001" fmla="*/ 4902511 h 6858000"/>
            <a:gd name="connsiteX2002" fmla="*/ 10130012 w 11490568"/>
            <a:gd name="connsiteY2002" fmla="*/ 4901380 h 6858000"/>
            <a:gd name="connsiteX2003" fmla="*/ 10089154 w 11490568"/>
            <a:gd name="connsiteY2003" fmla="*/ 4865461 h 6858000"/>
            <a:gd name="connsiteX2004" fmla="*/ 10089335 w 11490568"/>
            <a:gd name="connsiteY2004" fmla="*/ 4818619 h 6858000"/>
            <a:gd name="connsiteX2005" fmla="*/ 10116815 w 11490568"/>
            <a:gd name="connsiteY2005" fmla="*/ 4787884 h 6858000"/>
            <a:gd name="connsiteX2006" fmla="*/ 10166892 w 11490568"/>
            <a:gd name="connsiteY2006" fmla="*/ 4784737 h 6858000"/>
            <a:gd name="connsiteX2007" fmla="*/ 10198891 w 11490568"/>
            <a:gd name="connsiteY2007" fmla="*/ 4814731 h 6858000"/>
            <a:gd name="connsiteX2008" fmla="*/ 10203591 w 11490568"/>
            <a:gd name="connsiteY2008" fmla="*/ 4853798 h 6858000"/>
            <a:gd name="connsiteX2009" fmla="*/ 10154093 w 11490568"/>
            <a:gd name="connsiteY2009" fmla="*/ 4902511 h 6858000"/>
            <a:gd name="connsiteX2010" fmla="*/ 9949790 w 11490568"/>
            <a:gd name="connsiteY2010" fmla="*/ 4901748 h 6858000"/>
            <a:gd name="connsiteX2011" fmla="*/ 9919419 w 11490568"/>
            <a:gd name="connsiteY2011" fmla="*/ 4881196 h 6858000"/>
            <a:gd name="connsiteX2012" fmla="*/ 9905137 w 11490568"/>
            <a:gd name="connsiteY2012" fmla="*/ 4837502 h 6858000"/>
            <a:gd name="connsiteX2013" fmla="*/ 9923758 w 11490568"/>
            <a:gd name="connsiteY2013" fmla="*/ 4798619 h 6858000"/>
            <a:gd name="connsiteX2014" fmla="*/ 9963169 w 11490568"/>
            <a:gd name="connsiteY2014" fmla="*/ 4781956 h 6858000"/>
            <a:gd name="connsiteX2015" fmla="*/ 10003665 w 11490568"/>
            <a:gd name="connsiteY2015" fmla="*/ 4797509 h 6858000"/>
            <a:gd name="connsiteX2016" fmla="*/ 10023009 w 11490568"/>
            <a:gd name="connsiteY2016" fmla="*/ 4842129 h 6858000"/>
            <a:gd name="connsiteX2017" fmla="*/ 10006196 w 11490568"/>
            <a:gd name="connsiteY2017" fmla="*/ 4884900 h 6858000"/>
            <a:gd name="connsiteX2018" fmla="*/ 9949790 w 11490568"/>
            <a:gd name="connsiteY2018" fmla="*/ 4901748 h 6858000"/>
            <a:gd name="connsiteX2019" fmla="*/ 9412013 w 11490568"/>
            <a:gd name="connsiteY2019" fmla="*/ 4902488 h 6858000"/>
            <a:gd name="connsiteX2020" fmla="*/ 9369167 w 11490568"/>
            <a:gd name="connsiteY2020" fmla="*/ 4867495 h 6858000"/>
            <a:gd name="connsiteX2021" fmla="*/ 9364104 w 11490568"/>
            <a:gd name="connsiteY2021" fmla="*/ 4842129 h 6858000"/>
            <a:gd name="connsiteX2022" fmla="*/ 9379652 w 11490568"/>
            <a:gd name="connsiteY2022" fmla="*/ 4801396 h 6858000"/>
            <a:gd name="connsiteX2023" fmla="*/ 9420509 w 11490568"/>
            <a:gd name="connsiteY2023" fmla="*/ 4782325 h 6858000"/>
            <a:gd name="connsiteX2024" fmla="*/ 9464079 w 11490568"/>
            <a:gd name="connsiteY2024" fmla="*/ 4798804 h 6858000"/>
            <a:gd name="connsiteX2025" fmla="*/ 9482157 w 11490568"/>
            <a:gd name="connsiteY2025" fmla="*/ 4838796 h 6858000"/>
            <a:gd name="connsiteX2026" fmla="*/ 9467332 w 11490568"/>
            <a:gd name="connsiteY2026" fmla="*/ 4882677 h 6858000"/>
            <a:gd name="connsiteX2027" fmla="*/ 9412013 w 11490568"/>
            <a:gd name="connsiteY2027" fmla="*/ 4902488 h 6858000"/>
            <a:gd name="connsiteX2028" fmla="*/ 8888426 w 11490568"/>
            <a:gd name="connsiteY2028" fmla="*/ 4902930 h 6858000"/>
            <a:gd name="connsiteX2029" fmla="*/ 8870075 w 11490568"/>
            <a:gd name="connsiteY2029" fmla="*/ 4902306 h 6858000"/>
            <a:gd name="connsiteX2030" fmla="*/ 8838980 w 11490568"/>
            <a:gd name="connsiteY2030" fmla="*/ 4883050 h 6858000"/>
            <a:gd name="connsiteX2031" fmla="*/ 8823253 w 11490568"/>
            <a:gd name="connsiteY2031" fmla="*/ 4841946 h 6858000"/>
            <a:gd name="connsiteX2032" fmla="*/ 8840789 w 11490568"/>
            <a:gd name="connsiteY2032" fmla="*/ 4799547 h 6858000"/>
            <a:gd name="connsiteX2033" fmla="*/ 8884176 w 11490568"/>
            <a:gd name="connsiteY2033" fmla="*/ 4781957 h 6858000"/>
            <a:gd name="connsiteX2034" fmla="*/ 8925757 w 11490568"/>
            <a:gd name="connsiteY2034" fmla="*/ 4800658 h 6858000"/>
            <a:gd name="connsiteX2035" fmla="*/ 8941847 w 11490568"/>
            <a:gd name="connsiteY2035" fmla="*/ 4842132 h 6858000"/>
            <a:gd name="connsiteX2036" fmla="*/ 8936966 w 11490568"/>
            <a:gd name="connsiteY2036" fmla="*/ 4867497 h 6858000"/>
            <a:gd name="connsiteX2037" fmla="*/ 8906233 w 11490568"/>
            <a:gd name="connsiteY2037" fmla="*/ 4898417 h 6858000"/>
            <a:gd name="connsiteX2038" fmla="*/ 8888426 w 11490568"/>
            <a:gd name="connsiteY2038" fmla="*/ 4902930 h 6858000"/>
            <a:gd name="connsiteX2039" fmla="*/ 9048307 w 11490568"/>
            <a:gd name="connsiteY2039" fmla="*/ 4901749 h 6858000"/>
            <a:gd name="connsiteX2040" fmla="*/ 9008354 w 11490568"/>
            <a:gd name="connsiteY2040" fmla="*/ 4868052 h 6858000"/>
            <a:gd name="connsiteX2041" fmla="*/ 9004376 w 11490568"/>
            <a:gd name="connsiteY2041" fmla="*/ 4842131 h 6858000"/>
            <a:gd name="connsiteX2042" fmla="*/ 9021912 w 11490568"/>
            <a:gd name="connsiteY2042" fmla="*/ 4799177 h 6858000"/>
            <a:gd name="connsiteX2043" fmla="*/ 9063313 w 11490568"/>
            <a:gd name="connsiteY2043" fmla="*/ 4781958 h 6858000"/>
            <a:gd name="connsiteX2044" fmla="*/ 9107243 w 11490568"/>
            <a:gd name="connsiteY2044" fmla="*/ 4802509 h 6858000"/>
            <a:gd name="connsiteX2045" fmla="*/ 9122791 w 11490568"/>
            <a:gd name="connsiteY2045" fmla="*/ 4842131 h 6858000"/>
            <a:gd name="connsiteX2046" fmla="*/ 9107243 w 11490568"/>
            <a:gd name="connsiteY2046" fmla="*/ 4881753 h 6858000"/>
            <a:gd name="connsiteX2047" fmla="*/ 9087899 w 11490568"/>
            <a:gd name="connsiteY2047" fmla="*/ 4897676 h 6858000"/>
            <a:gd name="connsiteX2048" fmla="*/ 9048307 w 11490568"/>
            <a:gd name="connsiteY2048" fmla="*/ 4901749 h 6858000"/>
            <a:gd name="connsiteX2049" fmla="*/ 8690757 w 11490568"/>
            <a:gd name="connsiteY2049" fmla="*/ 4902488 h 6858000"/>
            <a:gd name="connsiteX2050" fmla="*/ 8647911 w 11490568"/>
            <a:gd name="connsiteY2050" fmla="*/ 4867495 h 6858000"/>
            <a:gd name="connsiteX2051" fmla="*/ 8642849 w 11490568"/>
            <a:gd name="connsiteY2051" fmla="*/ 4842129 h 6858000"/>
            <a:gd name="connsiteX2052" fmla="*/ 8659120 w 11490568"/>
            <a:gd name="connsiteY2052" fmla="*/ 4800656 h 6858000"/>
            <a:gd name="connsiteX2053" fmla="*/ 8700520 w 11490568"/>
            <a:gd name="connsiteY2053" fmla="*/ 4781956 h 6858000"/>
            <a:gd name="connsiteX2054" fmla="*/ 8743366 w 11490568"/>
            <a:gd name="connsiteY2054" fmla="*/ 4800286 h 6858000"/>
            <a:gd name="connsiteX2055" fmla="*/ 8760902 w 11490568"/>
            <a:gd name="connsiteY2055" fmla="*/ 4846203 h 6858000"/>
            <a:gd name="connsiteX2056" fmla="*/ 8744450 w 11490568"/>
            <a:gd name="connsiteY2056" fmla="*/ 4884344 h 6858000"/>
            <a:gd name="connsiteX2057" fmla="*/ 8690757 w 11490568"/>
            <a:gd name="connsiteY2057" fmla="*/ 4902488 h 6858000"/>
            <a:gd name="connsiteX2058" fmla="*/ 7443074 w 11490568"/>
            <a:gd name="connsiteY2058" fmla="*/ 4903218 h 6858000"/>
            <a:gd name="connsiteX2059" fmla="*/ 7423227 w 11490568"/>
            <a:gd name="connsiteY2059" fmla="*/ 4900820 h 6858000"/>
            <a:gd name="connsiteX2060" fmla="*/ 7380381 w 11490568"/>
            <a:gd name="connsiteY2060" fmla="*/ 4841941 h 6858000"/>
            <a:gd name="connsiteX2061" fmla="*/ 7398460 w 11490568"/>
            <a:gd name="connsiteY2061" fmla="*/ 4799542 h 6858000"/>
            <a:gd name="connsiteX2062" fmla="*/ 7440763 w 11490568"/>
            <a:gd name="connsiteY2062" fmla="*/ 4782878 h 6858000"/>
            <a:gd name="connsiteX2063" fmla="*/ 7481802 w 11490568"/>
            <a:gd name="connsiteY2063" fmla="*/ 4799728 h 6858000"/>
            <a:gd name="connsiteX2064" fmla="*/ 7499338 w 11490568"/>
            <a:gd name="connsiteY2064" fmla="*/ 4842312 h 6858000"/>
            <a:gd name="connsiteX2065" fmla="*/ 7494277 w 11490568"/>
            <a:gd name="connsiteY2065" fmla="*/ 4867678 h 6858000"/>
            <a:gd name="connsiteX2066" fmla="*/ 7443074 w 11490568"/>
            <a:gd name="connsiteY2066" fmla="*/ 4903218 h 6858000"/>
            <a:gd name="connsiteX2067" fmla="*/ 7985411 w 11490568"/>
            <a:gd name="connsiteY2067" fmla="*/ 4903160 h 6858000"/>
            <a:gd name="connsiteX2068" fmla="*/ 7968598 w 11490568"/>
            <a:gd name="connsiteY2068" fmla="*/ 4902489 h 6858000"/>
            <a:gd name="connsiteX2069" fmla="*/ 7926475 w 11490568"/>
            <a:gd name="connsiteY2069" fmla="*/ 4868236 h 6858000"/>
            <a:gd name="connsiteX2070" fmla="*/ 7921775 w 11490568"/>
            <a:gd name="connsiteY2070" fmla="*/ 4843056 h 6858000"/>
            <a:gd name="connsiteX2071" fmla="*/ 7937865 w 11490568"/>
            <a:gd name="connsiteY2071" fmla="*/ 4800656 h 6858000"/>
            <a:gd name="connsiteX2072" fmla="*/ 7979084 w 11490568"/>
            <a:gd name="connsiteY2072" fmla="*/ 4781956 h 6858000"/>
            <a:gd name="connsiteX2073" fmla="*/ 8019941 w 11490568"/>
            <a:gd name="connsiteY2073" fmla="*/ 4797694 h 6858000"/>
            <a:gd name="connsiteX2074" fmla="*/ 8040009 w 11490568"/>
            <a:gd name="connsiteY2074" fmla="*/ 4842315 h 6858000"/>
            <a:gd name="connsiteX2075" fmla="*/ 8034585 w 11490568"/>
            <a:gd name="connsiteY2075" fmla="*/ 4868421 h 6858000"/>
            <a:gd name="connsiteX2076" fmla="*/ 8002766 w 11490568"/>
            <a:gd name="connsiteY2076" fmla="*/ 4898971 h 6858000"/>
            <a:gd name="connsiteX2077" fmla="*/ 7985411 w 11490568"/>
            <a:gd name="connsiteY2077" fmla="*/ 4903160 h 6858000"/>
            <a:gd name="connsiteX2078" fmla="*/ 8346671 w 11490568"/>
            <a:gd name="connsiteY2078" fmla="*/ 4903046 h 6858000"/>
            <a:gd name="connsiteX2079" fmla="*/ 8328684 w 11490568"/>
            <a:gd name="connsiteY2079" fmla="*/ 4902306 h 6858000"/>
            <a:gd name="connsiteX2080" fmla="*/ 8286379 w 11490568"/>
            <a:gd name="connsiteY2080" fmla="*/ 4865646 h 6858000"/>
            <a:gd name="connsiteX2081" fmla="*/ 8282583 w 11490568"/>
            <a:gd name="connsiteY2081" fmla="*/ 4839725 h 6858000"/>
            <a:gd name="connsiteX2082" fmla="*/ 8300661 w 11490568"/>
            <a:gd name="connsiteY2082" fmla="*/ 4799177 h 6858000"/>
            <a:gd name="connsiteX2083" fmla="*/ 8341880 w 11490568"/>
            <a:gd name="connsiteY2083" fmla="*/ 4781957 h 6858000"/>
            <a:gd name="connsiteX2084" fmla="*/ 8364840 w 11490568"/>
            <a:gd name="connsiteY2084" fmla="*/ 4785661 h 6858000"/>
            <a:gd name="connsiteX2085" fmla="*/ 8395755 w 11490568"/>
            <a:gd name="connsiteY2085" fmla="*/ 4816211 h 6858000"/>
            <a:gd name="connsiteX2086" fmla="*/ 8400455 w 11490568"/>
            <a:gd name="connsiteY2086" fmla="*/ 4842132 h 6858000"/>
            <a:gd name="connsiteX2087" fmla="*/ 8395755 w 11490568"/>
            <a:gd name="connsiteY2087" fmla="*/ 4868052 h 6858000"/>
            <a:gd name="connsiteX2088" fmla="*/ 8364660 w 11490568"/>
            <a:gd name="connsiteY2088" fmla="*/ 4898788 h 6858000"/>
            <a:gd name="connsiteX2089" fmla="*/ 8346671 w 11490568"/>
            <a:gd name="connsiteY2089" fmla="*/ 4903046 h 6858000"/>
            <a:gd name="connsiteX2090" fmla="*/ 8166719 w 11490568"/>
            <a:gd name="connsiteY2090" fmla="*/ 4903022 h 6858000"/>
            <a:gd name="connsiteX2091" fmla="*/ 8148821 w 11490568"/>
            <a:gd name="connsiteY2091" fmla="*/ 4902305 h 6858000"/>
            <a:gd name="connsiteX2092" fmla="*/ 8106699 w 11490568"/>
            <a:gd name="connsiteY2092" fmla="*/ 4867867 h 6858000"/>
            <a:gd name="connsiteX2093" fmla="*/ 8105614 w 11490568"/>
            <a:gd name="connsiteY2093" fmla="*/ 4818433 h 6858000"/>
            <a:gd name="connsiteX2094" fmla="*/ 8139601 w 11490568"/>
            <a:gd name="connsiteY2094" fmla="*/ 4784921 h 6858000"/>
            <a:gd name="connsiteX2095" fmla="*/ 8185159 w 11490568"/>
            <a:gd name="connsiteY2095" fmla="*/ 4785661 h 6858000"/>
            <a:gd name="connsiteX2096" fmla="*/ 8216616 w 11490568"/>
            <a:gd name="connsiteY2096" fmla="*/ 4818433 h 6858000"/>
            <a:gd name="connsiteX2097" fmla="*/ 8215531 w 11490568"/>
            <a:gd name="connsiteY2097" fmla="*/ 4867682 h 6858000"/>
            <a:gd name="connsiteX2098" fmla="*/ 8184075 w 11490568"/>
            <a:gd name="connsiteY2098" fmla="*/ 4898601 h 6858000"/>
            <a:gd name="connsiteX2099" fmla="*/ 8166719 w 11490568"/>
            <a:gd name="connsiteY2099" fmla="*/ 4903022 h 6858000"/>
            <a:gd name="connsiteX2100" fmla="*/ 7625146 w 11490568"/>
            <a:gd name="connsiteY2100" fmla="*/ 4903136 h 6858000"/>
            <a:gd name="connsiteX2101" fmla="*/ 7606164 w 11490568"/>
            <a:gd name="connsiteY2101" fmla="*/ 4901749 h 6858000"/>
            <a:gd name="connsiteX2102" fmla="*/ 7575792 w 11490568"/>
            <a:gd name="connsiteY2102" fmla="*/ 4881011 h 6858000"/>
            <a:gd name="connsiteX2103" fmla="*/ 7560968 w 11490568"/>
            <a:gd name="connsiteY2103" fmla="*/ 4842130 h 6858000"/>
            <a:gd name="connsiteX2104" fmla="*/ 7577058 w 11490568"/>
            <a:gd name="connsiteY2104" fmla="*/ 4801953 h 6858000"/>
            <a:gd name="connsiteX2105" fmla="*/ 7620807 w 11490568"/>
            <a:gd name="connsiteY2105" fmla="*/ 4781957 h 6858000"/>
            <a:gd name="connsiteX2106" fmla="*/ 7662750 w 11490568"/>
            <a:gd name="connsiteY2106" fmla="*/ 4800287 h 6858000"/>
            <a:gd name="connsiteX2107" fmla="*/ 7679201 w 11490568"/>
            <a:gd name="connsiteY2107" fmla="*/ 4842130 h 6858000"/>
            <a:gd name="connsiteX2108" fmla="*/ 7674500 w 11490568"/>
            <a:gd name="connsiteY2108" fmla="*/ 4868237 h 6858000"/>
            <a:gd name="connsiteX2109" fmla="*/ 7643586 w 11490568"/>
            <a:gd name="connsiteY2109" fmla="*/ 4898415 h 6858000"/>
            <a:gd name="connsiteX2110" fmla="*/ 7625146 w 11490568"/>
            <a:gd name="connsiteY2110" fmla="*/ 4903136 h 6858000"/>
            <a:gd name="connsiteX2111" fmla="*/ 7804645 w 11490568"/>
            <a:gd name="connsiteY2111" fmla="*/ 4903092 h 6858000"/>
            <a:gd name="connsiteX2112" fmla="*/ 7786024 w 11490568"/>
            <a:gd name="connsiteY2112" fmla="*/ 4901750 h 6858000"/>
            <a:gd name="connsiteX2113" fmla="*/ 7755653 w 11490568"/>
            <a:gd name="connsiteY2113" fmla="*/ 4881013 h 6858000"/>
            <a:gd name="connsiteX2114" fmla="*/ 7740828 w 11490568"/>
            <a:gd name="connsiteY2114" fmla="*/ 4843057 h 6858000"/>
            <a:gd name="connsiteX2115" fmla="*/ 7756737 w 11490568"/>
            <a:gd name="connsiteY2115" fmla="*/ 4802139 h 6858000"/>
            <a:gd name="connsiteX2116" fmla="*/ 7800487 w 11490568"/>
            <a:gd name="connsiteY2116" fmla="*/ 4781958 h 6858000"/>
            <a:gd name="connsiteX2117" fmla="*/ 7844238 w 11490568"/>
            <a:gd name="connsiteY2117" fmla="*/ 4802139 h 6858000"/>
            <a:gd name="connsiteX2118" fmla="*/ 7860146 w 11490568"/>
            <a:gd name="connsiteY2118" fmla="*/ 4843243 h 6858000"/>
            <a:gd name="connsiteX2119" fmla="*/ 7842068 w 11490568"/>
            <a:gd name="connsiteY2119" fmla="*/ 4884531 h 6858000"/>
            <a:gd name="connsiteX2120" fmla="*/ 7823266 w 11490568"/>
            <a:gd name="connsiteY2120" fmla="*/ 4898602 h 6858000"/>
            <a:gd name="connsiteX2121" fmla="*/ 7804645 w 11490568"/>
            <a:gd name="connsiteY2121" fmla="*/ 4903092 h 6858000"/>
            <a:gd name="connsiteX2122" fmla="*/ 6001194 w 11490568"/>
            <a:gd name="connsiteY2122" fmla="*/ 4903090 h 6858000"/>
            <a:gd name="connsiteX2123" fmla="*/ 5982528 w 11490568"/>
            <a:gd name="connsiteY2123" fmla="*/ 4901563 h 6858000"/>
            <a:gd name="connsiteX2124" fmla="*/ 5942756 w 11490568"/>
            <a:gd name="connsiteY2124" fmla="*/ 4818430 h 6858000"/>
            <a:gd name="connsiteX2125" fmla="*/ 5976562 w 11490568"/>
            <a:gd name="connsiteY2125" fmla="*/ 4784733 h 6858000"/>
            <a:gd name="connsiteX2126" fmla="*/ 6022300 w 11490568"/>
            <a:gd name="connsiteY2126" fmla="*/ 4786399 h 6858000"/>
            <a:gd name="connsiteX2127" fmla="*/ 6051769 w 11490568"/>
            <a:gd name="connsiteY2127" fmla="*/ 4816579 h 6858000"/>
            <a:gd name="connsiteX2128" fmla="*/ 6053396 w 11490568"/>
            <a:gd name="connsiteY2128" fmla="*/ 4863422 h 6858000"/>
            <a:gd name="connsiteX2129" fmla="*/ 6021216 w 11490568"/>
            <a:gd name="connsiteY2129" fmla="*/ 4897675 h 6858000"/>
            <a:gd name="connsiteX2130" fmla="*/ 6001194 w 11490568"/>
            <a:gd name="connsiteY2130" fmla="*/ 4903090 h 6858000"/>
            <a:gd name="connsiteX2131" fmla="*/ 6181550 w 11490568"/>
            <a:gd name="connsiteY2131" fmla="*/ 4903046 h 6858000"/>
            <a:gd name="connsiteX2132" fmla="*/ 6162748 w 11490568"/>
            <a:gd name="connsiteY2132" fmla="*/ 4901750 h 6858000"/>
            <a:gd name="connsiteX2133" fmla="*/ 6135992 w 11490568"/>
            <a:gd name="connsiteY2133" fmla="*/ 4884901 h 6858000"/>
            <a:gd name="connsiteX2134" fmla="*/ 6118817 w 11490568"/>
            <a:gd name="connsiteY2134" fmla="*/ 4845464 h 6858000"/>
            <a:gd name="connsiteX2135" fmla="*/ 6134907 w 11490568"/>
            <a:gd name="connsiteY2135" fmla="*/ 4801398 h 6858000"/>
            <a:gd name="connsiteX2136" fmla="*/ 6180827 w 11490568"/>
            <a:gd name="connsiteY2136" fmla="*/ 4782328 h 6858000"/>
            <a:gd name="connsiteX2137" fmla="*/ 6221323 w 11490568"/>
            <a:gd name="connsiteY2137" fmla="*/ 4801398 h 6858000"/>
            <a:gd name="connsiteX2138" fmla="*/ 6236871 w 11490568"/>
            <a:gd name="connsiteY2138" fmla="*/ 4842131 h 6858000"/>
            <a:gd name="connsiteX2139" fmla="*/ 6231808 w 11490568"/>
            <a:gd name="connsiteY2139" fmla="*/ 4867497 h 6858000"/>
            <a:gd name="connsiteX2140" fmla="*/ 6200894 w 11490568"/>
            <a:gd name="connsiteY2140" fmla="*/ 4898232 h 6858000"/>
            <a:gd name="connsiteX2141" fmla="*/ 6181550 w 11490568"/>
            <a:gd name="connsiteY2141" fmla="*/ 4903046 h 6858000"/>
            <a:gd name="connsiteX2142" fmla="*/ 6363060 w 11490568"/>
            <a:gd name="connsiteY2142" fmla="*/ 4903045 h 6858000"/>
            <a:gd name="connsiteX2143" fmla="*/ 6343513 w 11490568"/>
            <a:gd name="connsiteY2143" fmla="*/ 4901749 h 6858000"/>
            <a:gd name="connsiteX2144" fmla="*/ 6314948 w 11490568"/>
            <a:gd name="connsiteY2144" fmla="*/ 4883049 h 6858000"/>
            <a:gd name="connsiteX2145" fmla="*/ 6299220 w 11490568"/>
            <a:gd name="connsiteY2145" fmla="*/ 4842131 h 6858000"/>
            <a:gd name="connsiteX2146" fmla="*/ 6316033 w 11490568"/>
            <a:gd name="connsiteY2146" fmla="*/ 4799916 h 6858000"/>
            <a:gd name="connsiteX2147" fmla="*/ 6357975 w 11490568"/>
            <a:gd name="connsiteY2147" fmla="*/ 4781956 h 6858000"/>
            <a:gd name="connsiteX2148" fmla="*/ 6401725 w 11490568"/>
            <a:gd name="connsiteY2148" fmla="*/ 4802138 h 6858000"/>
            <a:gd name="connsiteX2149" fmla="*/ 6417635 w 11490568"/>
            <a:gd name="connsiteY2149" fmla="*/ 4842131 h 6858000"/>
            <a:gd name="connsiteX2150" fmla="*/ 6402087 w 11490568"/>
            <a:gd name="connsiteY2150" fmla="*/ 4881753 h 6858000"/>
            <a:gd name="connsiteX2151" fmla="*/ 6382743 w 11490568"/>
            <a:gd name="connsiteY2151" fmla="*/ 4897676 h 6858000"/>
            <a:gd name="connsiteX2152" fmla="*/ 6363060 w 11490568"/>
            <a:gd name="connsiteY2152" fmla="*/ 4903045 h 6858000"/>
            <a:gd name="connsiteX2153" fmla="*/ 7084315 w 11490568"/>
            <a:gd name="connsiteY2153" fmla="*/ 4903045 h 6858000"/>
            <a:gd name="connsiteX2154" fmla="*/ 7064768 w 11490568"/>
            <a:gd name="connsiteY2154" fmla="*/ 4901749 h 6858000"/>
            <a:gd name="connsiteX2155" fmla="*/ 7036203 w 11490568"/>
            <a:gd name="connsiteY2155" fmla="*/ 4883049 h 6858000"/>
            <a:gd name="connsiteX2156" fmla="*/ 7020475 w 11490568"/>
            <a:gd name="connsiteY2156" fmla="*/ 4842131 h 6858000"/>
            <a:gd name="connsiteX2157" fmla="*/ 7037288 w 11490568"/>
            <a:gd name="connsiteY2157" fmla="*/ 4799916 h 6858000"/>
            <a:gd name="connsiteX2158" fmla="*/ 7079230 w 11490568"/>
            <a:gd name="connsiteY2158" fmla="*/ 4781956 h 6858000"/>
            <a:gd name="connsiteX2159" fmla="*/ 7122980 w 11490568"/>
            <a:gd name="connsiteY2159" fmla="*/ 4802138 h 6858000"/>
            <a:gd name="connsiteX2160" fmla="*/ 7138890 w 11490568"/>
            <a:gd name="connsiteY2160" fmla="*/ 4842131 h 6858000"/>
            <a:gd name="connsiteX2161" fmla="*/ 7123342 w 11490568"/>
            <a:gd name="connsiteY2161" fmla="*/ 4881753 h 6858000"/>
            <a:gd name="connsiteX2162" fmla="*/ 7103998 w 11490568"/>
            <a:gd name="connsiteY2162" fmla="*/ 4897676 h 6858000"/>
            <a:gd name="connsiteX2163" fmla="*/ 7084315 w 11490568"/>
            <a:gd name="connsiteY2163" fmla="*/ 4903045 h 6858000"/>
            <a:gd name="connsiteX2164" fmla="*/ 7264902 w 11490568"/>
            <a:gd name="connsiteY2164" fmla="*/ 4902883 h 6858000"/>
            <a:gd name="connsiteX2165" fmla="*/ 7247162 w 11490568"/>
            <a:gd name="connsiteY2165" fmla="*/ 4902489 h 6858000"/>
            <a:gd name="connsiteX2166" fmla="*/ 7215524 w 11490568"/>
            <a:gd name="connsiteY2166" fmla="*/ 4882308 h 6858000"/>
            <a:gd name="connsiteX2167" fmla="*/ 7200338 w 11490568"/>
            <a:gd name="connsiteY2167" fmla="*/ 4842131 h 6858000"/>
            <a:gd name="connsiteX2168" fmla="*/ 7215885 w 11490568"/>
            <a:gd name="connsiteY2168" fmla="*/ 4801583 h 6858000"/>
            <a:gd name="connsiteX2169" fmla="*/ 7254935 w 11490568"/>
            <a:gd name="connsiteY2169" fmla="*/ 4782327 h 6858000"/>
            <a:gd name="connsiteX2170" fmla="*/ 7298324 w 11490568"/>
            <a:gd name="connsiteY2170" fmla="*/ 4797510 h 6858000"/>
            <a:gd name="connsiteX2171" fmla="*/ 7318391 w 11490568"/>
            <a:gd name="connsiteY2171" fmla="*/ 4839724 h 6858000"/>
            <a:gd name="connsiteX2172" fmla="*/ 7314594 w 11490568"/>
            <a:gd name="connsiteY2172" fmla="*/ 4865645 h 6858000"/>
            <a:gd name="connsiteX2173" fmla="*/ 7283319 w 11490568"/>
            <a:gd name="connsiteY2173" fmla="*/ 4897860 h 6858000"/>
            <a:gd name="connsiteX2174" fmla="*/ 7264902 w 11490568"/>
            <a:gd name="connsiteY2174" fmla="*/ 4902883 h 6858000"/>
            <a:gd name="connsiteX2175" fmla="*/ 6725363 w 11490568"/>
            <a:gd name="connsiteY2175" fmla="*/ 4903004 h 6858000"/>
            <a:gd name="connsiteX2176" fmla="*/ 6701974 w 11490568"/>
            <a:gd name="connsiteY2176" fmla="*/ 4900823 h 6858000"/>
            <a:gd name="connsiteX2177" fmla="*/ 6663648 w 11490568"/>
            <a:gd name="connsiteY2177" fmla="*/ 4818987 h 6858000"/>
            <a:gd name="connsiteX2178" fmla="*/ 6693297 w 11490568"/>
            <a:gd name="connsiteY2178" fmla="*/ 4786585 h 6858000"/>
            <a:gd name="connsiteX2179" fmla="*/ 6739397 w 11490568"/>
            <a:gd name="connsiteY2179" fmla="*/ 4784734 h 6858000"/>
            <a:gd name="connsiteX2180" fmla="*/ 6772662 w 11490568"/>
            <a:gd name="connsiteY2180" fmla="*/ 4814728 h 6858000"/>
            <a:gd name="connsiteX2181" fmla="*/ 6776819 w 11490568"/>
            <a:gd name="connsiteY2181" fmla="*/ 4855461 h 6858000"/>
            <a:gd name="connsiteX2182" fmla="*/ 6725363 w 11490568"/>
            <a:gd name="connsiteY2182" fmla="*/ 4903004 h 6858000"/>
            <a:gd name="connsiteX2183" fmla="*/ 6903551 w 11490568"/>
            <a:gd name="connsiteY2183" fmla="*/ 4902953 h 6858000"/>
            <a:gd name="connsiteX2184" fmla="*/ 6884364 w 11490568"/>
            <a:gd name="connsiteY2184" fmla="*/ 4901566 h 6858000"/>
            <a:gd name="connsiteX2185" fmla="*/ 6842423 w 11490568"/>
            <a:gd name="connsiteY2185" fmla="*/ 4861573 h 6858000"/>
            <a:gd name="connsiteX2186" fmla="*/ 6842603 w 11490568"/>
            <a:gd name="connsiteY2186" fmla="*/ 4821951 h 6858000"/>
            <a:gd name="connsiteX2187" fmla="*/ 6874964 w 11490568"/>
            <a:gd name="connsiteY2187" fmla="*/ 4786402 h 6858000"/>
            <a:gd name="connsiteX2188" fmla="*/ 6924138 w 11490568"/>
            <a:gd name="connsiteY2188" fmla="*/ 4786588 h 6858000"/>
            <a:gd name="connsiteX2189" fmla="*/ 6954148 w 11490568"/>
            <a:gd name="connsiteY2189" fmla="*/ 4818619 h 6858000"/>
            <a:gd name="connsiteX2190" fmla="*/ 6953786 w 11490568"/>
            <a:gd name="connsiteY2190" fmla="*/ 4866757 h 6858000"/>
            <a:gd name="connsiteX2191" fmla="*/ 6922329 w 11490568"/>
            <a:gd name="connsiteY2191" fmla="*/ 4898232 h 6858000"/>
            <a:gd name="connsiteX2192" fmla="*/ 6903551 w 11490568"/>
            <a:gd name="connsiteY2192" fmla="*/ 4902953 h 6858000"/>
            <a:gd name="connsiteX2193" fmla="*/ 6543898 w 11490568"/>
            <a:gd name="connsiteY2193" fmla="*/ 4902860 h 6858000"/>
            <a:gd name="connsiteX2194" fmla="*/ 6526090 w 11490568"/>
            <a:gd name="connsiteY2194" fmla="*/ 4902490 h 6858000"/>
            <a:gd name="connsiteX2195" fmla="*/ 6484148 w 11490568"/>
            <a:gd name="connsiteY2195" fmla="*/ 4867497 h 6858000"/>
            <a:gd name="connsiteX2196" fmla="*/ 6479086 w 11490568"/>
            <a:gd name="connsiteY2196" fmla="*/ 4842131 h 6858000"/>
            <a:gd name="connsiteX2197" fmla="*/ 6495537 w 11490568"/>
            <a:gd name="connsiteY2197" fmla="*/ 4800658 h 6858000"/>
            <a:gd name="connsiteX2198" fmla="*/ 6537661 w 11490568"/>
            <a:gd name="connsiteY2198" fmla="*/ 4781958 h 6858000"/>
            <a:gd name="connsiteX2199" fmla="*/ 6579061 w 11490568"/>
            <a:gd name="connsiteY2199" fmla="*/ 4799177 h 6858000"/>
            <a:gd name="connsiteX2200" fmla="*/ 6596597 w 11490568"/>
            <a:gd name="connsiteY2200" fmla="*/ 4842131 h 6858000"/>
            <a:gd name="connsiteX2201" fmla="*/ 6592438 w 11490568"/>
            <a:gd name="connsiteY2201" fmla="*/ 4868422 h 6858000"/>
            <a:gd name="connsiteX2202" fmla="*/ 6562247 w 11490568"/>
            <a:gd name="connsiteY2202" fmla="*/ 4897676 h 6858000"/>
            <a:gd name="connsiteX2203" fmla="*/ 6543898 w 11490568"/>
            <a:gd name="connsiteY2203" fmla="*/ 4902860 h 6858000"/>
            <a:gd name="connsiteX2204" fmla="*/ 5641808 w 11490568"/>
            <a:gd name="connsiteY2204" fmla="*/ 4903045 h 6858000"/>
            <a:gd name="connsiteX2205" fmla="*/ 5622260 w 11490568"/>
            <a:gd name="connsiteY2205" fmla="*/ 4901749 h 6858000"/>
            <a:gd name="connsiteX2206" fmla="*/ 5581403 w 11490568"/>
            <a:gd name="connsiteY2206" fmla="*/ 4864533 h 6858000"/>
            <a:gd name="connsiteX2207" fmla="*/ 5577425 w 11490568"/>
            <a:gd name="connsiteY2207" fmla="*/ 4839538 h 6858000"/>
            <a:gd name="connsiteX2208" fmla="*/ 5594781 w 11490568"/>
            <a:gd name="connsiteY2208" fmla="*/ 4799916 h 6858000"/>
            <a:gd name="connsiteX2209" fmla="*/ 5636904 w 11490568"/>
            <a:gd name="connsiteY2209" fmla="*/ 4781956 h 6858000"/>
            <a:gd name="connsiteX2210" fmla="*/ 5680835 w 11490568"/>
            <a:gd name="connsiteY2210" fmla="*/ 4802508 h 6858000"/>
            <a:gd name="connsiteX2211" fmla="*/ 5696382 w 11490568"/>
            <a:gd name="connsiteY2211" fmla="*/ 4842131 h 6858000"/>
            <a:gd name="connsiteX2212" fmla="*/ 5680835 w 11490568"/>
            <a:gd name="connsiteY2212" fmla="*/ 4881753 h 6858000"/>
            <a:gd name="connsiteX2213" fmla="*/ 5661491 w 11490568"/>
            <a:gd name="connsiteY2213" fmla="*/ 4897676 h 6858000"/>
            <a:gd name="connsiteX2214" fmla="*/ 5641808 w 11490568"/>
            <a:gd name="connsiteY2214" fmla="*/ 4903045 h 6858000"/>
            <a:gd name="connsiteX2215" fmla="*/ 946623 w 11490568"/>
            <a:gd name="connsiteY2215" fmla="*/ 4903900 h 6858000"/>
            <a:gd name="connsiteX2216" fmla="*/ 933200 w 11490568"/>
            <a:gd name="connsiteY2216" fmla="*/ 4901562 h 6858000"/>
            <a:gd name="connsiteX2217" fmla="*/ 893246 w 11490568"/>
            <a:gd name="connsiteY2217" fmla="*/ 4866754 h 6858000"/>
            <a:gd name="connsiteX2218" fmla="*/ 891619 w 11490568"/>
            <a:gd name="connsiteY2218" fmla="*/ 4822319 h 6858000"/>
            <a:gd name="connsiteX2219" fmla="*/ 923437 w 11490568"/>
            <a:gd name="connsiteY2219" fmla="*/ 4786399 h 6858000"/>
            <a:gd name="connsiteX2220" fmla="*/ 950012 w 11490568"/>
            <a:gd name="connsiteY2220" fmla="*/ 4782326 h 6858000"/>
            <a:gd name="connsiteX2221" fmla="*/ 992497 w 11490568"/>
            <a:gd name="connsiteY2221" fmla="*/ 4803248 h 6858000"/>
            <a:gd name="connsiteX2222" fmla="*/ 993220 w 11490568"/>
            <a:gd name="connsiteY2222" fmla="*/ 4880270 h 6858000"/>
            <a:gd name="connsiteX2223" fmla="*/ 960860 w 11490568"/>
            <a:gd name="connsiteY2223" fmla="*/ 4901377 h 6858000"/>
            <a:gd name="connsiteX2224" fmla="*/ 946623 w 11490568"/>
            <a:gd name="connsiteY2224" fmla="*/ 4903900 h 6858000"/>
            <a:gd name="connsiteX2225" fmla="*/ 2930546 w 11490568"/>
            <a:gd name="connsiteY2225" fmla="*/ 4903899 h 6858000"/>
            <a:gd name="connsiteX2226" fmla="*/ 2917099 w 11490568"/>
            <a:gd name="connsiteY2226" fmla="*/ 4901562 h 6858000"/>
            <a:gd name="connsiteX2227" fmla="*/ 2888535 w 11490568"/>
            <a:gd name="connsiteY2227" fmla="*/ 4883047 h 6858000"/>
            <a:gd name="connsiteX2228" fmla="*/ 2872806 w 11490568"/>
            <a:gd name="connsiteY2228" fmla="*/ 4842129 h 6858000"/>
            <a:gd name="connsiteX2229" fmla="*/ 2890343 w 11490568"/>
            <a:gd name="connsiteY2229" fmla="*/ 4799359 h 6858000"/>
            <a:gd name="connsiteX2230" fmla="*/ 2934274 w 11490568"/>
            <a:gd name="connsiteY2230" fmla="*/ 4782325 h 6858000"/>
            <a:gd name="connsiteX2231" fmla="*/ 2976398 w 11490568"/>
            <a:gd name="connsiteY2231" fmla="*/ 4803247 h 6858000"/>
            <a:gd name="connsiteX2232" fmla="*/ 2988510 w 11490568"/>
            <a:gd name="connsiteY2232" fmla="*/ 4861014 h 6858000"/>
            <a:gd name="connsiteX2233" fmla="*/ 2944940 w 11490568"/>
            <a:gd name="connsiteY2233" fmla="*/ 4901376 h 6858000"/>
            <a:gd name="connsiteX2234" fmla="*/ 2930546 w 11490568"/>
            <a:gd name="connsiteY2234" fmla="*/ 4903899 h 6858000"/>
            <a:gd name="connsiteX2235" fmla="*/ 4558652 w 11490568"/>
            <a:gd name="connsiteY2235" fmla="*/ 4903310 h 6858000"/>
            <a:gd name="connsiteX2236" fmla="*/ 4539297 w 11490568"/>
            <a:gd name="connsiteY2236" fmla="*/ 4901377 h 6858000"/>
            <a:gd name="connsiteX2237" fmla="*/ 4495004 w 11490568"/>
            <a:gd name="connsiteY2237" fmla="*/ 4837315 h 6858000"/>
            <a:gd name="connsiteX2238" fmla="*/ 4510733 w 11490568"/>
            <a:gd name="connsiteY2238" fmla="*/ 4801767 h 6858000"/>
            <a:gd name="connsiteX2239" fmla="*/ 4549783 w 11490568"/>
            <a:gd name="connsiteY2239" fmla="*/ 4782326 h 6858000"/>
            <a:gd name="connsiteX2240" fmla="*/ 4593351 w 11490568"/>
            <a:gd name="connsiteY2240" fmla="*/ 4797509 h 6858000"/>
            <a:gd name="connsiteX2241" fmla="*/ 4613600 w 11490568"/>
            <a:gd name="connsiteY2241" fmla="*/ 4842314 h 6858000"/>
            <a:gd name="connsiteX2242" fmla="*/ 4608176 w 11490568"/>
            <a:gd name="connsiteY2242" fmla="*/ 4868421 h 6858000"/>
            <a:gd name="connsiteX2243" fmla="*/ 4558652 w 11490568"/>
            <a:gd name="connsiteY2243" fmla="*/ 4903310 h 6858000"/>
            <a:gd name="connsiteX2244" fmla="*/ 4737917 w 11490568"/>
            <a:gd name="connsiteY2244" fmla="*/ 4903218 h 6858000"/>
            <a:gd name="connsiteX2245" fmla="*/ 4718070 w 11490568"/>
            <a:gd name="connsiteY2245" fmla="*/ 4900820 h 6858000"/>
            <a:gd name="connsiteX2246" fmla="*/ 4675405 w 11490568"/>
            <a:gd name="connsiteY2246" fmla="*/ 4841571 h 6858000"/>
            <a:gd name="connsiteX2247" fmla="*/ 4693483 w 11490568"/>
            <a:gd name="connsiteY2247" fmla="*/ 4799542 h 6858000"/>
            <a:gd name="connsiteX2248" fmla="*/ 4735607 w 11490568"/>
            <a:gd name="connsiteY2248" fmla="*/ 4782878 h 6858000"/>
            <a:gd name="connsiteX2249" fmla="*/ 4776645 w 11490568"/>
            <a:gd name="connsiteY2249" fmla="*/ 4799728 h 6858000"/>
            <a:gd name="connsiteX2250" fmla="*/ 4794181 w 11490568"/>
            <a:gd name="connsiteY2250" fmla="*/ 4842312 h 6858000"/>
            <a:gd name="connsiteX2251" fmla="*/ 4789119 w 11490568"/>
            <a:gd name="connsiteY2251" fmla="*/ 4867678 h 6858000"/>
            <a:gd name="connsiteX2252" fmla="*/ 4737917 w 11490568"/>
            <a:gd name="connsiteY2252" fmla="*/ 4903218 h 6858000"/>
            <a:gd name="connsiteX2253" fmla="*/ 5261271 w 11490568"/>
            <a:gd name="connsiteY2253" fmla="*/ 4901563 h 6858000"/>
            <a:gd name="connsiteX2254" fmla="*/ 5221499 w 11490568"/>
            <a:gd name="connsiteY2254" fmla="*/ 4866570 h 6858000"/>
            <a:gd name="connsiteX2255" fmla="*/ 5216618 w 11490568"/>
            <a:gd name="connsiteY2255" fmla="*/ 4843056 h 6858000"/>
            <a:gd name="connsiteX2256" fmla="*/ 5235780 w 11490568"/>
            <a:gd name="connsiteY2256" fmla="*/ 4798065 h 6858000"/>
            <a:gd name="connsiteX2257" fmla="*/ 5275734 w 11490568"/>
            <a:gd name="connsiteY2257" fmla="*/ 4781958 h 6858000"/>
            <a:gd name="connsiteX2258" fmla="*/ 5316954 w 11490568"/>
            <a:gd name="connsiteY2258" fmla="*/ 4800287 h 6858000"/>
            <a:gd name="connsiteX2259" fmla="*/ 5334490 w 11490568"/>
            <a:gd name="connsiteY2259" fmla="*/ 4846204 h 6858000"/>
            <a:gd name="connsiteX2260" fmla="*/ 5317857 w 11490568"/>
            <a:gd name="connsiteY2260" fmla="*/ 4884529 h 6858000"/>
            <a:gd name="connsiteX2261" fmla="*/ 5261271 w 11490568"/>
            <a:gd name="connsiteY2261" fmla="*/ 4901563 h 6858000"/>
            <a:gd name="connsiteX2262" fmla="*/ 3657903 w 11490568"/>
            <a:gd name="connsiteY2262" fmla="*/ 4903045 h 6858000"/>
            <a:gd name="connsiteX2263" fmla="*/ 3638355 w 11490568"/>
            <a:gd name="connsiteY2263" fmla="*/ 4901749 h 6858000"/>
            <a:gd name="connsiteX2264" fmla="*/ 3609790 w 11490568"/>
            <a:gd name="connsiteY2264" fmla="*/ 4883049 h 6858000"/>
            <a:gd name="connsiteX2265" fmla="*/ 3594063 w 11490568"/>
            <a:gd name="connsiteY2265" fmla="*/ 4842131 h 6858000"/>
            <a:gd name="connsiteX2266" fmla="*/ 3610875 w 11490568"/>
            <a:gd name="connsiteY2266" fmla="*/ 4799916 h 6858000"/>
            <a:gd name="connsiteX2267" fmla="*/ 3652818 w 11490568"/>
            <a:gd name="connsiteY2267" fmla="*/ 4781956 h 6858000"/>
            <a:gd name="connsiteX2268" fmla="*/ 3696568 w 11490568"/>
            <a:gd name="connsiteY2268" fmla="*/ 4802138 h 6858000"/>
            <a:gd name="connsiteX2269" fmla="*/ 3712478 w 11490568"/>
            <a:gd name="connsiteY2269" fmla="*/ 4842131 h 6858000"/>
            <a:gd name="connsiteX2270" fmla="*/ 3696929 w 11490568"/>
            <a:gd name="connsiteY2270" fmla="*/ 4881753 h 6858000"/>
            <a:gd name="connsiteX2271" fmla="*/ 3677585 w 11490568"/>
            <a:gd name="connsiteY2271" fmla="*/ 4897676 h 6858000"/>
            <a:gd name="connsiteX2272" fmla="*/ 3657903 w 11490568"/>
            <a:gd name="connsiteY2272" fmla="*/ 4903045 h 6858000"/>
            <a:gd name="connsiteX2273" fmla="*/ 3117486 w 11490568"/>
            <a:gd name="connsiteY2273" fmla="*/ 4902860 h 6858000"/>
            <a:gd name="connsiteX2274" fmla="*/ 3099678 w 11490568"/>
            <a:gd name="connsiteY2274" fmla="*/ 4902490 h 6858000"/>
            <a:gd name="connsiteX2275" fmla="*/ 3057737 w 11490568"/>
            <a:gd name="connsiteY2275" fmla="*/ 4867497 h 6858000"/>
            <a:gd name="connsiteX2276" fmla="*/ 3052674 w 11490568"/>
            <a:gd name="connsiteY2276" fmla="*/ 4842131 h 6858000"/>
            <a:gd name="connsiteX2277" fmla="*/ 3069126 w 11490568"/>
            <a:gd name="connsiteY2277" fmla="*/ 4800658 h 6858000"/>
            <a:gd name="connsiteX2278" fmla="*/ 3111249 w 11490568"/>
            <a:gd name="connsiteY2278" fmla="*/ 4781958 h 6858000"/>
            <a:gd name="connsiteX2279" fmla="*/ 3152649 w 11490568"/>
            <a:gd name="connsiteY2279" fmla="*/ 4799177 h 6858000"/>
            <a:gd name="connsiteX2280" fmla="*/ 3170185 w 11490568"/>
            <a:gd name="connsiteY2280" fmla="*/ 4842131 h 6858000"/>
            <a:gd name="connsiteX2281" fmla="*/ 3166027 w 11490568"/>
            <a:gd name="connsiteY2281" fmla="*/ 4868422 h 6858000"/>
            <a:gd name="connsiteX2282" fmla="*/ 3135836 w 11490568"/>
            <a:gd name="connsiteY2282" fmla="*/ 4897676 h 6858000"/>
            <a:gd name="connsiteX2283" fmla="*/ 3117486 w 11490568"/>
            <a:gd name="connsiteY2283" fmla="*/ 4902860 h 6858000"/>
            <a:gd name="connsiteX2284" fmla="*/ 2755314 w 11490568"/>
            <a:gd name="connsiteY2284" fmla="*/ 4903371 h 6858000"/>
            <a:gd name="connsiteX2285" fmla="*/ 2736337 w 11490568"/>
            <a:gd name="connsiteY2285" fmla="*/ 4901748 h 6858000"/>
            <a:gd name="connsiteX2286" fmla="*/ 2696383 w 11490568"/>
            <a:gd name="connsiteY2286" fmla="*/ 4866199 h 6858000"/>
            <a:gd name="connsiteX2287" fmla="*/ 2692406 w 11490568"/>
            <a:gd name="connsiteY2287" fmla="*/ 4839722 h 6858000"/>
            <a:gd name="connsiteX2288" fmla="*/ 2712292 w 11490568"/>
            <a:gd name="connsiteY2288" fmla="*/ 4797508 h 6858000"/>
            <a:gd name="connsiteX2289" fmla="*/ 2753873 w 11490568"/>
            <a:gd name="connsiteY2289" fmla="*/ 4782326 h 6858000"/>
            <a:gd name="connsiteX2290" fmla="*/ 2791476 w 11490568"/>
            <a:gd name="connsiteY2290" fmla="*/ 4798063 h 6858000"/>
            <a:gd name="connsiteX2291" fmla="*/ 2810459 w 11490568"/>
            <a:gd name="connsiteY2291" fmla="*/ 4842129 h 6858000"/>
            <a:gd name="connsiteX2292" fmla="*/ 2805396 w 11490568"/>
            <a:gd name="connsiteY2292" fmla="*/ 4867310 h 6858000"/>
            <a:gd name="connsiteX2293" fmla="*/ 2755314 w 11490568"/>
            <a:gd name="connsiteY2293" fmla="*/ 4903371 h 6858000"/>
            <a:gd name="connsiteX2294" fmla="*/ 1311505 w 11490568"/>
            <a:gd name="connsiteY2294" fmla="*/ 4903221 h 6858000"/>
            <a:gd name="connsiteX2295" fmla="*/ 1291658 w 11490568"/>
            <a:gd name="connsiteY2295" fmla="*/ 4900822 h 6858000"/>
            <a:gd name="connsiteX2296" fmla="*/ 1248993 w 11490568"/>
            <a:gd name="connsiteY2296" fmla="*/ 4841576 h 6858000"/>
            <a:gd name="connsiteX2297" fmla="*/ 1267071 w 11490568"/>
            <a:gd name="connsiteY2297" fmla="*/ 4799547 h 6858000"/>
            <a:gd name="connsiteX2298" fmla="*/ 1306121 w 11490568"/>
            <a:gd name="connsiteY2298" fmla="*/ 4782328 h 6858000"/>
            <a:gd name="connsiteX2299" fmla="*/ 1333600 w 11490568"/>
            <a:gd name="connsiteY2299" fmla="*/ 4787327 h 6858000"/>
            <a:gd name="connsiteX2300" fmla="*/ 1363973 w 11490568"/>
            <a:gd name="connsiteY2300" fmla="*/ 4818988 h 6858000"/>
            <a:gd name="connsiteX2301" fmla="*/ 1362707 w 11490568"/>
            <a:gd name="connsiteY2301" fmla="*/ 4867682 h 6858000"/>
            <a:gd name="connsiteX2302" fmla="*/ 1311505 w 11490568"/>
            <a:gd name="connsiteY2302" fmla="*/ 4903221 h 6858000"/>
            <a:gd name="connsiteX2303" fmla="*/ 2032763 w 11490568"/>
            <a:gd name="connsiteY2303" fmla="*/ 4903219 h 6858000"/>
            <a:gd name="connsiteX2304" fmla="*/ 2012914 w 11490568"/>
            <a:gd name="connsiteY2304" fmla="*/ 4900823 h 6858000"/>
            <a:gd name="connsiteX2305" fmla="*/ 1973321 w 11490568"/>
            <a:gd name="connsiteY2305" fmla="*/ 4862312 h 6858000"/>
            <a:gd name="connsiteX2306" fmla="*/ 1975130 w 11490568"/>
            <a:gd name="connsiteY2306" fmla="*/ 4818247 h 6858000"/>
            <a:gd name="connsiteX2307" fmla="*/ 2006405 w 11490568"/>
            <a:gd name="connsiteY2307" fmla="*/ 4786216 h 6858000"/>
            <a:gd name="connsiteX2308" fmla="*/ 2031896 w 11490568"/>
            <a:gd name="connsiteY2308" fmla="*/ 4782328 h 6858000"/>
            <a:gd name="connsiteX2309" fmla="*/ 2070222 w 11490568"/>
            <a:gd name="connsiteY2309" fmla="*/ 4798066 h 6858000"/>
            <a:gd name="connsiteX2310" fmla="*/ 2089024 w 11490568"/>
            <a:gd name="connsiteY2310" fmla="*/ 4841946 h 6858000"/>
            <a:gd name="connsiteX2311" fmla="*/ 2084143 w 11490568"/>
            <a:gd name="connsiteY2311" fmla="*/ 4867497 h 6858000"/>
            <a:gd name="connsiteX2312" fmla="*/ 2032763 w 11490568"/>
            <a:gd name="connsiteY2312" fmla="*/ 4903219 h 6858000"/>
            <a:gd name="connsiteX2313" fmla="*/ 2394966 w 11490568"/>
            <a:gd name="connsiteY2313" fmla="*/ 4902975 h 6858000"/>
            <a:gd name="connsiteX2314" fmla="*/ 2378424 w 11490568"/>
            <a:gd name="connsiteY2314" fmla="*/ 4902490 h 6858000"/>
            <a:gd name="connsiteX2315" fmla="*/ 2336482 w 11490568"/>
            <a:gd name="connsiteY2315" fmla="*/ 4867497 h 6858000"/>
            <a:gd name="connsiteX2316" fmla="*/ 2335216 w 11490568"/>
            <a:gd name="connsiteY2316" fmla="*/ 4818987 h 6858000"/>
            <a:gd name="connsiteX2317" fmla="*/ 2365950 w 11490568"/>
            <a:gd name="connsiteY2317" fmla="*/ 4786401 h 6858000"/>
            <a:gd name="connsiteX2318" fmla="*/ 2392525 w 11490568"/>
            <a:gd name="connsiteY2318" fmla="*/ 4782327 h 6858000"/>
            <a:gd name="connsiteX2319" fmla="*/ 2432840 w 11490568"/>
            <a:gd name="connsiteY2319" fmla="*/ 4800842 h 6858000"/>
            <a:gd name="connsiteX2320" fmla="*/ 2448930 w 11490568"/>
            <a:gd name="connsiteY2320" fmla="*/ 4842130 h 6858000"/>
            <a:gd name="connsiteX2321" fmla="*/ 2445134 w 11490568"/>
            <a:gd name="connsiteY2321" fmla="*/ 4868052 h 6858000"/>
            <a:gd name="connsiteX2322" fmla="*/ 2412593 w 11490568"/>
            <a:gd name="connsiteY2322" fmla="*/ 4898601 h 6858000"/>
            <a:gd name="connsiteX2323" fmla="*/ 2394966 w 11490568"/>
            <a:gd name="connsiteY2323" fmla="*/ 4902975 h 6858000"/>
            <a:gd name="connsiteX2324" fmla="*/ 2195849 w 11490568"/>
            <a:gd name="connsiteY2324" fmla="*/ 4901750 h 6858000"/>
            <a:gd name="connsiteX2325" fmla="*/ 2154991 w 11490568"/>
            <a:gd name="connsiteY2325" fmla="*/ 4864534 h 6858000"/>
            <a:gd name="connsiteX2326" fmla="*/ 2151014 w 11490568"/>
            <a:gd name="connsiteY2326" fmla="*/ 4839539 h 6858000"/>
            <a:gd name="connsiteX2327" fmla="*/ 2168369 w 11490568"/>
            <a:gd name="connsiteY2327" fmla="*/ 4799917 h 6858000"/>
            <a:gd name="connsiteX2328" fmla="*/ 2208684 w 11490568"/>
            <a:gd name="connsiteY2328" fmla="*/ 4781957 h 6858000"/>
            <a:gd name="connsiteX2329" fmla="*/ 2250083 w 11490568"/>
            <a:gd name="connsiteY2329" fmla="*/ 4798066 h 6858000"/>
            <a:gd name="connsiteX2330" fmla="*/ 2269428 w 11490568"/>
            <a:gd name="connsiteY2330" fmla="*/ 4836947 h 6858000"/>
            <a:gd name="connsiteX2331" fmla="*/ 2255327 w 11490568"/>
            <a:gd name="connsiteY2331" fmla="*/ 4880827 h 6858000"/>
            <a:gd name="connsiteX2332" fmla="*/ 2195849 w 11490568"/>
            <a:gd name="connsiteY2332" fmla="*/ 4901750 h 6858000"/>
            <a:gd name="connsiteX2333" fmla="*/ 1853820 w 11490568"/>
            <a:gd name="connsiteY2333" fmla="*/ 4903070 h 6858000"/>
            <a:gd name="connsiteX2334" fmla="*/ 1834860 w 11490568"/>
            <a:gd name="connsiteY2334" fmla="*/ 4901566 h 6858000"/>
            <a:gd name="connsiteX2335" fmla="*/ 1795087 w 11490568"/>
            <a:gd name="connsiteY2335" fmla="*/ 4866573 h 6858000"/>
            <a:gd name="connsiteX2336" fmla="*/ 1790206 w 11490568"/>
            <a:gd name="connsiteY2336" fmla="*/ 4842133 h 6858000"/>
            <a:gd name="connsiteX2337" fmla="*/ 1795267 w 11490568"/>
            <a:gd name="connsiteY2337" fmla="*/ 4817324 h 6858000"/>
            <a:gd name="connsiteX2338" fmla="*/ 1827810 w 11490568"/>
            <a:gd name="connsiteY2338" fmla="*/ 4785107 h 6858000"/>
            <a:gd name="connsiteX2339" fmla="*/ 1873186 w 11490568"/>
            <a:gd name="connsiteY2339" fmla="*/ 4786404 h 6858000"/>
            <a:gd name="connsiteX2340" fmla="*/ 1906450 w 11490568"/>
            <a:gd name="connsiteY2340" fmla="*/ 4823248 h 6858000"/>
            <a:gd name="connsiteX2341" fmla="*/ 1903919 w 11490568"/>
            <a:gd name="connsiteY2341" fmla="*/ 4868054 h 6858000"/>
            <a:gd name="connsiteX2342" fmla="*/ 1873728 w 11490568"/>
            <a:gd name="connsiteY2342" fmla="*/ 4897492 h 6858000"/>
            <a:gd name="connsiteX2343" fmla="*/ 1853820 w 11490568"/>
            <a:gd name="connsiteY2343" fmla="*/ 4903070 h 6858000"/>
            <a:gd name="connsiteX2344" fmla="*/ 1493610 w 11490568"/>
            <a:gd name="connsiteY2344" fmla="*/ 4902994 h 6858000"/>
            <a:gd name="connsiteX2345" fmla="*/ 1474594 w 11490568"/>
            <a:gd name="connsiteY2345" fmla="*/ 4901750 h 6858000"/>
            <a:gd name="connsiteX2346" fmla="*/ 1433737 w 11490568"/>
            <a:gd name="connsiteY2346" fmla="*/ 4864720 h 6858000"/>
            <a:gd name="connsiteX2347" fmla="*/ 1429759 w 11490568"/>
            <a:gd name="connsiteY2347" fmla="*/ 4839725 h 6858000"/>
            <a:gd name="connsiteX2348" fmla="*/ 1447114 w 11490568"/>
            <a:gd name="connsiteY2348" fmla="*/ 4799733 h 6858000"/>
            <a:gd name="connsiteX2349" fmla="*/ 1487429 w 11490568"/>
            <a:gd name="connsiteY2349" fmla="*/ 4781958 h 6858000"/>
            <a:gd name="connsiteX2350" fmla="*/ 1509667 w 11490568"/>
            <a:gd name="connsiteY2350" fmla="*/ 4784920 h 6858000"/>
            <a:gd name="connsiteX2351" fmla="*/ 1542930 w 11490568"/>
            <a:gd name="connsiteY2351" fmla="*/ 4816025 h 6858000"/>
            <a:gd name="connsiteX2352" fmla="*/ 1547632 w 11490568"/>
            <a:gd name="connsiteY2352" fmla="*/ 4842131 h 6858000"/>
            <a:gd name="connsiteX2353" fmla="*/ 1542930 w 11490568"/>
            <a:gd name="connsiteY2353" fmla="*/ 4868052 h 6858000"/>
            <a:gd name="connsiteX2354" fmla="*/ 1493610 w 11490568"/>
            <a:gd name="connsiteY2354" fmla="*/ 4902994 h 6858000"/>
            <a:gd name="connsiteX2355" fmla="*/ 1656988 w 11490568"/>
            <a:gd name="connsiteY2355" fmla="*/ 4902489 h 6858000"/>
            <a:gd name="connsiteX2356" fmla="*/ 1612876 w 11490568"/>
            <a:gd name="connsiteY2356" fmla="*/ 4861941 h 6858000"/>
            <a:gd name="connsiteX2357" fmla="*/ 1614323 w 11490568"/>
            <a:gd name="connsiteY2357" fmla="*/ 4818615 h 6858000"/>
            <a:gd name="connsiteX2358" fmla="*/ 1644694 w 11490568"/>
            <a:gd name="connsiteY2358" fmla="*/ 4786400 h 6858000"/>
            <a:gd name="connsiteX2359" fmla="*/ 1671270 w 11490568"/>
            <a:gd name="connsiteY2359" fmla="*/ 4782326 h 6858000"/>
            <a:gd name="connsiteX2360" fmla="*/ 1710861 w 11490568"/>
            <a:gd name="connsiteY2360" fmla="*/ 4800100 h 6858000"/>
            <a:gd name="connsiteX2361" fmla="*/ 1728578 w 11490568"/>
            <a:gd name="connsiteY2361" fmla="*/ 4842129 h 6858000"/>
            <a:gd name="connsiteX2362" fmla="*/ 1709596 w 11490568"/>
            <a:gd name="connsiteY2362" fmla="*/ 4885455 h 6858000"/>
            <a:gd name="connsiteX2363" fmla="*/ 1656988 w 11490568"/>
            <a:gd name="connsiteY2363" fmla="*/ 4902489 h 6858000"/>
            <a:gd name="connsiteX2364" fmla="*/ 1131325 w 11490568"/>
            <a:gd name="connsiteY2364" fmla="*/ 4903137 h 6858000"/>
            <a:gd name="connsiteX2365" fmla="*/ 1112884 w 11490568"/>
            <a:gd name="connsiteY2365" fmla="*/ 4901379 h 6858000"/>
            <a:gd name="connsiteX2366" fmla="*/ 1068591 w 11490568"/>
            <a:gd name="connsiteY2366" fmla="*/ 4837318 h 6858000"/>
            <a:gd name="connsiteX2367" fmla="*/ 1084320 w 11490568"/>
            <a:gd name="connsiteY2367" fmla="*/ 4801769 h 6858000"/>
            <a:gd name="connsiteX2368" fmla="*/ 1124274 w 11490568"/>
            <a:gd name="connsiteY2368" fmla="*/ 4782329 h 6858000"/>
            <a:gd name="connsiteX2369" fmla="*/ 1168023 w 11490568"/>
            <a:gd name="connsiteY2369" fmla="*/ 4798436 h 6858000"/>
            <a:gd name="connsiteX2370" fmla="*/ 1187187 w 11490568"/>
            <a:gd name="connsiteY2370" fmla="*/ 4842317 h 6858000"/>
            <a:gd name="connsiteX2371" fmla="*/ 1181582 w 11490568"/>
            <a:gd name="connsiteY2371" fmla="*/ 4868607 h 6858000"/>
            <a:gd name="connsiteX2372" fmla="*/ 1149765 w 11490568"/>
            <a:gd name="connsiteY2372" fmla="*/ 4898787 h 6858000"/>
            <a:gd name="connsiteX2373" fmla="*/ 1131325 w 11490568"/>
            <a:gd name="connsiteY2373" fmla="*/ 4903137 h 6858000"/>
            <a:gd name="connsiteX2374" fmla="*/ 772203 w 11490568"/>
            <a:gd name="connsiteY2374" fmla="*/ 4903020 h 6858000"/>
            <a:gd name="connsiteX2375" fmla="*/ 752977 w 11490568"/>
            <a:gd name="connsiteY2375" fmla="*/ 4901750 h 6858000"/>
            <a:gd name="connsiteX2376" fmla="*/ 713024 w 11490568"/>
            <a:gd name="connsiteY2376" fmla="*/ 4867127 h 6858000"/>
            <a:gd name="connsiteX2377" fmla="*/ 710855 w 11490568"/>
            <a:gd name="connsiteY2377" fmla="*/ 4822691 h 6858000"/>
            <a:gd name="connsiteX2378" fmla="*/ 743396 w 11490568"/>
            <a:gd name="connsiteY2378" fmla="*/ 4786402 h 6858000"/>
            <a:gd name="connsiteX2379" fmla="*/ 788412 w 11490568"/>
            <a:gd name="connsiteY2379" fmla="*/ 4784921 h 6858000"/>
            <a:gd name="connsiteX2380" fmla="*/ 821134 w 11490568"/>
            <a:gd name="connsiteY2380" fmla="*/ 4815655 h 6858000"/>
            <a:gd name="connsiteX2381" fmla="*/ 826557 w 11490568"/>
            <a:gd name="connsiteY2381" fmla="*/ 4842132 h 6858000"/>
            <a:gd name="connsiteX2382" fmla="*/ 821676 w 11490568"/>
            <a:gd name="connsiteY2382" fmla="*/ 4868052 h 6858000"/>
            <a:gd name="connsiteX2383" fmla="*/ 772203 w 11490568"/>
            <a:gd name="connsiteY2383" fmla="*/ 4903020 h 6858000"/>
            <a:gd name="connsiteX2384" fmla="*/ 593658 w 11490568"/>
            <a:gd name="connsiteY2384" fmla="*/ 4902936 h 6858000"/>
            <a:gd name="connsiteX2385" fmla="*/ 574743 w 11490568"/>
            <a:gd name="connsiteY2385" fmla="*/ 4902302 h 6858000"/>
            <a:gd name="connsiteX2386" fmla="*/ 532621 w 11490568"/>
            <a:gd name="connsiteY2386" fmla="*/ 4867678 h 6858000"/>
            <a:gd name="connsiteX2387" fmla="*/ 531536 w 11490568"/>
            <a:gd name="connsiteY2387" fmla="*/ 4818429 h 6858000"/>
            <a:gd name="connsiteX2388" fmla="*/ 561003 w 11490568"/>
            <a:gd name="connsiteY2388" fmla="*/ 4786398 h 6858000"/>
            <a:gd name="connsiteX2389" fmla="*/ 612347 w 11490568"/>
            <a:gd name="connsiteY2389" fmla="*/ 4786583 h 6858000"/>
            <a:gd name="connsiteX2390" fmla="*/ 642538 w 11490568"/>
            <a:gd name="connsiteY2390" fmla="*/ 4818614 h 6858000"/>
            <a:gd name="connsiteX2391" fmla="*/ 641453 w 11490568"/>
            <a:gd name="connsiteY2391" fmla="*/ 4867864 h 6858000"/>
            <a:gd name="connsiteX2392" fmla="*/ 593658 w 11490568"/>
            <a:gd name="connsiteY2392" fmla="*/ 4902936 h 6858000"/>
            <a:gd name="connsiteX2393" fmla="*/ 6357209 w 11490568"/>
            <a:gd name="connsiteY2393" fmla="*/ 4718660 h 6858000"/>
            <a:gd name="connsiteX2394" fmla="*/ 6333210 w 11490568"/>
            <a:gd name="connsiteY2394" fmla="*/ 4712758 h 6858000"/>
            <a:gd name="connsiteX2395" fmla="*/ 6300849 w 11490568"/>
            <a:gd name="connsiteY2395" fmla="*/ 4639994 h 6858000"/>
            <a:gd name="connsiteX2396" fmla="*/ 6314770 w 11490568"/>
            <a:gd name="connsiteY2396" fmla="*/ 4617591 h 6858000"/>
            <a:gd name="connsiteX2397" fmla="*/ 6357977 w 11490568"/>
            <a:gd name="connsiteY2397" fmla="*/ 4597040 h 6858000"/>
            <a:gd name="connsiteX2398" fmla="*/ 6401005 w 11490568"/>
            <a:gd name="connsiteY2398" fmla="*/ 4617221 h 6858000"/>
            <a:gd name="connsiteX2399" fmla="*/ 6414925 w 11490568"/>
            <a:gd name="connsiteY2399" fmla="*/ 4639624 h 6858000"/>
            <a:gd name="connsiteX2400" fmla="*/ 6380937 w 11490568"/>
            <a:gd name="connsiteY2400" fmla="*/ 4713870 h 6858000"/>
            <a:gd name="connsiteX2401" fmla="*/ 6357209 w 11490568"/>
            <a:gd name="connsiteY2401" fmla="*/ 4718660 h 6858000"/>
            <a:gd name="connsiteX2402" fmla="*/ 7078374 w 11490568"/>
            <a:gd name="connsiteY2402" fmla="*/ 4718638 h 6858000"/>
            <a:gd name="connsiteX2403" fmla="*/ 7054284 w 11490568"/>
            <a:gd name="connsiteY2403" fmla="*/ 4712574 h 6858000"/>
            <a:gd name="connsiteX2404" fmla="*/ 7019935 w 11490568"/>
            <a:gd name="connsiteY2404" fmla="*/ 4654437 h 6858000"/>
            <a:gd name="connsiteX2405" fmla="*/ 7040002 w 11490568"/>
            <a:gd name="connsiteY2405" fmla="*/ 4613333 h 6858000"/>
            <a:gd name="connsiteX2406" fmla="*/ 7079232 w 11490568"/>
            <a:gd name="connsiteY2406" fmla="*/ 4597226 h 6858000"/>
            <a:gd name="connsiteX2407" fmla="*/ 7122259 w 11490568"/>
            <a:gd name="connsiteY2407" fmla="*/ 4617222 h 6858000"/>
            <a:gd name="connsiteX2408" fmla="*/ 7136180 w 11490568"/>
            <a:gd name="connsiteY2408" fmla="*/ 4639625 h 6858000"/>
            <a:gd name="connsiteX2409" fmla="*/ 7102192 w 11490568"/>
            <a:gd name="connsiteY2409" fmla="*/ 4713869 h 6858000"/>
            <a:gd name="connsiteX2410" fmla="*/ 7078374 w 11490568"/>
            <a:gd name="connsiteY2410" fmla="*/ 4718638 h 6858000"/>
            <a:gd name="connsiteX2411" fmla="*/ 7619744 w 11490568"/>
            <a:gd name="connsiteY2411" fmla="*/ 4718592 h 6858000"/>
            <a:gd name="connsiteX2412" fmla="*/ 7595858 w 11490568"/>
            <a:gd name="connsiteY2412" fmla="*/ 4712760 h 6858000"/>
            <a:gd name="connsiteX2413" fmla="*/ 7565125 w 11490568"/>
            <a:gd name="connsiteY2413" fmla="*/ 4680173 h 6858000"/>
            <a:gd name="connsiteX2414" fmla="*/ 7561329 w 11490568"/>
            <a:gd name="connsiteY2414" fmla="*/ 4655734 h 6858000"/>
            <a:gd name="connsiteX2415" fmla="*/ 7579045 w 11490568"/>
            <a:gd name="connsiteY2415" fmla="*/ 4614816 h 6858000"/>
            <a:gd name="connsiteX2416" fmla="*/ 7620626 w 11490568"/>
            <a:gd name="connsiteY2416" fmla="*/ 4597227 h 6858000"/>
            <a:gd name="connsiteX2417" fmla="*/ 7663110 w 11490568"/>
            <a:gd name="connsiteY2417" fmla="*/ 4616482 h 6858000"/>
            <a:gd name="connsiteX2418" fmla="*/ 7679199 w 11490568"/>
            <a:gd name="connsiteY2418" fmla="*/ 4657215 h 6858000"/>
            <a:gd name="connsiteX2419" fmla="*/ 7674318 w 11490568"/>
            <a:gd name="connsiteY2419" fmla="*/ 4683506 h 6858000"/>
            <a:gd name="connsiteX2420" fmla="*/ 7643223 w 11490568"/>
            <a:gd name="connsiteY2420" fmla="*/ 4713871 h 6858000"/>
            <a:gd name="connsiteX2421" fmla="*/ 7619744 w 11490568"/>
            <a:gd name="connsiteY2421" fmla="*/ 4718592 h 6858000"/>
            <a:gd name="connsiteX2422" fmla="*/ 9423267 w 11490568"/>
            <a:gd name="connsiteY2422" fmla="*/ 4718407 h 6858000"/>
            <a:gd name="connsiteX2423" fmla="*/ 9400261 w 11490568"/>
            <a:gd name="connsiteY2423" fmla="*/ 4713871 h 6858000"/>
            <a:gd name="connsiteX2424" fmla="*/ 9368081 w 11490568"/>
            <a:gd name="connsiteY2424" fmla="*/ 4681840 h 6858000"/>
            <a:gd name="connsiteX2425" fmla="*/ 9368443 w 11490568"/>
            <a:gd name="connsiteY2425" fmla="*/ 4633887 h 6858000"/>
            <a:gd name="connsiteX2426" fmla="*/ 9400261 w 11490568"/>
            <a:gd name="connsiteY2426" fmla="*/ 4601300 h 6858000"/>
            <a:gd name="connsiteX2427" fmla="*/ 9446724 w 11490568"/>
            <a:gd name="connsiteY2427" fmla="*/ 4601116 h 6858000"/>
            <a:gd name="connsiteX2428" fmla="*/ 9476734 w 11490568"/>
            <a:gd name="connsiteY2428" fmla="*/ 4629258 h 6858000"/>
            <a:gd name="connsiteX2429" fmla="*/ 9482158 w 11490568"/>
            <a:gd name="connsiteY2429" fmla="*/ 4654438 h 6858000"/>
            <a:gd name="connsiteX2430" fmla="*/ 9478903 w 11490568"/>
            <a:gd name="connsiteY2430" fmla="*/ 4680730 h 6858000"/>
            <a:gd name="connsiteX2431" fmla="*/ 9446000 w 11490568"/>
            <a:gd name="connsiteY2431" fmla="*/ 4714612 h 6858000"/>
            <a:gd name="connsiteX2432" fmla="*/ 9423267 w 11490568"/>
            <a:gd name="connsiteY2432" fmla="*/ 4718407 h 6858000"/>
            <a:gd name="connsiteX2433" fmla="*/ 9784388 w 11490568"/>
            <a:gd name="connsiteY2433" fmla="*/ 4718131 h 6858000"/>
            <a:gd name="connsiteX2434" fmla="*/ 9765406 w 11490568"/>
            <a:gd name="connsiteY2434" fmla="*/ 4716094 h 6858000"/>
            <a:gd name="connsiteX2435" fmla="*/ 9727260 w 11490568"/>
            <a:gd name="connsiteY2435" fmla="*/ 4677212 h 6858000"/>
            <a:gd name="connsiteX2436" fmla="*/ 9729791 w 11490568"/>
            <a:gd name="connsiteY2436" fmla="*/ 4632036 h 6858000"/>
            <a:gd name="connsiteX2437" fmla="*/ 9760887 w 11490568"/>
            <a:gd name="connsiteY2437" fmla="*/ 4601116 h 6858000"/>
            <a:gd name="connsiteX2438" fmla="*/ 9784388 w 11490568"/>
            <a:gd name="connsiteY2438" fmla="*/ 4597043 h 6858000"/>
            <a:gd name="connsiteX2439" fmla="*/ 9827415 w 11490568"/>
            <a:gd name="connsiteY2439" fmla="*/ 4617224 h 6858000"/>
            <a:gd name="connsiteX2440" fmla="*/ 9841335 w 11490568"/>
            <a:gd name="connsiteY2440" fmla="*/ 4639627 h 6858000"/>
            <a:gd name="connsiteX2441" fmla="*/ 9825065 w 11490568"/>
            <a:gd name="connsiteY2441" fmla="*/ 4701467 h 6858000"/>
            <a:gd name="connsiteX2442" fmla="*/ 9784388 w 11490568"/>
            <a:gd name="connsiteY2442" fmla="*/ 4718131 h 6858000"/>
            <a:gd name="connsiteX2443" fmla="*/ 7980755 w 11490568"/>
            <a:gd name="connsiteY2443" fmla="*/ 4718406 h 6858000"/>
            <a:gd name="connsiteX2444" fmla="*/ 7957750 w 11490568"/>
            <a:gd name="connsiteY2444" fmla="*/ 4713871 h 6858000"/>
            <a:gd name="connsiteX2445" fmla="*/ 7926655 w 11490568"/>
            <a:gd name="connsiteY2445" fmla="*/ 4683505 h 6858000"/>
            <a:gd name="connsiteX2446" fmla="*/ 7921773 w 11490568"/>
            <a:gd name="connsiteY2446" fmla="*/ 4657214 h 6858000"/>
            <a:gd name="connsiteX2447" fmla="*/ 7937863 w 11490568"/>
            <a:gd name="connsiteY2447" fmla="*/ 4616481 h 6858000"/>
            <a:gd name="connsiteX2448" fmla="*/ 7980348 w 11490568"/>
            <a:gd name="connsiteY2448" fmla="*/ 4597226 h 6858000"/>
            <a:gd name="connsiteX2449" fmla="*/ 8006020 w 11490568"/>
            <a:gd name="connsiteY2449" fmla="*/ 4602225 h 6858000"/>
            <a:gd name="connsiteX2450" fmla="*/ 8037296 w 11490568"/>
            <a:gd name="connsiteY2450" fmla="*/ 4636477 h 6858000"/>
            <a:gd name="connsiteX2451" fmla="*/ 8035668 w 11490568"/>
            <a:gd name="connsiteY2451" fmla="*/ 4682210 h 6858000"/>
            <a:gd name="connsiteX2452" fmla="*/ 8003489 w 11490568"/>
            <a:gd name="connsiteY2452" fmla="*/ 4714611 h 6858000"/>
            <a:gd name="connsiteX2453" fmla="*/ 7980755 w 11490568"/>
            <a:gd name="connsiteY2453" fmla="*/ 4718406 h 6858000"/>
            <a:gd name="connsiteX2454" fmla="*/ 8702011 w 11490568"/>
            <a:gd name="connsiteY2454" fmla="*/ 4718406 h 6858000"/>
            <a:gd name="connsiteX2455" fmla="*/ 8679006 w 11490568"/>
            <a:gd name="connsiteY2455" fmla="*/ 4713871 h 6858000"/>
            <a:gd name="connsiteX2456" fmla="*/ 8647911 w 11490568"/>
            <a:gd name="connsiteY2456" fmla="*/ 4683505 h 6858000"/>
            <a:gd name="connsiteX2457" fmla="*/ 8643029 w 11490568"/>
            <a:gd name="connsiteY2457" fmla="*/ 4657214 h 6858000"/>
            <a:gd name="connsiteX2458" fmla="*/ 8658758 w 11490568"/>
            <a:gd name="connsiteY2458" fmla="*/ 4617037 h 6858000"/>
            <a:gd name="connsiteX2459" fmla="*/ 8701604 w 11490568"/>
            <a:gd name="connsiteY2459" fmla="*/ 4597226 h 6858000"/>
            <a:gd name="connsiteX2460" fmla="*/ 8727276 w 11490568"/>
            <a:gd name="connsiteY2460" fmla="*/ 4602225 h 6858000"/>
            <a:gd name="connsiteX2461" fmla="*/ 8758552 w 11490568"/>
            <a:gd name="connsiteY2461" fmla="*/ 4636477 h 6858000"/>
            <a:gd name="connsiteX2462" fmla="*/ 8756924 w 11490568"/>
            <a:gd name="connsiteY2462" fmla="*/ 4682210 h 6858000"/>
            <a:gd name="connsiteX2463" fmla="*/ 8724745 w 11490568"/>
            <a:gd name="connsiteY2463" fmla="*/ 4714611 h 6858000"/>
            <a:gd name="connsiteX2464" fmla="*/ 8702011 w 11490568"/>
            <a:gd name="connsiteY2464" fmla="*/ 4718406 h 6858000"/>
            <a:gd name="connsiteX2465" fmla="*/ 8884697 w 11490568"/>
            <a:gd name="connsiteY2465" fmla="*/ 4718246 h 6858000"/>
            <a:gd name="connsiteX2466" fmla="*/ 8862844 w 11490568"/>
            <a:gd name="connsiteY2466" fmla="*/ 4715538 h 6858000"/>
            <a:gd name="connsiteX2467" fmla="*/ 8827591 w 11490568"/>
            <a:gd name="connsiteY2467" fmla="*/ 4681655 h 6858000"/>
            <a:gd name="connsiteX2468" fmla="*/ 8827048 w 11490568"/>
            <a:gd name="connsiteY2468" fmla="*/ 4634072 h 6858000"/>
            <a:gd name="connsiteX2469" fmla="*/ 8857782 w 11490568"/>
            <a:gd name="connsiteY2469" fmla="*/ 4602226 h 6858000"/>
            <a:gd name="connsiteX2470" fmla="*/ 8883273 w 11490568"/>
            <a:gd name="connsiteY2470" fmla="*/ 4597042 h 6858000"/>
            <a:gd name="connsiteX2471" fmla="*/ 8907679 w 11490568"/>
            <a:gd name="connsiteY2471" fmla="*/ 4602041 h 6858000"/>
            <a:gd name="connsiteX2472" fmla="*/ 8937870 w 11490568"/>
            <a:gd name="connsiteY2472" fmla="*/ 4634072 h 6858000"/>
            <a:gd name="connsiteX2473" fmla="*/ 8938051 w 11490568"/>
            <a:gd name="connsiteY2473" fmla="*/ 4681841 h 6858000"/>
            <a:gd name="connsiteX2474" fmla="*/ 8905871 w 11490568"/>
            <a:gd name="connsiteY2474" fmla="*/ 4713872 h 6858000"/>
            <a:gd name="connsiteX2475" fmla="*/ 8884697 w 11490568"/>
            <a:gd name="connsiteY2475" fmla="*/ 4718246 h 6858000"/>
            <a:gd name="connsiteX2476" fmla="*/ 9063131 w 11490568"/>
            <a:gd name="connsiteY2476" fmla="*/ 4718131 h 6858000"/>
            <a:gd name="connsiteX2477" fmla="*/ 9044149 w 11490568"/>
            <a:gd name="connsiteY2477" fmla="*/ 4716094 h 6858000"/>
            <a:gd name="connsiteX2478" fmla="*/ 9007630 w 11490568"/>
            <a:gd name="connsiteY2478" fmla="*/ 4682767 h 6858000"/>
            <a:gd name="connsiteX2479" fmla="*/ 9004377 w 11490568"/>
            <a:gd name="connsiteY2479" fmla="*/ 4658142 h 6858000"/>
            <a:gd name="connsiteX2480" fmla="*/ 9021732 w 11490568"/>
            <a:gd name="connsiteY2480" fmla="*/ 4614447 h 6858000"/>
            <a:gd name="connsiteX2481" fmla="*/ 9063131 w 11490568"/>
            <a:gd name="connsiteY2481" fmla="*/ 4597043 h 6858000"/>
            <a:gd name="connsiteX2482" fmla="*/ 9106340 w 11490568"/>
            <a:gd name="connsiteY2482" fmla="*/ 4617595 h 6858000"/>
            <a:gd name="connsiteX2483" fmla="*/ 9122429 w 11490568"/>
            <a:gd name="connsiteY2483" fmla="*/ 4662770 h 6858000"/>
            <a:gd name="connsiteX2484" fmla="*/ 9085730 w 11490568"/>
            <a:gd name="connsiteY2484" fmla="*/ 4713872 h 6858000"/>
            <a:gd name="connsiteX2485" fmla="*/ 9063131 w 11490568"/>
            <a:gd name="connsiteY2485" fmla="*/ 4718131 h 6858000"/>
            <a:gd name="connsiteX2486" fmla="*/ 9244806 w 11490568"/>
            <a:gd name="connsiteY2486" fmla="*/ 4717945 h 6858000"/>
            <a:gd name="connsiteX2487" fmla="*/ 9220038 w 11490568"/>
            <a:gd name="connsiteY2487" fmla="*/ 4713872 h 6858000"/>
            <a:gd name="connsiteX2488" fmla="*/ 9186050 w 11490568"/>
            <a:gd name="connsiteY2488" fmla="*/ 4639627 h 6858000"/>
            <a:gd name="connsiteX2489" fmla="*/ 9199972 w 11490568"/>
            <a:gd name="connsiteY2489" fmla="*/ 4617225 h 6858000"/>
            <a:gd name="connsiteX2490" fmla="*/ 9242998 w 11490568"/>
            <a:gd name="connsiteY2490" fmla="*/ 4597043 h 6858000"/>
            <a:gd name="connsiteX2491" fmla="*/ 9284218 w 11490568"/>
            <a:gd name="connsiteY2491" fmla="*/ 4614447 h 6858000"/>
            <a:gd name="connsiteX2492" fmla="*/ 9302295 w 11490568"/>
            <a:gd name="connsiteY2492" fmla="*/ 4653699 h 6858000"/>
            <a:gd name="connsiteX2493" fmla="*/ 9285664 w 11490568"/>
            <a:gd name="connsiteY2493" fmla="*/ 4698875 h 6858000"/>
            <a:gd name="connsiteX2494" fmla="*/ 9244806 w 11490568"/>
            <a:gd name="connsiteY2494" fmla="*/ 4717945 h 6858000"/>
            <a:gd name="connsiteX2495" fmla="*/ 8162200 w 11490568"/>
            <a:gd name="connsiteY2495" fmla="*/ 4718316 h 6858000"/>
            <a:gd name="connsiteX2496" fmla="*/ 8141591 w 11490568"/>
            <a:gd name="connsiteY2496" fmla="*/ 4715724 h 6858000"/>
            <a:gd name="connsiteX2497" fmla="*/ 8107061 w 11490568"/>
            <a:gd name="connsiteY2497" fmla="*/ 4684063 h 6858000"/>
            <a:gd name="connsiteX2498" fmla="*/ 8108507 w 11490568"/>
            <a:gd name="connsiteY2498" fmla="*/ 4628703 h 6858000"/>
            <a:gd name="connsiteX2499" fmla="*/ 8138156 w 11490568"/>
            <a:gd name="connsiteY2499" fmla="*/ 4601116 h 6858000"/>
            <a:gd name="connsiteX2500" fmla="*/ 8162020 w 11490568"/>
            <a:gd name="connsiteY2500" fmla="*/ 4597228 h 6858000"/>
            <a:gd name="connsiteX2501" fmla="*/ 8204142 w 11490568"/>
            <a:gd name="connsiteY2501" fmla="*/ 4616298 h 6858000"/>
            <a:gd name="connsiteX2502" fmla="*/ 8220594 w 11490568"/>
            <a:gd name="connsiteY2502" fmla="*/ 4658142 h 6858000"/>
            <a:gd name="connsiteX2503" fmla="*/ 8202877 w 11490568"/>
            <a:gd name="connsiteY2503" fmla="*/ 4700171 h 6858000"/>
            <a:gd name="connsiteX2504" fmla="*/ 8162200 w 11490568"/>
            <a:gd name="connsiteY2504" fmla="*/ 4718316 h 6858000"/>
            <a:gd name="connsiteX2505" fmla="*/ 8343122 w 11490568"/>
            <a:gd name="connsiteY2505" fmla="*/ 4718200 h 6858000"/>
            <a:gd name="connsiteX2506" fmla="*/ 8320547 w 11490568"/>
            <a:gd name="connsiteY2506" fmla="*/ 4715168 h 6858000"/>
            <a:gd name="connsiteX2507" fmla="*/ 8287101 w 11490568"/>
            <a:gd name="connsiteY2507" fmla="*/ 4684248 h 6858000"/>
            <a:gd name="connsiteX2508" fmla="*/ 8283123 w 11490568"/>
            <a:gd name="connsiteY2508" fmla="*/ 4658141 h 6858000"/>
            <a:gd name="connsiteX2509" fmla="*/ 8299937 w 11490568"/>
            <a:gd name="connsiteY2509" fmla="*/ 4615002 h 6858000"/>
            <a:gd name="connsiteX2510" fmla="*/ 8341879 w 11490568"/>
            <a:gd name="connsiteY2510" fmla="*/ 4597042 h 6858000"/>
            <a:gd name="connsiteX2511" fmla="*/ 8384183 w 11490568"/>
            <a:gd name="connsiteY2511" fmla="*/ 4616483 h 6858000"/>
            <a:gd name="connsiteX2512" fmla="*/ 8400453 w 11490568"/>
            <a:gd name="connsiteY2512" fmla="*/ 4657216 h 6858000"/>
            <a:gd name="connsiteX2513" fmla="*/ 8395572 w 11490568"/>
            <a:gd name="connsiteY2513" fmla="*/ 4683508 h 6858000"/>
            <a:gd name="connsiteX2514" fmla="*/ 8364477 w 11490568"/>
            <a:gd name="connsiteY2514" fmla="*/ 4713872 h 6858000"/>
            <a:gd name="connsiteX2515" fmla="*/ 8343122 w 11490568"/>
            <a:gd name="connsiteY2515" fmla="*/ 4718200 h 6858000"/>
            <a:gd name="connsiteX2516" fmla="*/ 8523552 w 11490568"/>
            <a:gd name="connsiteY2516" fmla="*/ 4717945 h 6858000"/>
            <a:gd name="connsiteX2517" fmla="*/ 8498784 w 11490568"/>
            <a:gd name="connsiteY2517" fmla="*/ 4713872 h 6858000"/>
            <a:gd name="connsiteX2518" fmla="*/ 8464796 w 11490568"/>
            <a:gd name="connsiteY2518" fmla="*/ 4639627 h 6858000"/>
            <a:gd name="connsiteX2519" fmla="*/ 8478717 w 11490568"/>
            <a:gd name="connsiteY2519" fmla="*/ 4617225 h 6858000"/>
            <a:gd name="connsiteX2520" fmla="*/ 8520840 w 11490568"/>
            <a:gd name="connsiteY2520" fmla="*/ 4597043 h 6858000"/>
            <a:gd name="connsiteX2521" fmla="*/ 8561336 w 11490568"/>
            <a:gd name="connsiteY2521" fmla="*/ 4613521 h 6858000"/>
            <a:gd name="connsiteX2522" fmla="*/ 8581041 w 11490568"/>
            <a:gd name="connsiteY2522" fmla="*/ 4653699 h 6858000"/>
            <a:gd name="connsiteX2523" fmla="*/ 8564410 w 11490568"/>
            <a:gd name="connsiteY2523" fmla="*/ 4698875 h 6858000"/>
            <a:gd name="connsiteX2524" fmla="*/ 8523552 w 11490568"/>
            <a:gd name="connsiteY2524" fmla="*/ 4717945 h 6858000"/>
            <a:gd name="connsiteX2525" fmla="*/ 7802295 w 11490568"/>
            <a:gd name="connsiteY2525" fmla="*/ 4717945 h 6858000"/>
            <a:gd name="connsiteX2526" fmla="*/ 7775719 w 11490568"/>
            <a:gd name="connsiteY2526" fmla="*/ 4712761 h 6858000"/>
            <a:gd name="connsiteX2527" fmla="*/ 7741190 w 11490568"/>
            <a:gd name="connsiteY2527" fmla="*/ 4652772 h 6858000"/>
            <a:gd name="connsiteX2528" fmla="*/ 7760896 w 11490568"/>
            <a:gd name="connsiteY2528" fmla="*/ 4613521 h 6858000"/>
            <a:gd name="connsiteX2529" fmla="*/ 7800488 w 11490568"/>
            <a:gd name="connsiteY2529" fmla="*/ 4597043 h 6858000"/>
            <a:gd name="connsiteX2530" fmla="*/ 7840079 w 11490568"/>
            <a:gd name="connsiteY2530" fmla="*/ 4613521 h 6858000"/>
            <a:gd name="connsiteX2531" fmla="*/ 7859785 w 11490568"/>
            <a:gd name="connsiteY2531" fmla="*/ 4652772 h 6858000"/>
            <a:gd name="connsiteX2532" fmla="*/ 7843334 w 11490568"/>
            <a:gd name="connsiteY2532" fmla="*/ 4698875 h 6858000"/>
            <a:gd name="connsiteX2533" fmla="*/ 7802295 w 11490568"/>
            <a:gd name="connsiteY2533" fmla="*/ 4717945 h 6858000"/>
            <a:gd name="connsiteX2534" fmla="*/ 7257243 w 11490568"/>
            <a:gd name="connsiteY2534" fmla="*/ 4718361 h 6858000"/>
            <a:gd name="connsiteX2535" fmla="*/ 7236136 w 11490568"/>
            <a:gd name="connsiteY2535" fmla="*/ 4713871 h 6858000"/>
            <a:gd name="connsiteX2536" fmla="*/ 7205404 w 11490568"/>
            <a:gd name="connsiteY2536" fmla="*/ 4682767 h 6858000"/>
            <a:gd name="connsiteX2537" fmla="*/ 7204319 w 11490568"/>
            <a:gd name="connsiteY2537" fmla="*/ 4634442 h 6858000"/>
            <a:gd name="connsiteX2538" fmla="*/ 7236136 w 11490568"/>
            <a:gd name="connsiteY2538" fmla="*/ 4601486 h 6858000"/>
            <a:gd name="connsiteX2539" fmla="*/ 7283141 w 11490568"/>
            <a:gd name="connsiteY2539" fmla="*/ 4601116 h 6858000"/>
            <a:gd name="connsiteX2540" fmla="*/ 7314236 w 11490568"/>
            <a:gd name="connsiteY2540" fmla="*/ 4632221 h 6858000"/>
            <a:gd name="connsiteX2541" fmla="*/ 7313875 w 11490568"/>
            <a:gd name="connsiteY2541" fmla="*/ 4684248 h 6858000"/>
            <a:gd name="connsiteX2542" fmla="*/ 7279706 w 11490568"/>
            <a:gd name="connsiteY2542" fmla="*/ 4715353 h 6858000"/>
            <a:gd name="connsiteX2543" fmla="*/ 7257243 w 11490568"/>
            <a:gd name="connsiteY2543" fmla="*/ 4718361 h 6858000"/>
            <a:gd name="connsiteX2544" fmla="*/ 7442753 w 11490568"/>
            <a:gd name="connsiteY2544" fmla="*/ 4717762 h 6858000"/>
            <a:gd name="connsiteX2545" fmla="*/ 7419432 w 11490568"/>
            <a:gd name="connsiteY2545" fmla="*/ 4715355 h 6858000"/>
            <a:gd name="connsiteX2546" fmla="*/ 7385263 w 11490568"/>
            <a:gd name="connsiteY2546" fmla="*/ 4681658 h 6858000"/>
            <a:gd name="connsiteX2547" fmla="*/ 7415093 w 11490568"/>
            <a:gd name="connsiteY2547" fmla="*/ 4602229 h 6858000"/>
            <a:gd name="connsiteX2548" fmla="*/ 7462820 w 11490568"/>
            <a:gd name="connsiteY2548" fmla="*/ 4601118 h 6858000"/>
            <a:gd name="connsiteX2549" fmla="*/ 7492469 w 11490568"/>
            <a:gd name="connsiteY2549" fmla="*/ 4628705 h 6858000"/>
            <a:gd name="connsiteX2550" fmla="*/ 7493915 w 11490568"/>
            <a:gd name="connsiteY2550" fmla="*/ 4684250 h 6858000"/>
            <a:gd name="connsiteX2551" fmla="*/ 7466255 w 11490568"/>
            <a:gd name="connsiteY2551" fmla="*/ 4712393 h 6858000"/>
            <a:gd name="connsiteX2552" fmla="*/ 7442753 w 11490568"/>
            <a:gd name="connsiteY2552" fmla="*/ 4717762 h 6858000"/>
            <a:gd name="connsiteX2553" fmla="*/ 6898805 w 11490568"/>
            <a:gd name="connsiteY2553" fmla="*/ 4718615 h 6858000"/>
            <a:gd name="connsiteX2554" fmla="*/ 6874964 w 11490568"/>
            <a:gd name="connsiteY2554" fmla="*/ 4712944 h 6858000"/>
            <a:gd name="connsiteX2555" fmla="*/ 6844050 w 11490568"/>
            <a:gd name="connsiteY2555" fmla="*/ 4680544 h 6858000"/>
            <a:gd name="connsiteX2556" fmla="*/ 6840073 w 11490568"/>
            <a:gd name="connsiteY2556" fmla="*/ 4654623 h 6858000"/>
            <a:gd name="connsiteX2557" fmla="*/ 6859055 w 11490568"/>
            <a:gd name="connsiteY2557" fmla="*/ 4613335 h 6858000"/>
            <a:gd name="connsiteX2558" fmla="*/ 6899370 w 11490568"/>
            <a:gd name="connsiteY2558" fmla="*/ 4597227 h 6858000"/>
            <a:gd name="connsiteX2559" fmla="*/ 6942216 w 11490568"/>
            <a:gd name="connsiteY2559" fmla="*/ 4617037 h 6858000"/>
            <a:gd name="connsiteX2560" fmla="*/ 6957945 w 11490568"/>
            <a:gd name="connsiteY2560" fmla="*/ 4657215 h 6858000"/>
            <a:gd name="connsiteX2561" fmla="*/ 6953064 w 11490568"/>
            <a:gd name="connsiteY2561" fmla="*/ 4683506 h 6858000"/>
            <a:gd name="connsiteX2562" fmla="*/ 6921969 w 11490568"/>
            <a:gd name="connsiteY2562" fmla="*/ 4713871 h 6858000"/>
            <a:gd name="connsiteX2563" fmla="*/ 6898805 w 11490568"/>
            <a:gd name="connsiteY2563" fmla="*/ 4718615 h 6858000"/>
            <a:gd name="connsiteX2564" fmla="*/ 6539197 w 11490568"/>
            <a:gd name="connsiteY2564" fmla="*/ 4718314 h 6858000"/>
            <a:gd name="connsiteX2565" fmla="*/ 6515243 w 11490568"/>
            <a:gd name="connsiteY2565" fmla="*/ 4714055 h 6858000"/>
            <a:gd name="connsiteX2566" fmla="*/ 6485232 w 11490568"/>
            <a:gd name="connsiteY2566" fmla="*/ 4684616 h 6858000"/>
            <a:gd name="connsiteX2567" fmla="*/ 6479086 w 11490568"/>
            <a:gd name="connsiteY2567" fmla="*/ 4658140 h 6858000"/>
            <a:gd name="connsiteX2568" fmla="*/ 6496261 w 11490568"/>
            <a:gd name="connsiteY2568" fmla="*/ 4615741 h 6858000"/>
            <a:gd name="connsiteX2569" fmla="*/ 6538745 w 11490568"/>
            <a:gd name="connsiteY2569" fmla="*/ 4597226 h 6858000"/>
            <a:gd name="connsiteX2570" fmla="*/ 6579241 w 11490568"/>
            <a:gd name="connsiteY2570" fmla="*/ 4614444 h 6858000"/>
            <a:gd name="connsiteX2571" fmla="*/ 6596597 w 11490568"/>
            <a:gd name="connsiteY2571" fmla="*/ 4658140 h 6858000"/>
            <a:gd name="connsiteX2572" fmla="*/ 6591716 w 11490568"/>
            <a:gd name="connsiteY2572" fmla="*/ 4684986 h 6858000"/>
            <a:gd name="connsiteX2573" fmla="*/ 6563151 w 11490568"/>
            <a:gd name="connsiteY2573" fmla="*/ 4713129 h 6858000"/>
            <a:gd name="connsiteX2574" fmla="*/ 6539197 w 11490568"/>
            <a:gd name="connsiteY2574" fmla="*/ 4718314 h 6858000"/>
            <a:gd name="connsiteX2575" fmla="*/ 6721499 w 11490568"/>
            <a:gd name="connsiteY2575" fmla="*/ 4717761 h 6858000"/>
            <a:gd name="connsiteX2576" fmla="*/ 6699082 w 11490568"/>
            <a:gd name="connsiteY2576" fmla="*/ 4715539 h 6858000"/>
            <a:gd name="connsiteX2577" fmla="*/ 6659671 w 11490568"/>
            <a:gd name="connsiteY2577" fmla="*/ 4648515 h 6858000"/>
            <a:gd name="connsiteX2578" fmla="*/ 6675579 w 11490568"/>
            <a:gd name="connsiteY2578" fmla="*/ 4616484 h 6858000"/>
            <a:gd name="connsiteX2579" fmla="*/ 6718607 w 11490568"/>
            <a:gd name="connsiteY2579" fmla="*/ 4597044 h 6858000"/>
            <a:gd name="connsiteX2580" fmla="*/ 6761814 w 11490568"/>
            <a:gd name="connsiteY2580" fmla="*/ 4616484 h 6858000"/>
            <a:gd name="connsiteX2581" fmla="*/ 6777723 w 11490568"/>
            <a:gd name="connsiteY2581" fmla="*/ 4657217 h 6858000"/>
            <a:gd name="connsiteX2582" fmla="*/ 6760910 w 11490568"/>
            <a:gd name="connsiteY2582" fmla="*/ 4699431 h 6858000"/>
            <a:gd name="connsiteX2583" fmla="*/ 6721499 w 11490568"/>
            <a:gd name="connsiteY2583" fmla="*/ 4717761 h 6858000"/>
            <a:gd name="connsiteX2584" fmla="*/ 1848941 w 11490568"/>
            <a:gd name="connsiteY2584" fmla="*/ 4718639 h 6858000"/>
            <a:gd name="connsiteX2585" fmla="*/ 1825642 w 11490568"/>
            <a:gd name="connsiteY2585" fmla="*/ 4713501 h 6858000"/>
            <a:gd name="connsiteX2586" fmla="*/ 1794909 w 11490568"/>
            <a:gd name="connsiteY2586" fmla="*/ 4681656 h 6858000"/>
            <a:gd name="connsiteX2587" fmla="*/ 1793824 w 11490568"/>
            <a:gd name="connsiteY2587" fmla="*/ 4634998 h 6858000"/>
            <a:gd name="connsiteX2588" fmla="*/ 1825642 w 11490568"/>
            <a:gd name="connsiteY2588" fmla="*/ 4601486 h 6858000"/>
            <a:gd name="connsiteX2589" fmla="*/ 1872827 w 11490568"/>
            <a:gd name="connsiteY2589" fmla="*/ 4601300 h 6858000"/>
            <a:gd name="connsiteX2590" fmla="*/ 1905549 w 11490568"/>
            <a:gd name="connsiteY2590" fmla="*/ 4636109 h 6858000"/>
            <a:gd name="connsiteX2591" fmla="*/ 1904645 w 11490568"/>
            <a:gd name="connsiteY2591" fmla="*/ 4681285 h 6858000"/>
            <a:gd name="connsiteX2592" fmla="*/ 1873189 w 11490568"/>
            <a:gd name="connsiteY2592" fmla="*/ 4712946 h 6858000"/>
            <a:gd name="connsiteX2593" fmla="*/ 1848941 w 11490568"/>
            <a:gd name="connsiteY2593" fmla="*/ 4718639 h 6858000"/>
            <a:gd name="connsiteX2594" fmla="*/ 2391009 w 11490568"/>
            <a:gd name="connsiteY2594" fmla="*/ 4718615 h 6858000"/>
            <a:gd name="connsiteX2595" fmla="*/ 2367032 w 11490568"/>
            <a:gd name="connsiteY2595" fmla="*/ 4713685 h 6858000"/>
            <a:gd name="connsiteX2596" fmla="*/ 2335937 w 11490568"/>
            <a:gd name="connsiteY2596" fmla="*/ 4682210 h 6858000"/>
            <a:gd name="connsiteX2597" fmla="*/ 2331417 w 11490568"/>
            <a:gd name="connsiteY2597" fmla="*/ 4658140 h 6858000"/>
            <a:gd name="connsiteX2598" fmla="*/ 2348050 w 11490568"/>
            <a:gd name="connsiteY2598" fmla="*/ 4616297 h 6858000"/>
            <a:gd name="connsiteX2599" fmla="*/ 2404454 w 11490568"/>
            <a:gd name="connsiteY2599" fmla="*/ 4598707 h 6858000"/>
            <a:gd name="connsiteX2600" fmla="*/ 2419459 w 11490568"/>
            <a:gd name="connsiteY2600" fmla="*/ 4604448 h 6858000"/>
            <a:gd name="connsiteX2601" fmla="*/ 2444769 w 11490568"/>
            <a:gd name="connsiteY2601" fmla="*/ 4632034 h 6858000"/>
            <a:gd name="connsiteX2602" fmla="*/ 2447120 w 11490568"/>
            <a:gd name="connsiteY2602" fmla="*/ 4677396 h 6858000"/>
            <a:gd name="connsiteX2603" fmla="*/ 2415121 w 11490568"/>
            <a:gd name="connsiteY2603" fmla="*/ 4712574 h 6858000"/>
            <a:gd name="connsiteX2604" fmla="*/ 2391009 w 11490568"/>
            <a:gd name="connsiteY2604" fmla="*/ 4718615 h 6858000"/>
            <a:gd name="connsiteX2605" fmla="*/ 5635841 w 11490568"/>
            <a:gd name="connsiteY2605" fmla="*/ 4718591 h 6858000"/>
            <a:gd name="connsiteX2606" fmla="*/ 5611953 w 11490568"/>
            <a:gd name="connsiteY2606" fmla="*/ 4712759 h 6858000"/>
            <a:gd name="connsiteX2607" fmla="*/ 5582124 w 11490568"/>
            <a:gd name="connsiteY2607" fmla="*/ 4682765 h 6858000"/>
            <a:gd name="connsiteX2608" fmla="*/ 5581943 w 11490568"/>
            <a:gd name="connsiteY2608" fmla="*/ 4633145 h 6858000"/>
            <a:gd name="connsiteX2609" fmla="*/ 5612858 w 11490568"/>
            <a:gd name="connsiteY2609" fmla="*/ 4601299 h 6858000"/>
            <a:gd name="connsiteX2610" fmla="*/ 5660586 w 11490568"/>
            <a:gd name="connsiteY2610" fmla="*/ 4601485 h 6858000"/>
            <a:gd name="connsiteX2611" fmla="*/ 5693850 w 11490568"/>
            <a:gd name="connsiteY2611" fmla="*/ 4639996 h 6858000"/>
            <a:gd name="connsiteX2612" fmla="*/ 5659320 w 11490568"/>
            <a:gd name="connsiteY2612" fmla="*/ 4713870 h 6858000"/>
            <a:gd name="connsiteX2613" fmla="*/ 5635841 w 11490568"/>
            <a:gd name="connsiteY2613" fmla="*/ 4718591 h 6858000"/>
            <a:gd name="connsiteX2614" fmla="*/ 6179381 w 11490568"/>
            <a:gd name="connsiteY2614" fmla="*/ 4718153 h 6858000"/>
            <a:gd name="connsiteX2615" fmla="*/ 6159132 w 11490568"/>
            <a:gd name="connsiteY2615" fmla="*/ 4715908 h 6858000"/>
            <a:gd name="connsiteX2616" fmla="*/ 6123517 w 11490568"/>
            <a:gd name="connsiteY2616" fmla="*/ 4683137 h 6858000"/>
            <a:gd name="connsiteX2617" fmla="*/ 6121167 w 11490568"/>
            <a:gd name="connsiteY2617" fmla="*/ 4637405 h 6858000"/>
            <a:gd name="connsiteX2618" fmla="*/ 6152262 w 11490568"/>
            <a:gd name="connsiteY2618" fmla="*/ 4602227 h 6858000"/>
            <a:gd name="connsiteX2619" fmla="*/ 6200714 w 11490568"/>
            <a:gd name="connsiteY2619" fmla="*/ 4601301 h 6858000"/>
            <a:gd name="connsiteX2620" fmla="*/ 6232532 w 11490568"/>
            <a:gd name="connsiteY2620" fmla="*/ 4633887 h 6858000"/>
            <a:gd name="connsiteX2621" fmla="*/ 6231809 w 11490568"/>
            <a:gd name="connsiteY2621" fmla="*/ 4683507 h 6858000"/>
            <a:gd name="connsiteX2622" fmla="*/ 6199629 w 11490568"/>
            <a:gd name="connsiteY2622" fmla="*/ 4714427 h 6858000"/>
            <a:gd name="connsiteX2623" fmla="*/ 6179381 w 11490568"/>
            <a:gd name="connsiteY2623" fmla="*/ 4718153 h 6858000"/>
            <a:gd name="connsiteX2624" fmla="*/ 5997218 w 11490568"/>
            <a:gd name="connsiteY2624" fmla="*/ 4718106 h 6858000"/>
            <a:gd name="connsiteX2625" fmla="*/ 5978190 w 11490568"/>
            <a:gd name="connsiteY2625" fmla="*/ 4715723 h 6858000"/>
            <a:gd name="connsiteX2626" fmla="*/ 5941671 w 11490568"/>
            <a:gd name="connsiteY2626" fmla="*/ 4679803 h 6858000"/>
            <a:gd name="connsiteX2627" fmla="*/ 5942214 w 11490568"/>
            <a:gd name="connsiteY2627" fmla="*/ 4634442 h 6858000"/>
            <a:gd name="connsiteX2628" fmla="*/ 5972585 w 11490568"/>
            <a:gd name="connsiteY2628" fmla="*/ 4602225 h 6858000"/>
            <a:gd name="connsiteX2629" fmla="*/ 5997353 w 11490568"/>
            <a:gd name="connsiteY2629" fmla="*/ 4597042 h 6858000"/>
            <a:gd name="connsiteX2630" fmla="*/ 6037126 w 11490568"/>
            <a:gd name="connsiteY2630" fmla="*/ 4612965 h 6858000"/>
            <a:gd name="connsiteX2631" fmla="*/ 6055746 w 11490568"/>
            <a:gd name="connsiteY2631" fmla="*/ 4654438 h 6858000"/>
            <a:gd name="connsiteX2632" fmla="*/ 6052492 w 11490568"/>
            <a:gd name="connsiteY2632" fmla="*/ 4680914 h 6858000"/>
            <a:gd name="connsiteX2633" fmla="*/ 6017059 w 11490568"/>
            <a:gd name="connsiteY2633" fmla="*/ 4715352 h 6858000"/>
            <a:gd name="connsiteX2634" fmla="*/ 5997218 w 11490568"/>
            <a:gd name="connsiteY2634" fmla="*/ 4718106 h 6858000"/>
            <a:gd name="connsiteX2635" fmla="*/ 5274289 w 11490568"/>
            <a:gd name="connsiteY2635" fmla="*/ 4718315 h 6858000"/>
            <a:gd name="connsiteX2636" fmla="*/ 5252053 w 11490568"/>
            <a:gd name="connsiteY2636" fmla="*/ 4713500 h 6858000"/>
            <a:gd name="connsiteX2637" fmla="*/ 5221319 w 11490568"/>
            <a:gd name="connsiteY2637" fmla="*/ 4681655 h 6858000"/>
            <a:gd name="connsiteX2638" fmla="*/ 5216619 w 11490568"/>
            <a:gd name="connsiteY2638" fmla="*/ 4657215 h 6858000"/>
            <a:gd name="connsiteX2639" fmla="*/ 5233252 w 11490568"/>
            <a:gd name="connsiteY2639" fmla="*/ 4616297 h 6858000"/>
            <a:gd name="connsiteX2640" fmla="*/ 5276098 w 11490568"/>
            <a:gd name="connsiteY2640" fmla="*/ 4597041 h 6858000"/>
            <a:gd name="connsiteX2641" fmla="*/ 5319487 w 11490568"/>
            <a:gd name="connsiteY2641" fmla="*/ 4616852 h 6858000"/>
            <a:gd name="connsiteX2642" fmla="*/ 5334492 w 11490568"/>
            <a:gd name="connsiteY2642" fmla="*/ 4654623 h 6858000"/>
            <a:gd name="connsiteX2643" fmla="*/ 5315870 w 11490568"/>
            <a:gd name="connsiteY2643" fmla="*/ 4701465 h 6858000"/>
            <a:gd name="connsiteX2644" fmla="*/ 5274289 w 11490568"/>
            <a:gd name="connsiteY2644" fmla="*/ 4718315 h 6858000"/>
            <a:gd name="connsiteX2645" fmla="*/ 5459550 w 11490568"/>
            <a:gd name="connsiteY2645" fmla="*/ 4717715 h 6858000"/>
            <a:gd name="connsiteX2646" fmla="*/ 5437878 w 11490568"/>
            <a:gd name="connsiteY2646" fmla="*/ 4715911 h 6858000"/>
            <a:gd name="connsiteX2647" fmla="*/ 5400094 w 11490568"/>
            <a:gd name="connsiteY2647" fmla="*/ 4678325 h 6858000"/>
            <a:gd name="connsiteX2648" fmla="*/ 5401541 w 11490568"/>
            <a:gd name="connsiteY2648" fmla="*/ 4634074 h 6858000"/>
            <a:gd name="connsiteX2649" fmla="*/ 5431189 w 11490568"/>
            <a:gd name="connsiteY2649" fmla="*/ 4602229 h 6858000"/>
            <a:gd name="connsiteX2650" fmla="*/ 5479459 w 11490568"/>
            <a:gd name="connsiteY2650" fmla="*/ 4601303 h 6858000"/>
            <a:gd name="connsiteX2651" fmla="*/ 5511278 w 11490568"/>
            <a:gd name="connsiteY2651" fmla="*/ 4633890 h 6858000"/>
            <a:gd name="connsiteX2652" fmla="*/ 5511639 w 11490568"/>
            <a:gd name="connsiteY2652" fmla="*/ 4681843 h 6858000"/>
            <a:gd name="connsiteX2653" fmla="*/ 5481628 w 11490568"/>
            <a:gd name="connsiteY2653" fmla="*/ 4713133 h 6858000"/>
            <a:gd name="connsiteX2654" fmla="*/ 5459550 w 11490568"/>
            <a:gd name="connsiteY2654" fmla="*/ 4717715 h 6858000"/>
            <a:gd name="connsiteX2655" fmla="*/ 3112787 w 11490568"/>
            <a:gd name="connsiteY2655" fmla="*/ 4718314 h 6858000"/>
            <a:gd name="connsiteX2656" fmla="*/ 3088833 w 11490568"/>
            <a:gd name="connsiteY2656" fmla="*/ 4714055 h 6858000"/>
            <a:gd name="connsiteX2657" fmla="*/ 3058822 w 11490568"/>
            <a:gd name="connsiteY2657" fmla="*/ 4684616 h 6858000"/>
            <a:gd name="connsiteX2658" fmla="*/ 3052675 w 11490568"/>
            <a:gd name="connsiteY2658" fmla="*/ 4658140 h 6858000"/>
            <a:gd name="connsiteX2659" fmla="*/ 3069850 w 11490568"/>
            <a:gd name="connsiteY2659" fmla="*/ 4615741 h 6858000"/>
            <a:gd name="connsiteX2660" fmla="*/ 3112334 w 11490568"/>
            <a:gd name="connsiteY2660" fmla="*/ 4597226 h 6858000"/>
            <a:gd name="connsiteX2661" fmla="*/ 3152830 w 11490568"/>
            <a:gd name="connsiteY2661" fmla="*/ 4614444 h 6858000"/>
            <a:gd name="connsiteX2662" fmla="*/ 3170186 w 11490568"/>
            <a:gd name="connsiteY2662" fmla="*/ 4658140 h 6858000"/>
            <a:gd name="connsiteX2663" fmla="*/ 3165305 w 11490568"/>
            <a:gd name="connsiteY2663" fmla="*/ 4684986 h 6858000"/>
            <a:gd name="connsiteX2664" fmla="*/ 3136740 w 11490568"/>
            <a:gd name="connsiteY2664" fmla="*/ 4713129 h 6858000"/>
            <a:gd name="connsiteX2665" fmla="*/ 3112787 w 11490568"/>
            <a:gd name="connsiteY2665" fmla="*/ 4718314 h 6858000"/>
            <a:gd name="connsiteX2666" fmla="*/ 2933371 w 11490568"/>
            <a:gd name="connsiteY2666" fmla="*/ 4717944 h 6858000"/>
            <a:gd name="connsiteX2667" fmla="*/ 2906976 w 11490568"/>
            <a:gd name="connsiteY2667" fmla="*/ 4712945 h 6858000"/>
            <a:gd name="connsiteX2668" fmla="*/ 2876965 w 11490568"/>
            <a:gd name="connsiteY2668" fmla="*/ 4682766 h 6858000"/>
            <a:gd name="connsiteX2669" fmla="*/ 2872808 w 11490568"/>
            <a:gd name="connsiteY2669" fmla="*/ 4658141 h 6858000"/>
            <a:gd name="connsiteX2670" fmla="*/ 2892151 w 11490568"/>
            <a:gd name="connsiteY2670" fmla="*/ 4613521 h 6858000"/>
            <a:gd name="connsiteX2671" fmla="*/ 2930659 w 11490568"/>
            <a:gd name="connsiteY2671" fmla="*/ 4597227 h 6858000"/>
            <a:gd name="connsiteX2672" fmla="*/ 2974771 w 11490568"/>
            <a:gd name="connsiteY2672" fmla="*/ 4617223 h 6858000"/>
            <a:gd name="connsiteX2673" fmla="*/ 2988509 w 11490568"/>
            <a:gd name="connsiteY2673" fmla="*/ 4639626 h 6858000"/>
            <a:gd name="connsiteX2674" fmla="*/ 2971877 w 11490568"/>
            <a:gd name="connsiteY2674" fmla="*/ 4701651 h 6858000"/>
            <a:gd name="connsiteX2675" fmla="*/ 2933371 w 11490568"/>
            <a:gd name="connsiteY2675" fmla="*/ 4717944 h 6858000"/>
            <a:gd name="connsiteX2676" fmla="*/ 2753828 w 11490568"/>
            <a:gd name="connsiteY2676" fmla="*/ 4717830 h 6858000"/>
            <a:gd name="connsiteX2677" fmla="*/ 2732722 w 11490568"/>
            <a:gd name="connsiteY2677" fmla="*/ 4715909 h 6858000"/>
            <a:gd name="connsiteX2678" fmla="*/ 2697107 w 11490568"/>
            <a:gd name="connsiteY2678" fmla="*/ 4683138 h 6858000"/>
            <a:gd name="connsiteX2679" fmla="*/ 2694757 w 11490568"/>
            <a:gd name="connsiteY2679" fmla="*/ 4637407 h 6858000"/>
            <a:gd name="connsiteX2680" fmla="*/ 2725852 w 11490568"/>
            <a:gd name="connsiteY2680" fmla="*/ 4602228 h 6858000"/>
            <a:gd name="connsiteX2681" fmla="*/ 2773940 w 11490568"/>
            <a:gd name="connsiteY2681" fmla="*/ 4601118 h 6858000"/>
            <a:gd name="connsiteX2682" fmla="*/ 2806120 w 11490568"/>
            <a:gd name="connsiteY2682" fmla="*/ 4633703 h 6858000"/>
            <a:gd name="connsiteX2683" fmla="*/ 2806481 w 11490568"/>
            <a:gd name="connsiteY2683" fmla="*/ 4681842 h 6858000"/>
            <a:gd name="connsiteX2684" fmla="*/ 2775748 w 11490568"/>
            <a:gd name="connsiteY2684" fmla="*/ 4712947 h 6858000"/>
            <a:gd name="connsiteX2685" fmla="*/ 2753828 w 11490568"/>
            <a:gd name="connsiteY2685" fmla="*/ 4717830 h 6858000"/>
            <a:gd name="connsiteX2686" fmla="*/ 2212117 w 11490568"/>
            <a:gd name="connsiteY2686" fmla="*/ 4717945 h 6858000"/>
            <a:gd name="connsiteX2687" fmla="*/ 2185722 w 11490568"/>
            <a:gd name="connsiteY2687" fmla="*/ 4712946 h 6858000"/>
            <a:gd name="connsiteX2688" fmla="*/ 2155712 w 11490568"/>
            <a:gd name="connsiteY2688" fmla="*/ 4682767 h 6858000"/>
            <a:gd name="connsiteX2689" fmla="*/ 2155531 w 11490568"/>
            <a:gd name="connsiteY2689" fmla="*/ 4633147 h 6858000"/>
            <a:gd name="connsiteX2690" fmla="*/ 2186445 w 11490568"/>
            <a:gd name="connsiteY2690" fmla="*/ 4601487 h 6858000"/>
            <a:gd name="connsiteX2691" fmla="*/ 2233449 w 11490568"/>
            <a:gd name="connsiteY2691" fmla="*/ 4601487 h 6858000"/>
            <a:gd name="connsiteX2692" fmla="*/ 2267437 w 11490568"/>
            <a:gd name="connsiteY2692" fmla="*/ 4639998 h 6858000"/>
            <a:gd name="connsiteX2693" fmla="*/ 2250082 w 11490568"/>
            <a:gd name="connsiteY2693" fmla="*/ 4702023 h 6858000"/>
            <a:gd name="connsiteX2694" fmla="*/ 2212117 w 11490568"/>
            <a:gd name="connsiteY2694" fmla="*/ 4717945 h 6858000"/>
            <a:gd name="connsiteX2695" fmla="*/ 2032574 w 11490568"/>
            <a:gd name="connsiteY2695" fmla="*/ 4717830 h 6858000"/>
            <a:gd name="connsiteX2696" fmla="*/ 2011467 w 11490568"/>
            <a:gd name="connsiteY2696" fmla="*/ 4715909 h 6858000"/>
            <a:gd name="connsiteX2697" fmla="*/ 1985614 w 11490568"/>
            <a:gd name="connsiteY2697" fmla="*/ 4697209 h 6858000"/>
            <a:gd name="connsiteX2698" fmla="*/ 1970428 w 11490568"/>
            <a:gd name="connsiteY2698" fmla="*/ 4655736 h 6858000"/>
            <a:gd name="connsiteX2699" fmla="*/ 2004778 w 11490568"/>
            <a:gd name="connsiteY2699" fmla="*/ 4602228 h 6858000"/>
            <a:gd name="connsiteX2700" fmla="*/ 2052686 w 11490568"/>
            <a:gd name="connsiteY2700" fmla="*/ 4601118 h 6858000"/>
            <a:gd name="connsiteX2701" fmla="*/ 2084865 w 11490568"/>
            <a:gd name="connsiteY2701" fmla="*/ 4633703 h 6858000"/>
            <a:gd name="connsiteX2702" fmla="*/ 2085228 w 11490568"/>
            <a:gd name="connsiteY2702" fmla="*/ 4681842 h 6858000"/>
            <a:gd name="connsiteX2703" fmla="*/ 2054494 w 11490568"/>
            <a:gd name="connsiteY2703" fmla="*/ 4712947 h 6858000"/>
            <a:gd name="connsiteX2704" fmla="*/ 2032574 w 11490568"/>
            <a:gd name="connsiteY2704" fmla="*/ 4717830 h 6858000"/>
            <a:gd name="connsiteX2705" fmla="*/ 1127120 w 11490568"/>
            <a:gd name="connsiteY2705" fmla="*/ 4718568 h 6858000"/>
            <a:gd name="connsiteX2706" fmla="*/ 1104025 w 11490568"/>
            <a:gd name="connsiteY2706" fmla="*/ 4713315 h 6858000"/>
            <a:gd name="connsiteX2707" fmla="*/ 1074014 w 11490568"/>
            <a:gd name="connsiteY2707" fmla="*/ 4682766 h 6858000"/>
            <a:gd name="connsiteX2708" fmla="*/ 1072749 w 11490568"/>
            <a:gd name="connsiteY2708" fmla="*/ 4634441 h 6858000"/>
            <a:gd name="connsiteX2709" fmla="*/ 1104568 w 11490568"/>
            <a:gd name="connsiteY2709" fmla="*/ 4601485 h 6858000"/>
            <a:gd name="connsiteX2710" fmla="*/ 1151571 w 11490568"/>
            <a:gd name="connsiteY2710" fmla="*/ 4601300 h 6858000"/>
            <a:gd name="connsiteX2711" fmla="*/ 1184293 w 11490568"/>
            <a:gd name="connsiteY2711" fmla="*/ 4636108 h 6858000"/>
            <a:gd name="connsiteX2712" fmla="*/ 1182847 w 11490568"/>
            <a:gd name="connsiteY2712" fmla="*/ 4682210 h 6858000"/>
            <a:gd name="connsiteX2713" fmla="*/ 1150486 w 11490568"/>
            <a:gd name="connsiteY2713" fmla="*/ 4713685 h 6858000"/>
            <a:gd name="connsiteX2714" fmla="*/ 1127120 w 11490568"/>
            <a:gd name="connsiteY2714" fmla="*/ 4718568 h 6858000"/>
            <a:gd name="connsiteX2715" fmla="*/ 1668920 w 11490568"/>
            <a:gd name="connsiteY2715" fmla="*/ 4718314 h 6858000"/>
            <a:gd name="connsiteX2716" fmla="*/ 1643971 w 11490568"/>
            <a:gd name="connsiteY2716" fmla="*/ 4712575 h 6858000"/>
            <a:gd name="connsiteX2717" fmla="*/ 1614323 w 11490568"/>
            <a:gd name="connsiteY2717" fmla="*/ 4681655 h 6858000"/>
            <a:gd name="connsiteX2718" fmla="*/ 1614503 w 11490568"/>
            <a:gd name="connsiteY2718" fmla="*/ 4633330 h 6858000"/>
            <a:gd name="connsiteX2719" fmla="*/ 1645056 w 11490568"/>
            <a:gd name="connsiteY2719" fmla="*/ 4601485 h 6858000"/>
            <a:gd name="connsiteX2720" fmla="*/ 1687721 w 11490568"/>
            <a:gd name="connsiteY2720" fmla="*/ 4599634 h 6858000"/>
            <a:gd name="connsiteX2721" fmla="*/ 1723516 w 11490568"/>
            <a:gd name="connsiteY2721" fmla="*/ 4632035 h 6858000"/>
            <a:gd name="connsiteX2722" fmla="*/ 1725867 w 11490568"/>
            <a:gd name="connsiteY2722" fmla="*/ 4677396 h 6858000"/>
            <a:gd name="connsiteX2723" fmla="*/ 1693867 w 11490568"/>
            <a:gd name="connsiteY2723" fmla="*/ 4712575 h 6858000"/>
            <a:gd name="connsiteX2724" fmla="*/ 1668920 w 11490568"/>
            <a:gd name="connsiteY2724" fmla="*/ 4718314 h 6858000"/>
            <a:gd name="connsiteX2725" fmla="*/ 1489960 w 11490568"/>
            <a:gd name="connsiteY2725" fmla="*/ 4717944 h 6858000"/>
            <a:gd name="connsiteX2726" fmla="*/ 1464469 w 11490568"/>
            <a:gd name="connsiteY2726" fmla="*/ 4712760 h 6858000"/>
            <a:gd name="connsiteX2727" fmla="*/ 1433556 w 11490568"/>
            <a:gd name="connsiteY2727" fmla="*/ 4680173 h 6858000"/>
            <a:gd name="connsiteX2728" fmla="*/ 1429759 w 11490568"/>
            <a:gd name="connsiteY2728" fmla="*/ 4655734 h 6858000"/>
            <a:gd name="connsiteX2729" fmla="*/ 1447476 w 11490568"/>
            <a:gd name="connsiteY2729" fmla="*/ 4615002 h 6858000"/>
            <a:gd name="connsiteX2730" fmla="*/ 1488153 w 11490568"/>
            <a:gd name="connsiteY2730" fmla="*/ 4597227 h 6858000"/>
            <a:gd name="connsiteX2731" fmla="*/ 1531541 w 11490568"/>
            <a:gd name="connsiteY2731" fmla="*/ 4616667 h 6858000"/>
            <a:gd name="connsiteX2732" fmla="*/ 1547630 w 11490568"/>
            <a:gd name="connsiteY2732" fmla="*/ 4657215 h 6858000"/>
            <a:gd name="connsiteX2733" fmla="*/ 1542749 w 11490568"/>
            <a:gd name="connsiteY2733" fmla="*/ 4683507 h 6858000"/>
            <a:gd name="connsiteX2734" fmla="*/ 1512920 w 11490568"/>
            <a:gd name="connsiteY2734" fmla="*/ 4713130 h 6858000"/>
            <a:gd name="connsiteX2735" fmla="*/ 1489960 w 11490568"/>
            <a:gd name="connsiteY2735" fmla="*/ 4717944 h 6858000"/>
            <a:gd name="connsiteX2736" fmla="*/ 1310619 w 11490568"/>
            <a:gd name="connsiteY2736" fmla="*/ 4717876 h 6858000"/>
            <a:gd name="connsiteX2737" fmla="*/ 1287863 w 11490568"/>
            <a:gd name="connsiteY2737" fmla="*/ 4715354 h 6858000"/>
            <a:gd name="connsiteX2738" fmla="*/ 1253875 w 11490568"/>
            <a:gd name="connsiteY2738" fmla="*/ 4681842 h 6858000"/>
            <a:gd name="connsiteX2739" fmla="*/ 1253513 w 11490568"/>
            <a:gd name="connsiteY2739" fmla="*/ 4634998 h 6858000"/>
            <a:gd name="connsiteX2740" fmla="*/ 1283524 w 11490568"/>
            <a:gd name="connsiteY2740" fmla="*/ 4602227 h 6858000"/>
            <a:gd name="connsiteX2741" fmla="*/ 1308291 w 11490568"/>
            <a:gd name="connsiteY2741" fmla="*/ 4597043 h 6858000"/>
            <a:gd name="connsiteX2742" fmla="*/ 1332878 w 11490568"/>
            <a:gd name="connsiteY2742" fmla="*/ 4602227 h 6858000"/>
            <a:gd name="connsiteX2743" fmla="*/ 1363973 w 11490568"/>
            <a:gd name="connsiteY2743" fmla="*/ 4634628 h 6858000"/>
            <a:gd name="connsiteX2744" fmla="*/ 1363250 w 11490568"/>
            <a:gd name="connsiteY2744" fmla="*/ 4682212 h 6858000"/>
            <a:gd name="connsiteX2745" fmla="*/ 1332698 w 11490568"/>
            <a:gd name="connsiteY2745" fmla="*/ 4713317 h 6858000"/>
            <a:gd name="connsiteX2746" fmla="*/ 1310619 w 11490568"/>
            <a:gd name="connsiteY2746" fmla="*/ 4717876 h 6858000"/>
            <a:gd name="connsiteX2747" fmla="*/ 586652 w 11490568"/>
            <a:gd name="connsiteY2747" fmla="*/ 4718129 h 6858000"/>
            <a:gd name="connsiteX2748" fmla="*/ 567512 w 11490568"/>
            <a:gd name="connsiteY2748" fmla="*/ 4715722 h 6858000"/>
            <a:gd name="connsiteX2749" fmla="*/ 531897 w 11490568"/>
            <a:gd name="connsiteY2749" fmla="*/ 4682025 h 6858000"/>
            <a:gd name="connsiteX2750" fmla="*/ 531354 w 11490568"/>
            <a:gd name="connsiteY2750" fmla="*/ 4634627 h 6858000"/>
            <a:gd name="connsiteX2751" fmla="*/ 562449 w 11490568"/>
            <a:gd name="connsiteY2751" fmla="*/ 4602225 h 6858000"/>
            <a:gd name="connsiteX2752" fmla="*/ 587036 w 11490568"/>
            <a:gd name="connsiteY2752" fmla="*/ 4597042 h 6858000"/>
            <a:gd name="connsiteX2753" fmla="*/ 611623 w 11490568"/>
            <a:gd name="connsiteY2753" fmla="*/ 4602225 h 6858000"/>
            <a:gd name="connsiteX2754" fmla="*/ 642538 w 11490568"/>
            <a:gd name="connsiteY2754" fmla="*/ 4634442 h 6858000"/>
            <a:gd name="connsiteX2755" fmla="*/ 644164 w 11490568"/>
            <a:gd name="connsiteY2755" fmla="*/ 4676656 h 6858000"/>
            <a:gd name="connsiteX2756" fmla="*/ 606199 w 11490568"/>
            <a:gd name="connsiteY2756" fmla="*/ 4715538 h 6858000"/>
            <a:gd name="connsiteX2757" fmla="*/ 586652 w 11490568"/>
            <a:gd name="connsiteY2757" fmla="*/ 4718129 h 6858000"/>
            <a:gd name="connsiteX2758" fmla="*/ 768707 w 11490568"/>
            <a:gd name="connsiteY2758" fmla="*/ 4717944 h 6858000"/>
            <a:gd name="connsiteX2759" fmla="*/ 743216 w 11490568"/>
            <a:gd name="connsiteY2759" fmla="*/ 4712760 h 6858000"/>
            <a:gd name="connsiteX2760" fmla="*/ 712301 w 11490568"/>
            <a:gd name="connsiteY2760" fmla="*/ 4679989 h 6858000"/>
            <a:gd name="connsiteX2761" fmla="*/ 708505 w 11490568"/>
            <a:gd name="connsiteY2761" fmla="*/ 4654623 h 6858000"/>
            <a:gd name="connsiteX2762" fmla="*/ 727126 w 11490568"/>
            <a:gd name="connsiteY2762" fmla="*/ 4613891 h 6858000"/>
            <a:gd name="connsiteX2763" fmla="*/ 766898 w 11490568"/>
            <a:gd name="connsiteY2763" fmla="*/ 4597227 h 6858000"/>
            <a:gd name="connsiteX2764" fmla="*/ 810287 w 11490568"/>
            <a:gd name="connsiteY2764" fmla="*/ 4616667 h 6858000"/>
            <a:gd name="connsiteX2765" fmla="*/ 826377 w 11490568"/>
            <a:gd name="connsiteY2765" fmla="*/ 4657215 h 6858000"/>
            <a:gd name="connsiteX2766" fmla="*/ 821496 w 11490568"/>
            <a:gd name="connsiteY2766" fmla="*/ 4683507 h 6858000"/>
            <a:gd name="connsiteX2767" fmla="*/ 791666 w 11490568"/>
            <a:gd name="connsiteY2767" fmla="*/ 4713130 h 6858000"/>
            <a:gd name="connsiteX2768" fmla="*/ 768707 w 11490568"/>
            <a:gd name="connsiteY2768" fmla="*/ 4717944 h 6858000"/>
            <a:gd name="connsiteX2769" fmla="*/ 949473 w 11490568"/>
            <a:gd name="connsiteY2769" fmla="*/ 4717944 h 6858000"/>
            <a:gd name="connsiteX2770" fmla="*/ 922898 w 11490568"/>
            <a:gd name="connsiteY2770" fmla="*/ 4712761 h 6858000"/>
            <a:gd name="connsiteX2771" fmla="*/ 893792 w 11490568"/>
            <a:gd name="connsiteY2771" fmla="*/ 4632221 h 6858000"/>
            <a:gd name="connsiteX2772" fmla="*/ 925248 w 11490568"/>
            <a:gd name="connsiteY2772" fmla="*/ 4600560 h 6858000"/>
            <a:gd name="connsiteX2773" fmla="*/ 970264 w 11490568"/>
            <a:gd name="connsiteY2773" fmla="*/ 4601300 h 6858000"/>
            <a:gd name="connsiteX2774" fmla="*/ 1002263 w 11490568"/>
            <a:gd name="connsiteY2774" fmla="*/ 4632221 h 6858000"/>
            <a:gd name="connsiteX2775" fmla="*/ 1004794 w 11490568"/>
            <a:gd name="connsiteY2775" fmla="*/ 4676285 h 6858000"/>
            <a:gd name="connsiteX2776" fmla="*/ 974422 w 11490568"/>
            <a:gd name="connsiteY2776" fmla="*/ 4711834 h 6858000"/>
            <a:gd name="connsiteX2777" fmla="*/ 949473 w 11490568"/>
            <a:gd name="connsiteY2777" fmla="*/ 4717944 h 6858000"/>
            <a:gd name="connsiteX2778" fmla="*/ 5815184 w 11490568"/>
            <a:gd name="connsiteY2778" fmla="*/ 4534341 h 6858000"/>
            <a:gd name="connsiteX2779" fmla="*/ 5793625 w 11490568"/>
            <a:gd name="connsiteY2779" fmla="*/ 4528948 h 6858000"/>
            <a:gd name="connsiteX2780" fmla="*/ 5762711 w 11490568"/>
            <a:gd name="connsiteY2780" fmla="*/ 4498214 h 6858000"/>
            <a:gd name="connsiteX2781" fmla="*/ 5757830 w 11490568"/>
            <a:gd name="connsiteY2781" fmla="*/ 4473219 h 6858000"/>
            <a:gd name="connsiteX2782" fmla="*/ 5762711 w 11490568"/>
            <a:gd name="connsiteY2782" fmla="*/ 4448224 h 6858000"/>
            <a:gd name="connsiteX2783" fmla="*/ 5792902 w 11490568"/>
            <a:gd name="connsiteY2783" fmla="*/ 4416933 h 6858000"/>
            <a:gd name="connsiteX2784" fmla="*/ 5817489 w 11490568"/>
            <a:gd name="connsiteY2784" fmla="*/ 4413045 h 6858000"/>
            <a:gd name="connsiteX2785" fmla="*/ 5843522 w 11490568"/>
            <a:gd name="connsiteY2785" fmla="*/ 4418599 h 6858000"/>
            <a:gd name="connsiteX2786" fmla="*/ 5873532 w 11490568"/>
            <a:gd name="connsiteY2786" fmla="*/ 4453593 h 6858000"/>
            <a:gd name="connsiteX2787" fmla="*/ 5873171 w 11490568"/>
            <a:gd name="connsiteY2787" fmla="*/ 4494696 h 6858000"/>
            <a:gd name="connsiteX2788" fmla="*/ 5837556 w 11490568"/>
            <a:gd name="connsiteY2788" fmla="*/ 4530429 h 6858000"/>
            <a:gd name="connsiteX2789" fmla="*/ 5815184 w 11490568"/>
            <a:gd name="connsiteY2789" fmla="*/ 4534341 h 6858000"/>
            <a:gd name="connsiteX2790" fmla="*/ 8162018 w 11490568"/>
            <a:gd name="connsiteY2790" fmla="*/ 4534322 h 6858000"/>
            <a:gd name="connsiteX2791" fmla="*/ 8143759 w 11490568"/>
            <a:gd name="connsiteY2791" fmla="*/ 4531730 h 6858000"/>
            <a:gd name="connsiteX2792" fmla="*/ 8105794 w 11490568"/>
            <a:gd name="connsiteY2792" fmla="*/ 4496367 h 6858000"/>
            <a:gd name="connsiteX2793" fmla="*/ 8101817 w 11490568"/>
            <a:gd name="connsiteY2793" fmla="*/ 4473223 h 6858000"/>
            <a:gd name="connsiteX2794" fmla="*/ 8121523 w 11490568"/>
            <a:gd name="connsiteY2794" fmla="*/ 4428787 h 6858000"/>
            <a:gd name="connsiteX2795" fmla="*/ 8161114 w 11490568"/>
            <a:gd name="connsiteY2795" fmla="*/ 4412123 h 6858000"/>
            <a:gd name="connsiteX2796" fmla="*/ 8200706 w 11490568"/>
            <a:gd name="connsiteY2796" fmla="*/ 4428787 h 6858000"/>
            <a:gd name="connsiteX2797" fmla="*/ 8220593 w 11490568"/>
            <a:gd name="connsiteY2797" fmla="*/ 4473223 h 6858000"/>
            <a:gd name="connsiteX2798" fmla="*/ 8203960 w 11490568"/>
            <a:gd name="connsiteY2798" fmla="*/ 4514696 h 6858000"/>
            <a:gd name="connsiteX2799" fmla="*/ 8162018 w 11490568"/>
            <a:gd name="connsiteY2799" fmla="*/ 4534322 h 6858000"/>
            <a:gd name="connsiteX2800" fmla="*/ 9783147 w 11490568"/>
            <a:gd name="connsiteY2800" fmla="*/ 4534064 h 6858000"/>
            <a:gd name="connsiteX2801" fmla="*/ 9763600 w 11490568"/>
            <a:gd name="connsiteY2801" fmla="*/ 4530616 h 6858000"/>
            <a:gd name="connsiteX2802" fmla="*/ 9730154 w 11490568"/>
            <a:gd name="connsiteY2802" fmla="*/ 4499881 h 6858000"/>
            <a:gd name="connsiteX2803" fmla="*/ 9727262 w 11490568"/>
            <a:gd name="connsiteY2803" fmla="*/ 4454519 h 6858000"/>
            <a:gd name="connsiteX2804" fmla="*/ 9757453 w 11490568"/>
            <a:gd name="connsiteY2804" fmla="*/ 4418600 h 6858000"/>
            <a:gd name="connsiteX2805" fmla="*/ 9784390 w 11490568"/>
            <a:gd name="connsiteY2805" fmla="*/ 4413046 h 6858000"/>
            <a:gd name="connsiteX2806" fmla="*/ 9825971 w 11490568"/>
            <a:gd name="connsiteY2806" fmla="*/ 4430635 h 6858000"/>
            <a:gd name="connsiteX2807" fmla="*/ 9843145 w 11490568"/>
            <a:gd name="connsiteY2807" fmla="*/ 4473220 h 6858000"/>
            <a:gd name="connsiteX2808" fmla="*/ 9837541 w 11490568"/>
            <a:gd name="connsiteY2808" fmla="*/ 4500992 h 6858000"/>
            <a:gd name="connsiteX2809" fmla="*/ 9802830 w 11490568"/>
            <a:gd name="connsiteY2809" fmla="*/ 4531542 h 6858000"/>
            <a:gd name="connsiteX2810" fmla="*/ 9783147 w 11490568"/>
            <a:gd name="connsiteY2810" fmla="*/ 4534064 h 6858000"/>
            <a:gd name="connsiteX2811" fmla="*/ 9605454 w 11490568"/>
            <a:gd name="connsiteY2811" fmla="*/ 4534022 h 6858000"/>
            <a:gd name="connsiteX2812" fmla="*/ 9588257 w 11490568"/>
            <a:gd name="connsiteY2812" fmla="*/ 4532656 h 6858000"/>
            <a:gd name="connsiteX2813" fmla="*/ 9549208 w 11490568"/>
            <a:gd name="connsiteY2813" fmla="*/ 4498218 h 6858000"/>
            <a:gd name="connsiteX2814" fmla="*/ 9544869 w 11490568"/>
            <a:gd name="connsiteY2814" fmla="*/ 4473223 h 6858000"/>
            <a:gd name="connsiteX2815" fmla="*/ 9564574 w 11490568"/>
            <a:gd name="connsiteY2815" fmla="*/ 4428416 h 6858000"/>
            <a:gd name="connsiteX2816" fmla="*/ 9608866 w 11490568"/>
            <a:gd name="connsiteY2816" fmla="*/ 4412494 h 6858000"/>
            <a:gd name="connsiteX2817" fmla="*/ 9646651 w 11490568"/>
            <a:gd name="connsiteY2817" fmla="*/ 4432305 h 6858000"/>
            <a:gd name="connsiteX2818" fmla="*/ 9663102 w 11490568"/>
            <a:gd name="connsiteY2818" fmla="*/ 4473223 h 6858000"/>
            <a:gd name="connsiteX2819" fmla="*/ 9659125 w 11490568"/>
            <a:gd name="connsiteY2819" fmla="*/ 4497663 h 6858000"/>
            <a:gd name="connsiteX2820" fmla="*/ 9623329 w 11490568"/>
            <a:gd name="connsiteY2820" fmla="*/ 4531360 h 6858000"/>
            <a:gd name="connsiteX2821" fmla="*/ 9605454 w 11490568"/>
            <a:gd name="connsiteY2821" fmla="*/ 4534022 h 6858000"/>
            <a:gd name="connsiteX2822" fmla="*/ 9064694 w 11490568"/>
            <a:gd name="connsiteY2822" fmla="*/ 4533949 h 6858000"/>
            <a:gd name="connsiteX2823" fmla="*/ 9041621 w 11490568"/>
            <a:gd name="connsiteY2823" fmla="*/ 4530432 h 6858000"/>
            <a:gd name="connsiteX2824" fmla="*/ 9006549 w 11490568"/>
            <a:gd name="connsiteY2824" fmla="*/ 4494697 h 6858000"/>
            <a:gd name="connsiteX2825" fmla="*/ 9006369 w 11490568"/>
            <a:gd name="connsiteY2825" fmla="*/ 4452113 h 6858000"/>
            <a:gd name="connsiteX2826" fmla="*/ 9036379 w 11490568"/>
            <a:gd name="connsiteY2826" fmla="*/ 4418600 h 6858000"/>
            <a:gd name="connsiteX2827" fmla="*/ 9063135 w 11490568"/>
            <a:gd name="connsiteY2827" fmla="*/ 4413046 h 6858000"/>
            <a:gd name="connsiteX2828" fmla="*/ 9087903 w 11490568"/>
            <a:gd name="connsiteY2828" fmla="*/ 4417119 h 6858000"/>
            <a:gd name="connsiteX2829" fmla="*/ 9118094 w 11490568"/>
            <a:gd name="connsiteY2829" fmla="*/ 4448965 h 6858000"/>
            <a:gd name="connsiteX2830" fmla="*/ 9117914 w 11490568"/>
            <a:gd name="connsiteY2830" fmla="*/ 4497845 h 6858000"/>
            <a:gd name="connsiteX2831" fmla="*/ 9086818 w 11490568"/>
            <a:gd name="connsiteY2831" fmla="*/ 4529135 h 6858000"/>
            <a:gd name="connsiteX2832" fmla="*/ 9064694 w 11490568"/>
            <a:gd name="connsiteY2832" fmla="*/ 4533949 h 6858000"/>
            <a:gd name="connsiteX2833" fmla="*/ 8886098 w 11490568"/>
            <a:gd name="connsiteY2833" fmla="*/ 4533882 h 6858000"/>
            <a:gd name="connsiteX2834" fmla="*/ 8865014 w 11490568"/>
            <a:gd name="connsiteY2834" fmla="*/ 4531915 h 6858000"/>
            <a:gd name="connsiteX2835" fmla="*/ 8827229 w 11490568"/>
            <a:gd name="connsiteY2835" fmla="*/ 4496736 h 6858000"/>
            <a:gd name="connsiteX2836" fmla="*/ 8827410 w 11490568"/>
            <a:gd name="connsiteY2836" fmla="*/ 4449153 h 6858000"/>
            <a:gd name="connsiteX2837" fmla="*/ 8863748 w 11490568"/>
            <a:gd name="connsiteY2837" fmla="*/ 4414899 h 6858000"/>
            <a:gd name="connsiteX2838" fmla="*/ 8903883 w 11490568"/>
            <a:gd name="connsiteY2838" fmla="*/ 4415826 h 6858000"/>
            <a:gd name="connsiteX2839" fmla="*/ 8939498 w 11490568"/>
            <a:gd name="connsiteY2839" fmla="*/ 4453966 h 6858000"/>
            <a:gd name="connsiteX2840" fmla="*/ 8939498 w 11490568"/>
            <a:gd name="connsiteY2840" fmla="*/ 4492477 h 6858000"/>
            <a:gd name="connsiteX2841" fmla="*/ 8907318 w 11490568"/>
            <a:gd name="connsiteY2841" fmla="*/ 4528767 h 6858000"/>
            <a:gd name="connsiteX2842" fmla="*/ 8886098 w 11490568"/>
            <a:gd name="connsiteY2842" fmla="*/ 4533882 h 6858000"/>
            <a:gd name="connsiteX2843" fmla="*/ 8344500 w 11490568"/>
            <a:gd name="connsiteY2843" fmla="*/ 4533880 h 6858000"/>
            <a:gd name="connsiteX2844" fmla="*/ 8323620 w 11490568"/>
            <a:gd name="connsiteY2844" fmla="*/ 4531912 h 6858000"/>
            <a:gd name="connsiteX2845" fmla="*/ 8285112 w 11490568"/>
            <a:gd name="connsiteY2845" fmla="*/ 4494142 h 6858000"/>
            <a:gd name="connsiteX2846" fmla="*/ 8285112 w 11490568"/>
            <a:gd name="connsiteY2846" fmla="*/ 4452114 h 6858000"/>
            <a:gd name="connsiteX2847" fmla="*/ 8315484 w 11490568"/>
            <a:gd name="connsiteY2847" fmla="*/ 4418046 h 6858000"/>
            <a:gd name="connsiteX2848" fmla="*/ 8341879 w 11490568"/>
            <a:gd name="connsiteY2848" fmla="*/ 4413047 h 6858000"/>
            <a:gd name="connsiteX2849" fmla="*/ 8384725 w 11490568"/>
            <a:gd name="connsiteY2849" fmla="*/ 4432858 h 6858000"/>
            <a:gd name="connsiteX2850" fmla="*/ 8398826 w 11490568"/>
            <a:gd name="connsiteY2850" fmla="*/ 4455631 h 6858000"/>
            <a:gd name="connsiteX2851" fmla="*/ 8396476 w 11490568"/>
            <a:gd name="connsiteY2851" fmla="*/ 4497846 h 6858000"/>
            <a:gd name="connsiteX2852" fmla="*/ 8365381 w 11490568"/>
            <a:gd name="connsiteY2852" fmla="*/ 4529321 h 6858000"/>
            <a:gd name="connsiteX2853" fmla="*/ 8344500 w 11490568"/>
            <a:gd name="connsiteY2853" fmla="*/ 4533880 h 6858000"/>
            <a:gd name="connsiteX2854" fmla="*/ 8524838 w 11490568"/>
            <a:gd name="connsiteY2854" fmla="*/ 4533765 h 6858000"/>
            <a:gd name="connsiteX2855" fmla="*/ 8502580 w 11490568"/>
            <a:gd name="connsiteY2855" fmla="*/ 4531543 h 6858000"/>
            <a:gd name="connsiteX2856" fmla="*/ 8468591 w 11490568"/>
            <a:gd name="connsiteY2856" fmla="*/ 4500994 h 6858000"/>
            <a:gd name="connsiteX2857" fmla="*/ 8462987 w 11490568"/>
            <a:gd name="connsiteY2857" fmla="*/ 4473221 h 6858000"/>
            <a:gd name="connsiteX2858" fmla="*/ 8480162 w 11490568"/>
            <a:gd name="connsiteY2858" fmla="*/ 4430636 h 6858000"/>
            <a:gd name="connsiteX2859" fmla="*/ 8521742 w 11490568"/>
            <a:gd name="connsiteY2859" fmla="*/ 4413048 h 6858000"/>
            <a:gd name="connsiteX2860" fmla="*/ 8548498 w 11490568"/>
            <a:gd name="connsiteY2860" fmla="*/ 4418602 h 6858000"/>
            <a:gd name="connsiteX2861" fmla="*/ 8577063 w 11490568"/>
            <a:gd name="connsiteY2861" fmla="*/ 4448596 h 6858000"/>
            <a:gd name="connsiteX2862" fmla="*/ 8580498 w 11490568"/>
            <a:gd name="connsiteY2862" fmla="*/ 4473221 h 6858000"/>
            <a:gd name="connsiteX2863" fmla="*/ 8575074 w 11490568"/>
            <a:gd name="connsiteY2863" fmla="*/ 4500808 h 6858000"/>
            <a:gd name="connsiteX2864" fmla="*/ 8546148 w 11490568"/>
            <a:gd name="connsiteY2864" fmla="*/ 4529321 h 6858000"/>
            <a:gd name="connsiteX2865" fmla="*/ 8524838 w 11490568"/>
            <a:gd name="connsiteY2865" fmla="*/ 4533765 h 6858000"/>
            <a:gd name="connsiteX2866" fmla="*/ 8706621 w 11490568"/>
            <a:gd name="connsiteY2866" fmla="*/ 4533536 h 6858000"/>
            <a:gd name="connsiteX2867" fmla="*/ 8685696 w 11490568"/>
            <a:gd name="connsiteY2867" fmla="*/ 4532287 h 6858000"/>
            <a:gd name="connsiteX2868" fmla="*/ 8647008 w 11490568"/>
            <a:gd name="connsiteY2868" fmla="*/ 4497664 h 6858000"/>
            <a:gd name="connsiteX2869" fmla="*/ 8647008 w 11490568"/>
            <a:gd name="connsiteY2869" fmla="*/ 4448969 h 6858000"/>
            <a:gd name="connsiteX2870" fmla="*/ 8683526 w 11490568"/>
            <a:gd name="connsiteY2870" fmla="*/ 4415087 h 6858000"/>
            <a:gd name="connsiteX2871" fmla="*/ 8740473 w 11490568"/>
            <a:gd name="connsiteY2871" fmla="*/ 4427306 h 6858000"/>
            <a:gd name="connsiteX2872" fmla="*/ 8760902 w 11490568"/>
            <a:gd name="connsiteY2872" fmla="*/ 4470817 h 6858000"/>
            <a:gd name="connsiteX2873" fmla="*/ 8756924 w 11490568"/>
            <a:gd name="connsiteY2873" fmla="*/ 4498034 h 6858000"/>
            <a:gd name="connsiteX2874" fmla="*/ 8726733 w 11490568"/>
            <a:gd name="connsiteY2874" fmla="*/ 4528954 h 6858000"/>
            <a:gd name="connsiteX2875" fmla="*/ 8706621 w 11490568"/>
            <a:gd name="connsiteY2875" fmla="*/ 4533536 h 6858000"/>
            <a:gd name="connsiteX2876" fmla="*/ 6357640 w 11490568"/>
            <a:gd name="connsiteY2876" fmla="*/ 4534041 h 6858000"/>
            <a:gd name="connsiteX2877" fmla="*/ 6339539 w 11490568"/>
            <a:gd name="connsiteY2877" fmla="*/ 4531542 h 6858000"/>
            <a:gd name="connsiteX2878" fmla="*/ 6301032 w 11490568"/>
            <a:gd name="connsiteY2878" fmla="*/ 4491919 h 6858000"/>
            <a:gd name="connsiteX2879" fmla="*/ 6301032 w 11490568"/>
            <a:gd name="connsiteY2879" fmla="*/ 4454335 h 6858000"/>
            <a:gd name="connsiteX2880" fmla="*/ 6330861 w 11490568"/>
            <a:gd name="connsiteY2880" fmla="*/ 4418786 h 6858000"/>
            <a:gd name="connsiteX2881" fmla="*/ 6357979 w 11490568"/>
            <a:gd name="connsiteY2881" fmla="*/ 4413046 h 6858000"/>
            <a:gd name="connsiteX2882" fmla="*/ 6399559 w 11490568"/>
            <a:gd name="connsiteY2882" fmla="*/ 4430635 h 6858000"/>
            <a:gd name="connsiteX2883" fmla="*/ 6416733 w 11490568"/>
            <a:gd name="connsiteY2883" fmla="*/ 4473220 h 6858000"/>
            <a:gd name="connsiteX2884" fmla="*/ 6411130 w 11490568"/>
            <a:gd name="connsiteY2884" fmla="*/ 4500992 h 6858000"/>
            <a:gd name="connsiteX2885" fmla="*/ 6376419 w 11490568"/>
            <a:gd name="connsiteY2885" fmla="*/ 4531542 h 6858000"/>
            <a:gd name="connsiteX2886" fmla="*/ 6357640 w 11490568"/>
            <a:gd name="connsiteY2886" fmla="*/ 4534041 h 6858000"/>
            <a:gd name="connsiteX2887" fmla="*/ 7078896 w 11490568"/>
            <a:gd name="connsiteY2887" fmla="*/ 4534041 h 6858000"/>
            <a:gd name="connsiteX2888" fmla="*/ 7060795 w 11490568"/>
            <a:gd name="connsiteY2888" fmla="*/ 4531542 h 6858000"/>
            <a:gd name="connsiteX2889" fmla="*/ 7022288 w 11490568"/>
            <a:gd name="connsiteY2889" fmla="*/ 4491919 h 6858000"/>
            <a:gd name="connsiteX2890" fmla="*/ 7022288 w 11490568"/>
            <a:gd name="connsiteY2890" fmla="*/ 4455445 h 6858000"/>
            <a:gd name="connsiteX2891" fmla="*/ 7052117 w 11490568"/>
            <a:gd name="connsiteY2891" fmla="*/ 4418786 h 6858000"/>
            <a:gd name="connsiteX2892" fmla="*/ 7079235 w 11490568"/>
            <a:gd name="connsiteY2892" fmla="*/ 4413046 h 6858000"/>
            <a:gd name="connsiteX2893" fmla="*/ 7104183 w 11490568"/>
            <a:gd name="connsiteY2893" fmla="*/ 4417489 h 6858000"/>
            <a:gd name="connsiteX2894" fmla="*/ 7132747 w 11490568"/>
            <a:gd name="connsiteY2894" fmla="*/ 4445818 h 6858000"/>
            <a:gd name="connsiteX2895" fmla="*/ 7137990 w 11490568"/>
            <a:gd name="connsiteY2895" fmla="*/ 4473220 h 6858000"/>
            <a:gd name="connsiteX2896" fmla="*/ 7132386 w 11490568"/>
            <a:gd name="connsiteY2896" fmla="*/ 4500992 h 6858000"/>
            <a:gd name="connsiteX2897" fmla="*/ 7097675 w 11490568"/>
            <a:gd name="connsiteY2897" fmla="*/ 4531542 h 6858000"/>
            <a:gd name="connsiteX2898" fmla="*/ 7078896 w 11490568"/>
            <a:gd name="connsiteY2898" fmla="*/ 4534041 h 6858000"/>
            <a:gd name="connsiteX2899" fmla="*/ 7261806 w 11490568"/>
            <a:gd name="connsiteY2899" fmla="*/ 4533952 h 6858000"/>
            <a:gd name="connsiteX2900" fmla="*/ 7236496 w 11490568"/>
            <a:gd name="connsiteY2900" fmla="*/ 4529138 h 6858000"/>
            <a:gd name="connsiteX2901" fmla="*/ 7204316 w 11490568"/>
            <a:gd name="connsiteY2901" fmla="*/ 4495811 h 6858000"/>
            <a:gd name="connsiteX2902" fmla="*/ 7205220 w 11490568"/>
            <a:gd name="connsiteY2902" fmla="*/ 4448969 h 6858000"/>
            <a:gd name="connsiteX2903" fmla="*/ 7241015 w 11490568"/>
            <a:gd name="connsiteY2903" fmla="*/ 4415086 h 6858000"/>
            <a:gd name="connsiteX2904" fmla="*/ 7278980 w 11490568"/>
            <a:gd name="connsiteY2904" fmla="*/ 4415086 h 6858000"/>
            <a:gd name="connsiteX2905" fmla="*/ 7300675 w 11490568"/>
            <a:gd name="connsiteY2905" fmla="*/ 4430269 h 6858000"/>
            <a:gd name="connsiteX2906" fmla="*/ 7318754 w 11490568"/>
            <a:gd name="connsiteY2906" fmla="*/ 4473223 h 6858000"/>
            <a:gd name="connsiteX2907" fmla="*/ 7304290 w 11490568"/>
            <a:gd name="connsiteY2907" fmla="*/ 4512659 h 6858000"/>
            <a:gd name="connsiteX2908" fmla="*/ 7261806 w 11490568"/>
            <a:gd name="connsiteY2908" fmla="*/ 4533952 h 6858000"/>
            <a:gd name="connsiteX2909" fmla="*/ 7443295 w 11490568"/>
            <a:gd name="connsiteY2909" fmla="*/ 4533768 h 6858000"/>
            <a:gd name="connsiteX2910" fmla="*/ 7422505 w 11490568"/>
            <a:gd name="connsiteY2910" fmla="*/ 4531916 h 6858000"/>
            <a:gd name="connsiteX2911" fmla="*/ 7385986 w 11490568"/>
            <a:gd name="connsiteY2911" fmla="*/ 4498220 h 6858000"/>
            <a:gd name="connsiteX2912" fmla="*/ 7403884 w 11490568"/>
            <a:gd name="connsiteY2912" fmla="*/ 4425270 h 6858000"/>
            <a:gd name="connsiteX2913" fmla="*/ 7458481 w 11490568"/>
            <a:gd name="connsiteY2913" fmla="*/ 4414902 h 6858000"/>
            <a:gd name="connsiteX2914" fmla="*/ 7495000 w 11490568"/>
            <a:gd name="connsiteY2914" fmla="*/ 4449525 h 6858000"/>
            <a:gd name="connsiteX2915" fmla="*/ 7495181 w 11490568"/>
            <a:gd name="connsiteY2915" fmla="*/ 4496738 h 6858000"/>
            <a:gd name="connsiteX2916" fmla="*/ 7464086 w 11490568"/>
            <a:gd name="connsiteY2916" fmla="*/ 4528954 h 6858000"/>
            <a:gd name="connsiteX2917" fmla="*/ 7443295 w 11490568"/>
            <a:gd name="connsiteY2917" fmla="*/ 4533768 h 6858000"/>
            <a:gd name="connsiteX2918" fmla="*/ 7622615 w 11490568"/>
            <a:gd name="connsiteY2918" fmla="*/ 4533766 h 6858000"/>
            <a:gd name="connsiteX2919" fmla="*/ 7599835 w 11490568"/>
            <a:gd name="connsiteY2919" fmla="*/ 4530620 h 6858000"/>
            <a:gd name="connsiteX2920" fmla="*/ 7566210 w 11490568"/>
            <a:gd name="connsiteY2920" fmla="*/ 4498218 h 6858000"/>
            <a:gd name="connsiteX2921" fmla="*/ 7561328 w 11490568"/>
            <a:gd name="connsiteY2921" fmla="*/ 4471001 h 6858000"/>
            <a:gd name="connsiteX2922" fmla="*/ 7576876 w 11490568"/>
            <a:gd name="connsiteY2922" fmla="*/ 4432490 h 6858000"/>
            <a:gd name="connsiteX2923" fmla="*/ 7637800 w 11490568"/>
            <a:gd name="connsiteY2923" fmla="*/ 4414901 h 6858000"/>
            <a:gd name="connsiteX2924" fmla="*/ 7660580 w 11490568"/>
            <a:gd name="connsiteY2924" fmla="*/ 4430083 h 6858000"/>
            <a:gd name="connsiteX2925" fmla="*/ 7679381 w 11490568"/>
            <a:gd name="connsiteY2925" fmla="*/ 4474148 h 6858000"/>
            <a:gd name="connsiteX2926" fmla="*/ 7661845 w 11490568"/>
            <a:gd name="connsiteY2926" fmla="*/ 4515807 h 6858000"/>
            <a:gd name="connsiteX2927" fmla="*/ 7622615 w 11490568"/>
            <a:gd name="connsiteY2927" fmla="*/ 4533766 h 6858000"/>
            <a:gd name="connsiteX2928" fmla="*/ 7803609 w 11490568"/>
            <a:gd name="connsiteY2928" fmla="*/ 4533765 h 6858000"/>
            <a:gd name="connsiteX2929" fmla="*/ 7781508 w 11490568"/>
            <a:gd name="connsiteY2929" fmla="*/ 4531543 h 6858000"/>
            <a:gd name="connsiteX2930" fmla="*/ 7742458 w 11490568"/>
            <a:gd name="connsiteY2930" fmla="*/ 4489329 h 6858000"/>
            <a:gd name="connsiteX2931" fmla="*/ 7747158 w 11490568"/>
            <a:gd name="connsiteY2931" fmla="*/ 4445633 h 6858000"/>
            <a:gd name="connsiteX2932" fmla="*/ 7775541 w 11490568"/>
            <a:gd name="connsiteY2932" fmla="*/ 4417491 h 6858000"/>
            <a:gd name="connsiteX2933" fmla="*/ 7800490 w 11490568"/>
            <a:gd name="connsiteY2933" fmla="*/ 4413048 h 6858000"/>
            <a:gd name="connsiteX2934" fmla="*/ 7825438 w 11490568"/>
            <a:gd name="connsiteY2934" fmla="*/ 4417306 h 6858000"/>
            <a:gd name="connsiteX2935" fmla="*/ 7854003 w 11490568"/>
            <a:gd name="connsiteY2935" fmla="*/ 4445819 h 6858000"/>
            <a:gd name="connsiteX2936" fmla="*/ 7859245 w 11490568"/>
            <a:gd name="connsiteY2936" fmla="*/ 4473221 h 6858000"/>
            <a:gd name="connsiteX2937" fmla="*/ 7853821 w 11490568"/>
            <a:gd name="connsiteY2937" fmla="*/ 4500808 h 6858000"/>
            <a:gd name="connsiteX2938" fmla="*/ 7824896 w 11490568"/>
            <a:gd name="connsiteY2938" fmla="*/ 4529321 h 6858000"/>
            <a:gd name="connsiteX2939" fmla="*/ 7803609 w 11490568"/>
            <a:gd name="connsiteY2939" fmla="*/ 4533765 h 6858000"/>
            <a:gd name="connsiteX2940" fmla="*/ 7984466 w 11490568"/>
            <a:gd name="connsiteY2940" fmla="*/ 4533652 h 6858000"/>
            <a:gd name="connsiteX2941" fmla="*/ 7962275 w 11490568"/>
            <a:gd name="connsiteY2941" fmla="*/ 4531546 h 6858000"/>
            <a:gd name="connsiteX2942" fmla="*/ 7930637 w 11490568"/>
            <a:gd name="connsiteY2942" fmla="*/ 4506551 h 6858000"/>
            <a:gd name="connsiteX2943" fmla="*/ 7925756 w 11490568"/>
            <a:gd name="connsiteY2943" fmla="*/ 4448599 h 6858000"/>
            <a:gd name="connsiteX2944" fmla="*/ 7962275 w 11490568"/>
            <a:gd name="connsiteY2944" fmla="*/ 4415087 h 6858000"/>
            <a:gd name="connsiteX2945" fmla="*/ 7999877 w 11490568"/>
            <a:gd name="connsiteY2945" fmla="*/ 4414901 h 6858000"/>
            <a:gd name="connsiteX2946" fmla="*/ 8034227 w 11490568"/>
            <a:gd name="connsiteY2946" fmla="*/ 4445267 h 6858000"/>
            <a:gd name="connsiteX2947" fmla="*/ 8039108 w 11490568"/>
            <a:gd name="connsiteY2947" fmla="*/ 4473224 h 6858000"/>
            <a:gd name="connsiteX2948" fmla="*/ 8034227 w 11490568"/>
            <a:gd name="connsiteY2948" fmla="*/ 4501182 h 6858000"/>
            <a:gd name="connsiteX2949" fmla="*/ 8005301 w 11490568"/>
            <a:gd name="connsiteY2949" fmla="*/ 4528954 h 6858000"/>
            <a:gd name="connsiteX2950" fmla="*/ 7984466 w 11490568"/>
            <a:gd name="connsiteY2950" fmla="*/ 4533652 h 6858000"/>
            <a:gd name="connsiteX2951" fmla="*/ 6900908 w 11490568"/>
            <a:gd name="connsiteY2951" fmla="*/ 4533906 h 6858000"/>
            <a:gd name="connsiteX2952" fmla="*/ 6878220 w 11490568"/>
            <a:gd name="connsiteY2952" fmla="*/ 4530620 h 6858000"/>
            <a:gd name="connsiteX2953" fmla="*/ 6845317 w 11490568"/>
            <a:gd name="connsiteY2953" fmla="*/ 4498775 h 6858000"/>
            <a:gd name="connsiteX2954" fmla="*/ 6844051 w 11490568"/>
            <a:gd name="connsiteY2954" fmla="*/ 4450080 h 6858000"/>
            <a:gd name="connsiteX2955" fmla="*/ 6916547 w 11490568"/>
            <a:gd name="connsiteY2955" fmla="*/ 4414902 h 6858000"/>
            <a:gd name="connsiteX2956" fmla="*/ 6938422 w 11490568"/>
            <a:gd name="connsiteY2956" fmla="*/ 4429159 h 6858000"/>
            <a:gd name="connsiteX2957" fmla="*/ 6958127 w 11490568"/>
            <a:gd name="connsiteY2957" fmla="*/ 4473224 h 6858000"/>
            <a:gd name="connsiteX2958" fmla="*/ 6953969 w 11490568"/>
            <a:gd name="connsiteY2958" fmla="*/ 4497478 h 6858000"/>
            <a:gd name="connsiteX2959" fmla="*/ 6923054 w 11490568"/>
            <a:gd name="connsiteY2959" fmla="*/ 4529139 h 6858000"/>
            <a:gd name="connsiteX2960" fmla="*/ 6900908 w 11490568"/>
            <a:gd name="connsiteY2960" fmla="*/ 4533906 h 6858000"/>
            <a:gd name="connsiteX2961" fmla="*/ 6722041 w 11490568"/>
            <a:gd name="connsiteY2961" fmla="*/ 4533768 h 6858000"/>
            <a:gd name="connsiteX2962" fmla="*/ 6701251 w 11490568"/>
            <a:gd name="connsiteY2962" fmla="*/ 4531917 h 6858000"/>
            <a:gd name="connsiteX2963" fmla="*/ 6662925 w 11490568"/>
            <a:gd name="connsiteY2963" fmla="*/ 4495812 h 6858000"/>
            <a:gd name="connsiteX2964" fmla="*/ 6664190 w 11490568"/>
            <a:gd name="connsiteY2964" fmla="*/ 4448599 h 6858000"/>
            <a:gd name="connsiteX2965" fmla="*/ 6699985 w 11490568"/>
            <a:gd name="connsiteY2965" fmla="*/ 4414903 h 6858000"/>
            <a:gd name="connsiteX2966" fmla="*/ 6737227 w 11490568"/>
            <a:gd name="connsiteY2966" fmla="*/ 4414903 h 6858000"/>
            <a:gd name="connsiteX2967" fmla="*/ 6773746 w 11490568"/>
            <a:gd name="connsiteY2967" fmla="*/ 4449340 h 6858000"/>
            <a:gd name="connsiteX2968" fmla="*/ 6773746 w 11490568"/>
            <a:gd name="connsiteY2968" fmla="*/ 4496738 h 6858000"/>
            <a:gd name="connsiteX2969" fmla="*/ 6742831 w 11490568"/>
            <a:gd name="connsiteY2969" fmla="*/ 4528954 h 6858000"/>
            <a:gd name="connsiteX2970" fmla="*/ 6722041 w 11490568"/>
            <a:gd name="connsiteY2970" fmla="*/ 4533768 h 6858000"/>
            <a:gd name="connsiteX2971" fmla="*/ 6548641 w 11490568"/>
            <a:gd name="connsiteY2971" fmla="*/ 4533534 h 6858000"/>
            <a:gd name="connsiteX2972" fmla="*/ 6515241 w 11490568"/>
            <a:gd name="connsiteY2972" fmla="*/ 4528952 h 6858000"/>
            <a:gd name="connsiteX2973" fmla="*/ 6483965 w 11490568"/>
            <a:gd name="connsiteY2973" fmla="*/ 4498217 h 6858000"/>
            <a:gd name="connsiteX2974" fmla="*/ 6479265 w 11490568"/>
            <a:gd name="connsiteY2974" fmla="*/ 4473222 h 6858000"/>
            <a:gd name="connsiteX2975" fmla="*/ 6499332 w 11490568"/>
            <a:gd name="connsiteY2975" fmla="*/ 4428416 h 6858000"/>
            <a:gd name="connsiteX2976" fmla="*/ 6543262 w 11490568"/>
            <a:gd name="connsiteY2976" fmla="*/ 4412493 h 6858000"/>
            <a:gd name="connsiteX2977" fmla="*/ 6583036 w 11490568"/>
            <a:gd name="connsiteY2977" fmla="*/ 4433785 h 6858000"/>
            <a:gd name="connsiteX2978" fmla="*/ 6597498 w 11490568"/>
            <a:gd name="connsiteY2978" fmla="*/ 4473222 h 6858000"/>
            <a:gd name="connsiteX2979" fmla="*/ 6580143 w 11490568"/>
            <a:gd name="connsiteY2979" fmla="*/ 4515065 h 6858000"/>
            <a:gd name="connsiteX2980" fmla="*/ 6548641 w 11490568"/>
            <a:gd name="connsiteY2980" fmla="*/ 4533534 h 6858000"/>
            <a:gd name="connsiteX2981" fmla="*/ 6179924 w 11490568"/>
            <a:gd name="connsiteY2981" fmla="*/ 4533770 h 6858000"/>
            <a:gd name="connsiteX2982" fmla="*/ 6159857 w 11490568"/>
            <a:gd name="connsiteY2982" fmla="*/ 4531918 h 6858000"/>
            <a:gd name="connsiteX2983" fmla="*/ 6122796 w 11490568"/>
            <a:gd name="connsiteY2983" fmla="*/ 4496555 h 6858000"/>
            <a:gd name="connsiteX2984" fmla="*/ 6122796 w 11490568"/>
            <a:gd name="connsiteY2984" fmla="*/ 4449712 h 6858000"/>
            <a:gd name="connsiteX2985" fmla="*/ 6195291 w 11490568"/>
            <a:gd name="connsiteY2985" fmla="*/ 4414904 h 6858000"/>
            <a:gd name="connsiteX2986" fmla="*/ 6217166 w 11490568"/>
            <a:gd name="connsiteY2986" fmla="*/ 4429161 h 6858000"/>
            <a:gd name="connsiteX2987" fmla="*/ 6236691 w 11490568"/>
            <a:gd name="connsiteY2987" fmla="*/ 4473226 h 6858000"/>
            <a:gd name="connsiteX2988" fmla="*/ 6221143 w 11490568"/>
            <a:gd name="connsiteY2988" fmla="*/ 4513218 h 6858000"/>
            <a:gd name="connsiteX2989" fmla="*/ 6179924 w 11490568"/>
            <a:gd name="connsiteY2989" fmla="*/ 4533770 h 6858000"/>
            <a:gd name="connsiteX2990" fmla="*/ 6000720 w 11490568"/>
            <a:gd name="connsiteY2990" fmla="*/ 4533769 h 6858000"/>
            <a:gd name="connsiteX2991" fmla="*/ 5979998 w 11490568"/>
            <a:gd name="connsiteY2991" fmla="*/ 4531917 h 6858000"/>
            <a:gd name="connsiteX2992" fmla="*/ 5941671 w 11490568"/>
            <a:gd name="connsiteY2992" fmla="*/ 4495814 h 6858000"/>
            <a:gd name="connsiteX2993" fmla="*/ 5942756 w 11490568"/>
            <a:gd name="connsiteY2993" fmla="*/ 4448786 h 6858000"/>
            <a:gd name="connsiteX2994" fmla="*/ 5978732 w 11490568"/>
            <a:gd name="connsiteY2994" fmla="*/ 4414903 h 6858000"/>
            <a:gd name="connsiteX2995" fmla="*/ 6036403 w 11490568"/>
            <a:gd name="connsiteY2995" fmla="*/ 4428419 h 6858000"/>
            <a:gd name="connsiteX2996" fmla="*/ 6056109 w 11490568"/>
            <a:gd name="connsiteY2996" fmla="*/ 4473226 h 6858000"/>
            <a:gd name="connsiteX2997" fmla="*/ 6051770 w 11490568"/>
            <a:gd name="connsiteY2997" fmla="*/ 4498221 h 6858000"/>
            <a:gd name="connsiteX2998" fmla="*/ 6021579 w 11490568"/>
            <a:gd name="connsiteY2998" fmla="*/ 4528955 h 6858000"/>
            <a:gd name="connsiteX2999" fmla="*/ 6000720 w 11490568"/>
            <a:gd name="connsiteY2999" fmla="*/ 4533769 h 6858000"/>
            <a:gd name="connsiteX3000" fmla="*/ 2030317 w 11490568"/>
            <a:gd name="connsiteY3000" fmla="*/ 4534113 h 6858000"/>
            <a:gd name="connsiteX3001" fmla="*/ 2012193 w 11490568"/>
            <a:gd name="connsiteY3001" fmla="*/ 4531729 h 6858000"/>
            <a:gd name="connsiteX3002" fmla="*/ 1974951 w 11490568"/>
            <a:gd name="connsiteY3002" fmla="*/ 4495996 h 6858000"/>
            <a:gd name="connsiteX3003" fmla="*/ 2025210 w 11490568"/>
            <a:gd name="connsiteY3003" fmla="*/ 4412493 h 6858000"/>
            <a:gd name="connsiteX3004" fmla="*/ 2071129 w 11490568"/>
            <a:gd name="connsiteY3004" fmla="*/ 4431193 h 6858000"/>
            <a:gd name="connsiteX3005" fmla="*/ 2086677 w 11490568"/>
            <a:gd name="connsiteY3005" fmla="*/ 4453781 h 6858000"/>
            <a:gd name="connsiteX3006" fmla="*/ 2086677 w 11490568"/>
            <a:gd name="connsiteY3006" fmla="*/ 4492663 h 6858000"/>
            <a:gd name="connsiteX3007" fmla="*/ 2049796 w 11490568"/>
            <a:gd name="connsiteY3007" fmla="*/ 4530248 h 6858000"/>
            <a:gd name="connsiteX3008" fmla="*/ 2030317 w 11490568"/>
            <a:gd name="connsiteY3008" fmla="*/ 4534113 h 6858000"/>
            <a:gd name="connsiteX3009" fmla="*/ 5095807 w 11490568"/>
            <a:gd name="connsiteY3009" fmla="*/ 4534064 h 6858000"/>
            <a:gd name="connsiteX3010" fmla="*/ 5076712 w 11490568"/>
            <a:gd name="connsiteY3010" fmla="*/ 4531542 h 6858000"/>
            <a:gd name="connsiteX3011" fmla="*/ 5049051 w 11490568"/>
            <a:gd name="connsiteY3011" fmla="*/ 4510805 h 6858000"/>
            <a:gd name="connsiteX3012" fmla="*/ 5036577 w 11490568"/>
            <a:gd name="connsiteY3012" fmla="*/ 4473220 h 6858000"/>
            <a:gd name="connsiteX3013" fmla="*/ 5054656 w 11490568"/>
            <a:gd name="connsiteY3013" fmla="*/ 4430080 h 6858000"/>
            <a:gd name="connsiteX3014" fmla="*/ 5096236 w 11490568"/>
            <a:gd name="connsiteY3014" fmla="*/ 4413046 h 6858000"/>
            <a:gd name="connsiteX3015" fmla="*/ 5122088 w 11490568"/>
            <a:gd name="connsiteY3015" fmla="*/ 4418600 h 6858000"/>
            <a:gd name="connsiteX3016" fmla="*/ 5150653 w 11490568"/>
            <a:gd name="connsiteY3016" fmla="*/ 4448595 h 6858000"/>
            <a:gd name="connsiteX3017" fmla="*/ 5154088 w 11490568"/>
            <a:gd name="connsiteY3017" fmla="*/ 4473220 h 6858000"/>
            <a:gd name="connsiteX3018" fmla="*/ 5148664 w 11490568"/>
            <a:gd name="connsiteY3018" fmla="*/ 4500806 h 6858000"/>
            <a:gd name="connsiteX3019" fmla="*/ 5115580 w 11490568"/>
            <a:gd name="connsiteY3019" fmla="*/ 4530616 h 6858000"/>
            <a:gd name="connsiteX3020" fmla="*/ 5095807 w 11490568"/>
            <a:gd name="connsiteY3020" fmla="*/ 4534064 h 6858000"/>
            <a:gd name="connsiteX3021" fmla="*/ 5458668 w 11490568"/>
            <a:gd name="connsiteY3021" fmla="*/ 4533770 h 6858000"/>
            <a:gd name="connsiteX3022" fmla="*/ 5438602 w 11490568"/>
            <a:gd name="connsiteY3022" fmla="*/ 4531918 h 6858000"/>
            <a:gd name="connsiteX3023" fmla="*/ 5401541 w 11490568"/>
            <a:gd name="connsiteY3023" fmla="*/ 4496555 h 6858000"/>
            <a:gd name="connsiteX3024" fmla="*/ 5401541 w 11490568"/>
            <a:gd name="connsiteY3024" fmla="*/ 4449712 h 6858000"/>
            <a:gd name="connsiteX3025" fmla="*/ 5474217 w 11490568"/>
            <a:gd name="connsiteY3025" fmla="*/ 4414904 h 6858000"/>
            <a:gd name="connsiteX3026" fmla="*/ 5497718 w 11490568"/>
            <a:gd name="connsiteY3026" fmla="*/ 4431197 h 6858000"/>
            <a:gd name="connsiteX3027" fmla="*/ 5515615 w 11490568"/>
            <a:gd name="connsiteY3027" fmla="*/ 4473226 h 6858000"/>
            <a:gd name="connsiteX3028" fmla="*/ 5500611 w 11490568"/>
            <a:gd name="connsiteY3028" fmla="*/ 4512477 h 6858000"/>
            <a:gd name="connsiteX3029" fmla="*/ 5458668 w 11490568"/>
            <a:gd name="connsiteY3029" fmla="*/ 4533770 h 6858000"/>
            <a:gd name="connsiteX3030" fmla="*/ 4916980 w 11490568"/>
            <a:gd name="connsiteY3030" fmla="*/ 4533952 h 6858000"/>
            <a:gd name="connsiteX3031" fmla="*/ 4894133 w 11490568"/>
            <a:gd name="connsiteY3031" fmla="*/ 4530435 h 6858000"/>
            <a:gd name="connsiteX3032" fmla="*/ 4861049 w 11490568"/>
            <a:gd name="connsiteY3032" fmla="*/ 4499144 h 6858000"/>
            <a:gd name="connsiteX3033" fmla="*/ 4856710 w 11490568"/>
            <a:gd name="connsiteY3033" fmla="*/ 4473223 h 6858000"/>
            <a:gd name="connsiteX3034" fmla="*/ 4871715 w 11490568"/>
            <a:gd name="connsiteY3034" fmla="*/ 4432490 h 6858000"/>
            <a:gd name="connsiteX3035" fmla="*/ 4932820 w 11490568"/>
            <a:gd name="connsiteY3035" fmla="*/ 4414902 h 6858000"/>
            <a:gd name="connsiteX3036" fmla="*/ 4956504 w 11490568"/>
            <a:gd name="connsiteY3036" fmla="*/ 4431195 h 6858000"/>
            <a:gd name="connsiteX3037" fmla="*/ 4972413 w 11490568"/>
            <a:gd name="connsiteY3037" fmla="*/ 4455450 h 6858000"/>
            <a:gd name="connsiteX3038" fmla="*/ 4970063 w 11490568"/>
            <a:gd name="connsiteY3038" fmla="*/ 4497849 h 6858000"/>
            <a:gd name="connsiteX3039" fmla="*/ 4939148 w 11490568"/>
            <a:gd name="connsiteY3039" fmla="*/ 4529138 h 6858000"/>
            <a:gd name="connsiteX3040" fmla="*/ 4916980 w 11490568"/>
            <a:gd name="connsiteY3040" fmla="*/ 4533952 h 6858000"/>
            <a:gd name="connsiteX3041" fmla="*/ 2754236 w 11490568"/>
            <a:gd name="connsiteY3041" fmla="*/ 4533769 h 6858000"/>
            <a:gd name="connsiteX3042" fmla="*/ 2733445 w 11490568"/>
            <a:gd name="connsiteY3042" fmla="*/ 4531917 h 6858000"/>
            <a:gd name="connsiteX3043" fmla="*/ 2696384 w 11490568"/>
            <a:gd name="connsiteY3043" fmla="*/ 4496554 h 6858000"/>
            <a:gd name="connsiteX3044" fmla="*/ 2696384 w 11490568"/>
            <a:gd name="connsiteY3044" fmla="*/ 4449712 h 6858000"/>
            <a:gd name="connsiteX3045" fmla="*/ 2768518 w 11490568"/>
            <a:gd name="connsiteY3045" fmla="*/ 4414719 h 6858000"/>
            <a:gd name="connsiteX3046" fmla="*/ 2806121 w 11490568"/>
            <a:gd name="connsiteY3046" fmla="*/ 4448785 h 6858000"/>
            <a:gd name="connsiteX3047" fmla="*/ 2806121 w 11490568"/>
            <a:gd name="connsiteY3047" fmla="*/ 4497665 h 6858000"/>
            <a:gd name="connsiteX3048" fmla="*/ 2775026 w 11490568"/>
            <a:gd name="connsiteY3048" fmla="*/ 4528955 h 6858000"/>
            <a:gd name="connsiteX3049" fmla="*/ 2754236 w 11490568"/>
            <a:gd name="connsiteY3049" fmla="*/ 4533769 h 6858000"/>
            <a:gd name="connsiteX3050" fmla="*/ 3295630 w 11490568"/>
            <a:gd name="connsiteY3050" fmla="*/ 4533769 h 6858000"/>
            <a:gd name="connsiteX3051" fmla="*/ 3274839 w 11490568"/>
            <a:gd name="connsiteY3051" fmla="*/ 4531918 h 6858000"/>
            <a:gd name="connsiteX3052" fmla="*/ 3236513 w 11490568"/>
            <a:gd name="connsiteY3052" fmla="*/ 4495813 h 6858000"/>
            <a:gd name="connsiteX3053" fmla="*/ 3237778 w 11490568"/>
            <a:gd name="connsiteY3053" fmla="*/ 4448600 h 6858000"/>
            <a:gd name="connsiteX3054" fmla="*/ 3273573 w 11490568"/>
            <a:gd name="connsiteY3054" fmla="*/ 4414904 h 6858000"/>
            <a:gd name="connsiteX3055" fmla="*/ 3310816 w 11490568"/>
            <a:gd name="connsiteY3055" fmla="*/ 4414904 h 6858000"/>
            <a:gd name="connsiteX3056" fmla="*/ 3347334 w 11490568"/>
            <a:gd name="connsiteY3056" fmla="*/ 4449341 h 6858000"/>
            <a:gd name="connsiteX3057" fmla="*/ 3347334 w 11490568"/>
            <a:gd name="connsiteY3057" fmla="*/ 4496739 h 6858000"/>
            <a:gd name="connsiteX3058" fmla="*/ 3316420 w 11490568"/>
            <a:gd name="connsiteY3058" fmla="*/ 4528955 h 6858000"/>
            <a:gd name="connsiteX3059" fmla="*/ 3295630 w 11490568"/>
            <a:gd name="connsiteY3059" fmla="*/ 4533769 h 6858000"/>
            <a:gd name="connsiteX3060" fmla="*/ 2934346 w 11490568"/>
            <a:gd name="connsiteY3060" fmla="*/ 4533720 h 6858000"/>
            <a:gd name="connsiteX3061" fmla="*/ 2913127 w 11490568"/>
            <a:gd name="connsiteY3061" fmla="*/ 4531544 h 6858000"/>
            <a:gd name="connsiteX3062" fmla="*/ 2874620 w 11490568"/>
            <a:gd name="connsiteY3062" fmla="*/ 4491923 h 6858000"/>
            <a:gd name="connsiteX3063" fmla="*/ 2874620 w 11490568"/>
            <a:gd name="connsiteY3063" fmla="*/ 4454338 h 6858000"/>
            <a:gd name="connsiteX3064" fmla="*/ 2904450 w 11490568"/>
            <a:gd name="connsiteY3064" fmla="*/ 4418789 h 6858000"/>
            <a:gd name="connsiteX3065" fmla="*/ 2930663 w 11490568"/>
            <a:gd name="connsiteY3065" fmla="*/ 4413049 h 6858000"/>
            <a:gd name="connsiteX3066" fmla="*/ 2972786 w 11490568"/>
            <a:gd name="connsiteY3066" fmla="*/ 4430454 h 6858000"/>
            <a:gd name="connsiteX3067" fmla="*/ 2990322 w 11490568"/>
            <a:gd name="connsiteY3067" fmla="*/ 4473223 h 6858000"/>
            <a:gd name="connsiteX3068" fmla="*/ 2984898 w 11490568"/>
            <a:gd name="connsiteY3068" fmla="*/ 4500810 h 6858000"/>
            <a:gd name="connsiteX3069" fmla="*/ 2955973 w 11490568"/>
            <a:gd name="connsiteY3069" fmla="*/ 4528397 h 6858000"/>
            <a:gd name="connsiteX3070" fmla="*/ 2934346 w 11490568"/>
            <a:gd name="connsiteY3070" fmla="*/ 4533720 h 6858000"/>
            <a:gd name="connsiteX3071" fmla="*/ 3122229 w 11490568"/>
            <a:gd name="connsiteY3071" fmla="*/ 4533535 h 6858000"/>
            <a:gd name="connsiteX3072" fmla="*/ 3088829 w 11490568"/>
            <a:gd name="connsiteY3072" fmla="*/ 4528953 h 6858000"/>
            <a:gd name="connsiteX3073" fmla="*/ 3057553 w 11490568"/>
            <a:gd name="connsiteY3073" fmla="*/ 4498218 h 6858000"/>
            <a:gd name="connsiteX3074" fmla="*/ 3052853 w 11490568"/>
            <a:gd name="connsiteY3074" fmla="*/ 4473223 h 6858000"/>
            <a:gd name="connsiteX3075" fmla="*/ 3072920 w 11490568"/>
            <a:gd name="connsiteY3075" fmla="*/ 4428417 h 6858000"/>
            <a:gd name="connsiteX3076" fmla="*/ 3116850 w 11490568"/>
            <a:gd name="connsiteY3076" fmla="*/ 4412494 h 6858000"/>
            <a:gd name="connsiteX3077" fmla="*/ 3156624 w 11490568"/>
            <a:gd name="connsiteY3077" fmla="*/ 4433786 h 6858000"/>
            <a:gd name="connsiteX3078" fmla="*/ 3171086 w 11490568"/>
            <a:gd name="connsiteY3078" fmla="*/ 4473223 h 6858000"/>
            <a:gd name="connsiteX3079" fmla="*/ 3153731 w 11490568"/>
            <a:gd name="connsiteY3079" fmla="*/ 4515066 h 6858000"/>
            <a:gd name="connsiteX3080" fmla="*/ 3122229 w 11490568"/>
            <a:gd name="connsiteY3080" fmla="*/ 4533535 h 6858000"/>
            <a:gd name="connsiteX3081" fmla="*/ 2212121 w 11490568"/>
            <a:gd name="connsiteY3081" fmla="*/ 4533767 h 6858000"/>
            <a:gd name="connsiteX3082" fmla="*/ 2191873 w 11490568"/>
            <a:gd name="connsiteY3082" fmla="*/ 4531546 h 6858000"/>
            <a:gd name="connsiteX3083" fmla="*/ 2183376 w 11490568"/>
            <a:gd name="connsiteY3083" fmla="*/ 4418605 h 6858000"/>
            <a:gd name="connsiteX3084" fmla="*/ 2209409 w 11490568"/>
            <a:gd name="connsiteY3084" fmla="*/ 4413050 h 6858000"/>
            <a:gd name="connsiteX3085" fmla="*/ 2251713 w 11490568"/>
            <a:gd name="connsiteY3085" fmla="*/ 4430638 h 6858000"/>
            <a:gd name="connsiteX3086" fmla="*/ 2269069 w 11490568"/>
            <a:gd name="connsiteY3086" fmla="*/ 4473223 h 6858000"/>
            <a:gd name="connsiteX3087" fmla="*/ 2252617 w 11490568"/>
            <a:gd name="connsiteY3087" fmla="*/ 4514882 h 6858000"/>
            <a:gd name="connsiteX3088" fmla="*/ 2212121 w 11490568"/>
            <a:gd name="connsiteY3088" fmla="*/ 4533767 h 6858000"/>
            <a:gd name="connsiteX3089" fmla="*/ 1310010 w 11490568"/>
            <a:gd name="connsiteY3089" fmla="*/ 4534044 h 6858000"/>
            <a:gd name="connsiteX3090" fmla="*/ 1292925 w 11490568"/>
            <a:gd name="connsiteY3090" fmla="*/ 4532655 h 6858000"/>
            <a:gd name="connsiteX3091" fmla="*/ 1249356 w 11490568"/>
            <a:gd name="connsiteY3091" fmla="*/ 4464891 h 6858000"/>
            <a:gd name="connsiteX3092" fmla="*/ 1268520 w 11490568"/>
            <a:gd name="connsiteY3092" fmla="*/ 4429342 h 6858000"/>
            <a:gd name="connsiteX3093" fmla="*/ 1289310 w 11490568"/>
            <a:gd name="connsiteY3093" fmla="*/ 4415085 h 6858000"/>
            <a:gd name="connsiteX3094" fmla="*/ 1327455 w 11490568"/>
            <a:gd name="connsiteY3094" fmla="*/ 4415271 h 6858000"/>
            <a:gd name="connsiteX3095" fmla="*/ 1363432 w 11490568"/>
            <a:gd name="connsiteY3095" fmla="*/ 4449523 h 6858000"/>
            <a:gd name="connsiteX3096" fmla="*/ 1363612 w 11490568"/>
            <a:gd name="connsiteY3096" fmla="*/ 4496922 h 6858000"/>
            <a:gd name="connsiteX3097" fmla="*/ 1328178 w 11490568"/>
            <a:gd name="connsiteY3097" fmla="*/ 4530434 h 6858000"/>
            <a:gd name="connsiteX3098" fmla="*/ 1310010 w 11490568"/>
            <a:gd name="connsiteY3098" fmla="*/ 4534044 h 6858000"/>
            <a:gd name="connsiteX3099" fmla="*/ 1851404 w 11490568"/>
            <a:gd name="connsiteY3099" fmla="*/ 4534043 h 6858000"/>
            <a:gd name="connsiteX3100" fmla="*/ 1834319 w 11490568"/>
            <a:gd name="connsiteY3100" fmla="*/ 4532655 h 6858000"/>
            <a:gd name="connsiteX3101" fmla="*/ 1794005 w 11490568"/>
            <a:gd name="connsiteY3101" fmla="*/ 4495809 h 6858000"/>
            <a:gd name="connsiteX3102" fmla="*/ 1795090 w 11490568"/>
            <a:gd name="connsiteY3102" fmla="*/ 4448781 h 6858000"/>
            <a:gd name="connsiteX3103" fmla="*/ 1831969 w 11490568"/>
            <a:gd name="connsiteY3103" fmla="*/ 4414715 h 6858000"/>
            <a:gd name="connsiteX3104" fmla="*/ 1892533 w 11490568"/>
            <a:gd name="connsiteY3104" fmla="*/ 4431933 h 6858000"/>
            <a:gd name="connsiteX3105" fmla="*/ 1908080 w 11490568"/>
            <a:gd name="connsiteY3105" fmla="*/ 4470814 h 6858000"/>
            <a:gd name="connsiteX3106" fmla="*/ 1904103 w 11490568"/>
            <a:gd name="connsiteY3106" fmla="*/ 4498032 h 6858000"/>
            <a:gd name="connsiteX3107" fmla="*/ 1869573 w 11490568"/>
            <a:gd name="connsiteY3107" fmla="*/ 4530433 h 6858000"/>
            <a:gd name="connsiteX3108" fmla="*/ 1851404 w 11490568"/>
            <a:gd name="connsiteY3108" fmla="*/ 4534043 h 6858000"/>
            <a:gd name="connsiteX3109" fmla="*/ 1490864 w 11490568"/>
            <a:gd name="connsiteY3109" fmla="*/ 4533998 h 6858000"/>
            <a:gd name="connsiteX3110" fmla="*/ 1467723 w 11490568"/>
            <a:gd name="connsiteY3110" fmla="*/ 4530434 h 6858000"/>
            <a:gd name="connsiteX3111" fmla="*/ 1434639 w 11490568"/>
            <a:gd name="connsiteY3111" fmla="*/ 4499144 h 6858000"/>
            <a:gd name="connsiteX3112" fmla="*/ 1430300 w 11490568"/>
            <a:gd name="connsiteY3112" fmla="*/ 4473223 h 6858000"/>
            <a:gd name="connsiteX3113" fmla="*/ 1445305 w 11490568"/>
            <a:gd name="connsiteY3113" fmla="*/ 4432490 h 6858000"/>
            <a:gd name="connsiteX3114" fmla="*/ 1506411 w 11490568"/>
            <a:gd name="connsiteY3114" fmla="*/ 4414901 h 6858000"/>
            <a:gd name="connsiteX3115" fmla="*/ 1530094 w 11490568"/>
            <a:gd name="connsiteY3115" fmla="*/ 4431195 h 6858000"/>
            <a:gd name="connsiteX3116" fmla="*/ 1546003 w 11490568"/>
            <a:gd name="connsiteY3116" fmla="*/ 4455449 h 6858000"/>
            <a:gd name="connsiteX3117" fmla="*/ 1543653 w 11490568"/>
            <a:gd name="connsiteY3117" fmla="*/ 4497663 h 6858000"/>
            <a:gd name="connsiteX3118" fmla="*/ 1513462 w 11490568"/>
            <a:gd name="connsiteY3118" fmla="*/ 4528397 h 6858000"/>
            <a:gd name="connsiteX3119" fmla="*/ 1490864 w 11490568"/>
            <a:gd name="connsiteY3119" fmla="*/ 4533998 h 6858000"/>
            <a:gd name="connsiteX3120" fmla="*/ 1671270 w 11490568"/>
            <a:gd name="connsiteY3120" fmla="*/ 4533719 h 6858000"/>
            <a:gd name="connsiteX3121" fmla="*/ 1650299 w 11490568"/>
            <a:gd name="connsiteY3121" fmla="*/ 4531544 h 6858000"/>
            <a:gd name="connsiteX3122" fmla="*/ 1622638 w 11490568"/>
            <a:gd name="connsiteY3122" fmla="*/ 4510807 h 6858000"/>
            <a:gd name="connsiteX3123" fmla="*/ 1610164 w 11490568"/>
            <a:gd name="connsiteY3123" fmla="*/ 4473222 h 6858000"/>
            <a:gd name="connsiteX3124" fmla="*/ 1628243 w 11490568"/>
            <a:gd name="connsiteY3124" fmla="*/ 4430082 h 6858000"/>
            <a:gd name="connsiteX3125" fmla="*/ 1668919 w 11490568"/>
            <a:gd name="connsiteY3125" fmla="*/ 4413049 h 6858000"/>
            <a:gd name="connsiteX3126" fmla="*/ 1694592 w 11490568"/>
            <a:gd name="connsiteY3126" fmla="*/ 4418233 h 6858000"/>
            <a:gd name="connsiteX3127" fmla="*/ 1724240 w 11490568"/>
            <a:gd name="connsiteY3127" fmla="*/ 4448597 h 6858000"/>
            <a:gd name="connsiteX3128" fmla="*/ 1727675 w 11490568"/>
            <a:gd name="connsiteY3128" fmla="*/ 4473222 h 6858000"/>
            <a:gd name="connsiteX3129" fmla="*/ 1722252 w 11490568"/>
            <a:gd name="connsiteY3129" fmla="*/ 4500809 h 6858000"/>
            <a:gd name="connsiteX3130" fmla="*/ 1692783 w 11490568"/>
            <a:gd name="connsiteY3130" fmla="*/ 4528952 h 6858000"/>
            <a:gd name="connsiteX3131" fmla="*/ 1671270 w 11490568"/>
            <a:gd name="connsiteY3131" fmla="*/ 4533719 h 6858000"/>
            <a:gd name="connsiteX3132" fmla="*/ 1130015 w 11490568"/>
            <a:gd name="connsiteY3132" fmla="*/ 4533999 h 6858000"/>
            <a:gd name="connsiteX3133" fmla="*/ 1113067 w 11490568"/>
            <a:gd name="connsiteY3133" fmla="*/ 4532656 h 6858000"/>
            <a:gd name="connsiteX3134" fmla="*/ 1072751 w 11490568"/>
            <a:gd name="connsiteY3134" fmla="*/ 4495812 h 6858000"/>
            <a:gd name="connsiteX3135" fmla="*/ 1073836 w 11490568"/>
            <a:gd name="connsiteY3135" fmla="*/ 4448784 h 6858000"/>
            <a:gd name="connsiteX3136" fmla="*/ 1110716 w 11490568"/>
            <a:gd name="connsiteY3136" fmla="*/ 4414716 h 6858000"/>
            <a:gd name="connsiteX3137" fmla="*/ 1152839 w 11490568"/>
            <a:gd name="connsiteY3137" fmla="*/ 4417678 h 6858000"/>
            <a:gd name="connsiteX3138" fmla="*/ 1181403 w 11490568"/>
            <a:gd name="connsiteY3138" fmla="*/ 4445266 h 6858000"/>
            <a:gd name="connsiteX3139" fmla="*/ 1186284 w 11490568"/>
            <a:gd name="connsiteY3139" fmla="*/ 4473223 h 6858000"/>
            <a:gd name="connsiteX3140" fmla="*/ 1181403 w 11490568"/>
            <a:gd name="connsiteY3140" fmla="*/ 4501366 h 6858000"/>
            <a:gd name="connsiteX3141" fmla="*/ 1147777 w 11490568"/>
            <a:gd name="connsiteY3141" fmla="*/ 4530620 h 6858000"/>
            <a:gd name="connsiteX3142" fmla="*/ 1130015 w 11490568"/>
            <a:gd name="connsiteY3142" fmla="*/ 4533999 h 6858000"/>
            <a:gd name="connsiteX3143" fmla="*/ 578879 w 11490568"/>
            <a:gd name="connsiteY3143" fmla="*/ 4533606 h 6858000"/>
            <a:gd name="connsiteX3144" fmla="*/ 571670 w 11490568"/>
            <a:gd name="connsiteY3144" fmla="*/ 4532657 h 6858000"/>
            <a:gd name="connsiteX3145" fmla="*/ 531536 w 11490568"/>
            <a:gd name="connsiteY3145" fmla="*/ 4496367 h 6858000"/>
            <a:gd name="connsiteX3146" fmla="*/ 527559 w 11490568"/>
            <a:gd name="connsiteY3146" fmla="*/ 4473225 h 6858000"/>
            <a:gd name="connsiteX3147" fmla="*/ 547445 w 11490568"/>
            <a:gd name="connsiteY3147" fmla="*/ 4428788 h 6858000"/>
            <a:gd name="connsiteX3148" fmla="*/ 587037 w 11490568"/>
            <a:gd name="connsiteY3148" fmla="*/ 4412125 h 6858000"/>
            <a:gd name="connsiteX3149" fmla="*/ 626629 w 11490568"/>
            <a:gd name="connsiteY3149" fmla="*/ 4428788 h 6858000"/>
            <a:gd name="connsiteX3150" fmla="*/ 646335 w 11490568"/>
            <a:gd name="connsiteY3150" fmla="*/ 4473225 h 6858000"/>
            <a:gd name="connsiteX3151" fmla="*/ 628798 w 11490568"/>
            <a:gd name="connsiteY3151" fmla="*/ 4515438 h 6858000"/>
            <a:gd name="connsiteX3152" fmla="*/ 589749 w 11490568"/>
            <a:gd name="connsiteY3152" fmla="*/ 4533583 h 6858000"/>
            <a:gd name="connsiteX3153" fmla="*/ 578879 w 11490568"/>
            <a:gd name="connsiteY3153" fmla="*/ 4533606 h 6858000"/>
            <a:gd name="connsiteX3154" fmla="*/ 8345607 w 11490568"/>
            <a:gd name="connsiteY3154" fmla="*/ 4349840 h 6858000"/>
            <a:gd name="connsiteX3155" fmla="*/ 8323800 w 11490568"/>
            <a:gd name="connsiteY3155" fmla="*/ 4347364 h 6858000"/>
            <a:gd name="connsiteX3156" fmla="*/ 8284026 w 11490568"/>
            <a:gd name="connsiteY3156" fmla="*/ 4307000 h 6858000"/>
            <a:gd name="connsiteX3157" fmla="*/ 8286557 w 11490568"/>
            <a:gd name="connsiteY3157" fmla="*/ 4263306 h 6858000"/>
            <a:gd name="connsiteX3158" fmla="*/ 8315664 w 11490568"/>
            <a:gd name="connsiteY3158" fmla="*/ 4233126 h 6858000"/>
            <a:gd name="connsiteX3159" fmla="*/ 8361222 w 11490568"/>
            <a:gd name="connsiteY3159" fmla="*/ 4230719 h 6858000"/>
            <a:gd name="connsiteX3160" fmla="*/ 8395391 w 11490568"/>
            <a:gd name="connsiteY3160" fmla="*/ 4262380 h 6858000"/>
            <a:gd name="connsiteX3161" fmla="*/ 8399006 w 11490568"/>
            <a:gd name="connsiteY3161" fmla="*/ 4306445 h 6858000"/>
            <a:gd name="connsiteX3162" fmla="*/ 8367007 w 11490568"/>
            <a:gd name="connsiteY3162" fmla="*/ 4343846 h 6858000"/>
            <a:gd name="connsiteX3163" fmla="*/ 8345607 w 11490568"/>
            <a:gd name="connsiteY3163" fmla="*/ 4349840 h 6858000"/>
            <a:gd name="connsiteX3164" fmla="*/ 8884719 w 11490568"/>
            <a:gd name="connsiteY3164" fmla="*/ 4349747 h 6858000"/>
            <a:gd name="connsiteX3165" fmla="*/ 8863929 w 11490568"/>
            <a:gd name="connsiteY3165" fmla="*/ 4346993 h 6858000"/>
            <a:gd name="connsiteX3166" fmla="*/ 8826326 w 11490568"/>
            <a:gd name="connsiteY3166" fmla="*/ 4310704 h 6858000"/>
            <a:gd name="connsiteX3167" fmla="*/ 8825602 w 11490568"/>
            <a:gd name="connsiteY3167" fmla="*/ 4268861 h 6858000"/>
            <a:gd name="connsiteX3168" fmla="*/ 8856878 w 11490568"/>
            <a:gd name="connsiteY3168" fmla="*/ 4233127 h 6858000"/>
            <a:gd name="connsiteX3169" fmla="*/ 8907137 w 11490568"/>
            <a:gd name="connsiteY3169" fmla="*/ 4232386 h 6858000"/>
            <a:gd name="connsiteX3170" fmla="*/ 8938051 w 11490568"/>
            <a:gd name="connsiteY3170" fmla="*/ 4265158 h 6858000"/>
            <a:gd name="connsiteX3171" fmla="*/ 8937689 w 11490568"/>
            <a:gd name="connsiteY3171" fmla="*/ 4312741 h 6858000"/>
            <a:gd name="connsiteX3172" fmla="*/ 8905509 w 11490568"/>
            <a:gd name="connsiteY3172" fmla="*/ 4345142 h 6858000"/>
            <a:gd name="connsiteX3173" fmla="*/ 8884719 w 11490568"/>
            <a:gd name="connsiteY3173" fmla="*/ 4349747 h 6858000"/>
            <a:gd name="connsiteX3174" fmla="*/ 9069190 w 11490568"/>
            <a:gd name="connsiteY3174" fmla="*/ 4349424 h 6858000"/>
            <a:gd name="connsiteX3175" fmla="*/ 9049575 w 11490568"/>
            <a:gd name="connsiteY3175" fmla="*/ 4348660 h 6858000"/>
            <a:gd name="connsiteX3176" fmla="*/ 9008718 w 11490568"/>
            <a:gd name="connsiteY3176" fmla="*/ 4314222 h 6858000"/>
            <a:gd name="connsiteX3177" fmla="*/ 9003837 w 11490568"/>
            <a:gd name="connsiteY3177" fmla="*/ 4285895 h 6858000"/>
            <a:gd name="connsiteX3178" fmla="*/ 9023000 w 11490568"/>
            <a:gd name="connsiteY3178" fmla="*/ 4244420 h 6858000"/>
            <a:gd name="connsiteX3179" fmla="*/ 9058795 w 11490568"/>
            <a:gd name="connsiteY3179" fmla="*/ 4228498 h 6858000"/>
            <a:gd name="connsiteX3180" fmla="*/ 9101641 w 11490568"/>
            <a:gd name="connsiteY3180" fmla="*/ 4242939 h 6858000"/>
            <a:gd name="connsiteX3181" fmla="*/ 9120262 w 11490568"/>
            <a:gd name="connsiteY3181" fmla="*/ 4306445 h 6858000"/>
            <a:gd name="connsiteX3182" fmla="*/ 9088264 w 11490568"/>
            <a:gd name="connsiteY3182" fmla="*/ 4343661 h 6858000"/>
            <a:gd name="connsiteX3183" fmla="*/ 9069190 w 11490568"/>
            <a:gd name="connsiteY3183" fmla="*/ 4349424 h 6858000"/>
            <a:gd name="connsiteX3184" fmla="*/ 9616504 w 11490568"/>
            <a:gd name="connsiteY3184" fmla="*/ 4348585 h 6858000"/>
            <a:gd name="connsiteX3185" fmla="*/ 9586448 w 11490568"/>
            <a:gd name="connsiteY3185" fmla="*/ 4347544 h 6858000"/>
            <a:gd name="connsiteX3186" fmla="*/ 9546676 w 11490568"/>
            <a:gd name="connsiteY3186" fmla="*/ 4308106 h 6858000"/>
            <a:gd name="connsiteX3187" fmla="*/ 9548664 w 11490568"/>
            <a:gd name="connsiteY3187" fmla="*/ 4265151 h 6858000"/>
            <a:gd name="connsiteX3188" fmla="*/ 9578313 w 11490568"/>
            <a:gd name="connsiteY3188" fmla="*/ 4233120 h 6858000"/>
            <a:gd name="connsiteX3189" fmla="*/ 9603623 w 11490568"/>
            <a:gd name="connsiteY3189" fmla="*/ 4229047 h 6858000"/>
            <a:gd name="connsiteX3190" fmla="*/ 9645746 w 11490568"/>
            <a:gd name="connsiteY3190" fmla="*/ 4246266 h 6858000"/>
            <a:gd name="connsiteX3191" fmla="*/ 9663102 w 11490568"/>
            <a:gd name="connsiteY3191" fmla="*/ 4288295 h 6858000"/>
            <a:gd name="connsiteX3192" fmla="*/ 9644119 w 11490568"/>
            <a:gd name="connsiteY3192" fmla="*/ 4332547 h 6858000"/>
            <a:gd name="connsiteX3193" fmla="*/ 9616504 w 11490568"/>
            <a:gd name="connsiteY3193" fmla="*/ 4348585 h 6858000"/>
            <a:gd name="connsiteX3194" fmla="*/ 8706214 w 11490568"/>
            <a:gd name="connsiteY3194" fmla="*/ 4349586 h 6858000"/>
            <a:gd name="connsiteX3195" fmla="*/ 8686237 w 11490568"/>
            <a:gd name="connsiteY3195" fmla="*/ 4347919 h 6858000"/>
            <a:gd name="connsiteX3196" fmla="*/ 8661289 w 11490568"/>
            <a:gd name="connsiteY3196" fmla="*/ 4331996 h 6858000"/>
            <a:gd name="connsiteX3197" fmla="*/ 8643029 w 11490568"/>
            <a:gd name="connsiteY3197" fmla="*/ 4289227 h 6858000"/>
            <a:gd name="connsiteX3198" fmla="*/ 8660385 w 11490568"/>
            <a:gd name="connsiteY3198" fmla="*/ 4246087 h 6858000"/>
            <a:gd name="connsiteX3199" fmla="*/ 8699434 w 11490568"/>
            <a:gd name="connsiteY3199" fmla="*/ 4228498 h 6858000"/>
            <a:gd name="connsiteX3200" fmla="*/ 8742100 w 11490568"/>
            <a:gd name="connsiteY3200" fmla="*/ 4244606 h 6858000"/>
            <a:gd name="connsiteX3201" fmla="*/ 8761262 w 11490568"/>
            <a:gd name="connsiteY3201" fmla="*/ 4287561 h 6858000"/>
            <a:gd name="connsiteX3202" fmla="*/ 8745172 w 11490568"/>
            <a:gd name="connsiteY3202" fmla="*/ 4330145 h 6858000"/>
            <a:gd name="connsiteX3203" fmla="*/ 8726190 w 11490568"/>
            <a:gd name="connsiteY3203" fmla="*/ 4344587 h 6858000"/>
            <a:gd name="connsiteX3204" fmla="*/ 8706214 w 11490568"/>
            <a:gd name="connsiteY3204" fmla="*/ 4349586 h 6858000"/>
            <a:gd name="connsiteX3205" fmla="*/ 8526848 w 11490568"/>
            <a:gd name="connsiteY3205" fmla="*/ 4349447 h 6858000"/>
            <a:gd name="connsiteX3206" fmla="*/ 8508182 w 11490568"/>
            <a:gd name="connsiteY3206" fmla="*/ 4348661 h 6858000"/>
            <a:gd name="connsiteX3207" fmla="*/ 8465517 w 11490568"/>
            <a:gd name="connsiteY3207" fmla="*/ 4309778 h 6858000"/>
            <a:gd name="connsiteX3208" fmla="*/ 8467686 w 11490568"/>
            <a:gd name="connsiteY3208" fmla="*/ 4262566 h 6858000"/>
            <a:gd name="connsiteX3209" fmla="*/ 8502036 w 11490568"/>
            <a:gd name="connsiteY3209" fmla="*/ 4230905 h 6858000"/>
            <a:gd name="connsiteX3210" fmla="*/ 8549221 w 11490568"/>
            <a:gd name="connsiteY3210" fmla="*/ 4234237 h 6858000"/>
            <a:gd name="connsiteX3211" fmla="*/ 8578688 w 11490568"/>
            <a:gd name="connsiteY3211" fmla="*/ 4269046 h 6858000"/>
            <a:gd name="connsiteX3212" fmla="*/ 8576157 w 11490568"/>
            <a:gd name="connsiteY3212" fmla="*/ 4314777 h 6858000"/>
            <a:gd name="connsiteX3213" fmla="*/ 8545243 w 11490568"/>
            <a:gd name="connsiteY3213" fmla="*/ 4344957 h 6858000"/>
            <a:gd name="connsiteX3214" fmla="*/ 8526848 w 11490568"/>
            <a:gd name="connsiteY3214" fmla="*/ 4349447 h 6858000"/>
            <a:gd name="connsiteX3215" fmla="*/ 2032394 w 11490568"/>
            <a:gd name="connsiteY3215" fmla="*/ 4349678 h 6858000"/>
            <a:gd name="connsiteX3216" fmla="*/ 2012372 w 11490568"/>
            <a:gd name="connsiteY3216" fmla="*/ 4347363 h 6858000"/>
            <a:gd name="connsiteX3217" fmla="*/ 1973503 w 11490568"/>
            <a:gd name="connsiteY3217" fmla="*/ 4268860 h 6858000"/>
            <a:gd name="connsiteX3218" fmla="*/ 2004055 w 11490568"/>
            <a:gd name="connsiteY3218" fmla="*/ 4233126 h 6858000"/>
            <a:gd name="connsiteX3219" fmla="*/ 2054314 w 11490568"/>
            <a:gd name="connsiteY3219" fmla="*/ 4232756 h 6858000"/>
            <a:gd name="connsiteX3220" fmla="*/ 2085228 w 11490568"/>
            <a:gd name="connsiteY3220" fmla="*/ 4265157 h 6858000"/>
            <a:gd name="connsiteX3221" fmla="*/ 2084866 w 11490568"/>
            <a:gd name="connsiteY3221" fmla="*/ 4312926 h 6858000"/>
            <a:gd name="connsiteX3222" fmla="*/ 2052687 w 11490568"/>
            <a:gd name="connsiteY3222" fmla="*/ 4344771 h 6858000"/>
            <a:gd name="connsiteX3223" fmla="*/ 2032394 w 11490568"/>
            <a:gd name="connsiteY3223" fmla="*/ 4349678 h 6858000"/>
            <a:gd name="connsiteX3224" fmla="*/ 5458668 w 11490568"/>
            <a:gd name="connsiteY3224" fmla="*/ 4349656 h 6858000"/>
            <a:gd name="connsiteX3225" fmla="*/ 5438782 w 11490568"/>
            <a:gd name="connsiteY3225" fmla="*/ 4347365 h 6858000"/>
            <a:gd name="connsiteX3226" fmla="*/ 5397201 w 11490568"/>
            <a:gd name="connsiteY3226" fmla="*/ 4289968 h 6858000"/>
            <a:gd name="connsiteX3227" fmla="*/ 5413111 w 11490568"/>
            <a:gd name="connsiteY3227" fmla="*/ 4248310 h 6858000"/>
            <a:gd name="connsiteX3228" fmla="*/ 5453606 w 11490568"/>
            <a:gd name="connsiteY3228" fmla="*/ 4228498 h 6858000"/>
            <a:gd name="connsiteX3229" fmla="*/ 5479097 w 11490568"/>
            <a:gd name="connsiteY3229" fmla="*/ 4232386 h 6858000"/>
            <a:gd name="connsiteX3230" fmla="*/ 5511638 w 11490568"/>
            <a:gd name="connsiteY3230" fmla="*/ 4265158 h 6858000"/>
            <a:gd name="connsiteX3231" fmla="*/ 5511277 w 11490568"/>
            <a:gd name="connsiteY3231" fmla="*/ 4312742 h 6858000"/>
            <a:gd name="connsiteX3232" fmla="*/ 5479097 w 11490568"/>
            <a:gd name="connsiteY3232" fmla="*/ 4345143 h 6858000"/>
            <a:gd name="connsiteX3233" fmla="*/ 5458668 w 11490568"/>
            <a:gd name="connsiteY3233" fmla="*/ 4349656 h 6858000"/>
            <a:gd name="connsiteX3234" fmla="*/ 6000833 w 11490568"/>
            <a:gd name="connsiteY3234" fmla="*/ 4349607 h 6858000"/>
            <a:gd name="connsiteX3235" fmla="*/ 5980721 w 11490568"/>
            <a:gd name="connsiteY3235" fmla="*/ 4347733 h 6858000"/>
            <a:gd name="connsiteX3236" fmla="*/ 5942032 w 11490568"/>
            <a:gd name="connsiteY3236" fmla="*/ 4311813 h 6858000"/>
            <a:gd name="connsiteX3237" fmla="*/ 5942575 w 11490568"/>
            <a:gd name="connsiteY3237" fmla="*/ 4265156 h 6858000"/>
            <a:gd name="connsiteX3238" fmla="*/ 5971681 w 11490568"/>
            <a:gd name="connsiteY3238" fmla="*/ 4233310 h 6858000"/>
            <a:gd name="connsiteX3239" fmla="*/ 5997353 w 11490568"/>
            <a:gd name="connsiteY3239" fmla="*/ 4229052 h 6858000"/>
            <a:gd name="connsiteX3240" fmla="*/ 6039294 w 11490568"/>
            <a:gd name="connsiteY3240" fmla="*/ 4247011 h 6858000"/>
            <a:gd name="connsiteX3241" fmla="*/ 6056108 w 11490568"/>
            <a:gd name="connsiteY3241" fmla="*/ 4289410 h 6858000"/>
            <a:gd name="connsiteX3242" fmla="*/ 6051408 w 11490568"/>
            <a:gd name="connsiteY3242" fmla="*/ 4314776 h 6858000"/>
            <a:gd name="connsiteX3243" fmla="*/ 6020674 w 11490568"/>
            <a:gd name="connsiteY3243" fmla="*/ 4344955 h 6858000"/>
            <a:gd name="connsiteX3244" fmla="*/ 6000833 w 11490568"/>
            <a:gd name="connsiteY3244" fmla="*/ 4349607 h 6858000"/>
            <a:gd name="connsiteX3245" fmla="*/ 7263346 w 11490568"/>
            <a:gd name="connsiteY3245" fmla="*/ 4349587 h 6858000"/>
            <a:gd name="connsiteX3246" fmla="*/ 7243370 w 11490568"/>
            <a:gd name="connsiteY3246" fmla="*/ 4347735 h 6858000"/>
            <a:gd name="connsiteX3247" fmla="*/ 7204320 w 11490568"/>
            <a:gd name="connsiteY3247" fmla="*/ 4311817 h 6858000"/>
            <a:gd name="connsiteX3248" fmla="*/ 7204682 w 11490568"/>
            <a:gd name="connsiteY3248" fmla="*/ 4265158 h 6858000"/>
            <a:gd name="connsiteX3249" fmla="*/ 7234692 w 11490568"/>
            <a:gd name="connsiteY3249" fmla="*/ 4233497 h 6858000"/>
            <a:gd name="connsiteX3250" fmla="*/ 7262171 w 11490568"/>
            <a:gd name="connsiteY3250" fmla="*/ 4228498 h 6858000"/>
            <a:gd name="connsiteX3251" fmla="*/ 7301763 w 11490568"/>
            <a:gd name="connsiteY3251" fmla="*/ 4247013 h 6858000"/>
            <a:gd name="connsiteX3252" fmla="*/ 7317853 w 11490568"/>
            <a:gd name="connsiteY3252" fmla="*/ 4288302 h 6858000"/>
            <a:gd name="connsiteX3253" fmla="*/ 7314237 w 11490568"/>
            <a:gd name="connsiteY3253" fmla="*/ 4314223 h 6858000"/>
            <a:gd name="connsiteX3254" fmla="*/ 7283324 w 11490568"/>
            <a:gd name="connsiteY3254" fmla="*/ 4344773 h 6858000"/>
            <a:gd name="connsiteX3255" fmla="*/ 7263346 w 11490568"/>
            <a:gd name="connsiteY3255" fmla="*/ 4349587 h 6858000"/>
            <a:gd name="connsiteX3256" fmla="*/ 7984824 w 11490568"/>
            <a:gd name="connsiteY3256" fmla="*/ 4349586 h 6858000"/>
            <a:gd name="connsiteX3257" fmla="*/ 7964622 w 11490568"/>
            <a:gd name="connsiteY3257" fmla="*/ 4347735 h 6858000"/>
            <a:gd name="connsiteX3258" fmla="*/ 7936419 w 11490568"/>
            <a:gd name="connsiteY3258" fmla="*/ 4328294 h 6858000"/>
            <a:gd name="connsiteX3259" fmla="*/ 7921776 w 11490568"/>
            <a:gd name="connsiteY3259" fmla="*/ 4289228 h 6858000"/>
            <a:gd name="connsiteX3260" fmla="*/ 7926657 w 11490568"/>
            <a:gd name="connsiteY3260" fmla="*/ 4262937 h 6858000"/>
            <a:gd name="connsiteX3261" fmla="*/ 7956305 w 11490568"/>
            <a:gd name="connsiteY3261" fmla="*/ 4232572 h 6858000"/>
            <a:gd name="connsiteX3262" fmla="*/ 8001683 w 11490568"/>
            <a:gd name="connsiteY3262" fmla="*/ 4231091 h 6858000"/>
            <a:gd name="connsiteX3263" fmla="*/ 8035128 w 11490568"/>
            <a:gd name="connsiteY3263" fmla="*/ 4262381 h 6858000"/>
            <a:gd name="connsiteX3264" fmla="*/ 8037297 w 11490568"/>
            <a:gd name="connsiteY3264" fmla="*/ 4309779 h 6858000"/>
            <a:gd name="connsiteX3265" fmla="*/ 8004756 w 11490568"/>
            <a:gd name="connsiteY3265" fmla="*/ 4344772 h 6858000"/>
            <a:gd name="connsiteX3266" fmla="*/ 7984824 w 11490568"/>
            <a:gd name="connsiteY3266" fmla="*/ 4349586 h 6858000"/>
            <a:gd name="connsiteX3267" fmla="*/ 8175193 w 11490568"/>
            <a:gd name="connsiteY3267" fmla="*/ 4347987 h 6858000"/>
            <a:gd name="connsiteX3268" fmla="*/ 8142674 w 11490568"/>
            <a:gd name="connsiteY3268" fmla="*/ 4346991 h 6858000"/>
            <a:gd name="connsiteX3269" fmla="*/ 8125138 w 11490568"/>
            <a:gd name="connsiteY3269" fmla="*/ 4336623 h 6858000"/>
            <a:gd name="connsiteX3270" fmla="*/ 8101817 w 11490568"/>
            <a:gd name="connsiteY3270" fmla="*/ 4291077 h 6858000"/>
            <a:gd name="connsiteX3271" fmla="*/ 8117544 w 11490568"/>
            <a:gd name="connsiteY3271" fmla="*/ 4249048 h 6858000"/>
            <a:gd name="connsiteX3272" fmla="*/ 8158583 w 11490568"/>
            <a:gd name="connsiteY3272" fmla="*/ 4228496 h 6858000"/>
            <a:gd name="connsiteX3273" fmla="*/ 8203599 w 11490568"/>
            <a:gd name="connsiteY3273" fmla="*/ 4247567 h 6858000"/>
            <a:gd name="connsiteX3274" fmla="*/ 8220593 w 11490568"/>
            <a:gd name="connsiteY3274" fmla="*/ 4288300 h 6858000"/>
            <a:gd name="connsiteX3275" fmla="*/ 8204322 w 11490568"/>
            <a:gd name="connsiteY3275" fmla="*/ 4329958 h 6858000"/>
            <a:gd name="connsiteX3276" fmla="*/ 8175193 w 11490568"/>
            <a:gd name="connsiteY3276" fmla="*/ 4347987 h 6858000"/>
            <a:gd name="connsiteX3277" fmla="*/ 7442865 w 11490568"/>
            <a:gd name="connsiteY3277" fmla="*/ 4349516 h 6858000"/>
            <a:gd name="connsiteX3278" fmla="*/ 7423408 w 11490568"/>
            <a:gd name="connsiteY3278" fmla="*/ 4347734 h 6858000"/>
            <a:gd name="connsiteX3279" fmla="*/ 7384901 w 11490568"/>
            <a:gd name="connsiteY3279" fmla="*/ 4311445 h 6858000"/>
            <a:gd name="connsiteX3280" fmla="*/ 7384358 w 11490568"/>
            <a:gd name="connsiteY3280" fmla="*/ 4266453 h 6858000"/>
            <a:gd name="connsiteX3281" fmla="*/ 7414550 w 11490568"/>
            <a:gd name="connsiteY3281" fmla="*/ 4232941 h 6858000"/>
            <a:gd name="connsiteX3282" fmla="*/ 7465351 w 11490568"/>
            <a:gd name="connsiteY3282" fmla="*/ 4233127 h 6858000"/>
            <a:gd name="connsiteX3283" fmla="*/ 7496988 w 11490568"/>
            <a:gd name="connsiteY3283" fmla="*/ 4269971 h 6858000"/>
            <a:gd name="connsiteX3284" fmla="*/ 7494276 w 11490568"/>
            <a:gd name="connsiteY3284" fmla="*/ 4314037 h 6858000"/>
            <a:gd name="connsiteX3285" fmla="*/ 7462458 w 11490568"/>
            <a:gd name="connsiteY3285" fmla="*/ 4345328 h 6858000"/>
            <a:gd name="connsiteX3286" fmla="*/ 7442865 w 11490568"/>
            <a:gd name="connsiteY3286" fmla="*/ 4349516 h 6858000"/>
            <a:gd name="connsiteX3287" fmla="*/ 7623902 w 11490568"/>
            <a:gd name="connsiteY3287" fmla="*/ 4349471 h 6858000"/>
            <a:gd name="connsiteX3288" fmla="*/ 7606162 w 11490568"/>
            <a:gd name="connsiteY3288" fmla="*/ 4348661 h 6858000"/>
            <a:gd name="connsiteX3289" fmla="*/ 7561327 w 11490568"/>
            <a:gd name="connsiteY3289" fmla="*/ 4290524 h 6858000"/>
            <a:gd name="connsiteX3290" fmla="*/ 7566209 w 11490568"/>
            <a:gd name="connsiteY3290" fmla="*/ 4264233 h 6858000"/>
            <a:gd name="connsiteX3291" fmla="*/ 7600920 w 11490568"/>
            <a:gd name="connsiteY3291" fmla="*/ 4230907 h 6858000"/>
            <a:gd name="connsiteX3292" fmla="*/ 7644670 w 11490568"/>
            <a:gd name="connsiteY3292" fmla="*/ 4232572 h 6858000"/>
            <a:gd name="connsiteX3293" fmla="*/ 7674319 w 11490568"/>
            <a:gd name="connsiteY3293" fmla="*/ 4262936 h 6858000"/>
            <a:gd name="connsiteX3294" fmla="*/ 7679200 w 11490568"/>
            <a:gd name="connsiteY3294" fmla="*/ 4289228 h 6858000"/>
            <a:gd name="connsiteX3295" fmla="*/ 7675042 w 11490568"/>
            <a:gd name="connsiteY3295" fmla="*/ 4313667 h 6858000"/>
            <a:gd name="connsiteX3296" fmla="*/ 7642862 w 11490568"/>
            <a:gd name="connsiteY3296" fmla="*/ 4345143 h 6858000"/>
            <a:gd name="connsiteX3297" fmla="*/ 7623902 w 11490568"/>
            <a:gd name="connsiteY3297" fmla="*/ 4349471 h 6858000"/>
            <a:gd name="connsiteX3298" fmla="*/ 7806047 w 11490568"/>
            <a:gd name="connsiteY3298" fmla="*/ 4349425 h 6858000"/>
            <a:gd name="connsiteX3299" fmla="*/ 7786929 w 11490568"/>
            <a:gd name="connsiteY3299" fmla="*/ 4348661 h 6858000"/>
            <a:gd name="connsiteX3300" fmla="*/ 7745890 w 11490568"/>
            <a:gd name="connsiteY3300" fmla="*/ 4314593 h 6858000"/>
            <a:gd name="connsiteX3301" fmla="*/ 7743540 w 11490568"/>
            <a:gd name="connsiteY3301" fmla="*/ 4269787 h 6858000"/>
            <a:gd name="connsiteX3302" fmla="*/ 7780420 w 11490568"/>
            <a:gd name="connsiteY3302" fmla="*/ 4230906 h 6858000"/>
            <a:gd name="connsiteX3303" fmla="*/ 7827967 w 11490568"/>
            <a:gd name="connsiteY3303" fmla="*/ 4234239 h 6858000"/>
            <a:gd name="connsiteX3304" fmla="*/ 7857616 w 11490568"/>
            <a:gd name="connsiteY3304" fmla="*/ 4270157 h 6858000"/>
            <a:gd name="connsiteX3305" fmla="*/ 7854904 w 11490568"/>
            <a:gd name="connsiteY3305" fmla="*/ 4314779 h 6858000"/>
            <a:gd name="connsiteX3306" fmla="*/ 7824894 w 11490568"/>
            <a:gd name="connsiteY3306" fmla="*/ 4344217 h 6858000"/>
            <a:gd name="connsiteX3307" fmla="*/ 7806047 w 11490568"/>
            <a:gd name="connsiteY3307" fmla="*/ 4349425 h 6858000"/>
            <a:gd name="connsiteX3308" fmla="*/ 7082123 w 11490568"/>
            <a:gd name="connsiteY3308" fmla="*/ 4349585 h 6858000"/>
            <a:gd name="connsiteX3309" fmla="*/ 7058621 w 11490568"/>
            <a:gd name="connsiteY3309" fmla="*/ 4345882 h 6858000"/>
            <a:gd name="connsiteX3310" fmla="*/ 7023187 w 11490568"/>
            <a:gd name="connsiteY3310" fmla="*/ 4268119 h 6858000"/>
            <a:gd name="connsiteX3311" fmla="*/ 7058259 w 11490568"/>
            <a:gd name="connsiteY3311" fmla="*/ 4231274 h 6858000"/>
            <a:gd name="connsiteX3312" fmla="*/ 7100202 w 11490568"/>
            <a:gd name="connsiteY3312" fmla="*/ 4231274 h 6858000"/>
            <a:gd name="connsiteX3313" fmla="*/ 7135998 w 11490568"/>
            <a:gd name="connsiteY3313" fmla="*/ 4268859 h 6858000"/>
            <a:gd name="connsiteX3314" fmla="*/ 7122077 w 11490568"/>
            <a:gd name="connsiteY3314" fmla="*/ 4329774 h 6858000"/>
            <a:gd name="connsiteX3315" fmla="*/ 7082123 w 11490568"/>
            <a:gd name="connsiteY3315" fmla="*/ 4349585 h 6858000"/>
            <a:gd name="connsiteX3316" fmla="*/ 6180307 w 11490568"/>
            <a:gd name="connsiteY3316" fmla="*/ 4349584 h 6858000"/>
            <a:gd name="connsiteX3317" fmla="*/ 6161483 w 11490568"/>
            <a:gd name="connsiteY3317" fmla="*/ 4347918 h 6858000"/>
            <a:gd name="connsiteX3318" fmla="*/ 6121167 w 11490568"/>
            <a:gd name="connsiteY3318" fmla="*/ 4308851 h 6858000"/>
            <a:gd name="connsiteX3319" fmla="*/ 6123519 w 11490568"/>
            <a:gd name="connsiteY3319" fmla="*/ 4263304 h 6858000"/>
            <a:gd name="connsiteX3320" fmla="*/ 6151901 w 11490568"/>
            <a:gd name="connsiteY3320" fmla="*/ 4233126 h 6858000"/>
            <a:gd name="connsiteX3321" fmla="*/ 6202160 w 11490568"/>
            <a:gd name="connsiteY3321" fmla="*/ 4232570 h 6858000"/>
            <a:gd name="connsiteX3322" fmla="*/ 6232893 w 11490568"/>
            <a:gd name="connsiteY3322" fmla="*/ 4264786 h 6858000"/>
            <a:gd name="connsiteX3323" fmla="*/ 6232532 w 11490568"/>
            <a:gd name="connsiteY3323" fmla="*/ 4312740 h 6858000"/>
            <a:gd name="connsiteX3324" fmla="*/ 6200352 w 11490568"/>
            <a:gd name="connsiteY3324" fmla="*/ 4345141 h 6858000"/>
            <a:gd name="connsiteX3325" fmla="*/ 6180307 w 11490568"/>
            <a:gd name="connsiteY3325" fmla="*/ 4349584 h 6858000"/>
            <a:gd name="connsiteX3326" fmla="*/ 6721388 w 11490568"/>
            <a:gd name="connsiteY3326" fmla="*/ 4349561 h 6858000"/>
            <a:gd name="connsiteX3327" fmla="*/ 6701434 w 11490568"/>
            <a:gd name="connsiteY3327" fmla="*/ 4347547 h 6858000"/>
            <a:gd name="connsiteX3328" fmla="*/ 6658949 w 11490568"/>
            <a:gd name="connsiteY3328" fmla="*/ 4282930 h 6858000"/>
            <a:gd name="connsiteX3329" fmla="*/ 6676485 w 11490568"/>
            <a:gd name="connsiteY3329" fmla="*/ 4247383 h 6858000"/>
            <a:gd name="connsiteX3330" fmla="*/ 6718607 w 11490568"/>
            <a:gd name="connsiteY3330" fmla="*/ 4229052 h 6858000"/>
            <a:gd name="connsiteX3331" fmla="*/ 6762177 w 11490568"/>
            <a:gd name="connsiteY3331" fmla="*/ 4248864 h 6858000"/>
            <a:gd name="connsiteX3332" fmla="*/ 6777725 w 11490568"/>
            <a:gd name="connsiteY3332" fmla="*/ 4290522 h 6858000"/>
            <a:gd name="connsiteX3333" fmla="*/ 6773025 w 11490568"/>
            <a:gd name="connsiteY3333" fmla="*/ 4314221 h 6858000"/>
            <a:gd name="connsiteX3334" fmla="*/ 6741206 w 11490568"/>
            <a:gd name="connsiteY3334" fmla="*/ 4345326 h 6858000"/>
            <a:gd name="connsiteX3335" fmla="*/ 6721388 w 11490568"/>
            <a:gd name="connsiteY3335" fmla="*/ 4349561 h 6858000"/>
            <a:gd name="connsiteX3336" fmla="*/ 6902627 w 11490568"/>
            <a:gd name="connsiteY3336" fmla="*/ 4349468 h 6858000"/>
            <a:gd name="connsiteX3337" fmla="*/ 6884909 w 11490568"/>
            <a:gd name="connsiteY3337" fmla="*/ 4348658 h 6858000"/>
            <a:gd name="connsiteX3338" fmla="*/ 6844594 w 11490568"/>
            <a:gd name="connsiteY3338" fmla="*/ 4313294 h 6858000"/>
            <a:gd name="connsiteX3339" fmla="*/ 6844052 w 11490568"/>
            <a:gd name="connsiteY3339" fmla="*/ 4265711 h 6858000"/>
            <a:gd name="connsiteX3340" fmla="*/ 6872074 w 11490568"/>
            <a:gd name="connsiteY3340" fmla="*/ 4234051 h 6858000"/>
            <a:gd name="connsiteX3341" fmla="*/ 6898468 w 11490568"/>
            <a:gd name="connsiteY3341" fmla="*/ 4229052 h 6858000"/>
            <a:gd name="connsiteX3342" fmla="*/ 6940591 w 11490568"/>
            <a:gd name="connsiteY3342" fmla="*/ 4246086 h 6858000"/>
            <a:gd name="connsiteX3343" fmla="*/ 6957946 w 11490568"/>
            <a:gd name="connsiteY3343" fmla="*/ 4289225 h 6858000"/>
            <a:gd name="connsiteX3344" fmla="*/ 6953246 w 11490568"/>
            <a:gd name="connsiteY3344" fmla="*/ 4314220 h 6858000"/>
            <a:gd name="connsiteX3345" fmla="*/ 6921427 w 11490568"/>
            <a:gd name="connsiteY3345" fmla="*/ 4345141 h 6858000"/>
            <a:gd name="connsiteX3346" fmla="*/ 6902627 w 11490568"/>
            <a:gd name="connsiteY3346" fmla="*/ 4349468 h 6858000"/>
            <a:gd name="connsiteX3347" fmla="*/ 6541954 w 11490568"/>
            <a:gd name="connsiteY3347" fmla="*/ 4349449 h 6858000"/>
            <a:gd name="connsiteX3348" fmla="*/ 6522112 w 11490568"/>
            <a:gd name="connsiteY3348" fmla="*/ 4347737 h 6858000"/>
            <a:gd name="connsiteX3349" fmla="*/ 6480893 w 11490568"/>
            <a:gd name="connsiteY3349" fmla="*/ 4272010 h 6858000"/>
            <a:gd name="connsiteX3350" fmla="*/ 6512531 w 11490568"/>
            <a:gd name="connsiteY3350" fmla="*/ 4234055 h 6858000"/>
            <a:gd name="connsiteX3351" fmla="*/ 6540553 w 11490568"/>
            <a:gd name="connsiteY3351" fmla="*/ 4228500 h 6858000"/>
            <a:gd name="connsiteX3352" fmla="*/ 6581591 w 11490568"/>
            <a:gd name="connsiteY3352" fmla="*/ 4248126 h 6858000"/>
            <a:gd name="connsiteX3353" fmla="*/ 6597138 w 11490568"/>
            <a:gd name="connsiteY3353" fmla="*/ 4285896 h 6858000"/>
            <a:gd name="connsiteX3354" fmla="*/ 6593161 w 11490568"/>
            <a:gd name="connsiteY3354" fmla="*/ 4312744 h 6858000"/>
            <a:gd name="connsiteX3355" fmla="*/ 6562066 w 11490568"/>
            <a:gd name="connsiteY3355" fmla="*/ 4344773 h 6858000"/>
            <a:gd name="connsiteX3356" fmla="*/ 6541954 w 11490568"/>
            <a:gd name="connsiteY3356" fmla="*/ 4349449 h 6858000"/>
            <a:gd name="connsiteX3357" fmla="*/ 6361345 w 11490568"/>
            <a:gd name="connsiteY3357" fmla="*/ 4349377 h 6858000"/>
            <a:gd name="connsiteX3358" fmla="*/ 6343516 w 11490568"/>
            <a:gd name="connsiteY3358" fmla="*/ 4348660 h 6858000"/>
            <a:gd name="connsiteX3359" fmla="*/ 6303201 w 11490568"/>
            <a:gd name="connsiteY3359" fmla="*/ 4311815 h 6858000"/>
            <a:gd name="connsiteX3360" fmla="*/ 6298681 w 11490568"/>
            <a:gd name="connsiteY3360" fmla="*/ 4285709 h 6858000"/>
            <a:gd name="connsiteX3361" fmla="*/ 6319471 w 11490568"/>
            <a:gd name="connsiteY3361" fmla="*/ 4242940 h 6858000"/>
            <a:gd name="connsiteX3362" fmla="*/ 6357978 w 11490568"/>
            <a:gd name="connsiteY3362" fmla="*/ 4228128 h 6858000"/>
            <a:gd name="connsiteX3363" fmla="*/ 6396486 w 11490568"/>
            <a:gd name="connsiteY3363" fmla="*/ 4242940 h 6858000"/>
            <a:gd name="connsiteX3364" fmla="*/ 6414926 w 11490568"/>
            <a:gd name="connsiteY3364" fmla="*/ 4306816 h 6858000"/>
            <a:gd name="connsiteX3365" fmla="*/ 6380938 w 11490568"/>
            <a:gd name="connsiteY3365" fmla="*/ 4344957 h 6858000"/>
            <a:gd name="connsiteX3366" fmla="*/ 6361345 w 11490568"/>
            <a:gd name="connsiteY3366" fmla="*/ 4349377 h 6858000"/>
            <a:gd name="connsiteX3367" fmla="*/ 5820855 w 11490568"/>
            <a:gd name="connsiteY3367" fmla="*/ 4349423 h 6858000"/>
            <a:gd name="connsiteX3368" fmla="*/ 5800856 w 11490568"/>
            <a:gd name="connsiteY3368" fmla="*/ 4347733 h 6858000"/>
            <a:gd name="connsiteX3369" fmla="*/ 5772473 w 11490568"/>
            <a:gd name="connsiteY3369" fmla="*/ 4327922 h 6858000"/>
            <a:gd name="connsiteX3370" fmla="*/ 5757468 w 11490568"/>
            <a:gd name="connsiteY3370" fmla="*/ 4285338 h 6858000"/>
            <a:gd name="connsiteX3371" fmla="*/ 5775727 w 11490568"/>
            <a:gd name="connsiteY3371" fmla="*/ 4245901 h 6858000"/>
            <a:gd name="connsiteX3372" fmla="*/ 5817488 w 11490568"/>
            <a:gd name="connsiteY3372" fmla="*/ 4229052 h 6858000"/>
            <a:gd name="connsiteX3373" fmla="*/ 5843883 w 11490568"/>
            <a:gd name="connsiteY3373" fmla="*/ 4234051 h 6858000"/>
            <a:gd name="connsiteX3374" fmla="*/ 5873531 w 11490568"/>
            <a:gd name="connsiteY3374" fmla="*/ 4269044 h 6858000"/>
            <a:gd name="connsiteX3375" fmla="*/ 5869915 w 11490568"/>
            <a:gd name="connsiteY3375" fmla="*/ 4316813 h 6858000"/>
            <a:gd name="connsiteX3376" fmla="*/ 5840448 w 11490568"/>
            <a:gd name="connsiteY3376" fmla="*/ 4344585 h 6858000"/>
            <a:gd name="connsiteX3377" fmla="*/ 5820855 w 11490568"/>
            <a:gd name="connsiteY3377" fmla="*/ 4349423 h 6858000"/>
            <a:gd name="connsiteX3378" fmla="*/ 5640924 w 11490568"/>
            <a:gd name="connsiteY3378" fmla="*/ 4349399 h 6858000"/>
            <a:gd name="connsiteX3379" fmla="*/ 5622258 w 11490568"/>
            <a:gd name="connsiteY3379" fmla="*/ 4348659 h 6858000"/>
            <a:gd name="connsiteX3380" fmla="*/ 5582124 w 11490568"/>
            <a:gd name="connsiteY3380" fmla="*/ 4313850 h 6858000"/>
            <a:gd name="connsiteX3381" fmla="*/ 5577965 w 11490568"/>
            <a:gd name="connsiteY3381" fmla="*/ 4288300 h 6858000"/>
            <a:gd name="connsiteX3382" fmla="*/ 5583389 w 11490568"/>
            <a:gd name="connsiteY3382" fmla="*/ 4261823 h 6858000"/>
            <a:gd name="connsiteX3383" fmla="*/ 5616111 w 11490568"/>
            <a:gd name="connsiteY3383" fmla="*/ 4231088 h 6858000"/>
            <a:gd name="connsiteX3384" fmla="*/ 5657330 w 11490568"/>
            <a:gd name="connsiteY3384" fmla="*/ 4231088 h 6858000"/>
            <a:gd name="connsiteX3385" fmla="*/ 5689691 w 11490568"/>
            <a:gd name="connsiteY3385" fmla="*/ 4261268 h 6858000"/>
            <a:gd name="connsiteX3386" fmla="*/ 5693849 w 11490568"/>
            <a:gd name="connsiteY3386" fmla="*/ 4306444 h 6858000"/>
            <a:gd name="connsiteX3387" fmla="*/ 5660946 w 11490568"/>
            <a:gd name="connsiteY3387" fmla="*/ 4344030 h 6858000"/>
            <a:gd name="connsiteX3388" fmla="*/ 5640924 w 11490568"/>
            <a:gd name="connsiteY3388" fmla="*/ 4349399 h 6858000"/>
            <a:gd name="connsiteX3389" fmla="*/ 5279690 w 11490568"/>
            <a:gd name="connsiteY3389" fmla="*/ 4349563 h 6858000"/>
            <a:gd name="connsiteX3390" fmla="*/ 5259465 w 11490568"/>
            <a:gd name="connsiteY3390" fmla="*/ 4347735 h 6858000"/>
            <a:gd name="connsiteX3391" fmla="*/ 5221681 w 11490568"/>
            <a:gd name="connsiteY3391" fmla="*/ 4313297 h 6858000"/>
            <a:gd name="connsiteX3392" fmla="*/ 5221320 w 11490568"/>
            <a:gd name="connsiteY3392" fmla="*/ 4265158 h 6858000"/>
            <a:gd name="connsiteX3393" fmla="*/ 5252957 w 11490568"/>
            <a:gd name="connsiteY3393" fmla="*/ 4232386 h 6858000"/>
            <a:gd name="connsiteX3394" fmla="*/ 5278447 w 11490568"/>
            <a:gd name="connsiteY3394" fmla="*/ 4228498 h 6858000"/>
            <a:gd name="connsiteX3395" fmla="*/ 5318039 w 11490568"/>
            <a:gd name="connsiteY3395" fmla="*/ 4247013 h 6858000"/>
            <a:gd name="connsiteX3396" fmla="*/ 5334852 w 11490568"/>
            <a:gd name="connsiteY3396" fmla="*/ 4287561 h 6858000"/>
            <a:gd name="connsiteX3397" fmla="*/ 5318762 w 11490568"/>
            <a:gd name="connsiteY3397" fmla="*/ 4330146 h 6858000"/>
            <a:gd name="connsiteX3398" fmla="*/ 5299779 w 11490568"/>
            <a:gd name="connsiteY3398" fmla="*/ 4344587 h 6858000"/>
            <a:gd name="connsiteX3399" fmla="*/ 5279690 w 11490568"/>
            <a:gd name="connsiteY3399" fmla="*/ 4349563 h 6858000"/>
            <a:gd name="connsiteX3400" fmla="*/ 2393316 w 11490568"/>
            <a:gd name="connsiteY3400" fmla="*/ 4349471 h 6858000"/>
            <a:gd name="connsiteX3401" fmla="*/ 2374446 w 11490568"/>
            <a:gd name="connsiteY3401" fmla="*/ 4347735 h 6858000"/>
            <a:gd name="connsiteX3402" fmla="*/ 2334131 w 11490568"/>
            <a:gd name="connsiteY3402" fmla="*/ 4308112 h 6858000"/>
            <a:gd name="connsiteX3403" fmla="*/ 2335939 w 11490568"/>
            <a:gd name="connsiteY3403" fmla="*/ 4264232 h 6858000"/>
            <a:gd name="connsiteX3404" fmla="*/ 2365769 w 11490568"/>
            <a:gd name="connsiteY3404" fmla="*/ 4232757 h 6858000"/>
            <a:gd name="connsiteX3405" fmla="*/ 2410423 w 11490568"/>
            <a:gd name="connsiteY3405" fmla="*/ 4231090 h 6858000"/>
            <a:gd name="connsiteX3406" fmla="*/ 2447122 w 11490568"/>
            <a:gd name="connsiteY3406" fmla="*/ 4268676 h 6858000"/>
            <a:gd name="connsiteX3407" fmla="*/ 2443506 w 11490568"/>
            <a:gd name="connsiteY3407" fmla="*/ 4316815 h 6858000"/>
            <a:gd name="connsiteX3408" fmla="*/ 2412592 w 11490568"/>
            <a:gd name="connsiteY3408" fmla="*/ 4344958 h 6858000"/>
            <a:gd name="connsiteX3409" fmla="*/ 2393316 w 11490568"/>
            <a:gd name="connsiteY3409" fmla="*/ 4349471 h 6858000"/>
            <a:gd name="connsiteX3410" fmla="*/ 3115542 w 11490568"/>
            <a:gd name="connsiteY3410" fmla="*/ 4349449 h 6858000"/>
            <a:gd name="connsiteX3411" fmla="*/ 3095701 w 11490568"/>
            <a:gd name="connsiteY3411" fmla="*/ 4347737 h 6858000"/>
            <a:gd name="connsiteX3412" fmla="*/ 3054482 w 11490568"/>
            <a:gd name="connsiteY3412" fmla="*/ 4272010 h 6858000"/>
            <a:gd name="connsiteX3413" fmla="*/ 3086119 w 11490568"/>
            <a:gd name="connsiteY3413" fmla="*/ 4234055 h 6858000"/>
            <a:gd name="connsiteX3414" fmla="*/ 3114142 w 11490568"/>
            <a:gd name="connsiteY3414" fmla="*/ 4228500 h 6858000"/>
            <a:gd name="connsiteX3415" fmla="*/ 3155179 w 11490568"/>
            <a:gd name="connsiteY3415" fmla="*/ 4248126 h 6858000"/>
            <a:gd name="connsiteX3416" fmla="*/ 3170727 w 11490568"/>
            <a:gd name="connsiteY3416" fmla="*/ 4285896 h 6858000"/>
            <a:gd name="connsiteX3417" fmla="*/ 3166749 w 11490568"/>
            <a:gd name="connsiteY3417" fmla="*/ 4312744 h 6858000"/>
            <a:gd name="connsiteX3418" fmla="*/ 3135654 w 11490568"/>
            <a:gd name="connsiteY3418" fmla="*/ 4344773 h 6858000"/>
            <a:gd name="connsiteX3419" fmla="*/ 3115542 w 11490568"/>
            <a:gd name="connsiteY3419" fmla="*/ 4349449 h 6858000"/>
            <a:gd name="connsiteX3420" fmla="*/ 5099918 w 11490568"/>
            <a:gd name="connsiteY3420" fmla="*/ 4349444 h 6858000"/>
            <a:gd name="connsiteX3421" fmla="*/ 5079602 w 11490568"/>
            <a:gd name="connsiteY3421" fmla="*/ 4347732 h 6858000"/>
            <a:gd name="connsiteX3422" fmla="*/ 5052304 w 11490568"/>
            <a:gd name="connsiteY3422" fmla="*/ 4329217 h 6858000"/>
            <a:gd name="connsiteX3423" fmla="*/ 5036575 w 11490568"/>
            <a:gd name="connsiteY3423" fmla="*/ 4289225 h 6858000"/>
            <a:gd name="connsiteX3424" fmla="*/ 5054654 w 11490568"/>
            <a:gd name="connsiteY3424" fmla="*/ 4245715 h 6858000"/>
            <a:gd name="connsiteX3425" fmla="*/ 5096235 w 11490568"/>
            <a:gd name="connsiteY3425" fmla="*/ 4229051 h 6858000"/>
            <a:gd name="connsiteX3426" fmla="*/ 5122629 w 11490568"/>
            <a:gd name="connsiteY3426" fmla="*/ 4234050 h 6858000"/>
            <a:gd name="connsiteX3427" fmla="*/ 5152458 w 11490568"/>
            <a:gd name="connsiteY3427" fmla="*/ 4270154 h 6858000"/>
            <a:gd name="connsiteX3428" fmla="*/ 5149747 w 11490568"/>
            <a:gd name="connsiteY3428" fmla="*/ 4314776 h 6858000"/>
            <a:gd name="connsiteX3429" fmla="*/ 5120098 w 11490568"/>
            <a:gd name="connsiteY3429" fmla="*/ 4344214 h 6858000"/>
            <a:gd name="connsiteX3430" fmla="*/ 5099918 w 11490568"/>
            <a:gd name="connsiteY3430" fmla="*/ 4349444 h 6858000"/>
            <a:gd name="connsiteX3431" fmla="*/ 4919669 w 11490568"/>
            <a:gd name="connsiteY3431" fmla="*/ 4349400 h 6858000"/>
            <a:gd name="connsiteX3432" fmla="*/ 4901003 w 11490568"/>
            <a:gd name="connsiteY3432" fmla="*/ 4348659 h 6858000"/>
            <a:gd name="connsiteX3433" fmla="*/ 4860868 w 11490568"/>
            <a:gd name="connsiteY3433" fmla="*/ 4313851 h 6858000"/>
            <a:gd name="connsiteX3434" fmla="*/ 4856710 w 11490568"/>
            <a:gd name="connsiteY3434" fmla="*/ 4288301 h 6858000"/>
            <a:gd name="connsiteX3435" fmla="*/ 4862133 w 11490568"/>
            <a:gd name="connsiteY3435" fmla="*/ 4261825 h 6858000"/>
            <a:gd name="connsiteX3436" fmla="*/ 4894855 w 11490568"/>
            <a:gd name="connsiteY3436" fmla="*/ 4231089 h 6858000"/>
            <a:gd name="connsiteX3437" fmla="*/ 4935713 w 11490568"/>
            <a:gd name="connsiteY3437" fmla="*/ 4230905 h 6858000"/>
            <a:gd name="connsiteX3438" fmla="*/ 4968978 w 11490568"/>
            <a:gd name="connsiteY3438" fmla="*/ 4262380 h 6858000"/>
            <a:gd name="connsiteX3439" fmla="*/ 4972593 w 11490568"/>
            <a:gd name="connsiteY3439" fmla="*/ 4306446 h 6858000"/>
            <a:gd name="connsiteX3440" fmla="*/ 4939690 w 11490568"/>
            <a:gd name="connsiteY3440" fmla="*/ 4344030 h 6858000"/>
            <a:gd name="connsiteX3441" fmla="*/ 4919669 w 11490568"/>
            <a:gd name="connsiteY3441" fmla="*/ 4349400 h 6858000"/>
            <a:gd name="connsiteX3442" fmla="*/ 2935747 w 11490568"/>
            <a:gd name="connsiteY3442" fmla="*/ 4349398 h 6858000"/>
            <a:gd name="connsiteX3443" fmla="*/ 2917103 w 11490568"/>
            <a:gd name="connsiteY3443" fmla="*/ 4348658 h 6858000"/>
            <a:gd name="connsiteX3444" fmla="*/ 2876788 w 11490568"/>
            <a:gd name="connsiteY3444" fmla="*/ 4311813 h 6858000"/>
            <a:gd name="connsiteX3445" fmla="*/ 2872268 w 11490568"/>
            <a:gd name="connsiteY3445" fmla="*/ 4285893 h 6858000"/>
            <a:gd name="connsiteX3446" fmla="*/ 2891612 w 11490568"/>
            <a:gd name="connsiteY3446" fmla="*/ 4244789 h 6858000"/>
            <a:gd name="connsiteX3447" fmla="*/ 2935001 w 11490568"/>
            <a:gd name="connsiteY3447" fmla="*/ 4228496 h 6858000"/>
            <a:gd name="connsiteX3448" fmla="*/ 2988694 w 11490568"/>
            <a:gd name="connsiteY3448" fmla="*/ 4306814 h 6858000"/>
            <a:gd name="connsiteX3449" fmla="*/ 2955611 w 11490568"/>
            <a:gd name="connsiteY3449" fmla="*/ 4344030 h 6858000"/>
            <a:gd name="connsiteX3450" fmla="*/ 2935747 w 11490568"/>
            <a:gd name="connsiteY3450" fmla="*/ 4349398 h 6858000"/>
            <a:gd name="connsiteX3451" fmla="*/ 2735072 w 11490568"/>
            <a:gd name="connsiteY3451" fmla="*/ 4347916 h 6858000"/>
            <a:gd name="connsiteX3452" fmla="*/ 2694757 w 11490568"/>
            <a:gd name="connsiteY3452" fmla="*/ 4308849 h 6858000"/>
            <a:gd name="connsiteX3453" fmla="*/ 2697107 w 11490568"/>
            <a:gd name="connsiteY3453" fmla="*/ 4263302 h 6858000"/>
            <a:gd name="connsiteX3454" fmla="*/ 2725490 w 11490568"/>
            <a:gd name="connsiteY3454" fmla="*/ 4233122 h 6858000"/>
            <a:gd name="connsiteX3455" fmla="*/ 2750800 w 11490568"/>
            <a:gd name="connsiteY3455" fmla="*/ 4229049 h 6858000"/>
            <a:gd name="connsiteX3456" fmla="*/ 2793465 w 11490568"/>
            <a:gd name="connsiteY3456" fmla="*/ 4246824 h 6858000"/>
            <a:gd name="connsiteX3457" fmla="*/ 2810279 w 11490568"/>
            <a:gd name="connsiteY3457" fmla="*/ 4288297 h 6858000"/>
            <a:gd name="connsiteX3458" fmla="*/ 2793646 w 11490568"/>
            <a:gd name="connsiteY3458" fmla="*/ 4330512 h 6858000"/>
            <a:gd name="connsiteX3459" fmla="*/ 2735072 w 11490568"/>
            <a:gd name="connsiteY3459" fmla="*/ 4347916 h 6858000"/>
            <a:gd name="connsiteX3460" fmla="*/ 2214512 w 11490568"/>
            <a:gd name="connsiteY3460" fmla="*/ 4349400 h 6858000"/>
            <a:gd name="connsiteX3461" fmla="*/ 2195846 w 11490568"/>
            <a:gd name="connsiteY3461" fmla="*/ 4348659 h 6858000"/>
            <a:gd name="connsiteX3462" fmla="*/ 2155712 w 11490568"/>
            <a:gd name="connsiteY3462" fmla="*/ 4313850 h 6858000"/>
            <a:gd name="connsiteX3463" fmla="*/ 2151554 w 11490568"/>
            <a:gd name="connsiteY3463" fmla="*/ 4288300 h 6858000"/>
            <a:gd name="connsiteX3464" fmla="*/ 2156977 w 11490568"/>
            <a:gd name="connsiteY3464" fmla="*/ 4261823 h 6858000"/>
            <a:gd name="connsiteX3465" fmla="*/ 2190603 w 11490568"/>
            <a:gd name="connsiteY3465" fmla="*/ 4230904 h 6858000"/>
            <a:gd name="connsiteX3466" fmla="*/ 2235257 w 11490568"/>
            <a:gd name="connsiteY3466" fmla="*/ 4233496 h 6858000"/>
            <a:gd name="connsiteX3467" fmla="*/ 2267437 w 11490568"/>
            <a:gd name="connsiteY3467" fmla="*/ 4306445 h 6858000"/>
            <a:gd name="connsiteX3468" fmla="*/ 2234534 w 11490568"/>
            <a:gd name="connsiteY3468" fmla="*/ 4344030 h 6858000"/>
            <a:gd name="connsiteX3469" fmla="*/ 2214512 w 11490568"/>
            <a:gd name="connsiteY3469" fmla="*/ 4349400 h 6858000"/>
            <a:gd name="connsiteX3470" fmla="*/ 1852488 w 11490568"/>
            <a:gd name="connsiteY3470" fmla="*/ 4349518 h 6858000"/>
            <a:gd name="connsiteX3471" fmla="*/ 1833054 w 11490568"/>
            <a:gd name="connsiteY3471" fmla="*/ 4347736 h 6858000"/>
            <a:gd name="connsiteX3472" fmla="*/ 1794547 w 11490568"/>
            <a:gd name="connsiteY3472" fmla="*/ 4312373 h 6858000"/>
            <a:gd name="connsiteX3473" fmla="*/ 1794727 w 11490568"/>
            <a:gd name="connsiteY3473" fmla="*/ 4265159 h 6858000"/>
            <a:gd name="connsiteX3474" fmla="*/ 1825822 w 11490568"/>
            <a:gd name="connsiteY3474" fmla="*/ 4232573 h 6858000"/>
            <a:gd name="connsiteX3475" fmla="*/ 1869391 w 11490568"/>
            <a:gd name="connsiteY3475" fmla="*/ 4231092 h 6858000"/>
            <a:gd name="connsiteX3476" fmla="*/ 1904103 w 11490568"/>
            <a:gd name="connsiteY3476" fmla="*/ 4264234 h 6858000"/>
            <a:gd name="connsiteX3477" fmla="*/ 1905368 w 11490568"/>
            <a:gd name="connsiteY3477" fmla="*/ 4310706 h 6858000"/>
            <a:gd name="connsiteX3478" fmla="*/ 1873007 w 11490568"/>
            <a:gd name="connsiteY3478" fmla="*/ 4344218 h 6858000"/>
            <a:gd name="connsiteX3479" fmla="*/ 1852488 w 11490568"/>
            <a:gd name="connsiteY3479" fmla="*/ 4349518 h 6858000"/>
            <a:gd name="connsiteX3480" fmla="*/ 1311592 w 11490568"/>
            <a:gd name="connsiteY3480" fmla="*/ 4349423 h 6858000"/>
            <a:gd name="connsiteX3481" fmla="*/ 1291841 w 11490568"/>
            <a:gd name="connsiteY3481" fmla="*/ 4347733 h 6858000"/>
            <a:gd name="connsiteX3482" fmla="*/ 1276293 w 11490568"/>
            <a:gd name="connsiteY3482" fmla="*/ 4339586 h 6858000"/>
            <a:gd name="connsiteX3483" fmla="*/ 1248995 w 11490568"/>
            <a:gd name="connsiteY3483" fmla="*/ 4288300 h 6858000"/>
            <a:gd name="connsiteX3484" fmla="*/ 1266170 w 11490568"/>
            <a:gd name="connsiteY3484" fmla="*/ 4247383 h 6858000"/>
            <a:gd name="connsiteX3485" fmla="*/ 1308293 w 11490568"/>
            <a:gd name="connsiteY3485" fmla="*/ 4229052 h 6858000"/>
            <a:gd name="connsiteX3486" fmla="*/ 1351319 w 11490568"/>
            <a:gd name="connsiteY3486" fmla="*/ 4248308 h 6858000"/>
            <a:gd name="connsiteX3487" fmla="*/ 1367590 w 11490568"/>
            <a:gd name="connsiteY3487" fmla="*/ 4288485 h 6858000"/>
            <a:gd name="connsiteX3488" fmla="*/ 1362889 w 11490568"/>
            <a:gd name="connsiteY3488" fmla="*/ 4313851 h 6858000"/>
            <a:gd name="connsiteX3489" fmla="*/ 1331614 w 11490568"/>
            <a:gd name="connsiteY3489" fmla="*/ 4344585 h 6858000"/>
            <a:gd name="connsiteX3490" fmla="*/ 1311592 w 11490568"/>
            <a:gd name="connsiteY3490" fmla="*/ 4349423 h 6858000"/>
            <a:gd name="connsiteX3491" fmla="*/ 1493258 w 11490568"/>
            <a:gd name="connsiteY3491" fmla="*/ 4349400 h 6858000"/>
            <a:gd name="connsiteX3492" fmla="*/ 1474592 w 11490568"/>
            <a:gd name="connsiteY3492" fmla="*/ 4348659 h 6858000"/>
            <a:gd name="connsiteX3493" fmla="*/ 1434458 w 11490568"/>
            <a:gd name="connsiteY3493" fmla="*/ 4313850 h 6858000"/>
            <a:gd name="connsiteX3494" fmla="*/ 1430299 w 11490568"/>
            <a:gd name="connsiteY3494" fmla="*/ 4288300 h 6858000"/>
            <a:gd name="connsiteX3495" fmla="*/ 1435723 w 11490568"/>
            <a:gd name="connsiteY3495" fmla="*/ 4261823 h 6858000"/>
            <a:gd name="connsiteX3496" fmla="*/ 1469349 w 11490568"/>
            <a:gd name="connsiteY3496" fmla="*/ 4230904 h 6858000"/>
            <a:gd name="connsiteX3497" fmla="*/ 1514002 w 11490568"/>
            <a:gd name="connsiteY3497" fmla="*/ 4233496 h 6858000"/>
            <a:gd name="connsiteX3498" fmla="*/ 1546182 w 11490568"/>
            <a:gd name="connsiteY3498" fmla="*/ 4306445 h 6858000"/>
            <a:gd name="connsiteX3499" fmla="*/ 1513280 w 11490568"/>
            <a:gd name="connsiteY3499" fmla="*/ 4344030 h 6858000"/>
            <a:gd name="connsiteX3500" fmla="*/ 1493258 w 11490568"/>
            <a:gd name="connsiteY3500" fmla="*/ 4349400 h 6858000"/>
            <a:gd name="connsiteX3501" fmla="*/ 1653189 w 11490568"/>
            <a:gd name="connsiteY3501" fmla="*/ 4347734 h 6858000"/>
            <a:gd name="connsiteX3502" fmla="*/ 1625891 w 11490568"/>
            <a:gd name="connsiteY3502" fmla="*/ 4329219 h 6858000"/>
            <a:gd name="connsiteX3503" fmla="*/ 1610162 w 11490568"/>
            <a:gd name="connsiteY3503" fmla="*/ 4289227 h 6858000"/>
            <a:gd name="connsiteX3504" fmla="*/ 1628241 w 11490568"/>
            <a:gd name="connsiteY3504" fmla="*/ 4245717 h 6858000"/>
            <a:gd name="connsiteX3505" fmla="*/ 1665663 w 11490568"/>
            <a:gd name="connsiteY3505" fmla="*/ 4228497 h 6858000"/>
            <a:gd name="connsiteX3506" fmla="*/ 1710859 w 11490568"/>
            <a:gd name="connsiteY3506" fmla="*/ 4246642 h 6858000"/>
            <a:gd name="connsiteX3507" fmla="*/ 1728215 w 11490568"/>
            <a:gd name="connsiteY3507" fmla="*/ 4293670 h 6858000"/>
            <a:gd name="connsiteX3508" fmla="*/ 1710859 w 11490568"/>
            <a:gd name="connsiteY3508" fmla="*/ 4331070 h 6858000"/>
            <a:gd name="connsiteX3509" fmla="*/ 1653189 w 11490568"/>
            <a:gd name="connsiteY3509" fmla="*/ 4347734 h 6858000"/>
            <a:gd name="connsiteX3510" fmla="*/ 2389950 w 11490568"/>
            <a:gd name="connsiteY3510" fmla="*/ 4166076 h 6858000"/>
            <a:gd name="connsiteX3511" fmla="*/ 2377339 w 11490568"/>
            <a:gd name="connsiteY3511" fmla="*/ 4163738 h 6858000"/>
            <a:gd name="connsiteX3512" fmla="*/ 2335397 w 11490568"/>
            <a:gd name="connsiteY3512" fmla="*/ 4127634 h 6858000"/>
            <a:gd name="connsiteX3513" fmla="*/ 2335397 w 11490568"/>
            <a:gd name="connsiteY3513" fmla="*/ 4080791 h 6858000"/>
            <a:gd name="connsiteX3514" fmla="*/ 2365950 w 11490568"/>
            <a:gd name="connsiteY3514" fmla="*/ 4048575 h 6858000"/>
            <a:gd name="connsiteX3515" fmla="*/ 2389994 w 11490568"/>
            <a:gd name="connsiteY3515" fmla="*/ 4043761 h 6858000"/>
            <a:gd name="connsiteX3516" fmla="*/ 2431394 w 11490568"/>
            <a:gd name="connsiteY3516" fmla="*/ 4061351 h 6858000"/>
            <a:gd name="connsiteX3517" fmla="*/ 2448930 w 11490568"/>
            <a:gd name="connsiteY3517" fmla="*/ 4104305 h 6858000"/>
            <a:gd name="connsiteX3518" fmla="*/ 2432298 w 11490568"/>
            <a:gd name="connsiteY3518" fmla="*/ 4146148 h 6858000"/>
            <a:gd name="connsiteX3519" fmla="*/ 2403373 w 11490568"/>
            <a:gd name="connsiteY3519" fmla="*/ 4163552 h 6858000"/>
            <a:gd name="connsiteX3520" fmla="*/ 2389950 w 11490568"/>
            <a:gd name="connsiteY3520" fmla="*/ 4166076 h 6858000"/>
            <a:gd name="connsiteX3521" fmla="*/ 7619608 w 11490568"/>
            <a:gd name="connsiteY3521" fmla="*/ 4166076 h 6858000"/>
            <a:gd name="connsiteX3522" fmla="*/ 7606162 w 11490568"/>
            <a:gd name="connsiteY3522" fmla="*/ 4163738 h 6858000"/>
            <a:gd name="connsiteX3523" fmla="*/ 7566028 w 11490568"/>
            <a:gd name="connsiteY3523" fmla="*/ 4129300 h 6858000"/>
            <a:gd name="connsiteX3524" fmla="*/ 7563678 w 11490568"/>
            <a:gd name="connsiteY3524" fmla="*/ 4084864 h 6858000"/>
            <a:gd name="connsiteX3525" fmla="*/ 7597484 w 11490568"/>
            <a:gd name="connsiteY3525" fmla="*/ 4047834 h 6858000"/>
            <a:gd name="connsiteX3526" fmla="*/ 7643043 w 11490568"/>
            <a:gd name="connsiteY3526" fmla="*/ 4047463 h 6858000"/>
            <a:gd name="connsiteX3527" fmla="*/ 7674499 w 11490568"/>
            <a:gd name="connsiteY3527" fmla="*/ 4078383 h 6858000"/>
            <a:gd name="connsiteX3528" fmla="*/ 7675222 w 11490568"/>
            <a:gd name="connsiteY3528" fmla="*/ 4128374 h 6858000"/>
            <a:gd name="connsiteX3529" fmla="*/ 7634003 w 11490568"/>
            <a:gd name="connsiteY3529" fmla="*/ 4163552 h 6858000"/>
            <a:gd name="connsiteX3530" fmla="*/ 7619608 w 11490568"/>
            <a:gd name="connsiteY3530" fmla="*/ 4166076 h 6858000"/>
            <a:gd name="connsiteX3531" fmla="*/ 8707997 w 11490568"/>
            <a:gd name="connsiteY3531" fmla="*/ 4165217 h 6858000"/>
            <a:gd name="connsiteX3532" fmla="*/ 8688769 w 11490568"/>
            <a:gd name="connsiteY3532" fmla="*/ 4163924 h 6858000"/>
            <a:gd name="connsiteX3533" fmla="*/ 8646646 w 11490568"/>
            <a:gd name="connsiteY3533" fmla="*/ 4127635 h 6858000"/>
            <a:gd name="connsiteX3534" fmla="*/ 8646827 w 11490568"/>
            <a:gd name="connsiteY3534" fmla="*/ 4080792 h 6858000"/>
            <a:gd name="connsiteX3535" fmla="*/ 8677380 w 11490568"/>
            <a:gd name="connsiteY3535" fmla="*/ 4048576 h 6858000"/>
            <a:gd name="connsiteX3536" fmla="*/ 8702147 w 11490568"/>
            <a:gd name="connsiteY3536" fmla="*/ 4043762 h 6858000"/>
            <a:gd name="connsiteX3537" fmla="*/ 8743366 w 11490568"/>
            <a:gd name="connsiteY3537" fmla="*/ 4061351 h 6858000"/>
            <a:gd name="connsiteX3538" fmla="*/ 8760902 w 11490568"/>
            <a:gd name="connsiteY3538" fmla="*/ 4102084 h 6858000"/>
            <a:gd name="connsiteX3539" fmla="*/ 8756020 w 11490568"/>
            <a:gd name="connsiteY3539" fmla="*/ 4130042 h 6858000"/>
            <a:gd name="connsiteX3540" fmla="*/ 8707997 w 11490568"/>
            <a:gd name="connsiteY3540" fmla="*/ 4165217 h 6858000"/>
            <a:gd name="connsiteX3541" fmla="*/ 9068827 w 11490568"/>
            <a:gd name="connsiteY3541" fmla="*/ 4165059 h 6858000"/>
            <a:gd name="connsiteX3542" fmla="*/ 9051019 w 11490568"/>
            <a:gd name="connsiteY3542" fmla="*/ 4164480 h 6858000"/>
            <a:gd name="connsiteX3543" fmla="*/ 9021912 w 11490568"/>
            <a:gd name="connsiteY3543" fmla="*/ 4147076 h 6858000"/>
            <a:gd name="connsiteX3544" fmla="*/ 9004376 w 11490568"/>
            <a:gd name="connsiteY3544" fmla="*/ 4104307 h 6858000"/>
            <a:gd name="connsiteX3545" fmla="*/ 9023720 w 11490568"/>
            <a:gd name="connsiteY3545" fmla="*/ 4059686 h 6858000"/>
            <a:gd name="connsiteX3546" fmla="*/ 9064035 w 11490568"/>
            <a:gd name="connsiteY3546" fmla="*/ 4043763 h 6858000"/>
            <a:gd name="connsiteX3547" fmla="*/ 9106520 w 11490568"/>
            <a:gd name="connsiteY3547" fmla="*/ 4063759 h 6858000"/>
            <a:gd name="connsiteX3548" fmla="*/ 9122791 w 11490568"/>
            <a:gd name="connsiteY3548" fmla="*/ 4104492 h 6858000"/>
            <a:gd name="connsiteX3549" fmla="*/ 9105435 w 11490568"/>
            <a:gd name="connsiteY3549" fmla="*/ 4145595 h 6858000"/>
            <a:gd name="connsiteX3550" fmla="*/ 9086091 w 11490568"/>
            <a:gd name="connsiteY3550" fmla="*/ 4160778 h 6858000"/>
            <a:gd name="connsiteX3551" fmla="*/ 9068827 w 11490568"/>
            <a:gd name="connsiteY3551" fmla="*/ 4165059 h 6858000"/>
            <a:gd name="connsiteX3552" fmla="*/ 8888087 w 11490568"/>
            <a:gd name="connsiteY3552" fmla="*/ 4165038 h 6858000"/>
            <a:gd name="connsiteX3553" fmla="*/ 8870077 w 11490568"/>
            <a:gd name="connsiteY3553" fmla="*/ 4164482 h 6858000"/>
            <a:gd name="connsiteX3554" fmla="*/ 8840066 w 11490568"/>
            <a:gd name="connsiteY3554" fmla="*/ 4146153 h 6858000"/>
            <a:gd name="connsiteX3555" fmla="*/ 8823796 w 11490568"/>
            <a:gd name="connsiteY3555" fmla="*/ 4094126 h 6858000"/>
            <a:gd name="connsiteX3556" fmla="*/ 8840789 w 11490568"/>
            <a:gd name="connsiteY3556" fmla="*/ 4061724 h 6858000"/>
            <a:gd name="connsiteX3557" fmla="*/ 8872246 w 11490568"/>
            <a:gd name="connsiteY3557" fmla="*/ 4044321 h 6858000"/>
            <a:gd name="connsiteX3558" fmla="*/ 8926482 w 11490568"/>
            <a:gd name="connsiteY3558" fmla="*/ 4063577 h 6858000"/>
            <a:gd name="connsiteX3559" fmla="*/ 8941848 w 11490568"/>
            <a:gd name="connsiteY3559" fmla="*/ 4104309 h 6858000"/>
            <a:gd name="connsiteX3560" fmla="*/ 8936967 w 11490568"/>
            <a:gd name="connsiteY3560" fmla="*/ 4129675 h 6858000"/>
            <a:gd name="connsiteX3561" fmla="*/ 8905691 w 11490568"/>
            <a:gd name="connsiteY3561" fmla="*/ 4160595 h 6858000"/>
            <a:gd name="connsiteX3562" fmla="*/ 8888087 w 11490568"/>
            <a:gd name="connsiteY3562" fmla="*/ 4165038 h 6858000"/>
            <a:gd name="connsiteX3563" fmla="*/ 8527394 w 11490568"/>
            <a:gd name="connsiteY3563" fmla="*/ 4165128 h 6858000"/>
            <a:gd name="connsiteX3564" fmla="*/ 8509270 w 11490568"/>
            <a:gd name="connsiteY3564" fmla="*/ 4164480 h 6858000"/>
            <a:gd name="connsiteX3565" fmla="*/ 8476910 w 11490568"/>
            <a:gd name="connsiteY3565" fmla="*/ 4143188 h 6858000"/>
            <a:gd name="connsiteX3566" fmla="*/ 8464797 w 11490568"/>
            <a:gd name="connsiteY3566" fmla="*/ 4085236 h 6858000"/>
            <a:gd name="connsiteX3567" fmla="*/ 8498422 w 11490568"/>
            <a:gd name="connsiteY3567" fmla="*/ 4048022 h 6858000"/>
            <a:gd name="connsiteX3568" fmla="*/ 8541450 w 11490568"/>
            <a:gd name="connsiteY3568" fmla="*/ 4046169 h 6858000"/>
            <a:gd name="connsiteX3569" fmla="*/ 8576341 w 11490568"/>
            <a:gd name="connsiteY3569" fmla="*/ 4078200 h 6858000"/>
            <a:gd name="connsiteX3570" fmla="*/ 8577969 w 11490568"/>
            <a:gd name="connsiteY3570" fmla="*/ 4125784 h 6858000"/>
            <a:gd name="connsiteX3571" fmla="*/ 8544704 w 11490568"/>
            <a:gd name="connsiteY3571" fmla="*/ 4160777 h 6858000"/>
            <a:gd name="connsiteX3572" fmla="*/ 8527394 w 11490568"/>
            <a:gd name="connsiteY3572" fmla="*/ 4165128 h 6858000"/>
            <a:gd name="connsiteX3573" fmla="*/ 8347913 w 11490568"/>
            <a:gd name="connsiteY3573" fmla="*/ 4165037 h 6858000"/>
            <a:gd name="connsiteX3574" fmla="*/ 8329767 w 11490568"/>
            <a:gd name="connsiteY3574" fmla="*/ 4164481 h 6858000"/>
            <a:gd name="connsiteX3575" fmla="*/ 8300660 w 11490568"/>
            <a:gd name="connsiteY3575" fmla="*/ 4147077 h 6858000"/>
            <a:gd name="connsiteX3576" fmla="*/ 8283123 w 11490568"/>
            <a:gd name="connsiteY3576" fmla="*/ 4104308 h 6858000"/>
            <a:gd name="connsiteX3577" fmla="*/ 8302648 w 11490568"/>
            <a:gd name="connsiteY3577" fmla="*/ 4059687 h 6858000"/>
            <a:gd name="connsiteX3578" fmla="*/ 8343868 w 11490568"/>
            <a:gd name="connsiteY3578" fmla="*/ 4043578 h 6858000"/>
            <a:gd name="connsiteX3579" fmla="*/ 8384183 w 11490568"/>
            <a:gd name="connsiteY3579" fmla="*/ 4062464 h 6858000"/>
            <a:gd name="connsiteX3580" fmla="*/ 8400453 w 11490568"/>
            <a:gd name="connsiteY3580" fmla="*/ 4104308 h 6858000"/>
            <a:gd name="connsiteX3581" fmla="*/ 8395753 w 11490568"/>
            <a:gd name="connsiteY3581" fmla="*/ 4130413 h 6858000"/>
            <a:gd name="connsiteX3582" fmla="*/ 8364839 w 11490568"/>
            <a:gd name="connsiteY3582" fmla="*/ 4160593 h 6858000"/>
            <a:gd name="connsiteX3583" fmla="*/ 8347913 w 11490568"/>
            <a:gd name="connsiteY3583" fmla="*/ 4165037 h 6858000"/>
            <a:gd name="connsiteX3584" fmla="*/ 7986375 w 11490568"/>
            <a:gd name="connsiteY3584" fmla="*/ 4164986 h 6858000"/>
            <a:gd name="connsiteX3585" fmla="*/ 7966248 w 11490568"/>
            <a:gd name="connsiteY3585" fmla="*/ 4163554 h 6858000"/>
            <a:gd name="connsiteX3586" fmla="*/ 7925752 w 11490568"/>
            <a:gd name="connsiteY3586" fmla="*/ 4128376 h 6858000"/>
            <a:gd name="connsiteX3587" fmla="*/ 7926476 w 11490568"/>
            <a:gd name="connsiteY3587" fmla="*/ 4078384 h 6858000"/>
            <a:gd name="connsiteX3588" fmla="*/ 7958113 w 11490568"/>
            <a:gd name="connsiteY3588" fmla="*/ 4047465 h 6858000"/>
            <a:gd name="connsiteX3589" fmla="*/ 8002948 w 11490568"/>
            <a:gd name="connsiteY3589" fmla="*/ 4046725 h 6858000"/>
            <a:gd name="connsiteX3590" fmla="*/ 8035670 w 11490568"/>
            <a:gd name="connsiteY3590" fmla="*/ 4080237 h 6858000"/>
            <a:gd name="connsiteX3591" fmla="*/ 8035670 w 11490568"/>
            <a:gd name="connsiteY3591" fmla="*/ 4128560 h 6858000"/>
            <a:gd name="connsiteX3592" fmla="*/ 7986375 w 11490568"/>
            <a:gd name="connsiteY3592" fmla="*/ 4164986 h 6858000"/>
            <a:gd name="connsiteX3593" fmla="*/ 8167285 w 11490568"/>
            <a:gd name="connsiteY3593" fmla="*/ 4164943 h 6858000"/>
            <a:gd name="connsiteX3594" fmla="*/ 8148822 w 11490568"/>
            <a:gd name="connsiteY3594" fmla="*/ 4164480 h 6858000"/>
            <a:gd name="connsiteX3595" fmla="*/ 8106699 w 11490568"/>
            <a:gd name="connsiteY3595" fmla="*/ 4130042 h 6858000"/>
            <a:gd name="connsiteX3596" fmla="*/ 8105614 w 11490568"/>
            <a:gd name="connsiteY3596" fmla="*/ 4080607 h 6858000"/>
            <a:gd name="connsiteX3597" fmla="*/ 8134359 w 11490568"/>
            <a:gd name="connsiteY3597" fmla="*/ 4049131 h 6858000"/>
            <a:gd name="connsiteX3598" fmla="*/ 8189861 w 11490568"/>
            <a:gd name="connsiteY3598" fmla="*/ 4050428 h 6858000"/>
            <a:gd name="connsiteX3599" fmla="*/ 8216797 w 11490568"/>
            <a:gd name="connsiteY3599" fmla="*/ 4080792 h 6858000"/>
            <a:gd name="connsiteX3600" fmla="*/ 8215532 w 11490568"/>
            <a:gd name="connsiteY3600" fmla="*/ 4129857 h 6858000"/>
            <a:gd name="connsiteX3601" fmla="*/ 8185341 w 11490568"/>
            <a:gd name="connsiteY3601" fmla="*/ 4159851 h 6858000"/>
            <a:gd name="connsiteX3602" fmla="*/ 8167285 w 11490568"/>
            <a:gd name="connsiteY3602" fmla="*/ 4164943 h 6858000"/>
            <a:gd name="connsiteX3603" fmla="*/ 7788012 w 11490568"/>
            <a:gd name="connsiteY3603" fmla="*/ 4164480 h 6858000"/>
            <a:gd name="connsiteX3604" fmla="*/ 7755652 w 11490568"/>
            <a:gd name="connsiteY3604" fmla="*/ 4143372 h 6858000"/>
            <a:gd name="connsiteX3605" fmla="*/ 7743539 w 11490568"/>
            <a:gd name="connsiteY3605" fmla="*/ 4085235 h 6858000"/>
            <a:gd name="connsiteX3606" fmla="*/ 7777164 w 11490568"/>
            <a:gd name="connsiteY3606" fmla="*/ 4047835 h 6858000"/>
            <a:gd name="connsiteX3607" fmla="*/ 7823627 w 11490568"/>
            <a:gd name="connsiteY3607" fmla="*/ 4047835 h 6858000"/>
            <a:gd name="connsiteX3608" fmla="*/ 7857434 w 11490568"/>
            <a:gd name="connsiteY3608" fmla="*/ 4085235 h 6858000"/>
            <a:gd name="connsiteX3609" fmla="*/ 7844417 w 11490568"/>
            <a:gd name="connsiteY3609" fmla="*/ 4144113 h 6858000"/>
            <a:gd name="connsiteX3610" fmla="*/ 7788012 w 11490568"/>
            <a:gd name="connsiteY3610" fmla="*/ 4164480 h 6858000"/>
            <a:gd name="connsiteX3611" fmla="*/ 5099173 w 11490568"/>
            <a:gd name="connsiteY3611" fmla="*/ 4165268 h 6858000"/>
            <a:gd name="connsiteX3612" fmla="*/ 5080145 w 11490568"/>
            <a:gd name="connsiteY3612" fmla="*/ 4163370 h 6858000"/>
            <a:gd name="connsiteX3613" fmla="*/ 5036215 w 11490568"/>
            <a:gd name="connsiteY3613" fmla="*/ 4101531 h 6858000"/>
            <a:gd name="connsiteX3614" fmla="*/ 5053027 w 11490568"/>
            <a:gd name="connsiteY3614" fmla="*/ 4062649 h 6858000"/>
            <a:gd name="connsiteX3615" fmla="*/ 5095151 w 11490568"/>
            <a:gd name="connsiteY3615" fmla="*/ 4043764 h 6858000"/>
            <a:gd name="connsiteX3616" fmla="*/ 5136551 w 11490568"/>
            <a:gd name="connsiteY3616" fmla="*/ 4061353 h 6858000"/>
            <a:gd name="connsiteX3617" fmla="*/ 5154628 w 11490568"/>
            <a:gd name="connsiteY3617" fmla="*/ 4100605 h 6858000"/>
            <a:gd name="connsiteX3618" fmla="*/ 5136912 w 11490568"/>
            <a:gd name="connsiteY3618" fmla="*/ 4146706 h 6858000"/>
            <a:gd name="connsiteX3619" fmla="*/ 5118472 w 11490568"/>
            <a:gd name="connsiteY3619" fmla="*/ 4160778 h 6858000"/>
            <a:gd name="connsiteX3620" fmla="*/ 5099173 w 11490568"/>
            <a:gd name="connsiteY3620" fmla="*/ 4165268 h 6858000"/>
            <a:gd name="connsiteX3621" fmla="*/ 5281586 w 11490568"/>
            <a:gd name="connsiteY3621" fmla="*/ 4165218 h 6858000"/>
            <a:gd name="connsiteX3622" fmla="*/ 5262358 w 11490568"/>
            <a:gd name="connsiteY3622" fmla="*/ 4163925 h 6858000"/>
            <a:gd name="connsiteX3623" fmla="*/ 5221500 w 11490568"/>
            <a:gd name="connsiteY3623" fmla="*/ 4128746 h 6858000"/>
            <a:gd name="connsiteX3624" fmla="*/ 5216619 w 11490568"/>
            <a:gd name="connsiteY3624" fmla="*/ 4104307 h 6858000"/>
            <a:gd name="connsiteX3625" fmla="*/ 5232709 w 11490568"/>
            <a:gd name="connsiteY3625" fmla="*/ 4063203 h 6858000"/>
            <a:gd name="connsiteX3626" fmla="*/ 5273928 w 11490568"/>
            <a:gd name="connsiteY3626" fmla="*/ 4043578 h 6858000"/>
            <a:gd name="connsiteX3627" fmla="*/ 5316232 w 11490568"/>
            <a:gd name="connsiteY3627" fmla="*/ 4060797 h 6858000"/>
            <a:gd name="connsiteX3628" fmla="*/ 5334491 w 11490568"/>
            <a:gd name="connsiteY3628" fmla="*/ 4102086 h 6858000"/>
            <a:gd name="connsiteX3629" fmla="*/ 5329610 w 11490568"/>
            <a:gd name="connsiteY3629" fmla="*/ 4130043 h 6858000"/>
            <a:gd name="connsiteX3630" fmla="*/ 5281586 w 11490568"/>
            <a:gd name="connsiteY3630" fmla="*/ 4165218 h 6858000"/>
            <a:gd name="connsiteX3631" fmla="*/ 5821602 w 11490568"/>
            <a:gd name="connsiteY3631" fmla="*/ 4165130 h 6858000"/>
            <a:gd name="connsiteX3632" fmla="*/ 5803750 w 11490568"/>
            <a:gd name="connsiteY3632" fmla="*/ 4163927 h 6858000"/>
            <a:gd name="connsiteX3633" fmla="*/ 5761808 w 11490568"/>
            <a:gd name="connsiteY3633" fmla="*/ 4127637 h 6858000"/>
            <a:gd name="connsiteX3634" fmla="*/ 5761627 w 11490568"/>
            <a:gd name="connsiteY3634" fmla="*/ 4081164 h 6858000"/>
            <a:gd name="connsiteX3635" fmla="*/ 5792179 w 11490568"/>
            <a:gd name="connsiteY3635" fmla="*/ 4048578 h 6858000"/>
            <a:gd name="connsiteX3636" fmla="*/ 5815320 w 11490568"/>
            <a:gd name="connsiteY3636" fmla="*/ 4043764 h 6858000"/>
            <a:gd name="connsiteX3637" fmla="*/ 5855996 w 11490568"/>
            <a:gd name="connsiteY3637" fmla="*/ 4059687 h 6858000"/>
            <a:gd name="connsiteX3638" fmla="*/ 5875341 w 11490568"/>
            <a:gd name="connsiteY3638" fmla="*/ 4104308 h 6858000"/>
            <a:gd name="connsiteX3639" fmla="*/ 5871544 w 11490568"/>
            <a:gd name="connsiteY3639" fmla="*/ 4130229 h 6858000"/>
            <a:gd name="connsiteX3640" fmla="*/ 5839726 w 11490568"/>
            <a:gd name="connsiteY3640" fmla="*/ 4160779 h 6858000"/>
            <a:gd name="connsiteX3641" fmla="*/ 5821602 w 11490568"/>
            <a:gd name="connsiteY3641" fmla="*/ 4165130 h 6858000"/>
            <a:gd name="connsiteX3642" fmla="*/ 6542859 w 11490568"/>
            <a:gd name="connsiteY3642" fmla="*/ 4165130 h 6858000"/>
            <a:gd name="connsiteX3643" fmla="*/ 6525007 w 11490568"/>
            <a:gd name="connsiteY3643" fmla="*/ 4163927 h 6858000"/>
            <a:gd name="connsiteX3644" fmla="*/ 6483245 w 11490568"/>
            <a:gd name="connsiteY3644" fmla="*/ 4127637 h 6858000"/>
            <a:gd name="connsiteX3645" fmla="*/ 6482884 w 11490568"/>
            <a:gd name="connsiteY3645" fmla="*/ 4081164 h 6858000"/>
            <a:gd name="connsiteX3646" fmla="*/ 6513437 w 11490568"/>
            <a:gd name="connsiteY3646" fmla="*/ 4048763 h 6858000"/>
            <a:gd name="connsiteX3647" fmla="*/ 6556644 w 11490568"/>
            <a:gd name="connsiteY3647" fmla="*/ 4045986 h 6858000"/>
            <a:gd name="connsiteX3648" fmla="*/ 6592620 w 11490568"/>
            <a:gd name="connsiteY3648" fmla="*/ 4078202 h 6858000"/>
            <a:gd name="connsiteX3649" fmla="*/ 6592801 w 11490568"/>
            <a:gd name="connsiteY3649" fmla="*/ 4130229 h 6858000"/>
            <a:gd name="connsiteX3650" fmla="*/ 6560983 w 11490568"/>
            <a:gd name="connsiteY3650" fmla="*/ 4160779 h 6858000"/>
            <a:gd name="connsiteX3651" fmla="*/ 6542859 w 11490568"/>
            <a:gd name="connsiteY3651" fmla="*/ 4165130 h 6858000"/>
            <a:gd name="connsiteX3652" fmla="*/ 7445306 w 11490568"/>
            <a:gd name="connsiteY3652" fmla="*/ 4165012 h 6858000"/>
            <a:gd name="connsiteX3653" fmla="*/ 7427566 w 11490568"/>
            <a:gd name="connsiteY3653" fmla="*/ 4164480 h 6858000"/>
            <a:gd name="connsiteX3654" fmla="*/ 7385082 w 11490568"/>
            <a:gd name="connsiteY3654" fmla="*/ 4127820 h 6858000"/>
            <a:gd name="connsiteX3655" fmla="*/ 7385082 w 11490568"/>
            <a:gd name="connsiteY3655" fmla="*/ 4080792 h 6858000"/>
            <a:gd name="connsiteX3656" fmla="*/ 7419431 w 11490568"/>
            <a:gd name="connsiteY3656" fmla="*/ 4046725 h 6858000"/>
            <a:gd name="connsiteX3657" fmla="*/ 7463362 w 11490568"/>
            <a:gd name="connsiteY3657" fmla="*/ 4047650 h 6858000"/>
            <a:gd name="connsiteX3658" fmla="*/ 7495360 w 11490568"/>
            <a:gd name="connsiteY3658" fmla="*/ 4080608 h 6858000"/>
            <a:gd name="connsiteX3659" fmla="*/ 7495360 w 11490568"/>
            <a:gd name="connsiteY3659" fmla="*/ 4127820 h 6858000"/>
            <a:gd name="connsiteX3660" fmla="*/ 7463723 w 11490568"/>
            <a:gd name="connsiteY3660" fmla="*/ 4159851 h 6858000"/>
            <a:gd name="connsiteX3661" fmla="*/ 7445306 w 11490568"/>
            <a:gd name="connsiteY3661" fmla="*/ 4165012 h 6858000"/>
            <a:gd name="connsiteX3662" fmla="*/ 7085243 w 11490568"/>
            <a:gd name="connsiteY3662" fmla="*/ 4164945 h 6858000"/>
            <a:gd name="connsiteX3663" fmla="*/ 7067300 w 11490568"/>
            <a:gd name="connsiteY3663" fmla="*/ 4164667 h 6858000"/>
            <a:gd name="connsiteX3664" fmla="*/ 7024635 w 11490568"/>
            <a:gd name="connsiteY3664" fmla="*/ 4129118 h 6858000"/>
            <a:gd name="connsiteX3665" fmla="*/ 7020476 w 11490568"/>
            <a:gd name="connsiteY3665" fmla="*/ 4104309 h 6858000"/>
            <a:gd name="connsiteX3666" fmla="*/ 7024815 w 11490568"/>
            <a:gd name="connsiteY3666" fmla="*/ 4079498 h 6858000"/>
            <a:gd name="connsiteX3667" fmla="*/ 7056272 w 11490568"/>
            <a:gd name="connsiteY3667" fmla="*/ 4047839 h 6858000"/>
            <a:gd name="connsiteX3668" fmla="*/ 7102552 w 11490568"/>
            <a:gd name="connsiteY3668" fmla="*/ 4047839 h 6858000"/>
            <a:gd name="connsiteX3669" fmla="*/ 7136178 w 11490568"/>
            <a:gd name="connsiteY3669" fmla="*/ 4085238 h 6858000"/>
            <a:gd name="connsiteX3670" fmla="*/ 7136178 w 11490568"/>
            <a:gd name="connsiteY3670" fmla="*/ 4123379 h 6858000"/>
            <a:gd name="connsiteX3671" fmla="*/ 7103999 w 11490568"/>
            <a:gd name="connsiteY3671" fmla="*/ 4159668 h 6858000"/>
            <a:gd name="connsiteX3672" fmla="*/ 7085243 w 11490568"/>
            <a:gd name="connsiteY3672" fmla="*/ 4164945 h 6858000"/>
            <a:gd name="connsiteX3673" fmla="*/ 7246259 w 11490568"/>
            <a:gd name="connsiteY3673" fmla="*/ 4163926 h 6858000"/>
            <a:gd name="connsiteX3674" fmla="*/ 7204497 w 11490568"/>
            <a:gd name="connsiteY3674" fmla="*/ 4127636 h 6858000"/>
            <a:gd name="connsiteX3675" fmla="*/ 7204497 w 11490568"/>
            <a:gd name="connsiteY3675" fmla="*/ 4080793 h 6858000"/>
            <a:gd name="connsiteX3676" fmla="*/ 7256744 w 11490568"/>
            <a:gd name="connsiteY3676" fmla="*/ 4043577 h 6858000"/>
            <a:gd name="connsiteX3677" fmla="*/ 7298505 w 11490568"/>
            <a:gd name="connsiteY3677" fmla="*/ 4059686 h 6858000"/>
            <a:gd name="connsiteX3678" fmla="*/ 7318753 w 11490568"/>
            <a:gd name="connsiteY3678" fmla="*/ 4104307 h 6858000"/>
            <a:gd name="connsiteX3679" fmla="*/ 7301397 w 11490568"/>
            <a:gd name="connsiteY3679" fmla="*/ 4146706 h 6858000"/>
            <a:gd name="connsiteX3680" fmla="*/ 7246259 w 11490568"/>
            <a:gd name="connsiteY3680" fmla="*/ 4163926 h 6858000"/>
            <a:gd name="connsiteX3681" fmla="*/ 6706311 w 11490568"/>
            <a:gd name="connsiteY3681" fmla="*/ 4164480 h 6858000"/>
            <a:gd name="connsiteX3682" fmla="*/ 6663826 w 11490568"/>
            <a:gd name="connsiteY3682" fmla="*/ 4127821 h 6858000"/>
            <a:gd name="connsiteX3683" fmla="*/ 6677748 w 11490568"/>
            <a:gd name="connsiteY3683" fmla="*/ 4060797 h 6858000"/>
            <a:gd name="connsiteX3684" fmla="*/ 6728547 w 11490568"/>
            <a:gd name="connsiteY3684" fmla="*/ 4044318 h 6858000"/>
            <a:gd name="connsiteX3685" fmla="*/ 6760185 w 11490568"/>
            <a:gd name="connsiteY3685" fmla="*/ 4061723 h 6858000"/>
            <a:gd name="connsiteX3686" fmla="*/ 6777178 w 11490568"/>
            <a:gd name="connsiteY3686" fmla="*/ 4094124 h 6858000"/>
            <a:gd name="connsiteX3687" fmla="*/ 6760727 w 11490568"/>
            <a:gd name="connsiteY3687" fmla="*/ 4146336 h 6858000"/>
            <a:gd name="connsiteX3688" fmla="*/ 6706311 w 11490568"/>
            <a:gd name="connsiteY3688" fmla="*/ 4164480 h 6858000"/>
            <a:gd name="connsiteX3689" fmla="*/ 6884906 w 11490568"/>
            <a:gd name="connsiteY3689" fmla="*/ 4163923 h 6858000"/>
            <a:gd name="connsiteX3690" fmla="*/ 6854534 w 11490568"/>
            <a:gd name="connsiteY3690" fmla="*/ 4143187 h 6858000"/>
            <a:gd name="connsiteX3691" fmla="*/ 6839709 w 11490568"/>
            <a:gd name="connsiteY3691" fmla="*/ 4104304 h 6858000"/>
            <a:gd name="connsiteX3692" fmla="*/ 6856161 w 11490568"/>
            <a:gd name="connsiteY3692" fmla="*/ 4063572 h 6858000"/>
            <a:gd name="connsiteX3693" fmla="*/ 6899911 w 11490568"/>
            <a:gd name="connsiteY3693" fmla="*/ 4043761 h 6858000"/>
            <a:gd name="connsiteX3694" fmla="*/ 6941673 w 11490568"/>
            <a:gd name="connsiteY3694" fmla="*/ 4062647 h 6858000"/>
            <a:gd name="connsiteX3695" fmla="*/ 6958305 w 11490568"/>
            <a:gd name="connsiteY3695" fmla="*/ 4099121 h 6858000"/>
            <a:gd name="connsiteX3696" fmla="*/ 6884906 w 11490568"/>
            <a:gd name="connsiteY3696" fmla="*/ 4163923 h 6858000"/>
            <a:gd name="connsiteX3697" fmla="*/ 6182716 w 11490568"/>
            <a:gd name="connsiteY3697" fmla="*/ 4165105 h 6858000"/>
            <a:gd name="connsiteX3698" fmla="*/ 6163109 w 11490568"/>
            <a:gd name="connsiteY3698" fmla="*/ 4163739 h 6858000"/>
            <a:gd name="connsiteX3699" fmla="*/ 6120987 w 11490568"/>
            <a:gd name="connsiteY3699" fmla="*/ 4122822 h 6858000"/>
            <a:gd name="connsiteX3700" fmla="*/ 6124241 w 11490568"/>
            <a:gd name="connsiteY3700" fmla="*/ 4077275 h 6858000"/>
            <a:gd name="connsiteX3701" fmla="*/ 6151901 w 11490568"/>
            <a:gd name="connsiteY3701" fmla="*/ 4048947 h 6858000"/>
            <a:gd name="connsiteX3702" fmla="*/ 6205956 w 11490568"/>
            <a:gd name="connsiteY3702" fmla="*/ 4050429 h 6858000"/>
            <a:gd name="connsiteX3703" fmla="*/ 6232893 w 11490568"/>
            <a:gd name="connsiteY3703" fmla="*/ 4080793 h 6858000"/>
            <a:gd name="connsiteX3704" fmla="*/ 6231808 w 11490568"/>
            <a:gd name="connsiteY3704" fmla="*/ 4129487 h 6858000"/>
            <a:gd name="connsiteX3705" fmla="*/ 6182716 w 11490568"/>
            <a:gd name="connsiteY3705" fmla="*/ 4165105 h 6858000"/>
            <a:gd name="connsiteX3706" fmla="*/ 6363829 w 11490568"/>
            <a:gd name="connsiteY3706" fmla="*/ 4164945 h 6858000"/>
            <a:gd name="connsiteX3707" fmla="*/ 6346045 w 11490568"/>
            <a:gd name="connsiteY3707" fmla="*/ 4164667 h 6858000"/>
            <a:gd name="connsiteX3708" fmla="*/ 6303380 w 11490568"/>
            <a:gd name="connsiteY3708" fmla="*/ 4129118 h 6858000"/>
            <a:gd name="connsiteX3709" fmla="*/ 6299221 w 11490568"/>
            <a:gd name="connsiteY3709" fmla="*/ 4104309 h 6858000"/>
            <a:gd name="connsiteX3710" fmla="*/ 6303560 w 11490568"/>
            <a:gd name="connsiteY3710" fmla="*/ 4079498 h 6858000"/>
            <a:gd name="connsiteX3711" fmla="*/ 6335017 w 11490568"/>
            <a:gd name="connsiteY3711" fmla="*/ 4047839 h 6858000"/>
            <a:gd name="connsiteX3712" fmla="*/ 6381297 w 11490568"/>
            <a:gd name="connsiteY3712" fmla="*/ 4047839 h 6858000"/>
            <a:gd name="connsiteX3713" fmla="*/ 6414923 w 11490568"/>
            <a:gd name="connsiteY3713" fmla="*/ 4085238 h 6858000"/>
            <a:gd name="connsiteX3714" fmla="*/ 6414923 w 11490568"/>
            <a:gd name="connsiteY3714" fmla="*/ 4123379 h 6858000"/>
            <a:gd name="connsiteX3715" fmla="*/ 6382563 w 11490568"/>
            <a:gd name="connsiteY3715" fmla="*/ 4159668 h 6858000"/>
            <a:gd name="connsiteX3716" fmla="*/ 6363829 w 11490568"/>
            <a:gd name="connsiteY3716" fmla="*/ 4164945 h 6858000"/>
            <a:gd name="connsiteX3717" fmla="*/ 6002618 w 11490568"/>
            <a:gd name="connsiteY3717" fmla="*/ 4164969 h 6858000"/>
            <a:gd name="connsiteX3718" fmla="*/ 5985059 w 11490568"/>
            <a:gd name="connsiteY3718" fmla="*/ 4164483 h 6858000"/>
            <a:gd name="connsiteX3719" fmla="*/ 5942574 w 11490568"/>
            <a:gd name="connsiteY3719" fmla="*/ 4127823 h 6858000"/>
            <a:gd name="connsiteX3720" fmla="*/ 5986324 w 11490568"/>
            <a:gd name="connsiteY3720" fmla="*/ 4044137 h 6858000"/>
            <a:gd name="connsiteX3721" fmla="*/ 6024109 w 11490568"/>
            <a:gd name="connsiteY3721" fmla="*/ 4049136 h 6858000"/>
            <a:gd name="connsiteX3722" fmla="*/ 6053396 w 11490568"/>
            <a:gd name="connsiteY3722" fmla="*/ 4083017 h 6858000"/>
            <a:gd name="connsiteX3723" fmla="*/ 6051588 w 11490568"/>
            <a:gd name="connsiteY3723" fmla="*/ 4130231 h 6858000"/>
            <a:gd name="connsiteX3724" fmla="*/ 6020854 w 11490568"/>
            <a:gd name="connsiteY3724" fmla="*/ 4160039 h 6858000"/>
            <a:gd name="connsiteX3725" fmla="*/ 6002618 w 11490568"/>
            <a:gd name="connsiteY3725" fmla="*/ 4164969 h 6858000"/>
            <a:gd name="connsiteX3726" fmla="*/ 5641085 w 11490568"/>
            <a:gd name="connsiteY3726" fmla="*/ 4165129 h 6858000"/>
            <a:gd name="connsiteX3727" fmla="*/ 5622260 w 11490568"/>
            <a:gd name="connsiteY3727" fmla="*/ 4163926 h 6858000"/>
            <a:gd name="connsiteX3728" fmla="*/ 5581403 w 11490568"/>
            <a:gd name="connsiteY3728" fmla="*/ 4126710 h 6858000"/>
            <a:gd name="connsiteX3729" fmla="*/ 5577425 w 11490568"/>
            <a:gd name="connsiteY3729" fmla="*/ 4101715 h 6858000"/>
            <a:gd name="connsiteX3730" fmla="*/ 5596408 w 11490568"/>
            <a:gd name="connsiteY3730" fmla="*/ 4060427 h 6858000"/>
            <a:gd name="connsiteX3731" fmla="*/ 5636723 w 11490568"/>
            <a:gd name="connsiteY3731" fmla="*/ 4043764 h 6858000"/>
            <a:gd name="connsiteX3732" fmla="*/ 5680111 w 11490568"/>
            <a:gd name="connsiteY3732" fmla="*/ 4063760 h 6858000"/>
            <a:gd name="connsiteX3733" fmla="*/ 5696382 w 11490568"/>
            <a:gd name="connsiteY3733" fmla="*/ 4104492 h 6858000"/>
            <a:gd name="connsiteX3734" fmla="*/ 5679207 w 11490568"/>
            <a:gd name="connsiteY3734" fmla="*/ 4145040 h 6858000"/>
            <a:gd name="connsiteX3735" fmla="*/ 5660045 w 11490568"/>
            <a:gd name="connsiteY3735" fmla="*/ 4160222 h 6858000"/>
            <a:gd name="connsiteX3736" fmla="*/ 5641085 w 11490568"/>
            <a:gd name="connsiteY3736" fmla="*/ 4165129 h 6858000"/>
            <a:gd name="connsiteX3737" fmla="*/ 5461387 w 11490568"/>
            <a:gd name="connsiteY3737" fmla="*/ 4165084 h 6858000"/>
            <a:gd name="connsiteX3738" fmla="*/ 5441856 w 11490568"/>
            <a:gd name="connsiteY3738" fmla="*/ 4163741 h 6858000"/>
            <a:gd name="connsiteX3739" fmla="*/ 5399914 w 11490568"/>
            <a:gd name="connsiteY3739" fmla="*/ 4124860 h 6858000"/>
            <a:gd name="connsiteX3740" fmla="*/ 5397202 w 11490568"/>
            <a:gd name="connsiteY3740" fmla="*/ 4103753 h 6858000"/>
            <a:gd name="connsiteX3741" fmla="*/ 5414739 w 11490568"/>
            <a:gd name="connsiteY3741" fmla="*/ 4061724 h 6858000"/>
            <a:gd name="connsiteX3742" fmla="*/ 5465720 w 11490568"/>
            <a:gd name="connsiteY3742" fmla="*/ 4044135 h 6858000"/>
            <a:gd name="connsiteX3743" fmla="*/ 5500069 w 11490568"/>
            <a:gd name="connsiteY3743" fmla="*/ 4063576 h 6858000"/>
            <a:gd name="connsiteX3744" fmla="*/ 5515436 w 11490568"/>
            <a:gd name="connsiteY3744" fmla="*/ 4104308 h 6858000"/>
            <a:gd name="connsiteX3745" fmla="*/ 5510555 w 11490568"/>
            <a:gd name="connsiteY3745" fmla="*/ 4129674 h 6858000"/>
            <a:gd name="connsiteX3746" fmla="*/ 5461387 w 11490568"/>
            <a:gd name="connsiteY3746" fmla="*/ 4165084 h 6858000"/>
            <a:gd name="connsiteX3747" fmla="*/ 3116447 w 11490568"/>
            <a:gd name="connsiteY3747" fmla="*/ 4165130 h 6858000"/>
            <a:gd name="connsiteX3748" fmla="*/ 3098594 w 11490568"/>
            <a:gd name="connsiteY3748" fmla="*/ 4163927 h 6858000"/>
            <a:gd name="connsiteX3749" fmla="*/ 3056833 w 11490568"/>
            <a:gd name="connsiteY3749" fmla="*/ 4127637 h 6858000"/>
            <a:gd name="connsiteX3750" fmla="*/ 3056471 w 11490568"/>
            <a:gd name="connsiteY3750" fmla="*/ 4081164 h 6858000"/>
            <a:gd name="connsiteX3751" fmla="*/ 3087024 w 11490568"/>
            <a:gd name="connsiteY3751" fmla="*/ 4048763 h 6858000"/>
            <a:gd name="connsiteX3752" fmla="*/ 3130231 w 11490568"/>
            <a:gd name="connsiteY3752" fmla="*/ 4045986 h 6858000"/>
            <a:gd name="connsiteX3753" fmla="*/ 3166207 w 11490568"/>
            <a:gd name="connsiteY3753" fmla="*/ 4078202 h 6858000"/>
            <a:gd name="connsiteX3754" fmla="*/ 3166388 w 11490568"/>
            <a:gd name="connsiteY3754" fmla="*/ 4130229 h 6858000"/>
            <a:gd name="connsiteX3755" fmla="*/ 3134570 w 11490568"/>
            <a:gd name="connsiteY3755" fmla="*/ 4160779 h 6858000"/>
            <a:gd name="connsiteX3756" fmla="*/ 3116447 w 11490568"/>
            <a:gd name="connsiteY3756" fmla="*/ 4165130 h 6858000"/>
            <a:gd name="connsiteX3757" fmla="*/ 2756228 w 11490568"/>
            <a:gd name="connsiteY3757" fmla="*/ 4165056 h 6858000"/>
            <a:gd name="connsiteX3758" fmla="*/ 2736698 w 11490568"/>
            <a:gd name="connsiteY3758" fmla="*/ 4163740 h 6858000"/>
            <a:gd name="connsiteX3759" fmla="*/ 2694574 w 11490568"/>
            <a:gd name="connsiteY3759" fmla="*/ 4122822 h 6858000"/>
            <a:gd name="connsiteX3760" fmla="*/ 2697829 w 11490568"/>
            <a:gd name="connsiteY3760" fmla="*/ 4077275 h 6858000"/>
            <a:gd name="connsiteX3761" fmla="*/ 2725489 w 11490568"/>
            <a:gd name="connsiteY3761" fmla="*/ 4048946 h 6858000"/>
            <a:gd name="connsiteX3762" fmla="*/ 2777916 w 11490568"/>
            <a:gd name="connsiteY3762" fmla="*/ 4049688 h 6858000"/>
            <a:gd name="connsiteX3763" fmla="*/ 2806481 w 11490568"/>
            <a:gd name="connsiteY3763" fmla="*/ 4080793 h 6858000"/>
            <a:gd name="connsiteX3764" fmla="*/ 2805396 w 11490568"/>
            <a:gd name="connsiteY3764" fmla="*/ 4129672 h 6858000"/>
            <a:gd name="connsiteX3765" fmla="*/ 2756228 w 11490568"/>
            <a:gd name="connsiteY3765" fmla="*/ 4165056 h 6858000"/>
            <a:gd name="connsiteX3766" fmla="*/ 2919631 w 11490568"/>
            <a:gd name="connsiteY3766" fmla="*/ 4164665 h 6858000"/>
            <a:gd name="connsiteX3767" fmla="*/ 2876966 w 11490568"/>
            <a:gd name="connsiteY3767" fmla="*/ 4129117 h 6858000"/>
            <a:gd name="connsiteX3768" fmla="*/ 2872808 w 11490568"/>
            <a:gd name="connsiteY3768" fmla="*/ 4104306 h 6858000"/>
            <a:gd name="connsiteX3769" fmla="*/ 2889621 w 11490568"/>
            <a:gd name="connsiteY3769" fmla="*/ 4062277 h 6858000"/>
            <a:gd name="connsiteX3770" fmla="*/ 2941506 w 11490568"/>
            <a:gd name="connsiteY3770" fmla="*/ 4044503 h 6858000"/>
            <a:gd name="connsiteX3771" fmla="*/ 2976398 w 11490568"/>
            <a:gd name="connsiteY3771" fmla="*/ 4065425 h 6858000"/>
            <a:gd name="connsiteX3772" fmla="*/ 2988511 w 11490568"/>
            <a:gd name="connsiteY3772" fmla="*/ 4123376 h 6858000"/>
            <a:gd name="connsiteX3773" fmla="*/ 2919631 w 11490568"/>
            <a:gd name="connsiteY3773" fmla="*/ 4164665 h 6858000"/>
            <a:gd name="connsiteX3774" fmla="*/ 2558649 w 11490568"/>
            <a:gd name="connsiteY3774" fmla="*/ 4164481 h 6858000"/>
            <a:gd name="connsiteX3775" fmla="*/ 2529000 w 11490568"/>
            <a:gd name="connsiteY3775" fmla="*/ 4146706 h 6858000"/>
            <a:gd name="connsiteX3776" fmla="*/ 2528276 w 11490568"/>
            <a:gd name="connsiteY3776" fmla="*/ 4062278 h 6858000"/>
            <a:gd name="connsiteX3777" fmla="*/ 2569857 w 11490568"/>
            <a:gd name="connsiteY3777" fmla="*/ 4043578 h 6858000"/>
            <a:gd name="connsiteX3778" fmla="*/ 2614150 w 11490568"/>
            <a:gd name="connsiteY3778" fmla="*/ 4063389 h 6858000"/>
            <a:gd name="connsiteX3779" fmla="*/ 2629336 w 11490568"/>
            <a:gd name="connsiteY3779" fmla="*/ 4107639 h 6858000"/>
            <a:gd name="connsiteX3780" fmla="*/ 2613065 w 11490568"/>
            <a:gd name="connsiteY3780" fmla="*/ 4146336 h 6858000"/>
            <a:gd name="connsiteX3781" fmla="*/ 2558649 w 11490568"/>
            <a:gd name="connsiteY3781" fmla="*/ 4164481 h 6858000"/>
            <a:gd name="connsiteX3782" fmla="*/ 1667451 w 11490568"/>
            <a:gd name="connsiteY3782" fmla="*/ 4166006 h 6858000"/>
            <a:gd name="connsiteX3783" fmla="*/ 1653733 w 11490568"/>
            <a:gd name="connsiteY3783" fmla="*/ 4163183 h 6858000"/>
            <a:gd name="connsiteX3784" fmla="*/ 1609803 w 11490568"/>
            <a:gd name="connsiteY3784" fmla="*/ 4101528 h 6858000"/>
            <a:gd name="connsiteX3785" fmla="*/ 1626616 w 11490568"/>
            <a:gd name="connsiteY3785" fmla="*/ 4062646 h 6858000"/>
            <a:gd name="connsiteX3786" fmla="*/ 1668739 w 11490568"/>
            <a:gd name="connsiteY3786" fmla="*/ 4043760 h 6858000"/>
            <a:gd name="connsiteX3787" fmla="*/ 1710139 w 11490568"/>
            <a:gd name="connsiteY3787" fmla="*/ 4061350 h 6858000"/>
            <a:gd name="connsiteX3788" fmla="*/ 1728216 w 11490568"/>
            <a:gd name="connsiteY3788" fmla="*/ 4099861 h 6858000"/>
            <a:gd name="connsiteX3789" fmla="*/ 1714296 w 11490568"/>
            <a:gd name="connsiteY3789" fmla="*/ 4142816 h 6858000"/>
            <a:gd name="connsiteX3790" fmla="*/ 1682116 w 11490568"/>
            <a:gd name="connsiteY3790" fmla="*/ 4163553 h 6858000"/>
            <a:gd name="connsiteX3791" fmla="*/ 1667451 w 11490568"/>
            <a:gd name="connsiteY3791" fmla="*/ 4166006 h 6858000"/>
            <a:gd name="connsiteX3792" fmla="*/ 1855021 w 11490568"/>
            <a:gd name="connsiteY3792" fmla="*/ 4165118 h 6858000"/>
            <a:gd name="connsiteX3793" fmla="*/ 1835946 w 11490568"/>
            <a:gd name="connsiteY3793" fmla="*/ 4163926 h 6858000"/>
            <a:gd name="connsiteX3794" fmla="*/ 1795087 w 11490568"/>
            <a:gd name="connsiteY3794" fmla="*/ 4128748 h 6858000"/>
            <a:gd name="connsiteX3795" fmla="*/ 1790207 w 11490568"/>
            <a:gd name="connsiteY3795" fmla="*/ 4104308 h 6858000"/>
            <a:gd name="connsiteX3796" fmla="*/ 1806296 w 11490568"/>
            <a:gd name="connsiteY3796" fmla="*/ 4063205 h 6858000"/>
            <a:gd name="connsiteX3797" fmla="*/ 1848601 w 11490568"/>
            <a:gd name="connsiteY3797" fmla="*/ 4043579 h 6858000"/>
            <a:gd name="connsiteX3798" fmla="*/ 1891627 w 11490568"/>
            <a:gd name="connsiteY3798" fmla="*/ 4062650 h 6858000"/>
            <a:gd name="connsiteX3799" fmla="*/ 1908079 w 11490568"/>
            <a:gd name="connsiteY3799" fmla="*/ 4102086 h 6858000"/>
            <a:gd name="connsiteX3800" fmla="*/ 1903197 w 11490568"/>
            <a:gd name="connsiteY3800" fmla="*/ 4130229 h 6858000"/>
            <a:gd name="connsiteX3801" fmla="*/ 1855021 w 11490568"/>
            <a:gd name="connsiteY3801" fmla="*/ 4165118 h 6858000"/>
            <a:gd name="connsiteX3802" fmla="*/ 2034976 w 11490568"/>
            <a:gd name="connsiteY3802" fmla="*/ 4165082 h 6858000"/>
            <a:gd name="connsiteX3803" fmla="*/ 2015446 w 11490568"/>
            <a:gd name="connsiteY3803" fmla="*/ 4163740 h 6858000"/>
            <a:gd name="connsiteX3804" fmla="*/ 1973322 w 11490568"/>
            <a:gd name="connsiteY3804" fmla="*/ 4124303 h 6858000"/>
            <a:gd name="connsiteX3805" fmla="*/ 1975131 w 11490568"/>
            <a:gd name="connsiteY3805" fmla="*/ 4080422 h 6858000"/>
            <a:gd name="connsiteX3806" fmla="*/ 2003695 w 11490568"/>
            <a:gd name="connsiteY3806" fmla="*/ 4049131 h 6858000"/>
            <a:gd name="connsiteX3807" fmla="*/ 2054133 w 11490568"/>
            <a:gd name="connsiteY3807" fmla="*/ 4048391 h 6858000"/>
            <a:gd name="connsiteX3808" fmla="*/ 2083963 w 11490568"/>
            <a:gd name="connsiteY3808" fmla="*/ 4078756 h 6858000"/>
            <a:gd name="connsiteX3809" fmla="*/ 2089025 w 11490568"/>
            <a:gd name="connsiteY3809" fmla="*/ 4104121 h 6858000"/>
            <a:gd name="connsiteX3810" fmla="*/ 2084144 w 11490568"/>
            <a:gd name="connsiteY3810" fmla="*/ 4129672 h 6858000"/>
            <a:gd name="connsiteX3811" fmla="*/ 2034976 w 11490568"/>
            <a:gd name="connsiteY3811" fmla="*/ 4165082 h 6858000"/>
            <a:gd name="connsiteX3812" fmla="*/ 2217805 w 11490568"/>
            <a:gd name="connsiteY3812" fmla="*/ 4164703 h 6858000"/>
            <a:gd name="connsiteX3813" fmla="*/ 2197114 w 11490568"/>
            <a:gd name="connsiteY3813" fmla="*/ 4164480 h 6858000"/>
            <a:gd name="connsiteX3814" fmla="*/ 2169997 w 11490568"/>
            <a:gd name="connsiteY3814" fmla="*/ 4148002 h 6858000"/>
            <a:gd name="connsiteX3815" fmla="*/ 2168369 w 11490568"/>
            <a:gd name="connsiteY3815" fmla="*/ 4062092 h 6858000"/>
            <a:gd name="connsiteX3816" fmla="*/ 2220254 w 11490568"/>
            <a:gd name="connsiteY3816" fmla="*/ 4044503 h 6858000"/>
            <a:gd name="connsiteX3817" fmla="*/ 2255146 w 11490568"/>
            <a:gd name="connsiteY3817" fmla="*/ 4065425 h 6858000"/>
            <a:gd name="connsiteX3818" fmla="*/ 2266897 w 11490568"/>
            <a:gd name="connsiteY3818" fmla="*/ 4123748 h 6858000"/>
            <a:gd name="connsiteX3819" fmla="*/ 2217805 w 11490568"/>
            <a:gd name="connsiteY3819" fmla="*/ 4164703 h 6858000"/>
            <a:gd name="connsiteX3820" fmla="*/ 1493611 w 11490568"/>
            <a:gd name="connsiteY3820" fmla="*/ 4165170 h 6858000"/>
            <a:gd name="connsiteX3821" fmla="*/ 1474595 w 11490568"/>
            <a:gd name="connsiteY3821" fmla="*/ 4163926 h 6858000"/>
            <a:gd name="connsiteX3822" fmla="*/ 1433738 w 11490568"/>
            <a:gd name="connsiteY3822" fmla="*/ 4126896 h 6858000"/>
            <a:gd name="connsiteX3823" fmla="*/ 1429760 w 11490568"/>
            <a:gd name="connsiteY3823" fmla="*/ 4101901 h 6858000"/>
            <a:gd name="connsiteX3824" fmla="*/ 1447115 w 11490568"/>
            <a:gd name="connsiteY3824" fmla="*/ 4062093 h 6858000"/>
            <a:gd name="connsiteX3825" fmla="*/ 1499001 w 11490568"/>
            <a:gd name="connsiteY3825" fmla="*/ 4044505 h 6858000"/>
            <a:gd name="connsiteX3826" fmla="*/ 1532808 w 11490568"/>
            <a:gd name="connsiteY3826" fmla="*/ 4064130 h 6858000"/>
            <a:gd name="connsiteX3827" fmla="*/ 1547633 w 11490568"/>
            <a:gd name="connsiteY3827" fmla="*/ 4104308 h 6858000"/>
            <a:gd name="connsiteX3828" fmla="*/ 1542931 w 11490568"/>
            <a:gd name="connsiteY3828" fmla="*/ 4130229 h 6858000"/>
            <a:gd name="connsiteX3829" fmla="*/ 1493611 w 11490568"/>
            <a:gd name="connsiteY3829" fmla="*/ 4165170 h 6858000"/>
            <a:gd name="connsiteX3830" fmla="*/ 9062229 w 11490568"/>
            <a:gd name="connsiteY3830" fmla="*/ 3980813 h 6858000"/>
            <a:gd name="connsiteX3831" fmla="*/ 9038185 w 11490568"/>
            <a:gd name="connsiteY3831" fmla="*/ 3974750 h 6858000"/>
            <a:gd name="connsiteX3832" fmla="*/ 9006186 w 11490568"/>
            <a:gd name="connsiteY3832" fmla="*/ 3939572 h 6858000"/>
            <a:gd name="connsiteX3833" fmla="*/ 9007993 w 11490568"/>
            <a:gd name="connsiteY3833" fmla="*/ 3894395 h 6858000"/>
            <a:gd name="connsiteX3834" fmla="*/ 9039088 w 11490568"/>
            <a:gd name="connsiteY3834" fmla="*/ 3863290 h 6858000"/>
            <a:gd name="connsiteX3835" fmla="*/ 9063133 w 11490568"/>
            <a:gd name="connsiteY3835" fmla="*/ 3859217 h 6858000"/>
            <a:gd name="connsiteX3836" fmla="*/ 9106161 w 11490568"/>
            <a:gd name="connsiteY3836" fmla="*/ 3879398 h 6858000"/>
            <a:gd name="connsiteX3837" fmla="*/ 9120081 w 11490568"/>
            <a:gd name="connsiteY3837" fmla="*/ 3901801 h 6858000"/>
            <a:gd name="connsiteX3838" fmla="*/ 9085732 w 11490568"/>
            <a:gd name="connsiteY3838" fmla="*/ 3976046 h 6858000"/>
            <a:gd name="connsiteX3839" fmla="*/ 9062229 w 11490568"/>
            <a:gd name="connsiteY3839" fmla="*/ 3980813 h 6858000"/>
            <a:gd name="connsiteX3840" fmla="*/ 9426657 w 11490568"/>
            <a:gd name="connsiteY3840" fmla="*/ 3979934 h 6858000"/>
            <a:gd name="connsiteX3841" fmla="*/ 9404240 w 11490568"/>
            <a:gd name="connsiteY3841" fmla="*/ 3977898 h 6858000"/>
            <a:gd name="connsiteX3842" fmla="*/ 9372603 w 11490568"/>
            <a:gd name="connsiteY3842" fmla="*/ 3951791 h 6858000"/>
            <a:gd name="connsiteX3843" fmla="*/ 9368987 w 11490568"/>
            <a:gd name="connsiteY3843" fmla="*/ 3894950 h 6858000"/>
            <a:gd name="connsiteX3844" fmla="*/ 9400444 w 11490568"/>
            <a:gd name="connsiteY3844" fmla="*/ 3862734 h 6858000"/>
            <a:gd name="connsiteX3845" fmla="*/ 9423765 w 11490568"/>
            <a:gd name="connsiteY3845" fmla="*/ 3859402 h 6858000"/>
            <a:gd name="connsiteX3846" fmla="*/ 9463900 w 11490568"/>
            <a:gd name="connsiteY3846" fmla="*/ 3875510 h 6858000"/>
            <a:gd name="connsiteX3847" fmla="*/ 9482159 w 11490568"/>
            <a:gd name="connsiteY3847" fmla="*/ 3916058 h 6858000"/>
            <a:gd name="connsiteX3848" fmla="*/ 9467335 w 11490568"/>
            <a:gd name="connsiteY3848" fmla="*/ 3959753 h 6858000"/>
            <a:gd name="connsiteX3849" fmla="*/ 9426657 w 11490568"/>
            <a:gd name="connsiteY3849" fmla="*/ 3979934 h 6858000"/>
            <a:gd name="connsiteX3850" fmla="*/ 8522534 w 11490568"/>
            <a:gd name="connsiteY3850" fmla="*/ 3980812 h 6858000"/>
            <a:gd name="connsiteX3851" fmla="*/ 8498783 w 11490568"/>
            <a:gd name="connsiteY3851" fmla="*/ 3976045 h 6858000"/>
            <a:gd name="connsiteX3852" fmla="*/ 8464795 w 11490568"/>
            <a:gd name="connsiteY3852" fmla="*/ 3901800 h 6858000"/>
            <a:gd name="connsiteX3853" fmla="*/ 8479620 w 11490568"/>
            <a:gd name="connsiteY3853" fmla="*/ 3878472 h 6858000"/>
            <a:gd name="connsiteX3854" fmla="*/ 8522647 w 11490568"/>
            <a:gd name="connsiteY3854" fmla="*/ 3859216 h 6858000"/>
            <a:gd name="connsiteX3855" fmla="*/ 8545245 w 11490568"/>
            <a:gd name="connsiteY3855" fmla="*/ 3863104 h 6858000"/>
            <a:gd name="connsiteX3856" fmla="*/ 8576340 w 11490568"/>
            <a:gd name="connsiteY3856" fmla="*/ 3894209 h 6858000"/>
            <a:gd name="connsiteX3857" fmla="*/ 8578690 w 11490568"/>
            <a:gd name="connsiteY3857" fmla="*/ 3939571 h 6858000"/>
            <a:gd name="connsiteX3858" fmla="*/ 8546691 w 11490568"/>
            <a:gd name="connsiteY3858" fmla="*/ 3974749 h 6858000"/>
            <a:gd name="connsiteX3859" fmla="*/ 8522534 w 11490568"/>
            <a:gd name="connsiteY3859" fmla="*/ 3980812 h 6858000"/>
            <a:gd name="connsiteX3860" fmla="*/ 8883453 w 11490568"/>
            <a:gd name="connsiteY3860" fmla="*/ 3980304 h 6858000"/>
            <a:gd name="connsiteX3861" fmla="*/ 8861940 w 11490568"/>
            <a:gd name="connsiteY3861" fmla="*/ 3977342 h 6858000"/>
            <a:gd name="connsiteX3862" fmla="*/ 8827229 w 11490568"/>
            <a:gd name="connsiteY3862" fmla="*/ 3943089 h 6858000"/>
            <a:gd name="connsiteX3863" fmla="*/ 8827048 w 11490568"/>
            <a:gd name="connsiteY3863" fmla="*/ 3896246 h 6858000"/>
            <a:gd name="connsiteX3864" fmla="*/ 8857782 w 11490568"/>
            <a:gd name="connsiteY3864" fmla="*/ 3864401 h 6858000"/>
            <a:gd name="connsiteX3865" fmla="*/ 8883273 w 11490568"/>
            <a:gd name="connsiteY3865" fmla="*/ 3859402 h 6858000"/>
            <a:gd name="connsiteX3866" fmla="*/ 8922864 w 11490568"/>
            <a:gd name="connsiteY3866" fmla="*/ 3875880 h 6858000"/>
            <a:gd name="connsiteX3867" fmla="*/ 8941847 w 11490568"/>
            <a:gd name="connsiteY3867" fmla="*/ 3920316 h 6858000"/>
            <a:gd name="connsiteX3868" fmla="*/ 8924492 w 11490568"/>
            <a:gd name="connsiteY3868" fmla="*/ 3961975 h 6858000"/>
            <a:gd name="connsiteX3869" fmla="*/ 8883453 w 11490568"/>
            <a:gd name="connsiteY3869" fmla="*/ 3980304 h 6858000"/>
            <a:gd name="connsiteX3870" fmla="*/ 8703480 w 11490568"/>
            <a:gd name="connsiteY3870" fmla="*/ 3980257 h 6858000"/>
            <a:gd name="connsiteX3871" fmla="*/ 8685153 w 11490568"/>
            <a:gd name="connsiteY3871" fmla="*/ 3978822 h 6858000"/>
            <a:gd name="connsiteX3872" fmla="*/ 8647912 w 11490568"/>
            <a:gd name="connsiteY3872" fmla="*/ 3945681 h 6858000"/>
            <a:gd name="connsiteX3873" fmla="*/ 8643031 w 11490568"/>
            <a:gd name="connsiteY3873" fmla="*/ 3919389 h 6858000"/>
            <a:gd name="connsiteX3874" fmla="*/ 8661652 w 11490568"/>
            <a:gd name="connsiteY3874" fmla="*/ 3876250 h 6858000"/>
            <a:gd name="connsiteX3875" fmla="*/ 8702509 w 11490568"/>
            <a:gd name="connsiteY3875" fmla="*/ 3859401 h 6858000"/>
            <a:gd name="connsiteX3876" fmla="*/ 8742643 w 11490568"/>
            <a:gd name="connsiteY3876" fmla="*/ 3875509 h 6858000"/>
            <a:gd name="connsiteX3877" fmla="*/ 8760903 w 11490568"/>
            <a:gd name="connsiteY3877" fmla="*/ 3916612 h 6858000"/>
            <a:gd name="connsiteX3878" fmla="*/ 8757648 w 11490568"/>
            <a:gd name="connsiteY3878" fmla="*/ 3943089 h 6858000"/>
            <a:gd name="connsiteX3879" fmla="*/ 8722214 w 11490568"/>
            <a:gd name="connsiteY3879" fmla="*/ 3977526 h 6858000"/>
            <a:gd name="connsiteX3880" fmla="*/ 8703480 w 11490568"/>
            <a:gd name="connsiteY3880" fmla="*/ 3980257 h 6858000"/>
            <a:gd name="connsiteX3881" fmla="*/ 7078375 w 11490568"/>
            <a:gd name="connsiteY3881" fmla="*/ 3980811 h 6858000"/>
            <a:gd name="connsiteX3882" fmla="*/ 7054286 w 11490568"/>
            <a:gd name="connsiteY3882" fmla="*/ 3974748 h 6858000"/>
            <a:gd name="connsiteX3883" fmla="*/ 7025360 w 11490568"/>
            <a:gd name="connsiteY3883" fmla="*/ 3894393 h 6858000"/>
            <a:gd name="connsiteX3884" fmla="*/ 7056998 w 11490568"/>
            <a:gd name="connsiteY3884" fmla="*/ 3862547 h 6858000"/>
            <a:gd name="connsiteX3885" fmla="*/ 7100025 w 11490568"/>
            <a:gd name="connsiteY3885" fmla="*/ 3861807 h 6858000"/>
            <a:gd name="connsiteX3886" fmla="*/ 7134012 w 11490568"/>
            <a:gd name="connsiteY3886" fmla="*/ 3894393 h 6858000"/>
            <a:gd name="connsiteX3887" fmla="*/ 7137990 w 11490568"/>
            <a:gd name="connsiteY3887" fmla="*/ 3919389 h 6858000"/>
            <a:gd name="connsiteX3888" fmla="*/ 7133108 w 11490568"/>
            <a:gd name="connsiteY3888" fmla="*/ 3946235 h 6858000"/>
            <a:gd name="connsiteX3889" fmla="*/ 7102194 w 11490568"/>
            <a:gd name="connsiteY3889" fmla="*/ 3976043 h 6858000"/>
            <a:gd name="connsiteX3890" fmla="*/ 7078375 w 11490568"/>
            <a:gd name="connsiteY3890" fmla="*/ 3980811 h 6858000"/>
            <a:gd name="connsiteX3891" fmla="*/ 7800488 w 11490568"/>
            <a:gd name="connsiteY3891" fmla="*/ 3980492 h 6858000"/>
            <a:gd name="connsiteX3892" fmla="*/ 7775539 w 11490568"/>
            <a:gd name="connsiteY3892" fmla="*/ 3974752 h 6858000"/>
            <a:gd name="connsiteX3893" fmla="*/ 7741191 w 11490568"/>
            <a:gd name="connsiteY3893" fmla="*/ 3914949 h 6858000"/>
            <a:gd name="connsiteX3894" fmla="*/ 7760173 w 11490568"/>
            <a:gd name="connsiteY3894" fmla="*/ 3876437 h 6858000"/>
            <a:gd name="connsiteX3895" fmla="*/ 7795787 w 11490568"/>
            <a:gd name="connsiteY3895" fmla="*/ 3858848 h 6858000"/>
            <a:gd name="connsiteX3896" fmla="*/ 7839899 w 11490568"/>
            <a:gd name="connsiteY3896" fmla="*/ 3875512 h 6858000"/>
            <a:gd name="connsiteX3897" fmla="*/ 7859785 w 11490568"/>
            <a:gd name="connsiteY3897" fmla="*/ 3914949 h 6858000"/>
            <a:gd name="connsiteX3898" fmla="*/ 7825436 w 11490568"/>
            <a:gd name="connsiteY3898" fmla="*/ 3974752 h 6858000"/>
            <a:gd name="connsiteX3899" fmla="*/ 7800488 w 11490568"/>
            <a:gd name="connsiteY3899" fmla="*/ 3980492 h 6858000"/>
            <a:gd name="connsiteX3900" fmla="*/ 8162199 w 11490568"/>
            <a:gd name="connsiteY3900" fmla="*/ 3980304 h 6858000"/>
            <a:gd name="connsiteX3901" fmla="*/ 8141228 w 11490568"/>
            <a:gd name="connsiteY3901" fmla="*/ 3977527 h 6858000"/>
            <a:gd name="connsiteX3902" fmla="*/ 8111217 w 11490568"/>
            <a:gd name="connsiteY3902" fmla="*/ 3953087 h 6858000"/>
            <a:gd name="connsiteX3903" fmla="*/ 8101817 w 11490568"/>
            <a:gd name="connsiteY3903" fmla="*/ 3918279 h 6858000"/>
            <a:gd name="connsiteX3904" fmla="*/ 8118629 w 11490568"/>
            <a:gd name="connsiteY3904" fmla="*/ 3877916 h 6858000"/>
            <a:gd name="connsiteX3905" fmla="*/ 8162018 w 11490568"/>
            <a:gd name="connsiteY3905" fmla="*/ 3859401 h 6858000"/>
            <a:gd name="connsiteX3906" fmla="*/ 8201972 w 11490568"/>
            <a:gd name="connsiteY3906" fmla="*/ 3876065 h 6858000"/>
            <a:gd name="connsiteX3907" fmla="*/ 8220412 w 11490568"/>
            <a:gd name="connsiteY3907" fmla="*/ 3920316 h 6858000"/>
            <a:gd name="connsiteX3908" fmla="*/ 8202695 w 11490568"/>
            <a:gd name="connsiteY3908" fmla="*/ 3962529 h 6858000"/>
            <a:gd name="connsiteX3909" fmla="*/ 8162199 w 11490568"/>
            <a:gd name="connsiteY3909" fmla="*/ 3980304 h 6858000"/>
            <a:gd name="connsiteX3910" fmla="*/ 8341880 w 11490568"/>
            <a:gd name="connsiteY3910" fmla="*/ 3980304 h 6858000"/>
            <a:gd name="connsiteX3911" fmla="*/ 8322898 w 11490568"/>
            <a:gd name="connsiteY3911" fmla="*/ 3978267 h 6858000"/>
            <a:gd name="connsiteX3912" fmla="*/ 8286379 w 11490568"/>
            <a:gd name="connsiteY3912" fmla="*/ 3944939 h 6858000"/>
            <a:gd name="connsiteX3913" fmla="*/ 8286560 w 11490568"/>
            <a:gd name="connsiteY3913" fmla="*/ 3894764 h 6858000"/>
            <a:gd name="connsiteX3914" fmla="*/ 8316209 w 11490568"/>
            <a:gd name="connsiteY3914" fmla="*/ 3864399 h 6858000"/>
            <a:gd name="connsiteX3915" fmla="*/ 8341880 w 11490568"/>
            <a:gd name="connsiteY3915" fmla="*/ 3859216 h 6858000"/>
            <a:gd name="connsiteX3916" fmla="*/ 8384185 w 11490568"/>
            <a:gd name="connsiteY3916" fmla="*/ 3878656 h 6858000"/>
            <a:gd name="connsiteX3917" fmla="*/ 8400455 w 11490568"/>
            <a:gd name="connsiteY3917" fmla="*/ 3919389 h 6858000"/>
            <a:gd name="connsiteX3918" fmla="*/ 8395574 w 11490568"/>
            <a:gd name="connsiteY3918" fmla="*/ 3945680 h 6858000"/>
            <a:gd name="connsiteX3919" fmla="*/ 8364479 w 11490568"/>
            <a:gd name="connsiteY3919" fmla="*/ 3976045 h 6858000"/>
            <a:gd name="connsiteX3920" fmla="*/ 8341880 w 11490568"/>
            <a:gd name="connsiteY3920" fmla="*/ 3980304 h 6858000"/>
            <a:gd name="connsiteX3921" fmla="*/ 7981004 w 11490568"/>
            <a:gd name="connsiteY3921" fmla="*/ 3980281 h 6858000"/>
            <a:gd name="connsiteX3922" fmla="*/ 7961727 w 11490568"/>
            <a:gd name="connsiteY3922" fmla="*/ 3977898 h 6858000"/>
            <a:gd name="connsiteX3923" fmla="*/ 7925390 w 11490568"/>
            <a:gd name="connsiteY3923" fmla="*/ 3943645 h 6858000"/>
            <a:gd name="connsiteX3924" fmla="*/ 7924848 w 11490568"/>
            <a:gd name="connsiteY3924" fmla="*/ 3896617 h 6858000"/>
            <a:gd name="connsiteX3925" fmla="*/ 7956666 w 11490568"/>
            <a:gd name="connsiteY3925" fmla="*/ 3863475 h 6858000"/>
            <a:gd name="connsiteX3926" fmla="*/ 7981252 w 11490568"/>
            <a:gd name="connsiteY3926" fmla="*/ 3859217 h 6858000"/>
            <a:gd name="connsiteX3927" fmla="*/ 8007286 w 11490568"/>
            <a:gd name="connsiteY3927" fmla="*/ 3864771 h 6858000"/>
            <a:gd name="connsiteX3928" fmla="*/ 8037296 w 11490568"/>
            <a:gd name="connsiteY3928" fmla="*/ 3898653 h 6858000"/>
            <a:gd name="connsiteX3929" fmla="*/ 8035668 w 11490568"/>
            <a:gd name="connsiteY3929" fmla="*/ 3944386 h 6858000"/>
            <a:gd name="connsiteX3930" fmla="*/ 8000958 w 11490568"/>
            <a:gd name="connsiteY3930" fmla="*/ 3977527 h 6858000"/>
            <a:gd name="connsiteX3931" fmla="*/ 7981004 w 11490568"/>
            <a:gd name="connsiteY3931" fmla="*/ 3980281 h 6858000"/>
            <a:gd name="connsiteX3932" fmla="*/ 7440132 w 11490568"/>
            <a:gd name="connsiteY3932" fmla="*/ 3980167 h 6858000"/>
            <a:gd name="connsiteX3933" fmla="*/ 7419431 w 11490568"/>
            <a:gd name="connsiteY3933" fmla="*/ 3977343 h 6858000"/>
            <a:gd name="connsiteX3934" fmla="*/ 7385263 w 11490568"/>
            <a:gd name="connsiteY3934" fmla="*/ 3943831 h 6858000"/>
            <a:gd name="connsiteX3935" fmla="*/ 7415274 w 11490568"/>
            <a:gd name="connsiteY3935" fmla="*/ 3864402 h 6858000"/>
            <a:gd name="connsiteX3936" fmla="*/ 7463724 w 11490568"/>
            <a:gd name="connsiteY3936" fmla="*/ 3863662 h 6858000"/>
            <a:gd name="connsiteX3937" fmla="*/ 7495361 w 11490568"/>
            <a:gd name="connsiteY3937" fmla="*/ 3896433 h 6858000"/>
            <a:gd name="connsiteX3938" fmla="*/ 7496988 w 11490568"/>
            <a:gd name="connsiteY3938" fmla="*/ 3938832 h 6858000"/>
            <a:gd name="connsiteX3939" fmla="*/ 7460289 w 11490568"/>
            <a:gd name="connsiteY3939" fmla="*/ 3977158 h 6858000"/>
            <a:gd name="connsiteX3940" fmla="*/ 7440132 w 11490568"/>
            <a:gd name="connsiteY3940" fmla="*/ 3980167 h 6858000"/>
            <a:gd name="connsiteX3941" fmla="*/ 7622434 w 11490568"/>
            <a:gd name="connsiteY3941" fmla="*/ 3980120 h 6858000"/>
            <a:gd name="connsiteX3942" fmla="*/ 7596039 w 11490568"/>
            <a:gd name="connsiteY3942" fmla="*/ 3975121 h 6858000"/>
            <a:gd name="connsiteX3943" fmla="*/ 7565124 w 11490568"/>
            <a:gd name="connsiteY3943" fmla="*/ 3942164 h 6858000"/>
            <a:gd name="connsiteX3944" fmla="*/ 7561328 w 11490568"/>
            <a:gd name="connsiteY3944" fmla="*/ 3916799 h 6858000"/>
            <a:gd name="connsiteX3945" fmla="*/ 7580310 w 11490568"/>
            <a:gd name="connsiteY3945" fmla="*/ 3875510 h 6858000"/>
            <a:gd name="connsiteX3946" fmla="*/ 7620625 w 11490568"/>
            <a:gd name="connsiteY3946" fmla="*/ 3859218 h 6858000"/>
            <a:gd name="connsiteX3947" fmla="*/ 7662929 w 11490568"/>
            <a:gd name="connsiteY3947" fmla="*/ 3878658 h 6858000"/>
            <a:gd name="connsiteX3948" fmla="*/ 7679200 w 11490568"/>
            <a:gd name="connsiteY3948" fmla="*/ 3919390 h 6858000"/>
            <a:gd name="connsiteX3949" fmla="*/ 7674319 w 11490568"/>
            <a:gd name="connsiteY3949" fmla="*/ 3945682 h 6858000"/>
            <a:gd name="connsiteX3950" fmla="*/ 7645031 w 11490568"/>
            <a:gd name="connsiteY3950" fmla="*/ 3975491 h 6858000"/>
            <a:gd name="connsiteX3951" fmla="*/ 7622434 w 11490568"/>
            <a:gd name="connsiteY3951" fmla="*/ 3980120 h 6858000"/>
            <a:gd name="connsiteX3952" fmla="*/ 7262847 w 11490568"/>
            <a:gd name="connsiteY3952" fmla="*/ 3980096 h 6858000"/>
            <a:gd name="connsiteX3953" fmla="*/ 7241017 w 11490568"/>
            <a:gd name="connsiteY3953" fmla="*/ 3978082 h 6858000"/>
            <a:gd name="connsiteX3954" fmla="*/ 7204680 w 11490568"/>
            <a:gd name="connsiteY3954" fmla="*/ 3943459 h 6858000"/>
            <a:gd name="connsiteX3955" fmla="*/ 7204318 w 11490568"/>
            <a:gd name="connsiteY3955" fmla="*/ 3896802 h 6858000"/>
            <a:gd name="connsiteX3956" fmla="*/ 7234690 w 11490568"/>
            <a:gd name="connsiteY3956" fmla="*/ 3864216 h 6858000"/>
            <a:gd name="connsiteX3957" fmla="*/ 7259096 w 11490568"/>
            <a:gd name="connsiteY3957" fmla="*/ 3859217 h 6858000"/>
            <a:gd name="connsiteX3958" fmla="*/ 7284767 w 11490568"/>
            <a:gd name="connsiteY3958" fmla="*/ 3864401 h 6858000"/>
            <a:gd name="connsiteX3959" fmla="*/ 7316224 w 11490568"/>
            <a:gd name="connsiteY3959" fmla="*/ 3899579 h 6858000"/>
            <a:gd name="connsiteX3960" fmla="*/ 7313874 w 11490568"/>
            <a:gd name="connsiteY3960" fmla="*/ 3946237 h 6858000"/>
            <a:gd name="connsiteX3961" fmla="*/ 7284406 w 11490568"/>
            <a:gd name="connsiteY3961" fmla="*/ 3975306 h 6858000"/>
            <a:gd name="connsiteX3962" fmla="*/ 7262847 w 11490568"/>
            <a:gd name="connsiteY3962" fmla="*/ 3980096 h 6858000"/>
            <a:gd name="connsiteX3963" fmla="*/ 5096167 w 11490568"/>
            <a:gd name="connsiteY3963" fmla="*/ 3980790 h 6858000"/>
            <a:gd name="connsiteX3964" fmla="*/ 5072190 w 11490568"/>
            <a:gd name="connsiteY3964" fmla="*/ 3975860 h 6858000"/>
            <a:gd name="connsiteX3965" fmla="*/ 5041095 w 11490568"/>
            <a:gd name="connsiteY3965" fmla="*/ 3944385 h 6858000"/>
            <a:gd name="connsiteX3966" fmla="*/ 5040914 w 11490568"/>
            <a:gd name="connsiteY3966" fmla="*/ 3895506 h 6858000"/>
            <a:gd name="connsiteX3967" fmla="*/ 5071648 w 11490568"/>
            <a:gd name="connsiteY3967" fmla="*/ 3863475 h 6858000"/>
            <a:gd name="connsiteX3968" fmla="*/ 5118833 w 11490568"/>
            <a:gd name="connsiteY3968" fmla="*/ 3863290 h 6858000"/>
            <a:gd name="connsiteX3969" fmla="*/ 5149928 w 11490568"/>
            <a:gd name="connsiteY3969" fmla="*/ 3894025 h 6858000"/>
            <a:gd name="connsiteX3970" fmla="*/ 5152278 w 11490568"/>
            <a:gd name="connsiteY3970" fmla="*/ 3939571 h 6858000"/>
            <a:gd name="connsiteX3971" fmla="*/ 5120279 w 11490568"/>
            <a:gd name="connsiteY3971" fmla="*/ 3974749 h 6858000"/>
            <a:gd name="connsiteX3972" fmla="*/ 5096167 w 11490568"/>
            <a:gd name="connsiteY3972" fmla="*/ 3980790 h 6858000"/>
            <a:gd name="connsiteX3973" fmla="*/ 5817420 w 11490568"/>
            <a:gd name="connsiteY3973" fmla="*/ 3980790 h 6858000"/>
            <a:gd name="connsiteX3974" fmla="*/ 5793444 w 11490568"/>
            <a:gd name="connsiteY3974" fmla="*/ 3975860 h 6858000"/>
            <a:gd name="connsiteX3975" fmla="*/ 5762349 w 11490568"/>
            <a:gd name="connsiteY3975" fmla="*/ 3944385 h 6858000"/>
            <a:gd name="connsiteX3976" fmla="*/ 5761806 w 11490568"/>
            <a:gd name="connsiteY3976" fmla="*/ 3896617 h 6858000"/>
            <a:gd name="connsiteX3977" fmla="*/ 5792721 w 11490568"/>
            <a:gd name="connsiteY3977" fmla="*/ 3863661 h 6858000"/>
            <a:gd name="connsiteX3978" fmla="*/ 5840448 w 11490568"/>
            <a:gd name="connsiteY3978" fmla="*/ 3863290 h 6858000"/>
            <a:gd name="connsiteX3979" fmla="*/ 5871001 w 11490568"/>
            <a:gd name="connsiteY3979" fmla="*/ 3893839 h 6858000"/>
            <a:gd name="connsiteX3980" fmla="*/ 5873532 w 11490568"/>
            <a:gd name="connsiteY3980" fmla="*/ 3939571 h 6858000"/>
            <a:gd name="connsiteX3981" fmla="*/ 5841533 w 11490568"/>
            <a:gd name="connsiteY3981" fmla="*/ 3974749 h 6858000"/>
            <a:gd name="connsiteX3982" fmla="*/ 5817420 w 11490568"/>
            <a:gd name="connsiteY3982" fmla="*/ 3980790 h 6858000"/>
            <a:gd name="connsiteX3983" fmla="*/ 6357096 w 11490568"/>
            <a:gd name="connsiteY3983" fmla="*/ 3980765 h 6858000"/>
            <a:gd name="connsiteX3984" fmla="*/ 6333209 w 11490568"/>
            <a:gd name="connsiteY3984" fmla="*/ 3974933 h 6858000"/>
            <a:gd name="connsiteX3985" fmla="*/ 6303380 w 11490568"/>
            <a:gd name="connsiteY3985" fmla="*/ 3944939 h 6858000"/>
            <a:gd name="connsiteX3986" fmla="*/ 6299221 w 11490568"/>
            <a:gd name="connsiteY3986" fmla="*/ 3920314 h 6858000"/>
            <a:gd name="connsiteX3987" fmla="*/ 6316757 w 11490568"/>
            <a:gd name="connsiteY3987" fmla="*/ 3876804 h 6858000"/>
            <a:gd name="connsiteX3988" fmla="*/ 6357976 w 11490568"/>
            <a:gd name="connsiteY3988" fmla="*/ 3859215 h 6858000"/>
            <a:gd name="connsiteX3989" fmla="*/ 6401003 w 11490568"/>
            <a:gd name="connsiteY3989" fmla="*/ 3879396 h 6858000"/>
            <a:gd name="connsiteX3990" fmla="*/ 6414923 w 11490568"/>
            <a:gd name="connsiteY3990" fmla="*/ 3901799 h 6858000"/>
            <a:gd name="connsiteX3991" fmla="*/ 6380575 w 11490568"/>
            <a:gd name="connsiteY3991" fmla="*/ 3976045 h 6858000"/>
            <a:gd name="connsiteX3992" fmla="*/ 6357096 w 11490568"/>
            <a:gd name="connsiteY3992" fmla="*/ 3980765 h 6858000"/>
            <a:gd name="connsiteX3993" fmla="*/ 6538925 w 11490568"/>
            <a:gd name="connsiteY3993" fmla="*/ 3980490 h 6858000"/>
            <a:gd name="connsiteX3994" fmla="*/ 6519220 w 11490568"/>
            <a:gd name="connsiteY3994" fmla="*/ 3977897 h 6858000"/>
            <a:gd name="connsiteX3995" fmla="*/ 6483424 w 11490568"/>
            <a:gd name="connsiteY3995" fmla="*/ 3943460 h 6858000"/>
            <a:gd name="connsiteX3996" fmla="*/ 6483062 w 11490568"/>
            <a:gd name="connsiteY3996" fmla="*/ 3896617 h 6858000"/>
            <a:gd name="connsiteX3997" fmla="*/ 6513976 w 11490568"/>
            <a:gd name="connsiteY3997" fmla="*/ 3863659 h 6858000"/>
            <a:gd name="connsiteX3998" fmla="*/ 6561884 w 11490568"/>
            <a:gd name="connsiteY3998" fmla="*/ 3863289 h 6858000"/>
            <a:gd name="connsiteX3999" fmla="*/ 6592979 w 11490568"/>
            <a:gd name="connsiteY3999" fmla="*/ 3894395 h 6858000"/>
            <a:gd name="connsiteX4000" fmla="*/ 6594787 w 11490568"/>
            <a:gd name="connsiteY4000" fmla="*/ 3939572 h 6858000"/>
            <a:gd name="connsiteX4001" fmla="*/ 6562788 w 11490568"/>
            <a:gd name="connsiteY4001" fmla="*/ 3974749 h 6858000"/>
            <a:gd name="connsiteX4002" fmla="*/ 6538925 w 11490568"/>
            <a:gd name="connsiteY4002" fmla="*/ 3980490 h 6858000"/>
            <a:gd name="connsiteX4003" fmla="*/ 6901178 w 11490568"/>
            <a:gd name="connsiteY4003" fmla="*/ 3980119 h 6858000"/>
            <a:gd name="connsiteX4004" fmla="*/ 6874783 w 11490568"/>
            <a:gd name="connsiteY4004" fmla="*/ 3975120 h 6858000"/>
            <a:gd name="connsiteX4005" fmla="*/ 6843868 w 11490568"/>
            <a:gd name="connsiteY4005" fmla="*/ 3942163 h 6858000"/>
            <a:gd name="connsiteX4006" fmla="*/ 6840072 w 11490568"/>
            <a:gd name="connsiteY4006" fmla="*/ 3916798 h 6858000"/>
            <a:gd name="connsiteX4007" fmla="*/ 6844230 w 11490568"/>
            <a:gd name="connsiteY4007" fmla="*/ 3895321 h 6858000"/>
            <a:gd name="connsiteX4008" fmla="*/ 6873698 w 11490568"/>
            <a:gd name="connsiteY4008" fmla="*/ 3864401 h 6858000"/>
            <a:gd name="connsiteX4009" fmla="*/ 6899369 w 11490568"/>
            <a:gd name="connsiteY4009" fmla="*/ 3859402 h 6858000"/>
            <a:gd name="connsiteX4010" fmla="*/ 6939143 w 11490568"/>
            <a:gd name="connsiteY4010" fmla="*/ 3875880 h 6858000"/>
            <a:gd name="connsiteX4011" fmla="*/ 6957944 w 11490568"/>
            <a:gd name="connsiteY4011" fmla="*/ 3919390 h 6858000"/>
            <a:gd name="connsiteX4012" fmla="*/ 6953063 w 11490568"/>
            <a:gd name="connsiteY4012" fmla="*/ 3945681 h 6858000"/>
            <a:gd name="connsiteX4013" fmla="*/ 6938600 w 11490568"/>
            <a:gd name="connsiteY4013" fmla="*/ 3964382 h 6858000"/>
            <a:gd name="connsiteX4014" fmla="*/ 6901178 w 11490568"/>
            <a:gd name="connsiteY4014" fmla="*/ 3980119 h 6858000"/>
            <a:gd name="connsiteX4015" fmla="*/ 5997105 w 11490568"/>
            <a:gd name="connsiteY4015" fmla="*/ 3980258 h 6858000"/>
            <a:gd name="connsiteX4016" fmla="*/ 5977829 w 11490568"/>
            <a:gd name="connsiteY4016" fmla="*/ 3977713 h 6858000"/>
            <a:gd name="connsiteX4017" fmla="*/ 5947818 w 11490568"/>
            <a:gd name="connsiteY4017" fmla="*/ 3952346 h 6858000"/>
            <a:gd name="connsiteX4018" fmla="*/ 5955049 w 11490568"/>
            <a:gd name="connsiteY4018" fmla="*/ 3877731 h 6858000"/>
            <a:gd name="connsiteX4019" fmla="*/ 5997354 w 11490568"/>
            <a:gd name="connsiteY4019" fmla="*/ 3859402 h 6858000"/>
            <a:gd name="connsiteX4020" fmla="*/ 6037126 w 11490568"/>
            <a:gd name="connsiteY4020" fmla="*/ 3875140 h 6858000"/>
            <a:gd name="connsiteX4021" fmla="*/ 6055747 w 11490568"/>
            <a:gd name="connsiteY4021" fmla="*/ 3916613 h 6858000"/>
            <a:gd name="connsiteX4022" fmla="*/ 6052493 w 11490568"/>
            <a:gd name="connsiteY4022" fmla="*/ 3943090 h 6858000"/>
            <a:gd name="connsiteX4023" fmla="*/ 6017059 w 11490568"/>
            <a:gd name="connsiteY4023" fmla="*/ 3977527 h 6858000"/>
            <a:gd name="connsiteX4024" fmla="*/ 5997105 w 11490568"/>
            <a:gd name="connsiteY4024" fmla="*/ 3980258 h 6858000"/>
            <a:gd name="connsiteX4025" fmla="*/ 6180105 w 11490568"/>
            <a:gd name="connsiteY4025" fmla="*/ 3980119 h 6858000"/>
            <a:gd name="connsiteX4026" fmla="*/ 6153710 w 11490568"/>
            <a:gd name="connsiteY4026" fmla="*/ 3975305 h 6858000"/>
            <a:gd name="connsiteX4027" fmla="*/ 6123157 w 11490568"/>
            <a:gd name="connsiteY4027" fmla="*/ 3943460 h 6858000"/>
            <a:gd name="connsiteX4028" fmla="*/ 6122796 w 11490568"/>
            <a:gd name="connsiteY4028" fmla="*/ 3896246 h 6858000"/>
            <a:gd name="connsiteX4029" fmla="*/ 6152445 w 11490568"/>
            <a:gd name="connsiteY4029" fmla="*/ 3864401 h 6858000"/>
            <a:gd name="connsiteX4030" fmla="*/ 6178116 w 11490568"/>
            <a:gd name="connsiteY4030" fmla="*/ 3859402 h 6858000"/>
            <a:gd name="connsiteX4031" fmla="*/ 6218069 w 11490568"/>
            <a:gd name="connsiteY4031" fmla="*/ 3876065 h 6858000"/>
            <a:gd name="connsiteX4032" fmla="*/ 6236691 w 11490568"/>
            <a:gd name="connsiteY4032" fmla="*/ 3920316 h 6858000"/>
            <a:gd name="connsiteX4033" fmla="*/ 6220962 w 11490568"/>
            <a:gd name="connsiteY4033" fmla="*/ 3960678 h 6858000"/>
            <a:gd name="connsiteX4034" fmla="*/ 6180105 w 11490568"/>
            <a:gd name="connsiteY4034" fmla="*/ 3980119 h 6858000"/>
            <a:gd name="connsiteX4035" fmla="*/ 5635840 w 11490568"/>
            <a:gd name="connsiteY4035" fmla="*/ 3980765 h 6858000"/>
            <a:gd name="connsiteX4036" fmla="*/ 5611953 w 11490568"/>
            <a:gd name="connsiteY4036" fmla="*/ 3974933 h 6858000"/>
            <a:gd name="connsiteX4037" fmla="*/ 5582124 w 11490568"/>
            <a:gd name="connsiteY4037" fmla="*/ 3944939 h 6858000"/>
            <a:gd name="connsiteX4038" fmla="*/ 5577965 w 11490568"/>
            <a:gd name="connsiteY4038" fmla="*/ 3920314 h 6858000"/>
            <a:gd name="connsiteX4039" fmla="*/ 5595140 w 11490568"/>
            <a:gd name="connsiteY4039" fmla="*/ 3877174 h 6858000"/>
            <a:gd name="connsiteX4040" fmla="*/ 5636720 w 11490568"/>
            <a:gd name="connsiteY4040" fmla="*/ 3859215 h 6858000"/>
            <a:gd name="connsiteX4041" fmla="*/ 5679747 w 11490568"/>
            <a:gd name="connsiteY4041" fmla="*/ 3879396 h 6858000"/>
            <a:gd name="connsiteX4042" fmla="*/ 5693667 w 11490568"/>
            <a:gd name="connsiteY4042" fmla="*/ 3901799 h 6858000"/>
            <a:gd name="connsiteX4043" fmla="*/ 5659319 w 11490568"/>
            <a:gd name="connsiteY4043" fmla="*/ 3976045 h 6858000"/>
            <a:gd name="connsiteX4044" fmla="*/ 5635840 w 11490568"/>
            <a:gd name="connsiteY4044" fmla="*/ 3980765 h 6858000"/>
            <a:gd name="connsiteX4045" fmla="*/ 5275849 w 11490568"/>
            <a:gd name="connsiteY4045" fmla="*/ 3980258 h 6858000"/>
            <a:gd name="connsiteX4046" fmla="*/ 5256573 w 11490568"/>
            <a:gd name="connsiteY4046" fmla="*/ 3977713 h 6858000"/>
            <a:gd name="connsiteX4047" fmla="*/ 5220415 w 11490568"/>
            <a:gd name="connsiteY4047" fmla="*/ 3941979 h 6858000"/>
            <a:gd name="connsiteX4048" fmla="*/ 5220235 w 11490568"/>
            <a:gd name="connsiteY4048" fmla="*/ 3897173 h 6858000"/>
            <a:gd name="connsiteX4049" fmla="*/ 5252053 w 11490568"/>
            <a:gd name="connsiteY4049" fmla="*/ 3863661 h 6858000"/>
            <a:gd name="connsiteX4050" fmla="*/ 5299057 w 11490568"/>
            <a:gd name="connsiteY4050" fmla="*/ 3863291 h 6858000"/>
            <a:gd name="connsiteX4051" fmla="*/ 5329068 w 11490568"/>
            <a:gd name="connsiteY4051" fmla="*/ 3891434 h 6858000"/>
            <a:gd name="connsiteX4052" fmla="*/ 5334491 w 11490568"/>
            <a:gd name="connsiteY4052" fmla="*/ 3916613 h 6858000"/>
            <a:gd name="connsiteX4053" fmla="*/ 5331237 w 11490568"/>
            <a:gd name="connsiteY4053" fmla="*/ 3943089 h 6858000"/>
            <a:gd name="connsiteX4054" fmla="*/ 5295803 w 11490568"/>
            <a:gd name="connsiteY4054" fmla="*/ 3977527 h 6858000"/>
            <a:gd name="connsiteX4055" fmla="*/ 5275849 w 11490568"/>
            <a:gd name="connsiteY4055" fmla="*/ 3980258 h 6858000"/>
            <a:gd name="connsiteX4056" fmla="*/ 5458850 w 11490568"/>
            <a:gd name="connsiteY4056" fmla="*/ 3980120 h 6858000"/>
            <a:gd name="connsiteX4057" fmla="*/ 5432456 w 11490568"/>
            <a:gd name="connsiteY4057" fmla="*/ 3975306 h 6858000"/>
            <a:gd name="connsiteX4058" fmla="*/ 5402265 w 11490568"/>
            <a:gd name="connsiteY4058" fmla="*/ 3945312 h 6858000"/>
            <a:gd name="connsiteX4059" fmla="*/ 5397564 w 11490568"/>
            <a:gd name="connsiteY4059" fmla="*/ 3921798 h 6858000"/>
            <a:gd name="connsiteX4060" fmla="*/ 5401360 w 11490568"/>
            <a:gd name="connsiteY4060" fmla="*/ 3896803 h 6858000"/>
            <a:gd name="connsiteX4061" fmla="*/ 5431190 w 11490568"/>
            <a:gd name="connsiteY4061" fmla="*/ 3864401 h 6858000"/>
            <a:gd name="connsiteX4062" fmla="*/ 5456861 w 11490568"/>
            <a:gd name="connsiteY4062" fmla="*/ 3859218 h 6858000"/>
            <a:gd name="connsiteX4063" fmla="*/ 5498803 w 11490568"/>
            <a:gd name="connsiteY4063" fmla="*/ 3878103 h 6858000"/>
            <a:gd name="connsiteX4064" fmla="*/ 5515436 w 11490568"/>
            <a:gd name="connsiteY4064" fmla="*/ 3920317 h 6858000"/>
            <a:gd name="connsiteX4065" fmla="*/ 5499165 w 11490568"/>
            <a:gd name="connsiteY4065" fmla="*/ 3961049 h 6858000"/>
            <a:gd name="connsiteX4066" fmla="*/ 5458850 w 11490568"/>
            <a:gd name="connsiteY4066" fmla="*/ 3980120 h 6858000"/>
            <a:gd name="connsiteX4067" fmla="*/ 2928225 w 11490568"/>
            <a:gd name="connsiteY4067" fmla="*/ 3980543 h 6858000"/>
            <a:gd name="connsiteX4068" fmla="*/ 2906796 w 11490568"/>
            <a:gd name="connsiteY4068" fmla="*/ 3974936 h 6858000"/>
            <a:gd name="connsiteX4069" fmla="*/ 2876966 w 11490568"/>
            <a:gd name="connsiteY4069" fmla="*/ 3944942 h 6858000"/>
            <a:gd name="connsiteX4070" fmla="*/ 2872809 w 11490568"/>
            <a:gd name="connsiteY4070" fmla="*/ 3920317 h 6858000"/>
            <a:gd name="connsiteX4071" fmla="*/ 2890345 w 11490568"/>
            <a:gd name="connsiteY4071" fmla="*/ 3876807 h 6858000"/>
            <a:gd name="connsiteX4072" fmla="*/ 2947473 w 11490568"/>
            <a:gd name="connsiteY4072" fmla="*/ 3861070 h 6858000"/>
            <a:gd name="connsiteX4073" fmla="*/ 2972602 w 11490568"/>
            <a:gd name="connsiteY4073" fmla="*/ 3877548 h 6858000"/>
            <a:gd name="connsiteX4074" fmla="*/ 2988511 w 11490568"/>
            <a:gd name="connsiteY4074" fmla="*/ 3901618 h 6858000"/>
            <a:gd name="connsiteX4075" fmla="*/ 2984715 w 11490568"/>
            <a:gd name="connsiteY4075" fmla="*/ 3947165 h 6858000"/>
            <a:gd name="connsiteX4076" fmla="*/ 2928225 w 11490568"/>
            <a:gd name="connsiteY4076" fmla="*/ 3980543 h 6858000"/>
            <a:gd name="connsiteX4077" fmla="*/ 3112514 w 11490568"/>
            <a:gd name="connsiteY4077" fmla="*/ 3980490 h 6858000"/>
            <a:gd name="connsiteX4078" fmla="*/ 3092809 w 11490568"/>
            <a:gd name="connsiteY4078" fmla="*/ 3977897 h 6858000"/>
            <a:gd name="connsiteX4079" fmla="*/ 3057013 w 11490568"/>
            <a:gd name="connsiteY4079" fmla="*/ 3943460 h 6858000"/>
            <a:gd name="connsiteX4080" fmla="*/ 3056652 w 11490568"/>
            <a:gd name="connsiteY4080" fmla="*/ 3896617 h 6858000"/>
            <a:gd name="connsiteX4081" fmla="*/ 3087565 w 11490568"/>
            <a:gd name="connsiteY4081" fmla="*/ 3863659 h 6858000"/>
            <a:gd name="connsiteX4082" fmla="*/ 3135474 w 11490568"/>
            <a:gd name="connsiteY4082" fmla="*/ 3863289 h 6858000"/>
            <a:gd name="connsiteX4083" fmla="*/ 3166569 w 11490568"/>
            <a:gd name="connsiteY4083" fmla="*/ 3894395 h 6858000"/>
            <a:gd name="connsiteX4084" fmla="*/ 3168376 w 11490568"/>
            <a:gd name="connsiteY4084" fmla="*/ 3939572 h 6858000"/>
            <a:gd name="connsiteX4085" fmla="*/ 3136377 w 11490568"/>
            <a:gd name="connsiteY4085" fmla="*/ 3974749 h 6858000"/>
            <a:gd name="connsiteX4086" fmla="*/ 3112514 w 11490568"/>
            <a:gd name="connsiteY4086" fmla="*/ 3980490 h 6858000"/>
            <a:gd name="connsiteX4087" fmla="*/ 4917278 w 11490568"/>
            <a:gd name="connsiteY4087" fmla="*/ 3980120 h 6858000"/>
            <a:gd name="connsiteX4088" fmla="*/ 4890883 w 11490568"/>
            <a:gd name="connsiteY4088" fmla="*/ 3975121 h 6858000"/>
            <a:gd name="connsiteX4089" fmla="*/ 4859969 w 11490568"/>
            <a:gd name="connsiteY4089" fmla="*/ 3942350 h 6858000"/>
            <a:gd name="connsiteX4090" fmla="*/ 4856173 w 11490568"/>
            <a:gd name="connsiteY4090" fmla="*/ 3917909 h 6858000"/>
            <a:gd name="connsiteX4091" fmla="*/ 4873889 w 11490568"/>
            <a:gd name="connsiteY4091" fmla="*/ 3876992 h 6858000"/>
            <a:gd name="connsiteX4092" fmla="*/ 4915470 w 11490568"/>
            <a:gd name="connsiteY4092" fmla="*/ 3859218 h 6858000"/>
            <a:gd name="connsiteX4093" fmla="*/ 4957774 w 11490568"/>
            <a:gd name="connsiteY4093" fmla="*/ 3878658 h 6858000"/>
            <a:gd name="connsiteX4094" fmla="*/ 4974044 w 11490568"/>
            <a:gd name="connsiteY4094" fmla="*/ 3919390 h 6858000"/>
            <a:gd name="connsiteX4095" fmla="*/ 4969162 w 11490568"/>
            <a:gd name="connsiteY4095" fmla="*/ 3945682 h 6858000"/>
            <a:gd name="connsiteX4096" fmla="*/ 4939876 w 11490568"/>
            <a:gd name="connsiteY4096" fmla="*/ 3975491 h 6858000"/>
            <a:gd name="connsiteX4097" fmla="*/ 4917278 w 11490568"/>
            <a:gd name="connsiteY4097" fmla="*/ 3980120 h 6858000"/>
            <a:gd name="connsiteX4098" fmla="*/ 4737595 w 11490568"/>
            <a:gd name="connsiteY4098" fmla="*/ 3979980 h 6858000"/>
            <a:gd name="connsiteX4099" fmla="*/ 4716624 w 11490568"/>
            <a:gd name="connsiteY4099" fmla="*/ 3978083 h 6858000"/>
            <a:gd name="connsiteX4100" fmla="*/ 4679201 w 11490568"/>
            <a:gd name="connsiteY4100" fmla="*/ 3942163 h 6858000"/>
            <a:gd name="connsiteX4101" fmla="*/ 4679925 w 11490568"/>
            <a:gd name="connsiteY4101" fmla="*/ 3897172 h 6858000"/>
            <a:gd name="connsiteX4102" fmla="*/ 4709935 w 11490568"/>
            <a:gd name="connsiteY4102" fmla="*/ 3864401 h 6858000"/>
            <a:gd name="connsiteX4103" fmla="*/ 4735606 w 11490568"/>
            <a:gd name="connsiteY4103" fmla="*/ 3859217 h 6858000"/>
            <a:gd name="connsiteX4104" fmla="*/ 4760013 w 11490568"/>
            <a:gd name="connsiteY4104" fmla="*/ 3864216 h 6858000"/>
            <a:gd name="connsiteX4105" fmla="*/ 4790024 w 11490568"/>
            <a:gd name="connsiteY4105" fmla="*/ 3896247 h 6858000"/>
            <a:gd name="connsiteX4106" fmla="*/ 4789661 w 11490568"/>
            <a:gd name="connsiteY4106" fmla="*/ 3944386 h 6858000"/>
            <a:gd name="connsiteX4107" fmla="*/ 4759109 w 11490568"/>
            <a:gd name="connsiteY4107" fmla="*/ 3975491 h 6858000"/>
            <a:gd name="connsiteX4108" fmla="*/ 4737595 w 11490568"/>
            <a:gd name="connsiteY4108" fmla="*/ 3979980 h 6858000"/>
            <a:gd name="connsiteX4109" fmla="*/ 1851245 w 11490568"/>
            <a:gd name="connsiteY4109" fmla="*/ 3980397 h 6858000"/>
            <a:gd name="connsiteX4110" fmla="*/ 1830161 w 11490568"/>
            <a:gd name="connsiteY4110" fmla="*/ 3977712 h 6858000"/>
            <a:gd name="connsiteX4111" fmla="*/ 1794004 w 11490568"/>
            <a:gd name="connsiteY4111" fmla="*/ 3941979 h 6858000"/>
            <a:gd name="connsiteX4112" fmla="*/ 1794004 w 11490568"/>
            <a:gd name="connsiteY4112" fmla="*/ 3897172 h 6858000"/>
            <a:gd name="connsiteX4113" fmla="*/ 1824195 w 11490568"/>
            <a:gd name="connsiteY4113" fmla="*/ 3864215 h 6858000"/>
            <a:gd name="connsiteX4114" fmla="*/ 1848782 w 11490568"/>
            <a:gd name="connsiteY4114" fmla="*/ 3859401 h 6858000"/>
            <a:gd name="connsiteX4115" fmla="*/ 1889459 w 11490568"/>
            <a:gd name="connsiteY4115" fmla="*/ 3875139 h 6858000"/>
            <a:gd name="connsiteX4116" fmla="*/ 1908080 w 11490568"/>
            <a:gd name="connsiteY4116" fmla="*/ 3916612 h 6858000"/>
            <a:gd name="connsiteX4117" fmla="*/ 1904826 w 11490568"/>
            <a:gd name="connsiteY4117" fmla="*/ 3943089 h 6858000"/>
            <a:gd name="connsiteX4118" fmla="*/ 1871922 w 11490568"/>
            <a:gd name="connsiteY4118" fmla="*/ 3975861 h 6858000"/>
            <a:gd name="connsiteX4119" fmla="*/ 1851245 w 11490568"/>
            <a:gd name="connsiteY4119" fmla="*/ 3980397 h 6858000"/>
            <a:gd name="connsiteX4120" fmla="*/ 2570943 w 11490568"/>
            <a:gd name="connsiteY4120" fmla="*/ 3980304 h 6858000"/>
            <a:gd name="connsiteX4121" fmla="*/ 2551418 w 11490568"/>
            <a:gd name="connsiteY4121" fmla="*/ 3977712 h 6858000"/>
            <a:gd name="connsiteX4122" fmla="*/ 2521407 w 11490568"/>
            <a:gd name="connsiteY4122" fmla="*/ 3952347 h 6858000"/>
            <a:gd name="connsiteX4123" fmla="*/ 2528640 w 11490568"/>
            <a:gd name="connsiteY4123" fmla="*/ 3877731 h 6858000"/>
            <a:gd name="connsiteX4124" fmla="*/ 2570943 w 11490568"/>
            <a:gd name="connsiteY4124" fmla="*/ 3859402 h 6858000"/>
            <a:gd name="connsiteX4125" fmla="*/ 2610716 w 11490568"/>
            <a:gd name="connsiteY4125" fmla="*/ 3875139 h 6858000"/>
            <a:gd name="connsiteX4126" fmla="*/ 2629337 w 11490568"/>
            <a:gd name="connsiteY4126" fmla="*/ 3916058 h 6858000"/>
            <a:gd name="connsiteX4127" fmla="*/ 2614512 w 11490568"/>
            <a:gd name="connsiteY4127" fmla="*/ 3959938 h 6858000"/>
            <a:gd name="connsiteX4128" fmla="*/ 2570943 w 11490568"/>
            <a:gd name="connsiteY4128" fmla="*/ 3980304 h 6858000"/>
            <a:gd name="connsiteX4129" fmla="*/ 2752610 w 11490568"/>
            <a:gd name="connsiteY4129" fmla="*/ 3980119 h 6858000"/>
            <a:gd name="connsiteX4130" fmla="*/ 2727300 w 11490568"/>
            <a:gd name="connsiteY4130" fmla="*/ 3975306 h 6858000"/>
            <a:gd name="connsiteX4131" fmla="*/ 2697109 w 11490568"/>
            <a:gd name="connsiteY4131" fmla="*/ 3945312 h 6858000"/>
            <a:gd name="connsiteX4132" fmla="*/ 2692408 w 11490568"/>
            <a:gd name="connsiteY4132" fmla="*/ 3921798 h 6858000"/>
            <a:gd name="connsiteX4133" fmla="*/ 2696204 w 11490568"/>
            <a:gd name="connsiteY4133" fmla="*/ 3896803 h 6858000"/>
            <a:gd name="connsiteX4134" fmla="*/ 2726034 w 11490568"/>
            <a:gd name="connsiteY4134" fmla="*/ 3864401 h 6858000"/>
            <a:gd name="connsiteX4135" fmla="*/ 2750802 w 11490568"/>
            <a:gd name="connsiteY4135" fmla="*/ 3859218 h 6858000"/>
            <a:gd name="connsiteX4136" fmla="*/ 2792744 w 11490568"/>
            <a:gd name="connsiteY4136" fmla="*/ 3877177 h 6858000"/>
            <a:gd name="connsiteX4137" fmla="*/ 2810280 w 11490568"/>
            <a:gd name="connsiteY4137" fmla="*/ 3920317 h 6858000"/>
            <a:gd name="connsiteX4138" fmla="*/ 2793467 w 11490568"/>
            <a:gd name="connsiteY4138" fmla="*/ 3961790 h 6858000"/>
            <a:gd name="connsiteX4139" fmla="*/ 2752610 w 11490568"/>
            <a:gd name="connsiteY4139" fmla="*/ 3980119 h 6858000"/>
            <a:gd name="connsiteX4140" fmla="*/ 2031355 w 11490568"/>
            <a:gd name="connsiteY4140" fmla="*/ 3980119 h 6858000"/>
            <a:gd name="connsiteX4141" fmla="*/ 2006045 w 11490568"/>
            <a:gd name="connsiteY4141" fmla="*/ 3975306 h 6858000"/>
            <a:gd name="connsiteX4142" fmla="*/ 1970792 w 11490568"/>
            <a:gd name="connsiteY4142" fmla="*/ 3911614 h 6858000"/>
            <a:gd name="connsiteX4143" fmla="*/ 2004780 w 11490568"/>
            <a:gd name="connsiteY4143" fmla="*/ 3864401 h 6858000"/>
            <a:gd name="connsiteX4144" fmla="*/ 2029547 w 11490568"/>
            <a:gd name="connsiteY4144" fmla="*/ 3859218 h 6858000"/>
            <a:gd name="connsiteX4145" fmla="*/ 2070947 w 11490568"/>
            <a:gd name="connsiteY4145" fmla="*/ 3876807 h 6858000"/>
            <a:gd name="connsiteX4146" fmla="*/ 2089026 w 11490568"/>
            <a:gd name="connsiteY4146" fmla="*/ 3920317 h 6858000"/>
            <a:gd name="connsiteX4147" fmla="*/ 2071851 w 11490568"/>
            <a:gd name="connsiteY4147" fmla="*/ 3961974 h 6858000"/>
            <a:gd name="connsiteX4148" fmla="*/ 2031355 w 11490568"/>
            <a:gd name="connsiteY4148" fmla="*/ 3980119 h 6858000"/>
            <a:gd name="connsiteX4149" fmla="*/ 2211213 w 11490568"/>
            <a:gd name="connsiteY4149" fmla="*/ 3980119 h 6858000"/>
            <a:gd name="connsiteX4150" fmla="*/ 2185723 w 11490568"/>
            <a:gd name="connsiteY4150" fmla="*/ 3974936 h 6858000"/>
            <a:gd name="connsiteX4151" fmla="*/ 2155712 w 11490568"/>
            <a:gd name="connsiteY4151" fmla="*/ 3944940 h 6858000"/>
            <a:gd name="connsiteX4152" fmla="*/ 2155532 w 11490568"/>
            <a:gd name="connsiteY4152" fmla="*/ 3895321 h 6858000"/>
            <a:gd name="connsiteX4153" fmla="*/ 2186446 w 11490568"/>
            <a:gd name="connsiteY4153" fmla="*/ 3863291 h 6858000"/>
            <a:gd name="connsiteX4154" fmla="*/ 2233269 w 11490568"/>
            <a:gd name="connsiteY4154" fmla="*/ 3863661 h 6858000"/>
            <a:gd name="connsiteX4155" fmla="*/ 2267438 w 11490568"/>
            <a:gd name="connsiteY4155" fmla="*/ 3901802 h 6858000"/>
            <a:gd name="connsiteX4156" fmla="*/ 2250444 w 11490568"/>
            <a:gd name="connsiteY4156" fmla="*/ 3964011 h 6858000"/>
            <a:gd name="connsiteX4157" fmla="*/ 2211213 w 11490568"/>
            <a:gd name="connsiteY4157" fmla="*/ 3980119 h 6858000"/>
            <a:gd name="connsiteX4158" fmla="*/ 2391982 w 11490568"/>
            <a:gd name="connsiteY4158" fmla="*/ 3980118 h 6858000"/>
            <a:gd name="connsiteX4159" fmla="*/ 2367033 w 11490568"/>
            <a:gd name="connsiteY4159" fmla="*/ 3976045 h 6858000"/>
            <a:gd name="connsiteX4160" fmla="*/ 2335938 w 11490568"/>
            <a:gd name="connsiteY4160" fmla="*/ 3944384 h 6858000"/>
            <a:gd name="connsiteX4161" fmla="*/ 2331418 w 11490568"/>
            <a:gd name="connsiteY4161" fmla="*/ 3920315 h 6858000"/>
            <a:gd name="connsiteX4162" fmla="*/ 2348593 w 11490568"/>
            <a:gd name="connsiteY4162" fmla="*/ 3877916 h 6858000"/>
            <a:gd name="connsiteX4163" fmla="*/ 2390174 w 11490568"/>
            <a:gd name="connsiteY4163" fmla="*/ 3859401 h 6858000"/>
            <a:gd name="connsiteX4164" fmla="*/ 2431573 w 11490568"/>
            <a:gd name="connsiteY4164" fmla="*/ 3876805 h 6858000"/>
            <a:gd name="connsiteX4165" fmla="*/ 2449472 w 11490568"/>
            <a:gd name="connsiteY4165" fmla="*/ 3915871 h 6858000"/>
            <a:gd name="connsiteX4166" fmla="*/ 2435371 w 11490568"/>
            <a:gd name="connsiteY4166" fmla="*/ 3958826 h 6858000"/>
            <a:gd name="connsiteX4167" fmla="*/ 2391982 w 11490568"/>
            <a:gd name="connsiteY4167" fmla="*/ 3980118 h 6858000"/>
            <a:gd name="connsiteX4168" fmla="*/ 1670726 w 11490568"/>
            <a:gd name="connsiteY4168" fmla="*/ 3980119 h 6858000"/>
            <a:gd name="connsiteX4169" fmla="*/ 1645777 w 11490568"/>
            <a:gd name="connsiteY4169" fmla="*/ 3976046 h 6858000"/>
            <a:gd name="connsiteX4170" fmla="*/ 1614682 w 11490568"/>
            <a:gd name="connsiteY4170" fmla="*/ 3944385 h 6858000"/>
            <a:gd name="connsiteX4171" fmla="*/ 1610162 w 11490568"/>
            <a:gd name="connsiteY4171" fmla="*/ 3919389 h 6858000"/>
            <a:gd name="connsiteX4172" fmla="*/ 1627698 w 11490568"/>
            <a:gd name="connsiteY4172" fmla="*/ 3877546 h 6858000"/>
            <a:gd name="connsiteX4173" fmla="*/ 1668918 w 11490568"/>
            <a:gd name="connsiteY4173" fmla="*/ 3859401 h 6858000"/>
            <a:gd name="connsiteX4174" fmla="*/ 1709956 w 11490568"/>
            <a:gd name="connsiteY4174" fmla="*/ 3876805 h 6858000"/>
            <a:gd name="connsiteX4175" fmla="*/ 1728216 w 11490568"/>
            <a:gd name="connsiteY4175" fmla="*/ 3915872 h 6858000"/>
            <a:gd name="connsiteX4176" fmla="*/ 1714115 w 11490568"/>
            <a:gd name="connsiteY4176" fmla="*/ 3958826 h 6858000"/>
            <a:gd name="connsiteX4177" fmla="*/ 1670726 w 11490568"/>
            <a:gd name="connsiteY4177" fmla="*/ 3980119 h 6858000"/>
            <a:gd name="connsiteX4178" fmla="*/ 8885375 w 11490568"/>
            <a:gd name="connsiteY4178" fmla="*/ 3796470 h 6858000"/>
            <a:gd name="connsiteX4179" fmla="*/ 8865014 w 11490568"/>
            <a:gd name="connsiteY4179" fmla="*/ 3793901 h 6858000"/>
            <a:gd name="connsiteX4180" fmla="*/ 8827229 w 11490568"/>
            <a:gd name="connsiteY4180" fmla="*/ 3758908 h 6858000"/>
            <a:gd name="connsiteX4181" fmla="*/ 8827411 w 11490568"/>
            <a:gd name="connsiteY4181" fmla="*/ 3711324 h 6858000"/>
            <a:gd name="connsiteX4182" fmla="*/ 8864653 w 11490568"/>
            <a:gd name="connsiteY4182" fmla="*/ 3676887 h 6858000"/>
            <a:gd name="connsiteX4183" fmla="*/ 8907679 w 11490568"/>
            <a:gd name="connsiteY4183" fmla="*/ 3679293 h 6858000"/>
            <a:gd name="connsiteX4184" fmla="*/ 8938412 w 11490568"/>
            <a:gd name="connsiteY4184" fmla="*/ 3712435 h 6858000"/>
            <a:gd name="connsiteX4185" fmla="*/ 8937870 w 11490568"/>
            <a:gd name="connsiteY4185" fmla="*/ 3758537 h 6858000"/>
            <a:gd name="connsiteX4186" fmla="*/ 8905871 w 11490568"/>
            <a:gd name="connsiteY4186" fmla="*/ 3791124 h 6858000"/>
            <a:gd name="connsiteX4187" fmla="*/ 8885375 w 11490568"/>
            <a:gd name="connsiteY4187" fmla="*/ 3796470 h 6858000"/>
            <a:gd name="connsiteX4188" fmla="*/ 9428192 w 11490568"/>
            <a:gd name="connsiteY4188" fmla="*/ 3795754 h 6858000"/>
            <a:gd name="connsiteX4189" fmla="*/ 9408396 w 11490568"/>
            <a:gd name="connsiteY4189" fmla="*/ 3794829 h 6858000"/>
            <a:gd name="connsiteX4190" fmla="*/ 9367538 w 11490568"/>
            <a:gd name="connsiteY4190" fmla="*/ 3758354 h 6858000"/>
            <a:gd name="connsiteX4191" fmla="*/ 9368261 w 11490568"/>
            <a:gd name="connsiteY4191" fmla="*/ 3711141 h 6858000"/>
            <a:gd name="connsiteX4192" fmla="*/ 9404780 w 11490568"/>
            <a:gd name="connsiteY4192" fmla="*/ 3677259 h 6858000"/>
            <a:gd name="connsiteX4193" fmla="*/ 9443468 w 11490568"/>
            <a:gd name="connsiteY4193" fmla="*/ 3677259 h 6858000"/>
            <a:gd name="connsiteX4194" fmla="*/ 9478178 w 11490568"/>
            <a:gd name="connsiteY4194" fmla="*/ 3710401 h 6858000"/>
            <a:gd name="connsiteX4195" fmla="*/ 9477998 w 11490568"/>
            <a:gd name="connsiteY4195" fmla="*/ 3760761 h 6858000"/>
            <a:gd name="connsiteX4196" fmla="*/ 9447987 w 11490568"/>
            <a:gd name="connsiteY4196" fmla="*/ 3791125 h 6858000"/>
            <a:gd name="connsiteX4197" fmla="*/ 9428192 w 11490568"/>
            <a:gd name="connsiteY4197" fmla="*/ 3795754 h 6858000"/>
            <a:gd name="connsiteX4198" fmla="*/ 8163623 w 11490568"/>
            <a:gd name="connsiteY4198" fmla="*/ 3796356 h 6858000"/>
            <a:gd name="connsiteX4199" fmla="*/ 8143759 w 11490568"/>
            <a:gd name="connsiteY4199" fmla="*/ 3793904 h 6858000"/>
            <a:gd name="connsiteX4200" fmla="*/ 8105794 w 11490568"/>
            <a:gd name="connsiteY4200" fmla="*/ 3758539 h 6858000"/>
            <a:gd name="connsiteX4201" fmla="*/ 8105974 w 11490568"/>
            <a:gd name="connsiteY4201" fmla="*/ 3711697 h 6858000"/>
            <a:gd name="connsiteX4202" fmla="*/ 8143397 w 11490568"/>
            <a:gd name="connsiteY4202" fmla="*/ 3676888 h 6858000"/>
            <a:gd name="connsiteX4203" fmla="*/ 8186605 w 11490568"/>
            <a:gd name="connsiteY4203" fmla="*/ 3679480 h 6858000"/>
            <a:gd name="connsiteX4204" fmla="*/ 8218243 w 11490568"/>
            <a:gd name="connsiteY4204" fmla="*/ 3716140 h 6858000"/>
            <a:gd name="connsiteX4205" fmla="*/ 8216434 w 11490568"/>
            <a:gd name="connsiteY4205" fmla="*/ 3758910 h 6858000"/>
            <a:gd name="connsiteX4206" fmla="*/ 8183351 w 11490568"/>
            <a:gd name="connsiteY4206" fmla="*/ 3791867 h 6858000"/>
            <a:gd name="connsiteX4207" fmla="*/ 8163623 w 11490568"/>
            <a:gd name="connsiteY4207" fmla="*/ 3796356 h 6858000"/>
            <a:gd name="connsiteX4208" fmla="*/ 8343350 w 11490568"/>
            <a:gd name="connsiteY4208" fmla="*/ 3796148 h 6858000"/>
            <a:gd name="connsiteX4209" fmla="*/ 8320367 w 11490568"/>
            <a:gd name="connsiteY4209" fmla="*/ 3792607 h 6858000"/>
            <a:gd name="connsiteX4210" fmla="*/ 8285295 w 11490568"/>
            <a:gd name="connsiteY4210" fmla="*/ 3756872 h 6858000"/>
            <a:gd name="connsiteX4211" fmla="*/ 8285295 w 11490568"/>
            <a:gd name="connsiteY4211" fmla="*/ 3713918 h 6858000"/>
            <a:gd name="connsiteX4212" fmla="*/ 8300300 w 11490568"/>
            <a:gd name="connsiteY4212" fmla="*/ 3692440 h 6858000"/>
            <a:gd name="connsiteX4213" fmla="*/ 8322899 w 11490568"/>
            <a:gd name="connsiteY4213" fmla="*/ 3677073 h 6858000"/>
            <a:gd name="connsiteX4214" fmla="*/ 8366649 w 11490568"/>
            <a:gd name="connsiteY4214" fmla="*/ 3679480 h 6858000"/>
            <a:gd name="connsiteX4215" fmla="*/ 8396840 w 11490568"/>
            <a:gd name="connsiteY4215" fmla="*/ 3711141 h 6858000"/>
            <a:gd name="connsiteX4216" fmla="*/ 8396659 w 11490568"/>
            <a:gd name="connsiteY4216" fmla="*/ 3759836 h 6858000"/>
            <a:gd name="connsiteX4217" fmla="*/ 8365382 w 11490568"/>
            <a:gd name="connsiteY4217" fmla="*/ 3791496 h 6858000"/>
            <a:gd name="connsiteX4218" fmla="*/ 8343350 w 11490568"/>
            <a:gd name="connsiteY4218" fmla="*/ 3796148 h 6858000"/>
            <a:gd name="connsiteX4219" fmla="*/ 8525650 w 11490568"/>
            <a:gd name="connsiteY4219" fmla="*/ 3795872 h 6858000"/>
            <a:gd name="connsiteX4220" fmla="*/ 8503662 w 11490568"/>
            <a:gd name="connsiteY4220" fmla="*/ 3793720 h 6858000"/>
            <a:gd name="connsiteX4221" fmla="*/ 8468590 w 11490568"/>
            <a:gd name="connsiteY4221" fmla="*/ 3763170 h 6858000"/>
            <a:gd name="connsiteX4222" fmla="*/ 8462985 w 11490568"/>
            <a:gd name="connsiteY4222" fmla="*/ 3735397 h 6858000"/>
            <a:gd name="connsiteX4223" fmla="*/ 8468228 w 11490568"/>
            <a:gd name="connsiteY4223" fmla="*/ 3707995 h 6858000"/>
            <a:gd name="connsiteX4224" fmla="*/ 8517401 w 11490568"/>
            <a:gd name="connsiteY4224" fmla="*/ 3674668 h 6858000"/>
            <a:gd name="connsiteX4225" fmla="*/ 8563321 w 11490568"/>
            <a:gd name="connsiteY4225" fmla="*/ 3692813 h 6858000"/>
            <a:gd name="connsiteX4226" fmla="*/ 8581038 w 11490568"/>
            <a:gd name="connsiteY4226" fmla="*/ 3740026 h 6858000"/>
            <a:gd name="connsiteX4227" fmla="*/ 8546146 w 11490568"/>
            <a:gd name="connsiteY4227" fmla="*/ 3791497 h 6858000"/>
            <a:gd name="connsiteX4228" fmla="*/ 8525650 w 11490568"/>
            <a:gd name="connsiteY4228" fmla="*/ 3795872 h 6858000"/>
            <a:gd name="connsiteX4229" fmla="*/ 8706917 w 11490568"/>
            <a:gd name="connsiteY4229" fmla="*/ 3795757 h 6858000"/>
            <a:gd name="connsiteX4230" fmla="*/ 8687144 w 11490568"/>
            <a:gd name="connsiteY4230" fmla="*/ 3794831 h 6858000"/>
            <a:gd name="connsiteX4231" fmla="*/ 8646105 w 11490568"/>
            <a:gd name="connsiteY4231" fmla="*/ 3758171 h 6858000"/>
            <a:gd name="connsiteX4232" fmla="*/ 8645382 w 11490568"/>
            <a:gd name="connsiteY4232" fmla="*/ 3714106 h 6858000"/>
            <a:gd name="connsiteX4233" fmla="*/ 8677020 w 11490568"/>
            <a:gd name="connsiteY4233" fmla="*/ 3679482 h 6858000"/>
            <a:gd name="connsiteX4234" fmla="*/ 8721312 w 11490568"/>
            <a:gd name="connsiteY4234" fmla="*/ 3677076 h 6858000"/>
            <a:gd name="connsiteX4235" fmla="*/ 8755480 w 11490568"/>
            <a:gd name="connsiteY4235" fmla="*/ 3707440 h 6858000"/>
            <a:gd name="connsiteX4236" fmla="*/ 8760361 w 11490568"/>
            <a:gd name="connsiteY4236" fmla="*/ 3735398 h 6858000"/>
            <a:gd name="connsiteX4237" fmla="*/ 8755480 w 11490568"/>
            <a:gd name="connsiteY4237" fmla="*/ 3763355 h 6858000"/>
            <a:gd name="connsiteX4238" fmla="*/ 8726555 w 11490568"/>
            <a:gd name="connsiteY4238" fmla="*/ 3791128 h 6858000"/>
            <a:gd name="connsiteX4239" fmla="*/ 8706917 w 11490568"/>
            <a:gd name="connsiteY4239" fmla="*/ 3795757 h 6858000"/>
            <a:gd name="connsiteX4240" fmla="*/ 7800058 w 11490568"/>
            <a:gd name="connsiteY4240" fmla="*/ 3796264 h 6858000"/>
            <a:gd name="connsiteX4241" fmla="*/ 7781324 w 11490568"/>
            <a:gd name="connsiteY4241" fmla="*/ 3793533 h 6858000"/>
            <a:gd name="connsiteX4242" fmla="*/ 7747336 w 11490568"/>
            <a:gd name="connsiteY4242" fmla="*/ 3763169 h 6858000"/>
            <a:gd name="connsiteX4243" fmla="*/ 7741732 w 11490568"/>
            <a:gd name="connsiteY4243" fmla="*/ 3735396 h 6858000"/>
            <a:gd name="connsiteX4244" fmla="*/ 7746975 w 11490568"/>
            <a:gd name="connsiteY4244" fmla="*/ 3707994 h 6858000"/>
            <a:gd name="connsiteX4245" fmla="*/ 7775539 w 11490568"/>
            <a:gd name="connsiteY4245" fmla="*/ 3679481 h 6858000"/>
            <a:gd name="connsiteX4246" fmla="*/ 7824532 w 11490568"/>
            <a:gd name="connsiteY4246" fmla="*/ 3678741 h 6858000"/>
            <a:gd name="connsiteX4247" fmla="*/ 7853819 w 11490568"/>
            <a:gd name="connsiteY4247" fmla="*/ 3707994 h 6858000"/>
            <a:gd name="connsiteX4248" fmla="*/ 7859243 w 11490568"/>
            <a:gd name="connsiteY4248" fmla="*/ 3735396 h 6858000"/>
            <a:gd name="connsiteX4249" fmla="*/ 7853638 w 11490568"/>
            <a:gd name="connsiteY4249" fmla="*/ 3763169 h 6858000"/>
            <a:gd name="connsiteX4250" fmla="*/ 7818927 w 11490568"/>
            <a:gd name="connsiteY4250" fmla="*/ 3793719 h 6858000"/>
            <a:gd name="connsiteX4251" fmla="*/ 7800058 w 11490568"/>
            <a:gd name="connsiteY4251" fmla="*/ 3796264 h 6858000"/>
            <a:gd name="connsiteX4252" fmla="*/ 7985663 w 11490568"/>
            <a:gd name="connsiteY4252" fmla="*/ 3795757 h 6858000"/>
            <a:gd name="connsiteX4253" fmla="*/ 7965890 w 11490568"/>
            <a:gd name="connsiteY4253" fmla="*/ 3794831 h 6858000"/>
            <a:gd name="connsiteX4254" fmla="*/ 7925394 w 11490568"/>
            <a:gd name="connsiteY4254" fmla="*/ 3759468 h 6858000"/>
            <a:gd name="connsiteX4255" fmla="*/ 7924128 w 11490568"/>
            <a:gd name="connsiteY4255" fmla="*/ 3714106 h 6858000"/>
            <a:gd name="connsiteX4256" fmla="*/ 7955946 w 11490568"/>
            <a:gd name="connsiteY4256" fmla="*/ 3679298 h 6858000"/>
            <a:gd name="connsiteX4257" fmla="*/ 8000058 w 11490568"/>
            <a:gd name="connsiteY4257" fmla="*/ 3677076 h 6858000"/>
            <a:gd name="connsiteX4258" fmla="*/ 8034226 w 11490568"/>
            <a:gd name="connsiteY4258" fmla="*/ 3707441 h 6858000"/>
            <a:gd name="connsiteX4259" fmla="*/ 8039107 w 11490568"/>
            <a:gd name="connsiteY4259" fmla="*/ 3735398 h 6858000"/>
            <a:gd name="connsiteX4260" fmla="*/ 8034226 w 11490568"/>
            <a:gd name="connsiteY4260" fmla="*/ 3763356 h 6858000"/>
            <a:gd name="connsiteX4261" fmla="*/ 8005301 w 11490568"/>
            <a:gd name="connsiteY4261" fmla="*/ 3791128 h 6858000"/>
            <a:gd name="connsiteX4262" fmla="*/ 7985663 w 11490568"/>
            <a:gd name="connsiteY4262" fmla="*/ 3795757 h 6858000"/>
            <a:gd name="connsiteX4263" fmla="*/ 6540483 w 11490568"/>
            <a:gd name="connsiteY4263" fmla="*/ 3796219 h 6858000"/>
            <a:gd name="connsiteX4264" fmla="*/ 6523376 w 11490568"/>
            <a:gd name="connsiteY4264" fmla="*/ 3794830 h 6858000"/>
            <a:gd name="connsiteX4265" fmla="*/ 6483422 w 11490568"/>
            <a:gd name="connsiteY4265" fmla="*/ 3759467 h 6858000"/>
            <a:gd name="connsiteX4266" fmla="*/ 6479264 w 11490568"/>
            <a:gd name="connsiteY4266" fmla="*/ 3735397 h 6858000"/>
            <a:gd name="connsiteX4267" fmla="*/ 6497885 w 11490568"/>
            <a:gd name="connsiteY4267" fmla="*/ 3691517 h 6858000"/>
            <a:gd name="connsiteX4268" fmla="*/ 6557725 w 11490568"/>
            <a:gd name="connsiteY4268" fmla="*/ 3677260 h 6858000"/>
            <a:gd name="connsiteX4269" fmla="*/ 6594424 w 11490568"/>
            <a:gd name="connsiteY4269" fmla="*/ 3713920 h 6858000"/>
            <a:gd name="connsiteX4270" fmla="*/ 6594424 w 11490568"/>
            <a:gd name="connsiteY4270" fmla="*/ 3756874 h 6858000"/>
            <a:gd name="connsiteX4271" fmla="*/ 6558810 w 11490568"/>
            <a:gd name="connsiteY4271" fmla="*/ 3792609 h 6858000"/>
            <a:gd name="connsiteX4272" fmla="*/ 6540483 w 11490568"/>
            <a:gd name="connsiteY4272" fmla="*/ 3796219 h 6858000"/>
            <a:gd name="connsiteX4273" fmla="*/ 7261738 w 11490568"/>
            <a:gd name="connsiteY4273" fmla="*/ 3796218 h 6858000"/>
            <a:gd name="connsiteX4274" fmla="*/ 7244631 w 11490568"/>
            <a:gd name="connsiteY4274" fmla="*/ 3794830 h 6858000"/>
            <a:gd name="connsiteX4275" fmla="*/ 7204316 w 11490568"/>
            <a:gd name="connsiteY4275" fmla="*/ 3757984 h 6858000"/>
            <a:gd name="connsiteX4276" fmla="*/ 7203773 w 11490568"/>
            <a:gd name="connsiteY4276" fmla="*/ 3714104 h 6858000"/>
            <a:gd name="connsiteX4277" fmla="*/ 7238665 w 11490568"/>
            <a:gd name="connsiteY4277" fmla="*/ 3678000 h 6858000"/>
            <a:gd name="connsiteX4278" fmla="*/ 7278618 w 11490568"/>
            <a:gd name="connsiteY4278" fmla="*/ 3677074 h 6858000"/>
            <a:gd name="connsiteX4279" fmla="*/ 7312787 w 11490568"/>
            <a:gd name="connsiteY4279" fmla="*/ 3707254 h 6858000"/>
            <a:gd name="connsiteX4280" fmla="*/ 7316042 w 11490568"/>
            <a:gd name="connsiteY4280" fmla="*/ 3755948 h 6858000"/>
            <a:gd name="connsiteX4281" fmla="*/ 7280065 w 11490568"/>
            <a:gd name="connsiteY4281" fmla="*/ 3792608 h 6858000"/>
            <a:gd name="connsiteX4282" fmla="*/ 7261738 w 11490568"/>
            <a:gd name="connsiteY4282" fmla="*/ 3796218 h 6858000"/>
            <a:gd name="connsiteX4283" fmla="*/ 7623472 w 11490568"/>
            <a:gd name="connsiteY4283" fmla="*/ 3795868 h 6858000"/>
            <a:gd name="connsiteX4284" fmla="*/ 7602185 w 11490568"/>
            <a:gd name="connsiteY4284" fmla="*/ 3793716 h 6858000"/>
            <a:gd name="connsiteX4285" fmla="*/ 7564400 w 11490568"/>
            <a:gd name="connsiteY4285" fmla="*/ 3756501 h 6858000"/>
            <a:gd name="connsiteX4286" fmla="*/ 7565846 w 11490568"/>
            <a:gd name="connsiteY4286" fmla="*/ 3710398 h 6858000"/>
            <a:gd name="connsiteX4287" fmla="*/ 7594230 w 11490568"/>
            <a:gd name="connsiteY4287" fmla="*/ 3680219 h 6858000"/>
            <a:gd name="connsiteX4288" fmla="*/ 7620625 w 11490568"/>
            <a:gd name="connsiteY4288" fmla="*/ 3675220 h 6858000"/>
            <a:gd name="connsiteX4289" fmla="*/ 7645031 w 11490568"/>
            <a:gd name="connsiteY4289" fmla="*/ 3679293 h 6858000"/>
            <a:gd name="connsiteX4290" fmla="*/ 7676849 w 11490568"/>
            <a:gd name="connsiteY4290" fmla="*/ 3714102 h 6858000"/>
            <a:gd name="connsiteX4291" fmla="*/ 7675584 w 11490568"/>
            <a:gd name="connsiteY4291" fmla="*/ 3759463 h 6858000"/>
            <a:gd name="connsiteX4292" fmla="*/ 7645031 w 11490568"/>
            <a:gd name="connsiteY4292" fmla="*/ 3790383 h 6858000"/>
            <a:gd name="connsiteX4293" fmla="*/ 7623472 w 11490568"/>
            <a:gd name="connsiteY4293" fmla="*/ 3795868 h 6858000"/>
            <a:gd name="connsiteX4294" fmla="*/ 7444291 w 11490568"/>
            <a:gd name="connsiteY4294" fmla="*/ 3795758 h 6858000"/>
            <a:gd name="connsiteX4295" fmla="*/ 7424495 w 11490568"/>
            <a:gd name="connsiteY4295" fmla="*/ 3794832 h 6858000"/>
            <a:gd name="connsiteX4296" fmla="*/ 7382010 w 11490568"/>
            <a:gd name="connsiteY4296" fmla="*/ 3748730 h 6858000"/>
            <a:gd name="connsiteX4297" fmla="*/ 7401174 w 11490568"/>
            <a:gd name="connsiteY4297" fmla="*/ 3690223 h 6858000"/>
            <a:gd name="connsiteX4298" fmla="*/ 7458483 w 11490568"/>
            <a:gd name="connsiteY4298" fmla="*/ 3677077 h 6858000"/>
            <a:gd name="connsiteX4299" fmla="*/ 7495001 w 11490568"/>
            <a:gd name="connsiteY4299" fmla="*/ 3711700 h 6858000"/>
            <a:gd name="connsiteX4300" fmla="*/ 7495182 w 11490568"/>
            <a:gd name="connsiteY4300" fmla="*/ 3758913 h 6858000"/>
            <a:gd name="connsiteX4301" fmla="*/ 7464086 w 11490568"/>
            <a:gd name="connsiteY4301" fmla="*/ 3791129 h 6858000"/>
            <a:gd name="connsiteX4302" fmla="*/ 7444291 w 11490568"/>
            <a:gd name="connsiteY4302" fmla="*/ 3795758 h 6858000"/>
            <a:gd name="connsiteX4303" fmla="*/ 7077856 w 11490568"/>
            <a:gd name="connsiteY4303" fmla="*/ 3796215 h 6858000"/>
            <a:gd name="connsiteX4304" fmla="*/ 7060613 w 11490568"/>
            <a:gd name="connsiteY4304" fmla="*/ 3793716 h 6858000"/>
            <a:gd name="connsiteX4305" fmla="*/ 7022287 w 11490568"/>
            <a:gd name="connsiteY4305" fmla="*/ 3753723 h 6858000"/>
            <a:gd name="connsiteX4306" fmla="*/ 7022287 w 11490568"/>
            <a:gd name="connsiteY4306" fmla="*/ 3716509 h 6858000"/>
            <a:gd name="connsiteX4307" fmla="*/ 7052116 w 11490568"/>
            <a:gd name="connsiteY4307" fmla="*/ 3680960 h 6858000"/>
            <a:gd name="connsiteX4308" fmla="*/ 7079234 w 11490568"/>
            <a:gd name="connsiteY4308" fmla="*/ 3675220 h 6858000"/>
            <a:gd name="connsiteX4309" fmla="*/ 7104182 w 11490568"/>
            <a:gd name="connsiteY4309" fmla="*/ 3679479 h 6858000"/>
            <a:gd name="connsiteX4310" fmla="*/ 7132746 w 11490568"/>
            <a:gd name="connsiteY4310" fmla="*/ 3707992 h 6858000"/>
            <a:gd name="connsiteX4311" fmla="*/ 7137989 w 11490568"/>
            <a:gd name="connsiteY4311" fmla="*/ 3735394 h 6858000"/>
            <a:gd name="connsiteX4312" fmla="*/ 7132385 w 11490568"/>
            <a:gd name="connsiteY4312" fmla="*/ 3763166 h 6858000"/>
            <a:gd name="connsiteX4313" fmla="*/ 7096589 w 11490568"/>
            <a:gd name="connsiteY4313" fmla="*/ 3793716 h 6858000"/>
            <a:gd name="connsiteX4314" fmla="*/ 7077856 w 11490568"/>
            <a:gd name="connsiteY4314" fmla="*/ 3796215 h 6858000"/>
            <a:gd name="connsiteX4315" fmla="*/ 6901316 w 11490568"/>
            <a:gd name="connsiteY4315" fmla="*/ 3796055 h 6858000"/>
            <a:gd name="connsiteX4316" fmla="*/ 6878582 w 11490568"/>
            <a:gd name="connsiteY4316" fmla="*/ 3792792 h 6858000"/>
            <a:gd name="connsiteX4317" fmla="*/ 6845317 w 11490568"/>
            <a:gd name="connsiteY4317" fmla="*/ 3760946 h 6858000"/>
            <a:gd name="connsiteX4318" fmla="*/ 6844052 w 11490568"/>
            <a:gd name="connsiteY4318" fmla="*/ 3711882 h 6858000"/>
            <a:gd name="connsiteX4319" fmla="*/ 6873158 w 11490568"/>
            <a:gd name="connsiteY4319" fmla="*/ 3680221 h 6858000"/>
            <a:gd name="connsiteX4320" fmla="*/ 6899372 w 11490568"/>
            <a:gd name="connsiteY4320" fmla="*/ 3675222 h 6858000"/>
            <a:gd name="connsiteX4321" fmla="*/ 6923778 w 11490568"/>
            <a:gd name="connsiteY4321" fmla="*/ 3679295 h 6858000"/>
            <a:gd name="connsiteX4322" fmla="*/ 6955597 w 11490568"/>
            <a:gd name="connsiteY4322" fmla="*/ 3714104 h 6858000"/>
            <a:gd name="connsiteX4323" fmla="*/ 6954873 w 11490568"/>
            <a:gd name="connsiteY4323" fmla="*/ 3758169 h 6858000"/>
            <a:gd name="connsiteX4324" fmla="*/ 6923778 w 11490568"/>
            <a:gd name="connsiteY4324" fmla="*/ 3790571 h 6858000"/>
            <a:gd name="connsiteX4325" fmla="*/ 6901316 w 11490568"/>
            <a:gd name="connsiteY4325" fmla="*/ 3796055 h 6858000"/>
            <a:gd name="connsiteX4326" fmla="*/ 6722040 w 11490568"/>
            <a:gd name="connsiteY4326" fmla="*/ 3795941 h 6858000"/>
            <a:gd name="connsiteX4327" fmla="*/ 6701250 w 11490568"/>
            <a:gd name="connsiteY4327" fmla="*/ 3794089 h 6858000"/>
            <a:gd name="connsiteX4328" fmla="*/ 6663105 w 11490568"/>
            <a:gd name="connsiteY4328" fmla="*/ 3757985 h 6858000"/>
            <a:gd name="connsiteX4329" fmla="*/ 6664190 w 11490568"/>
            <a:gd name="connsiteY4329" fmla="*/ 3710772 h 6858000"/>
            <a:gd name="connsiteX4330" fmla="*/ 6699985 w 11490568"/>
            <a:gd name="connsiteY4330" fmla="*/ 3677075 h 6858000"/>
            <a:gd name="connsiteX4331" fmla="*/ 6737227 w 11490568"/>
            <a:gd name="connsiteY4331" fmla="*/ 3677075 h 6858000"/>
            <a:gd name="connsiteX4332" fmla="*/ 6773745 w 11490568"/>
            <a:gd name="connsiteY4332" fmla="*/ 3711513 h 6858000"/>
            <a:gd name="connsiteX4333" fmla="*/ 6773745 w 11490568"/>
            <a:gd name="connsiteY4333" fmla="*/ 3758911 h 6858000"/>
            <a:gd name="connsiteX4334" fmla="*/ 6742831 w 11490568"/>
            <a:gd name="connsiteY4334" fmla="*/ 3791127 h 6858000"/>
            <a:gd name="connsiteX4335" fmla="*/ 6722040 w 11490568"/>
            <a:gd name="connsiteY4335" fmla="*/ 3795941 h 6858000"/>
            <a:gd name="connsiteX4336" fmla="*/ 5819094 w 11490568"/>
            <a:gd name="connsiteY4336" fmla="*/ 3796170 h 6858000"/>
            <a:gd name="connsiteX4337" fmla="*/ 5802122 w 11490568"/>
            <a:gd name="connsiteY4337" fmla="*/ 3794828 h 6858000"/>
            <a:gd name="connsiteX4338" fmla="*/ 5762711 w 11490568"/>
            <a:gd name="connsiteY4338" fmla="*/ 3760390 h 6858000"/>
            <a:gd name="connsiteX4339" fmla="*/ 5757830 w 11490568"/>
            <a:gd name="connsiteY4339" fmla="*/ 3735395 h 6858000"/>
            <a:gd name="connsiteX4340" fmla="*/ 5762711 w 11490568"/>
            <a:gd name="connsiteY4340" fmla="*/ 3710400 h 6858000"/>
            <a:gd name="connsiteX4341" fmla="*/ 5791636 w 11490568"/>
            <a:gd name="connsiteY4341" fmla="*/ 3679665 h 6858000"/>
            <a:gd name="connsiteX4342" fmla="*/ 5835567 w 11490568"/>
            <a:gd name="connsiteY4342" fmla="*/ 3677073 h 6858000"/>
            <a:gd name="connsiteX4343" fmla="*/ 5873352 w 11490568"/>
            <a:gd name="connsiteY4343" fmla="*/ 3714658 h 6858000"/>
            <a:gd name="connsiteX4344" fmla="*/ 5870821 w 11490568"/>
            <a:gd name="connsiteY4344" fmla="*/ 3762057 h 6858000"/>
            <a:gd name="connsiteX4345" fmla="*/ 5837014 w 11490568"/>
            <a:gd name="connsiteY4345" fmla="*/ 3792791 h 6858000"/>
            <a:gd name="connsiteX4346" fmla="*/ 5819094 w 11490568"/>
            <a:gd name="connsiteY4346" fmla="*/ 3796170 h 6858000"/>
            <a:gd name="connsiteX4347" fmla="*/ 6000720 w 11490568"/>
            <a:gd name="connsiteY4347" fmla="*/ 3795941 h 6858000"/>
            <a:gd name="connsiteX4348" fmla="*/ 5979998 w 11490568"/>
            <a:gd name="connsiteY4348" fmla="*/ 3794089 h 6858000"/>
            <a:gd name="connsiteX4349" fmla="*/ 5941671 w 11490568"/>
            <a:gd name="connsiteY4349" fmla="*/ 3757986 h 6858000"/>
            <a:gd name="connsiteX4350" fmla="*/ 5942756 w 11490568"/>
            <a:gd name="connsiteY4350" fmla="*/ 3710958 h 6858000"/>
            <a:gd name="connsiteX4351" fmla="*/ 5978732 w 11490568"/>
            <a:gd name="connsiteY4351" fmla="*/ 3677075 h 6858000"/>
            <a:gd name="connsiteX4352" fmla="*/ 6036403 w 11490568"/>
            <a:gd name="connsiteY4352" fmla="*/ 3690591 h 6858000"/>
            <a:gd name="connsiteX4353" fmla="*/ 6056109 w 11490568"/>
            <a:gd name="connsiteY4353" fmla="*/ 3735582 h 6858000"/>
            <a:gd name="connsiteX4354" fmla="*/ 6051589 w 11490568"/>
            <a:gd name="connsiteY4354" fmla="*/ 3760763 h 6858000"/>
            <a:gd name="connsiteX4355" fmla="*/ 6021579 w 11490568"/>
            <a:gd name="connsiteY4355" fmla="*/ 3791127 h 6858000"/>
            <a:gd name="connsiteX4356" fmla="*/ 6000720 w 11490568"/>
            <a:gd name="connsiteY4356" fmla="*/ 3795941 h 6858000"/>
            <a:gd name="connsiteX4357" fmla="*/ 6360509 w 11490568"/>
            <a:gd name="connsiteY4357" fmla="*/ 3795892 h 6858000"/>
            <a:gd name="connsiteX4358" fmla="*/ 6339538 w 11490568"/>
            <a:gd name="connsiteY4358" fmla="*/ 3793717 h 6858000"/>
            <a:gd name="connsiteX4359" fmla="*/ 6298318 w 11490568"/>
            <a:gd name="connsiteY4359" fmla="*/ 3735210 h 6858000"/>
            <a:gd name="connsiteX4360" fmla="*/ 6331041 w 11490568"/>
            <a:gd name="connsiteY4360" fmla="*/ 3680775 h 6858000"/>
            <a:gd name="connsiteX4361" fmla="*/ 6357978 w 11490568"/>
            <a:gd name="connsiteY4361" fmla="*/ 3675222 h 6858000"/>
            <a:gd name="connsiteX4362" fmla="*/ 6382927 w 11490568"/>
            <a:gd name="connsiteY4362" fmla="*/ 3679480 h 6858000"/>
            <a:gd name="connsiteX4363" fmla="*/ 6411129 w 11490568"/>
            <a:gd name="connsiteY4363" fmla="*/ 3707623 h 6858000"/>
            <a:gd name="connsiteX4364" fmla="*/ 6414022 w 11490568"/>
            <a:gd name="connsiteY4364" fmla="*/ 3756316 h 6858000"/>
            <a:gd name="connsiteX4365" fmla="*/ 6382022 w 11490568"/>
            <a:gd name="connsiteY4365" fmla="*/ 3791125 h 6858000"/>
            <a:gd name="connsiteX4366" fmla="*/ 6360509 w 11490568"/>
            <a:gd name="connsiteY4366" fmla="*/ 3795892 h 6858000"/>
            <a:gd name="connsiteX4367" fmla="*/ 4738140 w 11490568"/>
            <a:gd name="connsiteY4367" fmla="*/ 3795941 h 6858000"/>
            <a:gd name="connsiteX4368" fmla="*/ 4717349 w 11490568"/>
            <a:gd name="connsiteY4368" fmla="*/ 3794090 h 6858000"/>
            <a:gd name="connsiteX4369" fmla="*/ 4675768 w 11490568"/>
            <a:gd name="connsiteY4369" fmla="*/ 3726695 h 6858000"/>
            <a:gd name="connsiteX4370" fmla="*/ 4694932 w 11490568"/>
            <a:gd name="connsiteY4370" fmla="*/ 3691517 h 6858000"/>
            <a:gd name="connsiteX4371" fmla="*/ 4734704 w 11490568"/>
            <a:gd name="connsiteY4371" fmla="*/ 3674298 h 6858000"/>
            <a:gd name="connsiteX4372" fmla="*/ 4776466 w 11490568"/>
            <a:gd name="connsiteY4372" fmla="*/ 3693368 h 6858000"/>
            <a:gd name="connsiteX4373" fmla="*/ 4791651 w 11490568"/>
            <a:gd name="connsiteY4373" fmla="*/ 3715957 h 6858000"/>
            <a:gd name="connsiteX4374" fmla="*/ 4790025 w 11490568"/>
            <a:gd name="connsiteY4374" fmla="*/ 3758911 h 6858000"/>
            <a:gd name="connsiteX4375" fmla="*/ 4758930 w 11490568"/>
            <a:gd name="connsiteY4375" fmla="*/ 3791127 h 6858000"/>
            <a:gd name="connsiteX4376" fmla="*/ 4738140 w 11490568"/>
            <a:gd name="connsiteY4376" fmla="*/ 3795941 h 6858000"/>
            <a:gd name="connsiteX4377" fmla="*/ 5458668 w 11490568"/>
            <a:gd name="connsiteY4377" fmla="*/ 3795941 h 6858000"/>
            <a:gd name="connsiteX4378" fmla="*/ 5435709 w 11490568"/>
            <a:gd name="connsiteY4378" fmla="*/ 3792793 h 6858000"/>
            <a:gd name="connsiteX4379" fmla="*/ 5402444 w 11490568"/>
            <a:gd name="connsiteY4379" fmla="*/ 3760392 h 6858000"/>
            <a:gd name="connsiteX4380" fmla="*/ 5397563 w 11490568"/>
            <a:gd name="connsiteY4380" fmla="*/ 3733176 h 6858000"/>
            <a:gd name="connsiteX4381" fmla="*/ 5416184 w 11490568"/>
            <a:gd name="connsiteY4381" fmla="*/ 3691517 h 6858000"/>
            <a:gd name="connsiteX4382" fmla="*/ 5455957 w 11490568"/>
            <a:gd name="connsiteY4382" fmla="*/ 3674298 h 6858000"/>
            <a:gd name="connsiteX4383" fmla="*/ 5495910 w 11490568"/>
            <a:gd name="connsiteY4383" fmla="*/ 3691332 h 6858000"/>
            <a:gd name="connsiteX4384" fmla="*/ 5515435 w 11490568"/>
            <a:gd name="connsiteY4384" fmla="*/ 3734472 h 6858000"/>
            <a:gd name="connsiteX4385" fmla="*/ 5497718 w 11490568"/>
            <a:gd name="connsiteY4385" fmla="*/ 3777612 h 6858000"/>
            <a:gd name="connsiteX4386" fmla="*/ 5458668 w 11490568"/>
            <a:gd name="connsiteY4386" fmla="*/ 3795941 h 6858000"/>
            <a:gd name="connsiteX4387" fmla="*/ 4917886 w 11490568"/>
            <a:gd name="connsiteY4387" fmla="*/ 3795915 h 6858000"/>
            <a:gd name="connsiteX4388" fmla="*/ 4896486 w 11490568"/>
            <a:gd name="connsiteY4388" fmla="*/ 3793717 h 6858000"/>
            <a:gd name="connsiteX4389" fmla="*/ 4857436 w 11490568"/>
            <a:gd name="connsiteY4389" fmla="*/ 3751502 h 6858000"/>
            <a:gd name="connsiteX4390" fmla="*/ 4860690 w 11490568"/>
            <a:gd name="connsiteY4390" fmla="*/ 3710398 h 6858000"/>
            <a:gd name="connsiteX4391" fmla="*/ 4888531 w 11490568"/>
            <a:gd name="connsiteY4391" fmla="*/ 3680774 h 6858000"/>
            <a:gd name="connsiteX4392" fmla="*/ 4915469 w 11490568"/>
            <a:gd name="connsiteY4392" fmla="*/ 3675221 h 6858000"/>
            <a:gd name="connsiteX4393" fmla="*/ 4940236 w 11490568"/>
            <a:gd name="connsiteY4393" fmla="*/ 3679293 h 6858000"/>
            <a:gd name="connsiteX4394" fmla="*/ 4970428 w 11490568"/>
            <a:gd name="connsiteY4394" fmla="*/ 3711140 h 6858000"/>
            <a:gd name="connsiteX4395" fmla="*/ 4970246 w 11490568"/>
            <a:gd name="connsiteY4395" fmla="*/ 3759833 h 6858000"/>
            <a:gd name="connsiteX4396" fmla="*/ 4939151 w 11490568"/>
            <a:gd name="connsiteY4396" fmla="*/ 3791309 h 6858000"/>
            <a:gd name="connsiteX4397" fmla="*/ 4917886 w 11490568"/>
            <a:gd name="connsiteY4397" fmla="*/ 3795915 h 6858000"/>
            <a:gd name="connsiteX4398" fmla="*/ 2212121 w 11490568"/>
            <a:gd name="connsiteY4398" fmla="*/ 3795939 h 6858000"/>
            <a:gd name="connsiteX4399" fmla="*/ 2191873 w 11490568"/>
            <a:gd name="connsiteY4399" fmla="*/ 3793717 h 6858000"/>
            <a:gd name="connsiteX4400" fmla="*/ 2153186 w 11490568"/>
            <a:gd name="connsiteY4400" fmla="*/ 3753170 h 6858000"/>
            <a:gd name="connsiteX4401" fmla="*/ 2155536 w 11490568"/>
            <a:gd name="connsiteY4401" fmla="*/ 3710399 h 6858000"/>
            <a:gd name="connsiteX4402" fmla="*/ 2183377 w 11490568"/>
            <a:gd name="connsiteY4402" fmla="*/ 3680776 h 6858000"/>
            <a:gd name="connsiteX4403" fmla="*/ 2209409 w 11490568"/>
            <a:gd name="connsiteY4403" fmla="*/ 3675222 h 6858000"/>
            <a:gd name="connsiteX4404" fmla="*/ 2251894 w 11490568"/>
            <a:gd name="connsiteY4404" fmla="*/ 3692810 h 6858000"/>
            <a:gd name="connsiteX4405" fmla="*/ 2269069 w 11490568"/>
            <a:gd name="connsiteY4405" fmla="*/ 3735395 h 6858000"/>
            <a:gd name="connsiteX4406" fmla="*/ 2252436 w 11490568"/>
            <a:gd name="connsiteY4406" fmla="*/ 3777054 h 6858000"/>
            <a:gd name="connsiteX4407" fmla="*/ 2212121 w 11490568"/>
            <a:gd name="connsiteY4407" fmla="*/ 3795939 h 6858000"/>
            <a:gd name="connsiteX4408" fmla="*/ 2573201 w 11490568"/>
            <a:gd name="connsiteY4408" fmla="*/ 3795826 h 6858000"/>
            <a:gd name="connsiteX4409" fmla="*/ 2553586 w 11490568"/>
            <a:gd name="connsiteY4409" fmla="*/ 3794090 h 6858000"/>
            <a:gd name="connsiteX4410" fmla="*/ 2515260 w 11490568"/>
            <a:gd name="connsiteY4410" fmla="*/ 3757986 h 6858000"/>
            <a:gd name="connsiteX4411" fmla="*/ 2516345 w 11490568"/>
            <a:gd name="connsiteY4411" fmla="*/ 3710958 h 6858000"/>
            <a:gd name="connsiteX4412" fmla="*/ 2553225 w 11490568"/>
            <a:gd name="connsiteY4412" fmla="*/ 3676890 h 6858000"/>
            <a:gd name="connsiteX4413" fmla="*/ 2613788 w 11490568"/>
            <a:gd name="connsiteY4413" fmla="*/ 3694109 h 6858000"/>
            <a:gd name="connsiteX4414" fmla="*/ 2629697 w 11490568"/>
            <a:gd name="connsiteY4414" fmla="*/ 3735582 h 6858000"/>
            <a:gd name="connsiteX4415" fmla="*/ 2625177 w 11490568"/>
            <a:gd name="connsiteY4415" fmla="*/ 3760763 h 6858000"/>
            <a:gd name="connsiteX4416" fmla="*/ 2593901 w 11490568"/>
            <a:gd name="connsiteY4416" fmla="*/ 3791313 h 6858000"/>
            <a:gd name="connsiteX4417" fmla="*/ 2573201 w 11490568"/>
            <a:gd name="connsiteY4417" fmla="*/ 3795826 h 6858000"/>
            <a:gd name="connsiteX4418" fmla="*/ 2762010 w 11490568"/>
            <a:gd name="connsiteY4418" fmla="*/ 3795107 h 6858000"/>
            <a:gd name="connsiteX4419" fmla="*/ 2730553 w 11490568"/>
            <a:gd name="connsiteY4419" fmla="*/ 3792608 h 6858000"/>
            <a:gd name="connsiteX4420" fmla="*/ 2697650 w 11490568"/>
            <a:gd name="connsiteY4420" fmla="*/ 3760947 h 6858000"/>
            <a:gd name="connsiteX4421" fmla="*/ 2692046 w 11490568"/>
            <a:gd name="connsiteY4421" fmla="*/ 3735397 h 6858000"/>
            <a:gd name="connsiteX4422" fmla="*/ 2697650 w 11490568"/>
            <a:gd name="connsiteY4422" fmla="*/ 3709846 h 6858000"/>
            <a:gd name="connsiteX4423" fmla="*/ 2769422 w 11490568"/>
            <a:gd name="connsiteY4423" fmla="*/ 3677075 h 6858000"/>
            <a:gd name="connsiteX4424" fmla="*/ 2790393 w 11490568"/>
            <a:gd name="connsiteY4424" fmla="*/ 3691145 h 6858000"/>
            <a:gd name="connsiteX4425" fmla="*/ 2810279 w 11490568"/>
            <a:gd name="connsiteY4425" fmla="*/ 3735397 h 6858000"/>
            <a:gd name="connsiteX4426" fmla="*/ 2791297 w 11490568"/>
            <a:gd name="connsiteY4426" fmla="*/ 3778721 h 6858000"/>
            <a:gd name="connsiteX4427" fmla="*/ 2762010 w 11490568"/>
            <a:gd name="connsiteY4427" fmla="*/ 3795107 h 6858000"/>
            <a:gd name="connsiteX4428" fmla="*/ 2394467 w 11490568"/>
            <a:gd name="connsiteY4428" fmla="*/ 3795684 h 6858000"/>
            <a:gd name="connsiteX4429" fmla="*/ 2375711 w 11490568"/>
            <a:gd name="connsiteY4429" fmla="*/ 3794827 h 6858000"/>
            <a:gd name="connsiteX4430" fmla="*/ 2336300 w 11490568"/>
            <a:gd name="connsiteY4430" fmla="*/ 3760390 h 6858000"/>
            <a:gd name="connsiteX4431" fmla="*/ 2331418 w 11490568"/>
            <a:gd name="connsiteY4431" fmla="*/ 3735395 h 6858000"/>
            <a:gd name="connsiteX4432" fmla="*/ 2336300 w 11490568"/>
            <a:gd name="connsiteY4432" fmla="*/ 3710399 h 6858000"/>
            <a:gd name="connsiteX4433" fmla="*/ 2365225 w 11490568"/>
            <a:gd name="connsiteY4433" fmla="*/ 3679480 h 6858000"/>
            <a:gd name="connsiteX4434" fmla="*/ 2390173 w 11490568"/>
            <a:gd name="connsiteY4434" fmla="*/ 3675221 h 6858000"/>
            <a:gd name="connsiteX4435" fmla="*/ 2416930 w 11490568"/>
            <a:gd name="connsiteY4435" fmla="*/ 3680775 h 6858000"/>
            <a:gd name="connsiteX4436" fmla="*/ 2435551 w 11490568"/>
            <a:gd name="connsiteY4436" fmla="*/ 3696143 h 6858000"/>
            <a:gd name="connsiteX4437" fmla="*/ 2449833 w 11490568"/>
            <a:gd name="connsiteY4437" fmla="*/ 3737246 h 6858000"/>
            <a:gd name="connsiteX4438" fmla="*/ 2414037 w 11490568"/>
            <a:gd name="connsiteY4438" fmla="*/ 3791125 h 6858000"/>
            <a:gd name="connsiteX4439" fmla="*/ 2394467 w 11490568"/>
            <a:gd name="connsiteY4439" fmla="*/ 3795684 h 6858000"/>
            <a:gd name="connsiteX4440" fmla="*/ 1670725 w 11490568"/>
            <a:gd name="connsiteY4440" fmla="*/ 3795938 h 6858000"/>
            <a:gd name="connsiteX4441" fmla="*/ 1645957 w 11490568"/>
            <a:gd name="connsiteY4441" fmla="*/ 3791124 h 6858000"/>
            <a:gd name="connsiteX4442" fmla="*/ 1615224 w 11490568"/>
            <a:gd name="connsiteY4442" fmla="*/ 3760945 h 6858000"/>
            <a:gd name="connsiteX4443" fmla="*/ 1610161 w 11490568"/>
            <a:gd name="connsiteY4443" fmla="*/ 3735395 h 6858000"/>
            <a:gd name="connsiteX4444" fmla="*/ 1627155 w 11490568"/>
            <a:gd name="connsiteY4444" fmla="*/ 3693180 h 6858000"/>
            <a:gd name="connsiteX4445" fmla="*/ 1668013 w 11490568"/>
            <a:gd name="connsiteY4445" fmla="*/ 3675221 h 6858000"/>
            <a:gd name="connsiteX4446" fmla="*/ 1694588 w 11490568"/>
            <a:gd name="connsiteY4446" fmla="*/ 3680405 h 6858000"/>
            <a:gd name="connsiteX4447" fmla="*/ 1726226 w 11490568"/>
            <a:gd name="connsiteY4447" fmla="*/ 3716694 h 6858000"/>
            <a:gd name="connsiteX4448" fmla="*/ 1670725 w 11490568"/>
            <a:gd name="connsiteY4448" fmla="*/ 3795938 h 6858000"/>
            <a:gd name="connsiteX4449" fmla="*/ 1851833 w 11490568"/>
            <a:gd name="connsiteY4449" fmla="*/ 3795849 h 6858000"/>
            <a:gd name="connsiteX4450" fmla="*/ 1832332 w 11490568"/>
            <a:gd name="connsiteY4450" fmla="*/ 3794090 h 6858000"/>
            <a:gd name="connsiteX4451" fmla="*/ 1794006 w 11490568"/>
            <a:gd name="connsiteY4451" fmla="*/ 3757986 h 6858000"/>
            <a:gd name="connsiteX4452" fmla="*/ 1795090 w 11490568"/>
            <a:gd name="connsiteY4452" fmla="*/ 3711143 h 6858000"/>
            <a:gd name="connsiteX4453" fmla="*/ 1831608 w 11490568"/>
            <a:gd name="connsiteY4453" fmla="*/ 3676890 h 6858000"/>
            <a:gd name="connsiteX4454" fmla="*/ 1892714 w 11490568"/>
            <a:gd name="connsiteY4454" fmla="*/ 3694480 h 6858000"/>
            <a:gd name="connsiteX4455" fmla="*/ 1908080 w 11490568"/>
            <a:gd name="connsiteY4455" fmla="*/ 3737990 h 6858000"/>
            <a:gd name="connsiteX4456" fmla="*/ 1902476 w 11490568"/>
            <a:gd name="connsiteY4456" fmla="*/ 3763540 h 6858000"/>
            <a:gd name="connsiteX4457" fmla="*/ 1872285 w 11490568"/>
            <a:gd name="connsiteY4457" fmla="*/ 3791498 h 6858000"/>
            <a:gd name="connsiteX4458" fmla="*/ 1851833 w 11490568"/>
            <a:gd name="connsiteY4458" fmla="*/ 3795849 h 6858000"/>
            <a:gd name="connsiteX4459" fmla="*/ 2040756 w 11490568"/>
            <a:gd name="connsiteY4459" fmla="*/ 3795107 h 6858000"/>
            <a:gd name="connsiteX4460" fmla="*/ 2009299 w 11490568"/>
            <a:gd name="connsiteY4460" fmla="*/ 3792608 h 6858000"/>
            <a:gd name="connsiteX4461" fmla="*/ 1970791 w 11490568"/>
            <a:gd name="connsiteY4461" fmla="*/ 3726694 h 6858000"/>
            <a:gd name="connsiteX4462" fmla="*/ 1989774 w 11490568"/>
            <a:gd name="connsiteY4462" fmla="*/ 3691516 h 6858000"/>
            <a:gd name="connsiteX4463" fmla="*/ 2029547 w 11490568"/>
            <a:gd name="connsiteY4463" fmla="*/ 3674297 h 6858000"/>
            <a:gd name="connsiteX4464" fmla="*/ 2069139 w 11490568"/>
            <a:gd name="connsiteY4464" fmla="*/ 3691146 h 6858000"/>
            <a:gd name="connsiteX4465" fmla="*/ 2089026 w 11490568"/>
            <a:gd name="connsiteY4465" fmla="*/ 3734471 h 6858000"/>
            <a:gd name="connsiteX4466" fmla="*/ 2070043 w 11490568"/>
            <a:gd name="connsiteY4466" fmla="*/ 3778721 h 6858000"/>
            <a:gd name="connsiteX4467" fmla="*/ 2040756 w 11490568"/>
            <a:gd name="connsiteY4467" fmla="*/ 3795107 h 6858000"/>
            <a:gd name="connsiteX4468" fmla="*/ 2573140 w 11490568"/>
            <a:gd name="connsiteY4468" fmla="*/ 3611828 h 6858000"/>
            <a:gd name="connsiteX4469" fmla="*/ 2554491 w 11490568"/>
            <a:gd name="connsiteY4469" fmla="*/ 3609907 h 6858000"/>
            <a:gd name="connsiteX4470" fmla="*/ 2515441 w 11490568"/>
            <a:gd name="connsiteY4470" fmla="*/ 3573618 h 6858000"/>
            <a:gd name="connsiteX4471" fmla="*/ 2516164 w 11490568"/>
            <a:gd name="connsiteY4471" fmla="*/ 3527332 h 6858000"/>
            <a:gd name="connsiteX4472" fmla="*/ 2547982 w 11490568"/>
            <a:gd name="connsiteY4472" fmla="*/ 3494560 h 6858000"/>
            <a:gd name="connsiteX4473" fmla="*/ 2573292 w 11490568"/>
            <a:gd name="connsiteY4473" fmla="*/ 3490672 h 6858000"/>
            <a:gd name="connsiteX4474" fmla="*/ 2613607 w 11490568"/>
            <a:gd name="connsiteY4474" fmla="*/ 3509927 h 6858000"/>
            <a:gd name="connsiteX4475" fmla="*/ 2629336 w 11490568"/>
            <a:gd name="connsiteY4475" fmla="*/ 3554733 h 6858000"/>
            <a:gd name="connsiteX4476" fmla="*/ 2623732 w 11490568"/>
            <a:gd name="connsiteY4476" fmla="*/ 3579543 h 6858000"/>
            <a:gd name="connsiteX4477" fmla="*/ 2573140 w 11490568"/>
            <a:gd name="connsiteY4477" fmla="*/ 3611828 h 6858000"/>
            <a:gd name="connsiteX4478" fmla="*/ 7442978 w 11490568"/>
            <a:gd name="connsiteY4478" fmla="*/ 3611783 h 6858000"/>
            <a:gd name="connsiteX4479" fmla="*/ 7422685 w 11490568"/>
            <a:gd name="connsiteY4479" fmla="*/ 3609538 h 6858000"/>
            <a:gd name="connsiteX4480" fmla="*/ 7380381 w 11490568"/>
            <a:gd name="connsiteY4480" fmla="*/ 3550475 h 6858000"/>
            <a:gd name="connsiteX4481" fmla="*/ 7397736 w 11490568"/>
            <a:gd name="connsiteY4481" fmla="*/ 3509557 h 6858000"/>
            <a:gd name="connsiteX4482" fmla="*/ 7439859 w 11490568"/>
            <a:gd name="connsiteY4482" fmla="*/ 3490302 h 6858000"/>
            <a:gd name="connsiteX4483" fmla="*/ 7483428 w 11490568"/>
            <a:gd name="connsiteY4483" fmla="*/ 3511038 h 6858000"/>
            <a:gd name="connsiteX4484" fmla="*/ 7499338 w 11490568"/>
            <a:gd name="connsiteY4484" fmla="*/ 3553623 h 6858000"/>
            <a:gd name="connsiteX4485" fmla="*/ 7463542 w 11490568"/>
            <a:gd name="connsiteY4485" fmla="*/ 3606945 h 6858000"/>
            <a:gd name="connsiteX4486" fmla="*/ 7442978 w 11490568"/>
            <a:gd name="connsiteY4486" fmla="*/ 3611783 h 6858000"/>
            <a:gd name="connsiteX4487" fmla="*/ 7805077 w 11490568"/>
            <a:gd name="connsiteY4487" fmla="*/ 3611783 h 6858000"/>
            <a:gd name="connsiteX4488" fmla="*/ 7785123 w 11490568"/>
            <a:gd name="connsiteY4488" fmla="*/ 3610093 h 6858000"/>
            <a:gd name="connsiteX4489" fmla="*/ 7758004 w 11490568"/>
            <a:gd name="connsiteY4489" fmla="*/ 3592319 h 6858000"/>
            <a:gd name="connsiteX4490" fmla="*/ 7755654 w 11490568"/>
            <a:gd name="connsiteY4490" fmla="*/ 3511593 h 6858000"/>
            <a:gd name="connsiteX4491" fmla="*/ 7798139 w 11490568"/>
            <a:gd name="connsiteY4491" fmla="*/ 3490672 h 6858000"/>
            <a:gd name="connsiteX4492" fmla="*/ 7824714 w 11490568"/>
            <a:gd name="connsiteY4492" fmla="*/ 3494745 h 6858000"/>
            <a:gd name="connsiteX4493" fmla="*/ 7857618 w 11490568"/>
            <a:gd name="connsiteY4493" fmla="*/ 3532331 h 6858000"/>
            <a:gd name="connsiteX4494" fmla="*/ 7855267 w 11490568"/>
            <a:gd name="connsiteY4494" fmla="*/ 3576396 h 6858000"/>
            <a:gd name="connsiteX4495" fmla="*/ 7824895 w 11490568"/>
            <a:gd name="connsiteY4495" fmla="*/ 3606391 h 6858000"/>
            <a:gd name="connsiteX4496" fmla="*/ 7805077 w 11490568"/>
            <a:gd name="connsiteY4496" fmla="*/ 3611783 h 6858000"/>
            <a:gd name="connsiteX4497" fmla="*/ 7984824 w 11490568"/>
            <a:gd name="connsiteY4497" fmla="*/ 3611761 h 6858000"/>
            <a:gd name="connsiteX4498" fmla="*/ 7964622 w 11490568"/>
            <a:gd name="connsiteY4498" fmla="*/ 3609909 h 6858000"/>
            <a:gd name="connsiteX4499" fmla="*/ 7936419 w 11490568"/>
            <a:gd name="connsiteY4499" fmla="*/ 3590469 h 6858000"/>
            <a:gd name="connsiteX4500" fmla="*/ 7921776 w 11490568"/>
            <a:gd name="connsiteY4500" fmla="*/ 3551402 h 6858000"/>
            <a:gd name="connsiteX4501" fmla="*/ 7926657 w 11490568"/>
            <a:gd name="connsiteY4501" fmla="*/ 3525110 h 6858000"/>
            <a:gd name="connsiteX4502" fmla="*/ 7960102 w 11490568"/>
            <a:gd name="connsiteY4502" fmla="*/ 3493079 h 6858000"/>
            <a:gd name="connsiteX4503" fmla="*/ 8004756 w 11490568"/>
            <a:gd name="connsiteY4503" fmla="*/ 3494746 h 6858000"/>
            <a:gd name="connsiteX4504" fmla="*/ 8037116 w 11490568"/>
            <a:gd name="connsiteY4504" fmla="*/ 3529554 h 6858000"/>
            <a:gd name="connsiteX4505" fmla="*/ 8035489 w 11490568"/>
            <a:gd name="connsiteY4505" fmla="*/ 3576397 h 6858000"/>
            <a:gd name="connsiteX4506" fmla="*/ 8004756 w 11490568"/>
            <a:gd name="connsiteY4506" fmla="*/ 3606947 h 6858000"/>
            <a:gd name="connsiteX4507" fmla="*/ 7984824 w 11490568"/>
            <a:gd name="connsiteY4507" fmla="*/ 3611761 h 6858000"/>
            <a:gd name="connsiteX4508" fmla="*/ 8526285 w 11490568"/>
            <a:gd name="connsiteY4508" fmla="*/ 3611760 h 6858000"/>
            <a:gd name="connsiteX4509" fmla="*/ 8506015 w 11490568"/>
            <a:gd name="connsiteY4509" fmla="*/ 3609909 h 6858000"/>
            <a:gd name="connsiteX4510" fmla="*/ 8464976 w 11490568"/>
            <a:gd name="connsiteY4510" fmla="*/ 3569916 h 6858000"/>
            <a:gd name="connsiteX4511" fmla="*/ 8476907 w 11490568"/>
            <a:gd name="connsiteY4511" fmla="*/ 3511593 h 6858000"/>
            <a:gd name="connsiteX4512" fmla="*/ 8519392 w 11490568"/>
            <a:gd name="connsiteY4512" fmla="*/ 3490672 h 6858000"/>
            <a:gd name="connsiteX4513" fmla="*/ 8545967 w 11490568"/>
            <a:gd name="connsiteY4513" fmla="*/ 3494745 h 6858000"/>
            <a:gd name="connsiteX4514" fmla="*/ 8578690 w 11490568"/>
            <a:gd name="connsiteY4514" fmla="*/ 3531220 h 6858000"/>
            <a:gd name="connsiteX4515" fmla="*/ 8576340 w 11490568"/>
            <a:gd name="connsiteY4515" fmla="*/ 3576767 h 6858000"/>
            <a:gd name="connsiteX4516" fmla="*/ 8546149 w 11490568"/>
            <a:gd name="connsiteY4516" fmla="*/ 3606391 h 6858000"/>
            <a:gd name="connsiteX4517" fmla="*/ 8526285 w 11490568"/>
            <a:gd name="connsiteY4517" fmla="*/ 3611760 h 6858000"/>
            <a:gd name="connsiteX4518" fmla="*/ 9247226 w 11490568"/>
            <a:gd name="connsiteY4518" fmla="*/ 3611760 h 6858000"/>
            <a:gd name="connsiteX4519" fmla="*/ 9227271 w 11490568"/>
            <a:gd name="connsiteY4519" fmla="*/ 3609908 h 6858000"/>
            <a:gd name="connsiteX4520" fmla="*/ 9185872 w 11490568"/>
            <a:gd name="connsiteY4520" fmla="*/ 3568991 h 6858000"/>
            <a:gd name="connsiteX4521" fmla="*/ 9203950 w 11490568"/>
            <a:gd name="connsiteY4521" fmla="*/ 3505670 h 6858000"/>
            <a:gd name="connsiteX4522" fmla="*/ 9244626 w 11490568"/>
            <a:gd name="connsiteY4522" fmla="*/ 3490303 h 6858000"/>
            <a:gd name="connsiteX4523" fmla="*/ 9285665 w 11490568"/>
            <a:gd name="connsiteY4523" fmla="*/ 3509188 h 6858000"/>
            <a:gd name="connsiteX4524" fmla="*/ 9301755 w 11490568"/>
            <a:gd name="connsiteY4524" fmla="*/ 3550476 h 6858000"/>
            <a:gd name="connsiteX4525" fmla="*/ 9296512 w 11490568"/>
            <a:gd name="connsiteY4525" fmla="*/ 3578804 h 6858000"/>
            <a:gd name="connsiteX4526" fmla="*/ 9266502 w 11490568"/>
            <a:gd name="connsiteY4526" fmla="*/ 3606946 h 6858000"/>
            <a:gd name="connsiteX4527" fmla="*/ 9247226 w 11490568"/>
            <a:gd name="connsiteY4527" fmla="*/ 3611760 h 6858000"/>
            <a:gd name="connsiteX4528" fmla="*/ 8886459 w 11490568"/>
            <a:gd name="connsiteY4528" fmla="*/ 3611623 h 6858000"/>
            <a:gd name="connsiteX4529" fmla="*/ 8867001 w 11490568"/>
            <a:gd name="connsiteY4529" fmla="*/ 3610096 h 6858000"/>
            <a:gd name="connsiteX4530" fmla="*/ 8826868 w 11490568"/>
            <a:gd name="connsiteY4530" fmla="*/ 3574177 h 6858000"/>
            <a:gd name="connsiteX4531" fmla="*/ 8825601 w 11490568"/>
            <a:gd name="connsiteY4531" fmla="*/ 3531037 h 6858000"/>
            <a:gd name="connsiteX4532" fmla="*/ 8860131 w 11490568"/>
            <a:gd name="connsiteY4532" fmla="*/ 3494007 h 6858000"/>
            <a:gd name="connsiteX4533" fmla="*/ 8884900 w 11490568"/>
            <a:gd name="connsiteY4533" fmla="*/ 3490674 h 6858000"/>
            <a:gd name="connsiteX4534" fmla="*/ 8924491 w 11490568"/>
            <a:gd name="connsiteY4534" fmla="*/ 3508448 h 6858000"/>
            <a:gd name="connsiteX4535" fmla="*/ 8941848 w 11490568"/>
            <a:gd name="connsiteY4535" fmla="*/ 3550477 h 6858000"/>
            <a:gd name="connsiteX4536" fmla="*/ 8937689 w 11490568"/>
            <a:gd name="connsiteY4536" fmla="*/ 3574917 h 6858000"/>
            <a:gd name="connsiteX4537" fmla="*/ 8905509 w 11490568"/>
            <a:gd name="connsiteY4537" fmla="*/ 3607318 h 6858000"/>
            <a:gd name="connsiteX4538" fmla="*/ 8886459 w 11490568"/>
            <a:gd name="connsiteY4538" fmla="*/ 3611623 h 6858000"/>
            <a:gd name="connsiteX4539" fmla="*/ 8165025 w 11490568"/>
            <a:gd name="connsiteY4539" fmla="*/ 3611644 h 6858000"/>
            <a:gd name="connsiteX4540" fmla="*/ 8145748 w 11490568"/>
            <a:gd name="connsiteY4540" fmla="*/ 3610094 h 6858000"/>
            <a:gd name="connsiteX4541" fmla="*/ 8105433 w 11490568"/>
            <a:gd name="connsiteY4541" fmla="*/ 3573804 h 6858000"/>
            <a:gd name="connsiteX4542" fmla="*/ 8104168 w 11490568"/>
            <a:gd name="connsiteY4542" fmla="*/ 3532146 h 6858000"/>
            <a:gd name="connsiteX4543" fmla="*/ 8138879 w 11490568"/>
            <a:gd name="connsiteY4543" fmla="*/ 3494005 h 6858000"/>
            <a:gd name="connsiteX4544" fmla="*/ 8163646 w 11490568"/>
            <a:gd name="connsiteY4544" fmla="*/ 3490671 h 6858000"/>
            <a:gd name="connsiteX4545" fmla="*/ 8202876 w 11490568"/>
            <a:gd name="connsiteY4545" fmla="*/ 3508446 h 6858000"/>
            <a:gd name="connsiteX4546" fmla="*/ 8220593 w 11490568"/>
            <a:gd name="connsiteY4546" fmla="*/ 3550476 h 6858000"/>
            <a:gd name="connsiteX4547" fmla="*/ 8215712 w 11490568"/>
            <a:gd name="connsiteY4547" fmla="*/ 3575841 h 6858000"/>
            <a:gd name="connsiteX4548" fmla="*/ 8183894 w 11490568"/>
            <a:gd name="connsiteY4548" fmla="*/ 3607502 h 6858000"/>
            <a:gd name="connsiteX4549" fmla="*/ 8165025 w 11490568"/>
            <a:gd name="connsiteY4549" fmla="*/ 3611644 h 6858000"/>
            <a:gd name="connsiteX4550" fmla="*/ 8347010 w 11490568"/>
            <a:gd name="connsiteY4550" fmla="*/ 3611502 h 6858000"/>
            <a:gd name="connsiteX4551" fmla="*/ 8328321 w 11490568"/>
            <a:gd name="connsiteY4551" fmla="*/ 3610830 h 6858000"/>
            <a:gd name="connsiteX4552" fmla="*/ 8287464 w 11490568"/>
            <a:gd name="connsiteY4552" fmla="*/ 3576393 h 6858000"/>
            <a:gd name="connsiteX4553" fmla="*/ 8282582 w 11490568"/>
            <a:gd name="connsiteY4553" fmla="*/ 3548251 h 6858000"/>
            <a:gd name="connsiteX4554" fmla="*/ 8299215 w 11490568"/>
            <a:gd name="connsiteY4554" fmla="*/ 3509184 h 6858000"/>
            <a:gd name="connsiteX4555" fmla="*/ 8341880 w 11490568"/>
            <a:gd name="connsiteY4555" fmla="*/ 3491225 h 6858000"/>
            <a:gd name="connsiteX4556" fmla="*/ 8369178 w 11490568"/>
            <a:gd name="connsiteY4556" fmla="*/ 3496224 h 6858000"/>
            <a:gd name="connsiteX4557" fmla="*/ 8396116 w 11490568"/>
            <a:gd name="connsiteY4557" fmla="*/ 3525477 h 6858000"/>
            <a:gd name="connsiteX4558" fmla="*/ 8399008 w 11490568"/>
            <a:gd name="connsiteY4558" fmla="*/ 3568617 h 6858000"/>
            <a:gd name="connsiteX4559" fmla="*/ 8366105 w 11490568"/>
            <a:gd name="connsiteY4559" fmla="*/ 3606202 h 6858000"/>
            <a:gd name="connsiteX4560" fmla="*/ 8347010 w 11490568"/>
            <a:gd name="connsiteY4560" fmla="*/ 3611502 h 6858000"/>
            <a:gd name="connsiteX4561" fmla="*/ 7624761 w 11490568"/>
            <a:gd name="connsiteY4561" fmla="*/ 3611505 h 6858000"/>
            <a:gd name="connsiteX4562" fmla="*/ 7607067 w 11490568"/>
            <a:gd name="connsiteY4562" fmla="*/ 3610834 h 6858000"/>
            <a:gd name="connsiteX4563" fmla="*/ 7566210 w 11490568"/>
            <a:gd name="connsiteY4563" fmla="*/ 3576025 h 6858000"/>
            <a:gd name="connsiteX4564" fmla="*/ 7561329 w 11490568"/>
            <a:gd name="connsiteY4564" fmla="*/ 3552882 h 6858000"/>
            <a:gd name="connsiteX4565" fmla="*/ 7565125 w 11490568"/>
            <a:gd name="connsiteY4565" fmla="*/ 3528441 h 6858000"/>
            <a:gd name="connsiteX4566" fmla="*/ 7593327 w 11490568"/>
            <a:gd name="connsiteY4566" fmla="*/ 3496226 h 6858000"/>
            <a:gd name="connsiteX4567" fmla="*/ 7639969 w 11490568"/>
            <a:gd name="connsiteY4567" fmla="*/ 3492892 h 6858000"/>
            <a:gd name="connsiteX4568" fmla="*/ 7674318 w 11490568"/>
            <a:gd name="connsiteY4568" fmla="*/ 3525109 h 6858000"/>
            <a:gd name="connsiteX4569" fmla="*/ 7679199 w 11490568"/>
            <a:gd name="connsiteY4569" fmla="*/ 3551400 h 6858000"/>
            <a:gd name="connsiteX4570" fmla="*/ 7675042 w 11490568"/>
            <a:gd name="connsiteY4570" fmla="*/ 3575840 h 6858000"/>
            <a:gd name="connsiteX4571" fmla="*/ 7642862 w 11490568"/>
            <a:gd name="connsiteY4571" fmla="*/ 3607316 h 6858000"/>
            <a:gd name="connsiteX4572" fmla="*/ 7624761 w 11490568"/>
            <a:gd name="connsiteY4572" fmla="*/ 3611505 h 6858000"/>
            <a:gd name="connsiteX4573" fmla="*/ 7263073 w 11490568"/>
            <a:gd name="connsiteY4573" fmla="*/ 3611757 h 6858000"/>
            <a:gd name="connsiteX4574" fmla="*/ 7243367 w 11490568"/>
            <a:gd name="connsiteY4574" fmla="*/ 3609906 h 6858000"/>
            <a:gd name="connsiteX4575" fmla="*/ 7204317 w 11490568"/>
            <a:gd name="connsiteY4575" fmla="*/ 3573987 h 6858000"/>
            <a:gd name="connsiteX4576" fmla="*/ 7205583 w 11490568"/>
            <a:gd name="connsiteY4576" fmla="*/ 3525662 h 6858000"/>
            <a:gd name="connsiteX4577" fmla="*/ 7234690 w 11490568"/>
            <a:gd name="connsiteY4577" fmla="*/ 3494928 h 6858000"/>
            <a:gd name="connsiteX4578" fmla="*/ 7259999 w 11490568"/>
            <a:gd name="connsiteY4578" fmla="*/ 3491225 h 6858000"/>
            <a:gd name="connsiteX4579" fmla="*/ 7301761 w 11490568"/>
            <a:gd name="connsiteY4579" fmla="*/ 3509184 h 6858000"/>
            <a:gd name="connsiteX4580" fmla="*/ 7318393 w 11490568"/>
            <a:gd name="connsiteY4580" fmla="*/ 3548251 h 6858000"/>
            <a:gd name="connsiteX4581" fmla="*/ 7313512 w 11490568"/>
            <a:gd name="connsiteY4581" fmla="*/ 3576394 h 6858000"/>
            <a:gd name="connsiteX4582" fmla="*/ 7263073 w 11490568"/>
            <a:gd name="connsiteY4582" fmla="*/ 3611757 h 6858000"/>
            <a:gd name="connsiteX4583" fmla="*/ 6721840 w 11490568"/>
            <a:gd name="connsiteY4583" fmla="*/ 3611713 h 6858000"/>
            <a:gd name="connsiteX4584" fmla="*/ 6701253 w 11490568"/>
            <a:gd name="connsiteY4584" fmla="*/ 3609539 h 6858000"/>
            <a:gd name="connsiteX4585" fmla="*/ 6658768 w 11490568"/>
            <a:gd name="connsiteY4585" fmla="*/ 3545106 h 6858000"/>
            <a:gd name="connsiteX4586" fmla="*/ 6694925 w 11490568"/>
            <a:gd name="connsiteY4586" fmla="*/ 3494745 h 6858000"/>
            <a:gd name="connsiteX4587" fmla="*/ 6718608 w 11490568"/>
            <a:gd name="connsiteY4587" fmla="*/ 3490302 h 6858000"/>
            <a:gd name="connsiteX4588" fmla="*/ 6761996 w 11490568"/>
            <a:gd name="connsiteY4588" fmla="*/ 3510854 h 6858000"/>
            <a:gd name="connsiteX4589" fmla="*/ 6777725 w 11490568"/>
            <a:gd name="connsiteY4589" fmla="*/ 3552697 h 6858000"/>
            <a:gd name="connsiteX4590" fmla="*/ 6773024 w 11490568"/>
            <a:gd name="connsiteY4590" fmla="*/ 3576397 h 6858000"/>
            <a:gd name="connsiteX4591" fmla="*/ 6742291 w 11490568"/>
            <a:gd name="connsiteY4591" fmla="*/ 3606946 h 6858000"/>
            <a:gd name="connsiteX4592" fmla="*/ 6721840 w 11490568"/>
            <a:gd name="connsiteY4592" fmla="*/ 3611713 h 6858000"/>
            <a:gd name="connsiteX4593" fmla="*/ 6902623 w 11490568"/>
            <a:gd name="connsiteY4593" fmla="*/ 3611642 h 6858000"/>
            <a:gd name="connsiteX4594" fmla="*/ 6884906 w 11490568"/>
            <a:gd name="connsiteY4594" fmla="*/ 3610833 h 6858000"/>
            <a:gd name="connsiteX4595" fmla="*/ 6846941 w 11490568"/>
            <a:gd name="connsiteY4595" fmla="*/ 3579912 h 6858000"/>
            <a:gd name="connsiteX4596" fmla="*/ 6840613 w 11490568"/>
            <a:gd name="connsiteY4596" fmla="*/ 3551399 h 6858000"/>
            <a:gd name="connsiteX4597" fmla="*/ 6844771 w 11490568"/>
            <a:gd name="connsiteY4597" fmla="*/ 3525479 h 6858000"/>
            <a:gd name="connsiteX4598" fmla="*/ 6873155 w 11490568"/>
            <a:gd name="connsiteY4598" fmla="*/ 3495300 h 6858000"/>
            <a:gd name="connsiteX4599" fmla="*/ 6918713 w 11490568"/>
            <a:gd name="connsiteY4599" fmla="*/ 3492892 h 6858000"/>
            <a:gd name="connsiteX4600" fmla="*/ 6953062 w 11490568"/>
            <a:gd name="connsiteY4600" fmla="*/ 3525109 h 6858000"/>
            <a:gd name="connsiteX4601" fmla="*/ 6958124 w 11490568"/>
            <a:gd name="connsiteY4601" fmla="*/ 3551399 h 6858000"/>
            <a:gd name="connsiteX4602" fmla="*/ 6953243 w 11490568"/>
            <a:gd name="connsiteY4602" fmla="*/ 3576395 h 6858000"/>
            <a:gd name="connsiteX4603" fmla="*/ 6921425 w 11490568"/>
            <a:gd name="connsiteY4603" fmla="*/ 3607315 h 6858000"/>
            <a:gd name="connsiteX4604" fmla="*/ 6902623 w 11490568"/>
            <a:gd name="connsiteY4604" fmla="*/ 3611642 h 6858000"/>
            <a:gd name="connsiteX4605" fmla="*/ 7082395 w 11490568"/>
            <a:gd name="connsiteY4605" fmla="*/ 3611620 h 6858000"/>
            <a:gd name="connsiteX4606" fmla="*/ 7063865 w 11490568"/>
            <a:gd name="connsiteY4606" fmla="*/ 3610093 h 6858000"/>
            <a:gd name="connsiteX4607" fmla="*/ 7038917 w 11490568"/>
            <a:gd name="connsiteY4607" fmla="*/ 3594170 h 6858000"/>
            <a:gd name="connsiteX4608" fmla="*/ 7019935 w 11490568"/>
            <a:gd name="connsiteY4608" fmla="*/ 3554178 h 6858000"/>
            <a:gd name="connsiteX4609" fmla="*/ 7038375 w 11490568"/>
            <a:gd name="connsiteY4609" fmla="*/ 3507890 h 6858000"/>
            <a:gd name="connsiteX4610" fmla="*/ 7083752 w 11490568"/>
            <a:gd name="connsiteY4610" fmla="*/ 3490671 h 6858000"/>
            <a:gd name="connsiteX4611" fmla="*/ 7124067 w 11490568"/>
            <a:gd name="connsiteY4611" fmla="*/ 3511593 h 6858000"/>
            <a:gd name="connsiteX4612" fmla="*/ 7135276 w 11490568"/>
            <a:gd name="connsiteY4612" fmla="*/ 3572323 h 6858000"/>
            <a:gd name="connsiteX4613" fmla="*/ 7101468 w 11490568"/>
            <a:gd name="connsiteY4613" fmla="*/ 3607316 h 6858000"/>
            <a:gd name="connsiteX4614" fmla="*/ 7082395 w 11490568"/>
            <a:gd name="connsiteY4614" fmla="*/ 3611620 h 6858000"/>
            <a:gd name="connsiteX4615" fmla="*/ 6181393 w 11490568"/>
            <a:gd name="connsiteY4615" fmla="*/ 3611642 h 6858000"/>
            <a:gd name="connsiteX4616" fmla="*/ 6163654 w 11490568"/>
            <a:gd name="connsiteY4616" fmla="*/ 3610832 h 6858000"/>
            <a:gd name="connsiteX4617" fmla="*/ 6122797 w 11490568"/>
            <a:gd name="connsiteY4617" fmla="*/ 3574914 h 6858000"/>
            <a:gd name="connsiteX4618" fmla="*/ 6121350 w 11490568"/>
            <a:gd name="connsiteY4618" fmla="*/ 3530292 h 6858000"/>
            <a:gd name="connsiteX4619" fmla="*/ 6151721 w 11490568"/>
            <a:gd name="connsiteY4619" fmla="*/ 3495299 h 6858000"/>
            <a:gd name="connsiteX4620" fmla="*/ 6202522 w 11490568"/>
            <a:gd name="connsiteY4620" fmla="*/ 3494928 h 6858000"/>
            <a:gd name="connsiteX4621" fmla="*/ 6232893 w 11490568"/>
            <a:gd name="connsiteY4621" fmla="*/ 3526775 h 6858000"/>
            <a:gd name="connsiteX4622" fmla="*/ 6232532 w 11490568"/>
            <a:gd name="connsiteY4622" fmla="*/ 3574914 h 6858000"/>
            <a:gd name="connsiteX4623" fmla="*/ 6200352 w 11490568"/>
            <a:gd name="connsiteY4623" fmla="*/ 3607314 h 6858000"/>
            <a:gd name="connsiteX4624" fmla="*/ 6181393 w 11490568"/>
            <a:gd name="connsiteY4624" fmla="*/ 3611642 h 6858000"/>
            <a:gd name="connsiteX4625" fmla="*/ 6362069 w 11490568"/>
            <a:gd name="connsiteY4625" fmla="*/ 3611620 h 6858000"/>
            <a:gd name="connsiteX4626" fmla="*/ 6342611 w 11490568"/>
            <a:gd name="connsiteY4626" fmla="*/ 3610093 h 6858000"/>
            <a:gd name="connsiteX4627" fmla="*/ 6302658 w 11490568"/>
            <a:gd name="connsiteY4627" fmla="*/ 3572878 h 6858000"/>
            <a:gd name="connsiteX4628" fmla="*/ 6298681 w 11490568"/>
            <a:gd name="connsiteY4628" fmla="*/ 3547883 h 6858000"/>
            <a:gd name="connsiteX4629" fmla="*/ 6319470 w 11490568"/>
            <a:gd name="connsiteY4629" fmla="*/ 3505113 h 6858000"/>
            <a:gd name="connsiteX4630" fmla="*/ 6362316 w 11490568"/>
            <a:gd name="connsiteY4630" fmla="*/ 3490672 h 6858000"/>
            <a:gd name="connsiteX4631" fmla="*/ 6398294 w 11490568"/>
            <a:gd name="connsiteY4631" fmla="*/ 3506594 h 6858000"/>
            <a:gd name="connsiteX4632" fmla="*/ 6415106 w 11490568"/>
            <a:gd name="connsiteY4632" fmla="*/ 3568989 h 6858000"/>
            <a:gd name="connsiteX4633" fmla="*/ 6382204 w 11490568"/>
            <a:gd name="connsiteY4633" fmla="*/ 3606205 h 6858000"/>
            <a:gd name="connsiteX4634" fmla="*/ 6362069 w 11490568"/>
            <a:gd name="connsiteY4634" fmla="*/ 3611620 h 6858000"/>
            <a:gd name="connsiteX4635" fmla="*/ 5820858 w 11490568"/>
            <a:gd name="connsiteY4635" fmla="*/ 3611599 h 6858000"/>
            <a:gd name="connsiteX4636" fmla="*/ 5800859 w 11490568"/>
            <a:gd name="connsiteY4636" fmla="*/ 3609909 h 6858000"/>
            <a:gd name="connsiteX4637" fmla="*/ 5760544 w 11490568"/>
            <a:gd name="connsiteY4637" fmla="*/ 3570287 h 6858000"/>
            <a:gd name="connsiteX4638" fmla="*/ 5762533 w 11490568"/>
            <a:gd name="connsiteY4638" fmla="*/ 3526221 h 6858000"/>
            <a:gd name="connsiteX4639" fmla="*/ 5796520 w 11490568"/>
            <a:gd name="connsiteY4639" fmla="*/ 3493079 h 6858000"/>
            <a:gd name="connsiteX4640" fmla="*/ 5844066 w 11490568"/>
            <a:gd name="connsiteY4640" fmla="*/ 3496412 h 6858000"/>
            <a:gd name="connsiteX4641" fmla="*/ 5873534 w 11490568"/>
            <a:gd name="connsiteY4641" fmla="*/ 3531220 h 6858000"/>
            <a:gd name="connsiteX4642" fmla="*/ 5869918 w 11490568"/>
            <a:gd name="connsiteY4642" fmla="*/ 3578618 h 6858000"/>
            <a:gd name="connsiteX4643" fmla="*/ 5840451 w 11490568"/>
            <a:gd name="connsiteY4643" fmla="*/ 3606761 h 6858000"/>
            <a:gd name="connsiteX4644" fmla="*/ 5820858 w 11490568"/>
            <a:gd name="connsiteY4644" fmla="*/ 3611599 h 6858000"/>
            <a:gd name="connsiteX4645" fmla="*/ 2755072 w 11490568"/>
            <a:gd name="connsiteY4645" fmla="*/ 3611433 h 6858000"/>
            <a:gd name="connsiteX4646" fmla="*/ 2737242 w 11490568"/>
            <a:gd name="connsiteY4646" fmla="*/ 3610831 h 6858000"/>
            <a:gd name="connsiteX4647" fmla="*/ 2696384 w 11490568"/>
            <a:gd name="connsiteY4647" fmla="*/ 3574913 h 6858000"/>
            <a:gd name="connsiteX4648" fmla="*/ 2694937 w 11490568"/>
            <a:gd name="connsiteY4648" fmla="*/ 3530291 h 6858000"/>
            <a:gd name="connsiteX4649" fmla="*/ 2725310 w 11490568"/>
            <a:gd name="connsiteY4649" fmla="*/ 3495298 h 6858000"/>
            <a:gd name="connsiteX4650" fmla="*/ 2750801 w 11490568"/>
            <a:gd name="connsiteY4650" fmla="*/ 3491225 h 6858000"/>
            <a:gd name="connsiteX4651" fmla="*/ 2776833 w 11490568"/>
            <a:gd name="connsiteY4651" fmla="*/ 3495483 h 6858000"/>
            <a:gd name="connsiteX4652" fmla="*/ 2806482 w 11490568"/>
            <a:gd name="connsiteY4652" fmla="*/ 3526958 h 6858000"/>
            <a:gd name="connsiteX4653" fmla="*/ 2806120 w 11490568"/>
            <a:gd name="connsiteY4653" fmla="*/ 3575097 h 6858000"/>
            <a:gd name="connsiteX4654" fmla="*/ 2774122 w 11490568"/>
            <a:gd name="connsiteY4654" fmla="*/ 3606758 h 6858000"/>
            <a:gd name="connsiteX4655" fmla="*/ 2755072 w 11490568"/>
            <a:gd name="connsiteY4655" fmla="*/ 3611433 h 6858000"/>
            <a:gd name="connsiteX4656" fmla="*/ 2032800 w 11490568"/>
            <a:gd name="connsiteY4656" fmla="*/ 3611688 h 6858000"/>
            <a:gd name="connsiteX4657" fmla="*/ 2013817 w 11490568"/>
            <a:gd name="connsiteY4657" fmla="*/ 3610091 h 6858000"/>
            <a:gd name="connsiteX4658" fmla="*/ 1970429 w 11490568"/>
            <a:gd name="connsiteY4658" fmla="*/ 3552325 h 6858000"/>
            <a:gd name="connsiteX4659" fmla="*/ 1986700 w 11490568"/>
            <a:gd name="connsiteY4659" fmla="*/ 3510481 h 6858000"/>
            <a:gd name="connsiteX4660" fmla="*/ 2029546 w 11490568"/>
            <a:gd name="connsiteY4660" fmla="*/ 3491226 h 6858000"/>
            <a:gd name="connsiteX4661" fmla="*/ 2055398 w 11490568"/>
            <a:gd name="connsiteY4661" fmla="*/ 3495484 h 6858000"/>
            <a:gd name="connsiteX4662" fmla="*/ 2085227 w 11490568"/>
            <a:gd name="connsiteY4662" fmla="*/ 3526959 h 6858000"/>
            <a:gd name="connsiteX4663" fmla="*/ 2084866 w 11490568"/>
            <a:gd name="connsiteY4663" fmla="*/ 3575098 h 6858000"/>
            <a:gd name="connsiteX4664" fmla="*/ 2052867 w 11490568"/>
            <a:gd name="connsiteY4664" fmla="*/ 3606759 h 6858000"/>
            <a:gd name="connsiteX4665" fmla="*/ 2032800 w 11490568"/>
            <a:gd name="connsiteY4665" fmla="*/ 3611688 h 6858000"/>
            <a:gd name="connsiteX4666" fmla="*/ 2214512 w 11490568"/>
            <a:gd name="connsiteY4666" fmla="*/ 3611529 h 6858000"/>
            <a:gd name="connsiteX4667" fmla="*/ 2194942 w 11490568"/>
            <a:gd name="connsiteY4667" fmla="*/ 3610094 h 6858000"/>
            <a:gd name="connsiteX4668" fmla="*/ 2168186 w 11490568"/>
            <a:gd name="connsiteY4668" fmla="*/ 3592875 h 6858000"/>
            <a:gd name="connsiteX4669" fmla="*/ 2151553 w 11490568"/>
            <a:gd name="connsiteY4669" fmla="*/ 3550476 h 6858000"/>
            <a:gd name="connsiteX4670" fmla="*/ 2167462 w 11490568"/>
            <a:gd name="connsiteY4670" fmla="*/ 3509372 h 6858000"/>
            <a:gd name="connsiteX4671" fmla="*/ 2206873 w 11490568"/>
            <a:gd name="connsiteY4671" fmla="*/ 3490672 h 6858000"/>
            <a:gd name="connsiteX4672" fmla="*/ 2232546 w 11490568"/>
            <a:gd name="connsiteY4672" fmla="*/ 3494561 h 6858000"/>
            <a:gd name="connsiteX4673" fmla="*/ 2267437 w 11490568"/>
            <a:gd name="connsiteY4673" fmla="*/ 3568619 h 6858000"/>
            <a:gd name="connsiteX4674" fmla="*/ 2234896 w 11490568"/>
            <a:gd name="connsiteY4674" fmla="*/ 3606020 h 6858000"/>
            <a:gd name="connsiteX4675" fmla="*/ 2214512 w 11490568"/>
            <a:gd name="connsiteY4675" fmla="*/ 3611529 h 6858000"/>
            <a:gd name="connsiteX4676" fmla="*/ 2374445 w 11490568"/>
            <a:gd name="connsiteY4676" fmla="*/ 3609907 h 6858000"/>
            <a:gd name="connsiteX4677" fmla="*/ 2346063 w 11490568"/>
            <a:gd name="connsiteY4677" fmla="*/ 3590096 h 6858000"/>
            <a:gd name="connsiteX4678" fmla="*/ 2331058 w 11490568"/>
            <a:gd name="connsiteY4678" fmla="*/ 3547512 h 6858000"/>
            <a:gd name="connsiteX4679" fmla="*/ 2350220 w 11490568"/>
            <a:gd name="connsiteY4679" fmla="*/ 3506778 h 6858000"/>
            <a:gd name="connsiteX4680" fmla="*/ 2390174 w 11490568"/>
            <a:gd name="connsiteY4680" fmla="*/ 3490300 h 6858000"/>
            <a:gd name="connsiteX4681" fmla="*/ 2431935 w 11490568"/>
            <a:gd name="connsiteY4681" fmla="*/ 3508629 h 6858000"/>
            <a:gd name="connsiteX4682" fmla="*/ 2449471 w 11490568"/>
            <a:gd name="connsiteY4682" fmla="*/ 3554917 h 6858000"/>
            <a:gd name="connsiteX4683" fmla="*/ 2432116 w 11490568"/>
            <a:gd name="connsiteY4683" fmla="*/ 3593243 h 6858000"/>
            <a:gd name="connsiteX4684" fmla="*/ 2374445 w 11490568"/>
            <a:gd name="connsiteY4684" fmla="*/ 3609907 h 6858000"/>
            <a:gd name="connsiteX4685" fmla="*/ 1833235 w 11490568"/>
            <a:gd name="connsiteY4685" fmla="*/ 3609909 h 6858000"/>
            <a:gd name="connsiteX4686" fmla="*/ 1794185 w 11490568"/>
            <a:gd name="connsiteY4686" fmla="*/ 3573619 h 6858000"/>
            <a:gd name="connsiteX4687" fmla="*/ 1794004 w 11490568"/>
            <a:gd name="connsiteY4687" fmla="*/ 3528628 h 6858000"/>
            <a:gd name="connsiteX4688" fmla="*/ 1824376 w 11490568"/>
            <a:gd name="connsiteY4688" fmla="*/ 3495671 h 6858000"/>
            <a:gd name="connsiteX4689" fmla="*/ 1851855 w 11490568"/>
            <a:gd name="connsiteY4689" fmla="*/ 3490672 h 6858000"/>
            <a:gd name="connsiteX4690" fmla="*/ 1891629 w 11490568"/>
            <a:gd name="connsiteY4690" fmla="*/ 3509187 h 6858000"/>
            <a:gd name="connsiteX4691" fmla="*/ 1908441 w 11490568"/>
            <a:gd name="connsiteY4691" fmla="*/ 3549735 h 6858000"/>
            <a:gd name="connsiteX4692" fmla="*/ 1892713 w 11490568"/>
            <a:gd name="connsiteY4692" fmla="*/ 3591764 h 6858000"/>
            <a:gd name="connsiteX4693" fmla="*/ 1833235 w 11490568"/>
            <a:gd name="connsiteY4693" fmla="*/ 3609909 h 6858000"/>
            <a:gd name="connsiteX4694" fmla="*/ 1653189 w 11490568"/>
            <a:gd name="connsiteY4694" fmla="*/ 3609908 h 6858000"/>
            <a:gd name="connsiteX4695" fmla="*/ 1625891 w 11490568"/>
            <a:gd name="connsiteY4695" fmla="*/ 3591393 h 6858000"/>
            <a:gd name="connsiteX4696" fmla="*/ 1610162 w 11490568"/>
            <a:gd name="connsiteY4696" fmla="*/ 3551400 h 6858000"/>
            <a:gd name="connsiteX4697" fmla="*/ 1628602 w 11490568"/>
            <a:gd name="connsiteY4697" fmla="*/ 3507149 h 6858000"/>
            <a:gd name="connsiteX4698" fmla="*/ 1668917 w 11490568"/>
            <a:gd name="connsiteY4698" fmla="*/ 3490301 h 6858000"/>
            <a:gd name="connsiteX4699" fmla="*/ 1710859 w 11490568"/>
            <a:gd name="connsiteY4699" fmla="*/ 3508816 h 6858000"/>
            <a:gd name="connsiteX4700" fmla="*/ 1728215 w 11490568"/>
            <a:gd name="connsiteY4700" fmla="*/ 3555844 h 6858000"/>
            <a:gd name="connsiteX4701" fmla="*/ 1710859 w 11490568"/>
            <a:gd name="connsiteY4701" fmla="*/ 3593244 h 6858000"/>
            <a:gd name="connsiteX4702" fmla="*/ 1653189 w 11490568"/>
            <a:gd name="connsiteY4702" fmla="*/ 3609908 h 6858000"/>
            <a:gd name="connsiteX4703" fmla="*/ 1849257 w 11490568"/>
            <a:gd name="connsiteY4703" fmla="*/ 3428184 h 6858000"/>
            <a:gd name="connsiteX4704" fmla="*/ 1837393 w 11490568"/>
            <a:gd name="connsiteY4704" fmla="*/ 3426471 h 6858000"/>
            <a:gd name="connsiteX4705" fmla="*/ 1794909 w 11490568"/>
            <a:gd name="connsiteY4705" fmla="*/ 3389997 h 6858000"/>
            <a:gd name="connsiteX4706" fmla="*/ 1790209 w 11490568"/>
            <a:gd name="connsiteY4706" fmla="*/ 3365557 h 6858000"/>
            <a:gd name="connsiteX4707" fmla="*/ 1806660 w 11490568"/>
            <a:gd name="connsiteY4707" fmla="*/ 3324825 h 6858000"/>
            <a:gd name="connsiteX4708" fmla="*/ 1848602 w 11490568"/>
            <a:gd name="connsiteY4708" fmla="*/ 3305569 h 6858000"/>
            <a:gd name="connsiteX4709" fmla="*/ 1891448 w 11490568"/>
            <a:gd name="connsiteY4709" fmla="*/ 3324084 h 6858000"/>
            <a:gd name="connsiteX4710" fmla="*/ 1908081 w 11490568"/>
            <a:gd name="connsiteY4710" fmla="*/ 3364076 h 6858000"/>
            <a:gd name="connsiteX4711" fmla="*/ 1904284 w 11490568"/>
            <a:gd name="connsiteY4711" fmla="*/ 3390182 h 6858000"/>
            <a:gd name="connsiteX4712" fmla="*/ 1862342 w 11490568"/>
            <a:gd name="connsiteY4712" fmla="*/ 3425731 h 6858000"/>
            <a:gd name="connsiteX4713" fmla="*/ 1849257 w 11490568"/>
            <a:gd name="connsiteY4713" fmla="*/ 3428184 h 6858000"/>
            <a:gd name="connsiteX4714" fmla="*/ 4918340 w 11490568"/>
            <a:gd name="connsiteY4714" fmla="*/ 3427304 h 6858000"/>
            <a:gd name="connsiteX4715" fmla="*/ 4904622 w 11490568"/>
            <a:gd name="connsiteY4715" fmla="*/ 3426841 h 6858000"/>
            <a:gd name="connsiteX4716" fmla="*/ 4861054 w 11490568"/>
            <a:gd name="connsiteY4716" fmla="*/ 3390552 h 6858000"/>
            <a:gd name="connsiteX4717" fmla="*/ 4855811 w 11490568"/>
            <a:gd name="connsiteY4717" fmla="*/ 3367224 h 6858000"/>
            <a:gd name="connsiteX4718" fmla="*/ 4872262 w 11490568"/>
            <a:gd name="connsiteY4718" fmla="*/ 3325750 h 6858000"/>
            <a:gd name="connsiteX4719" fmla="*/ 4915470 w 11490568"/>
            <a:gd name="connsiteY4719" fmla="*/ 3305754 h 6858000"/>
            <a:gd name="connsiteX4720" fmla="*/ 4957954 w 11490568"/>
            <a:gd name="connsiteY4720" fmla="*/ 3325009 h 6858000"/>
            <a:gd name="connsiteX4721" fmla="*/ 4974044 w 11490568"/>
            <a:gd name="connsiteY4721" fmla="*/ 3366483 h 6858000"/>
            <a:gd name="connsiteX4722" fmla="*/ 4969343 w 11490568"/>
            <a:gd name="connsiteY4722" fmla="*/ 3392403 h 6858000"/>
            <a:gd name="connsiteX4723" fmla="*/ 4933548 w 11490568"/>
            <a:gd name="connsiteY4723" fmla="*/ 3424434 h 6858000"/>
            <a:gd name="connsiteX4724" fmla="*/ 4918340 w 11490568"/>
            <a:gd name="connsiteY4724" fmla="*/ 3427304 h 6858000"/>
            <a:gd name="connsiteX4725" fmla="*/ 6542858 w 11490568"/>
            <a:gd name="connsiteY4725" fmla="*/ 3427304 h 6858000"/>
            <a:gd name="connsiteX4726" fmla="*/ 6525006 w 11490568"/>
            <a:gd name="connsiteY4726" fmla="*/ 3426101 h 6858000"/>
            <a:gd name="connsiteX4727" fmla="*/ 6483244 w 11490568"/>
            <a:gd name="connsiteY4727" fmla="*/ 3389812 h 6858000"/>
            <a:gd name="connsiteX4728" fmla="*/ 6482883 w 11490568"/>
            <a:gd name="connsiteY4728" fmla="*/ 3343339 h 6858000"/>
            <a:gd name="connsiteX4729" fmla="*/ 6513617 w 11490568"/>
            <a:gd name="connsiteY4729" fmla="*/ 3310754 h 6858000"/>
            <a:gd name="connsiteX4730" fmla="*/ 6556643 w 11490568"/>
            <a:gd name="connsiteY4730" fmla="*/ 3307976 h 6858000"/>
            <a:gd name="connsiteX4731" fmla="*/ 6592619 w 11490568"/>
            <a:gd name="connsiteY4731" fmla="*/ 3340377 h 6858000"/>
            <a:gd name="connsiteX4732" fmla="*/ 6592800 w 11490568"/>
            <a:gd name="connsiteY4732" fmla="*/ 3392404 h 6858000"/>
            <a:gd name="connsiteX4733" fmla="*/ 6560982 w 11490568"/>
            <a:gd name="connsiteY4733" fmla="*/ 3422953 h 6858000"/>
            <a:gd name="connsiteX4734" fmla="*/ 6542858 w 11490568"/>
            <a:gd name="connsiteY4734" fmla="*/ 3427304 h 6858000"/>
            <a:gd name="connsiteX4735" fmla="*/ 7264112 w 11490568"/>
            <a:gd name="connsiteY4735" fmla="*/ 3427304 h 6858000"/>
            <a:gd name="connsiteX4736" fmla="*/ 7246259 w 11490568"/>
            <a:gd name="connsiteY4736" fmla="*/ 3426101 h 6858000"/>
            <a:gd name="connsiteX4737" fmla="*/ 7204497 w 11490568"/>
            <a:gd name="connsiteY4737" fmla="*/ 3389811 h 6858000"/>
            <a:gd name="connsiteX4738" fmla="*/ 7204136 w 11490568"/>
            <a:gd name="connsiteY4738" fmla="*/ 3343339 h 6858000"/>
            <a:gd name="connsiteX4739" fmla="*/ 7234870 w 11490568"/>
            <a:gd name="connsiteY4739" fmla="*/ 3310752 h 6858000"/>
            <a:gd name="connsiteX4740" fmla="*/ 7257830 w 11490568"/>
            <a:gd name="connsiteY4740" fmla="*/ 3305753 h 6858000"/>
            <a:gd name="connsiteX4741" fmla="*/ 7298687 w 11490568"/>
            <a:gd name="connsiteY4741" fmla="*/ 3322232 h 6858000"/>
            <a:gd name="connsiteX4742" fmla="*/ 7318392 w 11490568"/>
            <a:gd name="connsiteY4742" fmla="*/ 3369075 h 6858000"/>
            <a:gd name="connsiteX4743" fmla="*/ 7313872 w 11490568"/>
            <a:gd name="connsiteY4743" fmla="*/ 3392403 h 6858000"/>
            <a:gd name="connsiteX4744" fmla="*/ 7282235 w 11490568"/>
            <a:gd name="connsiteY4744" fmla="*/ 3422953 h 6858000"/>
            <a:gd name="connsiteX4745" fmla="*/ 7264112 w 11490568"/>
            <a:gd name="connsiteY4745" fmla="*/ 3427304 h 6858000"/>
            <a:gd name="connsiteX4746" fmla="*/ 8347731 w 11490568"/>
            <a:gd name="connsiteY4746" fmla="*/ 3427121 h 6858000"/>
            <a:gd name="connsiteX4747" fmla="*/ 8329766 w 11490568"/>
            <a:gd name="connsiteY4747" fmla="*/ 3426658 h 6858000"/>
            <a:gd name="connsiteX4748" fmla="*/ 8300659 w 11490568"/>
            <a:gd name="connsiteY4748" fmla="*/ 3409254 h 6858000"/>
            <a:gd name="connsiteX4749" fmla="*/ 8283122 w 11490568"/>
            <a:gd name="connsiteY4749" fmla="*/ 3366485 h 6858000"/>
            <a:gd name="connsiteX4750" fmla="*/ 8302647 w 11490568"/>
            <a:gd name="connsiteY4750" fmla="*/ 3321864 h 6858000"/>
            <a:gd name="connsiteX4751" fmla="*/ 8343686 w 11490568"/>
            <a:gd name="connsiteY4751" fmla="*/ 3305571 h 6858000"/>
            <a:gd name="connsiteX4752" fmla="*/ 8384362 w 11490568"/>
            <a:gd name="connsiteY4752" fmla="*/ 3325012 h 6858000"/>
            <a:gd name="connsiteX4753" fmla="*/ 8400452 w 11490568"/>
            <a:gd name="connsiteY4753" fmla="*/ 3366485 h 6858000"/>
            <a:gd name="connsiteX4754" fmla="*/ 8395752 w 11490568"/>
            <a:gd name="connsiteY4754" fmla="*/ 3392590 h 6858000"/>
            <a:gd name="connsiteX4755" fmla="*/ 8365018 w 11490568"/>
            <a:gd name="connsiteY4755" fmla="*/ 3422585 h 6858000"/>
            <a:gd name="connsiteX4756" fmla="*/ 8347731 w 11490568"/>
            <a:gd name="connsiteY4756" fmla="*/ 3427121 h 6858000"/>
            <a:gd name="connsiteX4757" fmla="*/ 8710505 w 11490568"/>
            <a:gd name="connsiteY4757" fmla="*/ 3426790 h 6858000"/>
            <a:gd name="connsiteX4758" fmla="*/ 8691299 w 11490568"/>
            <a:gd name="connsiteY4758" fmla="*/ 3426657 h 6858000"/>
            <a:gd name="connsiteX4759" fmla="*/ 8647911 w 11490568"/>
            <a:gd name="connsiteY4759" fmla="*/ 3391664 h 6858000"/>
            <a:gd name="connsiteX4760" fmla="*/ 8643030 w 11490568"/>
            <a:gd name="connsiteY4760" fmla="*/ 3366484 h 6858000"/>
            <a:gd name="connsiteX4761" fmla="*/ 8661108 w 11490568"/>
            <a:gd name="connsiteY4761" fmla="*/ 3322974 h 6858000"/>
            <a:gd name="connsiteX4762" fmla="*/ 8702508 w 11490568"/>
            <a:gd name="connsiteY4762" fmla="*/ 3305755 h 6858000"/>
            <a:gd name="connsiteX4763" fmla="*/ 8743547 w 11490568"/>
            <a:gd name="connsiteY4763" fmla="*/ 3323345 h 6858000"/>
            <a:gd name="connsiteX4764" fmla="*/ 8760902 w 11490568"/>
            <a:gd name="connsiteY4764" fmla="*/ 3364077 h 6858000"/>
            <a:gd name="connsiteX4765" fmla="*/ 8757105 w 11490568"/>
            <a:gd name="connsiteY4765" fmla="*/ 3390183 h 6858000"/>
            <a:gd name="connsiteX4766" fmla="*/ 8710505 w 11490568"/>
            <a:gd name="connsiteY4766" fmla="*/ 3426790 h 6858000"/>
            <a:gd name="connsiteX4767" fmla="*/ 8511436 w 11490568"/>
            <a:gd name="connsiteY4767" fmla="*/ 3426657 h 6858000"/>
            <a:gd name="connsiteX4768" fmla="*/ 8478895 w 11490568"/>
            <a:gd name="connsiteY4768" fmla="*/ 3407216 h 6858000"/>
            <a:gd name="connsiteX4769" fmla="*/ 8462081 w 11490568"/>
            <a:gd name="connsiteY4769" fmla="*/ 3366483 h 6858000"/>
            <a:gd name="connsiteX4770" fmla="*/ 8478352 w 11490568"/>
            <a:gd name="connsiteY4770" fmla="*/ 3325935 h 6858000"/>
            <a:gd name="connsiteX4771" fmla="*/ 8522645 w 11490568"/>
            <a:gd name="connsiteY4771" fmla="*/ 3305754 h 6858000"/>
            <a:gd name="connsiteX4772" fmla="*/ 8561694 w 11490568"/>
            <a:gd name="connsiteY4772" fmla="*/ 3322417 h 6858000"/>
            <a:gd name="connsiteX4773" fmla="*/ 8581038 w 11490568"/>
            <a:gd name="connsiteY4773" fmla="*/ 3362039 h 6858000"/>
            <a:gd name="connsiteX4774" fmla="*/ 8565672 w 11490568"/>
            <a:gd name="connsiteY4774" fmla="*/ 3406291 h 6858000"/>
            <a:gd name="connsiteX4775" fmla="*/ 8511436 w 11490568"/>
            <a:gd name="connsiteY4775" fmla="*/ 3426657 h 6858000"/>
            <a:gd name="connsiteX4776" fmla="*/ 8168904 w 11490568"/>
            <a:gd name="connsiteY4776" fmla="*/ 3426871 h 6858000"/>
            <a:gd name="connsiteX4777" fmla="*/ 8149904 w 11490568"/>
            <a:gd name="connsiteY4777" fmla="*/ 3426657 h 6858000"/>
            <a:gd name="connsiteX4778" fmla="*/ 8118628 w 11490568"/>
            <a:gd name="connsiteY4778" fmla="*/ 3408142 h 6858000"/>
            <a:gd name="connsiteX4779" fmla="*/ 8101815 w 11490568"/>
            <a:gd name="connsiteY4779" fmla="*/ 3366483 h 6858000"/>
            <a:gd name="connsiteX4780" fmla="*/ 8117905 w 11490568"/>
            <a:gd name="connsiteY4780" fmla="*/ 3324825 h 6858000"/>
            <a:gd name="connsiteX4781" fmla="*/ 8160932 w 11490568"/>
            <a:gd name="connsiteY4781" fmla="*/ 3305754 h 6858000"/>
            <a:gd name="connsiteX4782" fmla="*/ 8185880 w 11490568"/>
            <a:gd name="connsiteY4782" fmla="*/ 3310568 h 6858000"/>
            <a:gd name="connsiteX4783" fmla="*/ 8216794 w 11490568"/>
            <a:gd name="connsiteY4783" fmla="*/ 3342969 h 6858000"/>
            <a:gd name="connsiteX4784" fmla="*/ 8215529 w 11490568"/>
            <a:gd name="connsiteY4784" fmla="*/ 3392034 h 6858000"/>
            <a:gd name="connsiteX4785" fmla="*/ 8168904 w 11490568"/>
            <a:gd name="connsiteY4785" fmla="*/ 3426871 h 6858000"/>
            <a:gd name="connsiteX4786" fmla="*/ 7627669 w 11490568"/>
            <a:gd name="connsiteY4786" fmla="*/ 3426865 h 6858000"/>
            <a:gd name="connsiteX4787" fmla="*/ 7608514 w 11490568"/>
            <a:gd name="connsiteY4787" fmla="*/ 3426657 h 6858000"/>
            <a:gd name="connsiteX4788" fmla="*/ 7580311 w 11490568"/>
            <a:gd name="connsiteY4788" fmla="*/ 3410179 h 6858000"/>
            <a:gd name="connsiteX4789" fmla="*/ 7560966 w 11490568"/>
            <a:gd name="connsiteY4789" fmla="*/ 3367224 h 6858000"/>
            <a:gd name="connsiteX4790" fmla="*/ 7579769 w 11490568"/>
            <a:gd name="connsiteY4790" fmla="*/ 3323714 h 6858000"/>
            <a:gd name="connsiteX4791" fmla="*/ 7622795 w 11490568"/>
            <a:gd name="connsiteY4791" fmla="*/ 3305754 h 6858000"/>
            <a:gd name="connsiteX4792" fmla="*/ 7660941 w 11490568"/>
            <a:gd name="connsiteY4792" fmla="*/ 3322603 h 6858000"/>
            <a:gd name="connsiteX4793" fmla="*/ 7679381 w 11490568"/>
            <a:gd name="connsiteY4793" fmla="*/ 3365557 h 6858000"/>
            <a:gd name="connsiteX4794" fmla="*/ 7674319 w 11490568"/>
            <a:gd name="connsiteY4794" fmla="*/ 3391664 h 6858000"/>
            <a:gd name="connsiteX4795" fmla="*/ 7627669 w 11490568"/>
            <a:gd name="connsiteY4795" fmla="*/ 3426865 h 6858000"/>
            <a:gd name="connsiteX4796" fmla="*/ 7989275 w 11490568"/>
            <a:gd name="connsiteY4796" fmla="*/ 3426711 h 6858000"/>
            <a:gd name="connsiteX4797" fmla="*/ 7970044 w 11490568"/>
            <a:gd name="connsiteY4797" fmla="*/ 3426657 h 6858000"/>
            <a:gd name="connsiteX4798" fmla="*/ 7926655 w 11490568"/>
            <a:gd name="connsiteY4798" fmla="*/ 3391663 h 6858000"/>
            <a:gd name="connsiteX4799" fmla="*/ 7921593 w 11490568"/>
            <a:gd name="connsiteY4799" fmla="*/ 3365557 h 6858000"/>
            <a:gd name="connsiteX4800" fmla="*/ 7940395 w 11490568"/>
            <a:gd name="connsiteY4800" fmla="*/ 3322417 h 6858000"/>
            <a:gd name="connsiteX4801" fmla="*/ 7981253 w 11490568"/>
            <a:gd name="connsiteY4801" fmla="*/ 3305753 h 6858000"/>
            <a:gd name="connsiteX4802" fmla="*/ 8022110 w 11490568"/>
            <a:gd name="connsiteY4802" fmla="*/ 3323528 h 6858000"/>
            <a:gd name="connsiteX4803" fmla="*/ 8039646 w 11490568"/>
            <a:gd name="connsiteY4803" fmla="*/ 3364076 h 6858000"/>
            <a:gd name="connsiteX4804" fmla="*/ 8035849 w 11490568"/>
            <a:gd name="connsiteY4804" fmla="*/ 3390181 h 6858000"/>
            <a:gd name="connsiteX4805" fmla="*/ 7989275 w 11490568"/>
            <a:gd name="connsiteY4805" fmla="*/ 3426711 h 6858000"/>
            <a:gd name="connsiteX4806" fmla="*/ 7789821 w 11490568"/>
            <a:gd name="connsiteY4806" fmla="*/ 3426656 h 6858000"/>
            <a:gd name="connsiteX4807" fmla="*/ 7756376 w 11490568"/>
            <a:gd name="connsiteY4807" fmla="*/ 3406104 h 6858000"/>
            <a:gd name="connsiteX4808" fmla="*/ 7740828 w 11490568"/>
            <a:gd name="connsiteY4808" fmla="*/ 3366482 h 6858000"/>
            <a:gd name="connsiteX4809" fmla="*/ 7757461 w 11490568"/>
            <a:gd name="connsiteY4809" fmla="*/ 3325564 h 6858000"/>
            <a:gd name="connsiteX4810" fmla="*/ 7801392 w 11490568"/>
            <a:gd name="connsiteY4810" fmla="*/ 3305753 h 6858000"/>
            <a:gd name="connsiteX4811" fmla="*/ 7841525 w 11490568"/>
            <a:gd name="connsiteY4811" fmla="*/ 3323343 h 6858000"/>
            <a:gd name="connsiteX4812" fmla="*/ 7860146 w 11490568"/>
            <a:gd name="connsiteY4812" fmla="*/ 3366297 h 6858000"/>
            <a:gd name="connsiteX4813" fmla="*/ 7844418 w 11490568"/>
            <a:gd name="connsiteY4813" fmla="*/ 3406290 h 6858000"/>
            <a:gd name="connsiteX4814" fmla="*/ 7789821 w 11490568"/>
            <a:gd name="connsiteY4814" fmla="*/ 3426656 h 6858000"/>
            <a:gd name="connsiteX4815" fmla="*/ 7427566 w 11490568"/>
            <a:gd name="connsiteY4815" fmla="*/ 3426657 h 6858000"/>
            <a:gd name="connsiteX4816" fmla="*/ 7397917 w 11490568"/>
            <a:gd name="connsiteY4816" fmla="*/ 3408882 h 6858000"/>
            <a:gd name="connsiteX4817" fmla="*/ 7399182 w 11490568"/>
            <a:gd name="connsiteY4817" fmla="*/ 3322973 h 6858000"/>
            <a:gd name="connsiteX4818" fmla="*/ 7440221 w 11490568"/>
            <a:gd name="connsiteY4818" fmla="*/ 3305753 h 6858000"/>
            <a:gd name="connsiteX4819" fmla="*/ 7483067 w 11490568"/>
            <a:gd name="connsiteY4819" fmla="*/ 3324824 h 6858000"/>
            <a:gd name="connsiteX4820" fmla="*/ 7499157 w 11490568"/>
            <a:gd name="connsiteY4820" fmla="*/ 3366483 h 6858000"/>
            <a:gd name="connsiteX4821" fmla="*/ 7481982 w 11490568"/>
            <a:gd name="connsiteY4821" fmla="*/ 3408512 h 6858000"/>
            <a:gd name="connsiteX4822" fmla="*/ 7427566 w 11490568"/>
            <a:gd name="connsiteY4822" fmla="*/ 3426657 h 6858000"/>
            <a:gd name="connsiteX4823" fmla="*/ 6906310 w 11490568"/>
            <a:gd name="connsiteY4823" fmla="*/ 3426891 h 6858000"/>
            <a:gd name="connsiteX4824" fmla="*/ 6886896 w 11490568"/>
            <a:gd name="connsiteY4824" fmla="*/ 3426657 h 6858000"/>
            <a:gd name="connsiteX4825" fmla="*/ 6844773 w 11490568"/>
            <a:gd name="connsiteY4825" fmla="*/ 3391478 h 6858000"/>
            <a:gd name="connsiteX4826" fmla="*/ 6842241 w 11490568"/>
            <a:gd name="connsiteY4826" fmla="*/ 3347598 h 6858000"/>
            <a:gd name="connsiteX4827" fmla="*/ 6880387 w 11490568"/>
            <a:gd name="connsiteY4827" fmla="*/ 3307976 h 6858000"/>
            <a:gd name="connsiteX4828" fmla="*/ 6921787 w 11490568"/>
            <a:gd name="connsiteY4828" fmla="*/ 3309643 h 6858000"/>
            <a:gd name="connsiteX4829" fmla="*/ 6953786 w 11490568"/>
            <a:gd name="connsiteY4829" fmla="*/ 3342043 h 6858000"/>
            <a:gd name="connsiteX4830" fmla="*/ 6953063 w 11490568"/>
            <a:gd name="connsiteY4830" fmla="*/ 3391664 h 6858000"/>
            <a:gd name="connsiteX4831" fmla="*/ 6906310 w 11490568"/>
            <a:gd name="connsiteY4831" fmla="*/ 3426891 h 6858000"/>
            <a:gd name="connsiteX4832" fmla="*/ 7065129 w 11490568"/>
            <a:gd name="connsiteY4832" fmla="*/ 3425731 h 6858000"/>
            <a:gd name="connsiteX4833" fmla="*/ 7024633 w 11490568"/>
            <a:gd name="connsiteY4833" fmla="*/ 3390922 h 6858000"/>
            <a:gd name="connsiteX4834" fmla="*/ 7020474 w 11490568"/>
            <a:gd name="connsiteY4834" fmla="*/ 3366482 h 6858000"/>
            <a:gd name="connsiteX4835" fmla="*/ 7038010 w 11490568"/>
            <a:gd name="connsiteY4835" fmla="*/ 3323714 h 6858000"/>
            <a:gd name="connsiteX4836" fmla="*/ 7079230 w 11490568"/>
            <a:gd name="connsiteY4836" fmla="*/ 3305754 h 6858000"/>
            <a:gd name="connsiteX4837" fmla="*/ 7122619 w 11490568"/>
            <a:gd name="connsiteY4837" fmla="*/ 3325935 h 6858000"/>
            <a:gd name="connsiteX4838" fmla="*/ 7135997 w 11490568"/>
            <a:gd name="connsiteY4838" fmla="*/ 3386108 h 6858000"/>
            <a:gd name="connsiteX4839" fmla="*/ 7099839 w 11490568"/>
            <a:gd name="connsiteY4839" fmla="*/ 3423508 h 6858000"/>
            <a:gd name="connsiteX4840" fmla="*/ 7065129 w 11490568"/>
            <a:gd name="connsiteY4840" fmla="*/ 3425731 h 6858000"/>
            <a:gd name="connsiteX4841" fmla="*/ 5281566 w 11490568"/>
            <a:gd name="connsiteY4841" fmla="*/ 3427121 h 6858000"/>
            <a:gd name="connsiteX4842" fmla="*/ 5263803 w 11490568"/>
            <a:gd name="connsiteY4842" fmla="*/ 3426658 h 6858000"/>
            <a:gd name="connsiteX4843" fmla="*/ 5221319 w 11490568"/>
            <a:gd name="connsiteY4843" fmla="*/ 3389998 h 6858000"/>
            <a:gd name="connsiteX4844" fmla="*/ 5220777 w 11490568"/>
            <a:gd name="connsiteY4844" fmla="*/ 3342785 h 6858000"/>
            <a:gd name="connsiteX4845" fmla="*/ 5251148 w 11490568"/>
            <a:gd name="connsiteY4845" fmla="*/ 3310569 h 6858000"/>
            <a:gd name="connsiteX4846" fmla="*/ 5275916 w 11490568"/>
            <a:gd name="connsiteY4846" fmla="*/ 3305570 h 6858000"/>
            <a:gd name="connsiteX4847" fmla="*/ 5317135 w 11490568"/>
            <a:gd name="connsiteY4847" fmla="*/ 3323344 h 6858000"/>
            <a:gd name="connsiteX4848" fmla="*/ 5334490 w 11490568"/>
            <a:gd name="connsiteY4848" fmla="*/ 3364077 h 6858000"/>
            <a:gd name="connsiteX4849" fmla="*/ 5330694 w 11490568"/>
            <a:gd name="connsiteY4849" fmla="*/ 3390184 h 6858000"/>
            <a:gd name="connsiteX4850" fmla="*/ 5299599 w 11490568"/>
            <a:gd name="connsiteY4850" fmla="*/ 3422029 h 6858000"/>
            <a:gd name="connsiteX4851" fmla="*/ 5281566 w 11490568"/>
            <a:gd name="connsiteY4851" fmla="*/ 3427121 h 6858000"/>
            <a:gd name="connsiteX4852" fmla="*/ 6185003 w 11490568"/>
            <a:gd name="connsiteY4852" fmla="*/ 3426868 h 6858000"/>
            <a:gd name="connsiteX4853" fmla="*/ 6165639 w 11490568"/>
            <a:gd name="connsiteY4853" fmla="*/ 3426657 h 6858000"/>
            <a:gd name="connsiteX4854" fmla="*/ 6133278 w 11490568"/>
            <a:gd name="connsiteY4854" fmla="*/ 3405365 h 6858000"/>
            <a:gd name="connsiteX4855" fmla="*/ 6118816 w 11490568"/>
            <a:gd name="connsiteY4855" fmla="*/ 3362039 h 6858000"/>
            <a:gd name="connsiteX4856" fmla="*/ 6132556 w 11490568"/>
            <a:gd name="connsiteY4856" fmla="*/ 3327787 h 6858000"/>
            <a:gd name="connsiteX4857" fmla="*/ 6163650 w 11490568"/>
            <a:gd name="connsiteY4857" fmla="*/ 3307050 h 6858000"/>
            <a:gd name="connsiteX4858" fmla="*/ 6221321 w 11490568"/>
            <a:gd name="connsiteY4858" fmla="*/ 3325751 h 6858000"/>
            <a:gd name="connsiteX4859" fmla="*/ 6236869 w 11490568"/>
            <a:gd name="connsiteY4859" fmla="*/ 3366483 h 6858000"/>
            <a:gd name="connsiteX4860" fmla="*/ 6231806 w 11490568"/>
            <a:gd name="connsiteY4860" fmla="*/ 3391849 h 6858000"/>
            <a:gd name="connsiteX4861" fmla="*/ 6185003 w 11490568"/>
            <a:gd name="connsiteY4861" fmla="*/ 3426868 h 6858000"/>
            <a:gd name="connsiteX4862" fmla="*/ 6344055 w 11490568"/>
            <a:gd name="connsiteY4862" fmla="*/ 3425731 h 6858000"/>
            <a:gd name="connsiteX4863" fmla="*/ 6303378 w 11490568"/>
            <a:gd name="connsiteY4863" fmla="*/ 3391108 h 6858000"/>
            <a:gd name="connsiteX4864" fmla="*/ 6299220 w 11490568"/>
            <a:gd name="connsiteY4864" fmla="*/ 3366484 h 6858000"/>
            <a:gd name="connsiteX4865" fmla="*/ 6304101 w 11490568"/>
            <a:gd name="connsiteY4865" fmla="*/ 3340562 h 6858000"/>
            <a:gd name="connsiteX4866" fmla="*/ 6335377 w 11490568"/>
            <a:gd name="connsiteY4866" fmla="*/ 3309828 h 6858000"/>
            <a:gd name="connsiteX4867" fmla="*/ 6381115 w 11490568"/>
            <a:gd name="connsiteY4867" fmla="*/ 3310014 h 6858000"/>
            <a:gd name="connsiteX4868" fmla="*/ 6414922 w 11490568"/>
            <a:gd name="connsiteY4868" fmla="*/ 3347413 h 6858000"/>
            <a:gd name="connsiteX4869" fmla="*/ 6404799 w 11490568"/>
            <a:gd name="connsiteY4869" fmla="*/ 3403328 h 6858000"/>
            <a:gd name="connsiteX4870" fmla="*/ 6344055 w 11490568"/>
            <a:gd name="connsiteY4870" fmla="*/ 3425731 h 6858000"/>
            <a:gd name="connsiteX4871" fmla="*/ 5625876 w 11490568"/>
            <a:gd name="connsiteY4871" fmla="*/ 3426842 h 6858000"/>
            <a:gd name="connsiteX4872" fmla="*/ 5581584 w 11490568"/>
            <a:gd name="connsiteY4872" fmla="*/ 3389072 h 6858000"/>
            <a:gd name="connsiteX4873" fmla="*/ 5596227 w 11490568"/>
            <a:gd name="connsiteY4873" fmla="*/ 3322604 h 6858000"/>
            <a:gd name="connsiteX4874" fmla="*/ 5636723 w 11490568"/>
            <a:gd name="connsiteY4874" fmla="*/ 3305754 h 6858000"/>
            <a:gd name="connsiteX4875" fmla="*/ 5680111 w 11490568"/>
            <a:gd name="connsiteY4875" fmla="*/ 3325936 h 6858000"/>
            <a:gd name="connsiteX4876" fmla="*/ 5696021 w 11490568"/>
            <a:gd name="connsiteY4876" fmla="*/ 3370927 h 6858000"/>
            <a:gd name="connsiteX4877" fmla="*/ 5666553 w 11490568"/>
            <a:gd name="connsiteY4877" fmla="*/ 3418695 h 6858000"/>
            <a:gd name="connsiteX4878" fmla="*/ 5625876 w 11490568"/>
            <a:gd name="connsiteY4878" fmla="*/ 3426842 h 6858000"/>
            <a:gd name="connsiteX4879" fmla="*/ 5985062 w 11490568"/>
            <a:gd name="connsiteY4879" fmla="*/ 3426657 h 6858000"/>
            <a:gd name="connsiteX4880" fmla="*/ 5942577 w 11490568"/>
            <a:gd name="connsiteY4880" fmla="*/ 3389997 h 6858000"/>
            <a:gd name="connsiteX4881" fmla="*/ 5942577 w 11490568"/>
            <a:gd name="connsiteY4881" fmla="*/ 3343340 h 6858000"/>
            <a:gd name="connsiteX4882" fmla="*/ 5972407 w 11490568"/>
            <a:gd name="connsiteY4882" fmla="*/ 3310754 h 6858000"/>
            <a:gd name="connsiteX4883" fmla="*/ 5997175 w 11490568"/>
            <a:gd name="connsiteY4883" fmla="*/ 3305569 h 6858000"/>
            <a:gd name="connsiteX4884" fmla="*/ 6038755 w 11490568"/>
            <a:gd name="connsiteY4884" fmla="*/ 3323529 h 6858000"/>
            <a:gd name="connsiteX4885" fmla="*/ 6055206 w 11490568"/>
            <a:gd name="connsiteY4885" fmla="*/ 3365557 h 6858000"/>
            <a:gd name="connsiteX4886" fmla="*/ 6038936 w 11490568"/>
            <a:gd name="connsiteY4886" fmla="*/ 3408882 h 6858000"/>
            <a:gd name="connsiteX4887" fmla="*/ 5985062 w 11490568"/>
            <a:gd name="connsiteY4887" fmla="*/ 3426657 h 6858000"/>
            <a:gd name="connsiteX4888" fmla="*/ 5082494 w 11490568"/>
            <a:gd name="connsiteY4888" fmla="*/ 3426101 h 6858000"/>
            <a:gd name="connsiteX4889" fmla="*/ 5036213 w 11490568"/>
            <a:gd name="connsiteY4889" fmla="*/ 3363706 h 6858000"/>
            <a:gd name="connsiteX4890" fmla="*/ 5053749 w 11490568"/>
            <a:gd name="connsiteY4890" fmla="*/ 3324083 h 6858000"/>
            <a:gd name="connsiteX4891" fmla="*/ 5093522 w 11490568"/>
            <a:gd name="connsiteY4891" fmla="*/ 3305568 h 6858000"/>
            <a:gd name="connsiteX4892" fmla="*/ 5134560 w 11490568"/>
            <a:gd name="connsiteY4892" fmla="*/ 3321861 h 6858000"/>
            <a:gd name="connsiteX4893" fmla="*/ 5154628 w 11490568"/>
            <a:gd name="connsiteY4893" fmla="*/ 3362039 h 6858000"/>
            <a:gd name="connsiteX4894" fmla="*/ 5139260 w 11490568"/>
            <a:gd name="connsiteY4894" fmla="*/ 3406289 h 6858000"/>
            <a:gd name="connsiteX4895" fmla="*/ 5082494 w 11490568"/>
            <a:gd name="connsiteY4895" fmla="*/ 3426101 h 6858000"/>
            <a:gd name="connsiteX4896" fmla="*/ 2037339 w 11490568"/>
            <a:gd name="connsiteY4896" fmla="*/ 3426868 h 6858000"/>
            <a:gd name="connsiteX4897" fmla="*/ 2017975 w 11490568"/>
            <a:gd name="connsiteY4897" fmla="*/ 3426656 h 6858000"/>
            <a:gd name="connsiteX4898" fmla="*/ 1975129 w 11490568"/>
            <a:gd name="connsiteY4898" fmla="*/ 3390367 h 6858000"/>
            <a:gd name="connsiteX4899" fmla="*/ 1974225 w 11490568"/>
            <a:gd name="connsiteY4899" fmla="*/ 3344450 h 6858000"/>
            <a:gd name="connsiteX4900" fmla="*/ 2069318 w 11490568"/>
            <a:gd name="connsiteY4900" fmla="*/ 3321307 h 6858000"/>
            <a:gd name="connsiteX4901" fmla="*/ 2089023 w 11490568"/>
            <a:gd name="connsiteY4901" fmla="*/ 3366298 h 6858000"/>
            <a:gd name="connsiteX4902" fmla="*/ 2084142 w 11490568"/>
            <a:gd name="connsiteY4902" fmla="*/ 3391848 h 6858000"/>
            <a:gd name="connsiteX4903" fmla="*/ 2037339 w 11490568"/>
            <a:gd name="connsiteY4903" fmla="*/ 3426868 h 6858000"/>
            <a:gd name="connsiteX4904" fmla="*/ 2758593 w 11490568"/>
            <a:gd name="connsiteY4904" fmla="*/ 3426868 h 6858000"/>
            <a:gd name="connsiteX4905" fmla="*/ 2739229 w 11490568"/>
            <a:gd name="connsiteY4905" fmla="*/ 3426656 h 6858000"/>
            <a:gd name="connsiteX4906" fmla="*/ 2706869 w 11490568"/>
            <a:gd name="connsiteY4906" fmla="*/ 3405365 h 6858000"/>
            <a:gd name="connsiteX4907" fmla="*/ 2692406 w 11490568"/>
            <a:gd name="connsiteY4907" fmla="*/ 3362040 h 6858000"/>
            <a:gd name="connsiteX4908" fmla="*/ 2706146 w 11490568"/>
            <a:gd name="connsiteY4908" fmla="*/ 3327788 h 6858000"/>
            <a:gd name="connsiteX4909" fmla="*/ 2760562 w 11490568"/>
            <a:gd name="connsiteY4909" fmla="*/ 3306311 h 6858000"/>
            <a:gd name="connsiteX4910" fmla="*/ 2794912 w 11490568"/>
            <a:gd name="connsiteY4910" fmla="*/ 3325751 h 6858000"/>
            <a:gd name="connsiteX4911" fmla="*/ 2810459 w 11490568"/>
            <a:gd name="connsiteY4911" fmla="*/ 3366484 h 6858000"/>
            <a:gd name="connsiteX4912" fmla="*/ 2805397 w 11490568"/>
            <a:gd name="connsiteY4912" fmla="*/ 3391849 h 6858000"/>
            <a:gd name="connsiteX4913" fmla="*/ 2758593 w 11490568"/>
            <a:gd name="connsiteY4913" fmla="*/ 3426868 h 6858000"/>
            <a:gd name="connsiteX4914" fmla="*/ 2199464 w 11490568"/>
            <a:gd name="connsiteY4914" fmla="*/ 3426841 h 6858000"/>
            <a:gd name="connsiteX4915" fmla="*/ 2154811 w 11490568"/>
            <a:gd name="connsiteY4915" fmla="*/ 3388516 h 6858000"/>
            <a:gd name="connsiteX4916" fmla="*/ 2151014 w 11490568"/>
            <a:gd name="connsiteY4916" fmla="*/ 3364075 h 6858000"/>
            <a:gd name="connsiteX4917" fmla="*/ 2169092 w 11490568"/>
            <a:gd name="connsiteY4917" fmla="*/ 3323527 h 6858000"/>
            <a:gd name="connsiteX4918" fmla="*/ 2210673 w 11490568"/>
            <a:gd name="connsiteY4918" fmla="*/ 3305753 h 6858000"/>
            <a:gd name="connsiteX4919" fmla="*/ 2234537 w 11490568"/>
            <a:gd name="connsiteY4919" fmla="*/ 3310752 h 6858000"/>
            <a:gd name="connsiteX4920" fmla="*/ 2267439 w 11490568"/>
            <a:gd name="connsiteY4920" fmla="*/ 3348338 h 6858000"/>
            <a:gd name="connsiteX4921" fmla="*/ 2264004 w 11490568"/>
            <a:gd name="connsiteY4921" fmla="*/ 3392403 h 6858000"/>
            <a:gd name="connsiteX4922" fmla="*/ 2199464 w 11490568"/>
            <a:gd name="connsiteY4922" fmla="*/ 3426841 h 6858000"/>
            <a:gd name="connsiteX4923" fmla="*/ 8341767 w 11490568"/>
            <a:gd name="connsiteY4923" fmla="*/ 3242874 h 6858000"/>
            <a:gd name="connsiteX4924" fmla="*/ 8318920 w 11490568"/>
            <a:gd name="connsiteY4924" fmla="*/ 3238222 h 6858000"/>
            <a:gd name="connsiteX4925" fmla="*/ 8288005 w 11490568"/>
            <a:gd name="connsiteY4925" fmla="*/ 3209524 h 6858000"/>
            <a:gd name="connsiteX4926" fmla="*/ 8282583 w 11490568"/>
            <a:gd name="connsiteY4926" fmla="*/ 3186195 h 6858000"/>
            <a:gd name="connsiteX4927" fmla="*/ 8296684 w 11490568"/>
            <a:gd name="connsiteY4927" fmla="*/ 3142130 h 6858000"/>
            <a:gd name="connsiteX4928" fmla="*/ 8359055 w 11490568"/>
            <a:gd name="connsiteY4928" fmla="*/ 3123245 h 6858000"/>
            <a:gd name="connsiteX4929" fmla="*/ 8380930 w 11490568"/>
            <a:gd name="connsiteY4929" fmla="*/ 3137501 h 6858000"/>
            <a:gd name="connsiteX4930" fmla="*/ 8400635 w 11490568"/>
            <a:gd name="connsiteY4930" fmla="*/ 3181566 h 6858000"/>
            <a:gd name="connsiteX4931" fmla="*/ 8395574 w 11490568"/>
            <a:gd name="connsiteY4931" fmla="*/ 3207857 h 6858000"/>
            <a:gd name="connsiteX4932" fmla="*/ 8364478 w 11490568"/>
            <a:gd name="connsiteY4932" fmla="*/ 3238222 h 6858000"/>
            <a:gd name="connsiteX4933" fmla="*/ 8341767 w 11490568"/>
            <a:gd name="connsiteY4933" fmla="*/ 3242874 h 6858000"/>
            <a:gd name="connsiteX4934" fmla="*/ 8522824 w 11490568"/>
            <a:gd name="connsiteY4934" fmla="*/ 3242666 h 6858000"/>
            <a:gd name="connsiteX4935" fmla="*/ 8503119 w 11490568"/>
            <a:gd name="connsiteY4935" fmla="*/ 3240073 h 6858000"/>
            <a:gd name="connsiteX4936" fmla="*/ 8467143 w 11490568"/>
            <a:gd name="connsiteY4936" fmla="*/ 3206932 h 6858000"/>
            <a:gd name="connsiteX4937" fmla="*/ 8462984 w 11490568"/>
            <a:gd name="connsiteY4937" fmla="*/ 3181567 h 6858000"/>
            <a:gd name="connsiteX4938" fmla="*/ 8482148 w 11490568"/>
            <a:gd name="connsiteY4938" fmla="*/ 3137872 h 6858000"/>
            <a:gd name="connsiteX4939" fmla="*/ 8522644 w 11490568"/>
            <a:gd name="connsiteY4939" fmla="*/ 3121394 h 6858000"/>
            <a:gd name="connsiteX4940" fmla="*/ 8562959 w 11490568"/>
            <a:gd name="connsiteY4940" fmla="*/ 3138797 h 6858000"/>
            <a:gd name="connsiteX4941" fmla="*/ 8581038 w 11490568"/>
            <a:gd name="connsiteY4941" fmla="*/ 3178049 h 6858000"/>
            <a:gd name="connsiteX4942" fmla="*/ 8566755 w 11490568"/>
            <a:gd name="connsiteY4942" fmla="*/ 3221373 h 6858000"/>
            <a:gd name="connsiteX4943" fmla="*/ 8522824 w 11490568"/>
            <a:gd name="connsiteY4943" fmla="*/ 3242666 h 6858000"/>
            <a:gd name="connsiteX4944" fmla="*/ 8702171 w 11490568"/>
            <a:gd name="connsiteY4944" fmla="*/ 3242482 h 6858000"/>
            <a:gd name="connsiteX4945" fmla="*/ 8682804 w 11490568"/>
            <a:gd name="connsiteY4945" fmla="*/ 3239705 h 6858000"/>
            <a:gd name="connsiteX4946" fmla="*/ 8651348 w 11490568"/>
            <a:gd name="connsiteY4946" fmla="*/ 3213969 h 6858000"/>
            <a:gd name="connsiteX4947" fmla="*/ 8646466 w 11490568"/>
            <a:gd name="connsiteY4947" fmla="*/ 3158239 h 6858000"/>
            <a:gd name="connsiteX4948" fmla="*/ 8677923 w 11490568"/>
            <a:gd name="connsiteY4948" fmla="*/ 3125652 h 6858000"/>
            <a:gd name="connsiteX4949" fmla="*/ 8702510 w 11490568"/>
            <a:gd name="connsiteY4949" fmla="*/ 3121394 h 6858000"/>
            <a:gd name="connsiteX4950" fmla="*/ 8742644 w 11490568"/>
            <a:gd name="connsiteY4950" fmla="*/ 3137687 h 6858000"/>
            <a:gd name="connsiteX4951" fmla="*/ 8760904 w 11490568"/>
            <a:gd name="connsiteY4951" fmla="*/ 3178791 h 6858000"/>
            <a:gd name="connsiteX4952" fmla="*/ 8757650 w 11490568"/>
            <a:gd name="connsiteY4952" fmla="*/ 3205267 h 6858000"/>
            <a:gd name="connsiteX4953" fmla="*/ 8722215 w 11490568"/>
            <a:gd name="connsiteY4953" fmla="*/ 3239705 h 6858000"/>
            <a:gd name="connsiteX4954" fmla="*/ 8702171 w 11490568"/>
            <a:gd name="connsiteY4954" fmla="*/ 3242482 h 6858000"/>
            <a:gd name="connsiteX4955" fmla="*/ 7437554 w 11490568"/>
            <a:gd name="connsiteY4955" fmla="*/ 3242666 h 6858000"/>
            <a:gd name="connsiteX4956" fmla="*/ 7416357 w 11490568"/>
            <a:gd name="connsiteY4956" fmla="*/ 3237296 h 6858000"/>
            <a:gd name="connsiteX4957" fmla="*/ 7384177 w 11490568"/>
            <a:gd name="connsiteY4957" fmla="*/ 3204155 h 6858000"/>
            <a:gd name="connsiteX4958" fmla="*/ 7385081 w 11490568"/>
            <a:gd name="connsiteY4958" fmla="*/ 3158979 h 6858000"/>
            <a:gd name="connsiteX4959" fmla="*/ 7415996 w 11490568"/>
            <a:gd name="connsiteY4959" fmla="*/ 3125837 h 6858000"/>
            <a:gd name="connsiteX4960" fmla="*/ 7465169 w 11490568"/>
            <a:gd name="connsiteY4960" fmla="*/ 3126392 h 6858000"/>
            <a:gd name="connsiteX4961" fmla="*/ 7495361 w 11490568"/>
            <a:gd name="connsiteY4961" fmla="*/ 3158793 h 6858000"/>
            <a:gd name="connsiteX4962" fmla="*/ 7494999 w 11490568"/>
            <a:gd name="connsiteY4962" fmla="*/ 3205265 h 6858000"/>
            <a:gd name="connsiteX4963" fmla="*/ 7459565 w 11490568"/>
            <a:gd name="connsiteY4963" fmla="*/ 3239704 h 6858000"/>
            <a:gd name="connsiteX4964" fmla="*/ 7437554 w 11490568"/>
            <a:gd name="connsiteY4964" fmla="*/ 3242666 h 6858000"/>
            <a:gd name="connsiteX4965" fmla="*/ 7622434 w 11490568"/>
            <a:gd name="connsiteY4965" fmla="*/ 3242296 h 6858000"/>
            <a:gd name="connsiteX4966" fmla="*/ 7596039 w 11490568"/>
            <a:gd name="connsiteY4966" fmla="*/ 3237297 h 6858000"/>
            <a:gd name="connsiteX4967" fmla="*/ 7565124 w 11490568"/>
            <a:gd name="connsiteY4967" fmla="*/ 3204340 h 6858000"/>
            <a:gd name="connsiteX4968" fmla="*/ 7561328 w 11490568"/>
            <a:gd name="connsiteY4968" fmla="*/ 3178975 h 6858000"/>
            <a:gd name="connsiteX4969" fmla="*/ 7565486 w 11490568"/>
            <a:gd name="connsiteY4969" fmla="*/ 3157498 h 6858000"/>
            <a:gd name="connsiteX4970" fmla="*/ 7594954 w 11490568"/>
            <a:gd name="connsiteY4970" fmla="*/ 3126577 h 6858000"/>
            <a:gd name="connsiteX4971" fmla="*/ 7620625 w 11490568"/>
            <a:gd name="connsiteY4971" fmla="*/ 3121393 h 6858000"/>
            <a:gd name="connsiteX4972" fmla="*/ 7662929 w 11490568"/>
            <a:gd name="connsiteY4972" fmla="*/ 3140834 h 6858000"/>
            <a:gd name="connsiteX4973" fmla="*/ 7679200 w 11490568"/>
            <a:gd name="connsiteY4973" fmla="*/ 3181566 h 6858000"/>
            <a:gd name="connsiteX4974" fmla="*/ 7674319 w 11490568"/>
            <a:gd name="connsiteY4974" fmla="*/ 3207858 h 6858000"/>
            <a:gd name="connsiteX4975" fmla="*/ 7659856 w 11490568"/>
            <a:gd name="connsiteY4975" fmla="*/ 3226557 h 6858000"/>
            <a:gd name="connsiteX4976" fmla="*/ 7622434 w 11490568"/>
            <a:gd name="connsiteY4976" fmla="*/ 3242296 h 6858000"/>
            <a:gd name="connsiteX4977" fmla="*/ 8164005 w 11490568"/>
            <a:gd name="connsiteY4977" fmla="*/ 3242113 h 6858000"/>
            <a:gd name="connsiteX4978" fmla="*/ 8140684 w 11490568"/>
            <a:gd name="connsiteY4978" fmla="*/ 3239706 h 6858000"/>
            <a:gd name="connsiteX4979" fmla="*/ 8105974 w 11490568"/>
            <a:gd name="connsiteY4979" fmla="*/ 3205269 h 6858000"/>
            <a:gd name="connsiteX4980" fmla="*/ 8105612 w 11490568"/>
            <a:gd name="connsiteY4980" fmla="*/ 3158796 h 6858000"/>
            <a:gd name="connsiteX4981" fmla="*/ 8135441 w 11490568"/>
            <a:gd name="connsiteY4981" fmla="*/ 3126580 h 6858000"/>
            <a:gd name="connsiteX4982" fmla="*/ 8178830 w 11490568"/>
            <a:gd name="connsiteY4982" fmla="*/ 3123062 h 6858000"/>
            <a:gd name="connsiteX4983" fmla="*/ 8215891 w 11490568"/>
            <a:gd name="connsiteY4983" fmla="*/ 3156945 h 6858000"/>
            <a:gd name="connsiteX4984" fmla="*/ 8187508 w 11490568"/>
            <a:gd name="connsiteY4984" fmla="*/ 3236559 h 6858000"/>
            <a:gd name="connsiteX4985" fmla="*/ 8164005 w 11490568"/>
            <a:gd name="connsiteY4985" fmla="*/ 3242113 h 6858000"/>
            <a:gd name="connsiteX4986" fmla="*/ 7261397 w 11490568"/>
            <a:gd name="connsiteY4986" fmla="*/ 3242597 h 6858000"/>
            <a:gd name="connsiteX4987" fmla="*/ 7240471 w 11490568"/>
            <a:gd name="connsiteY4987" fmla="*/ 3239889 h 6858000"/>
            <a:gd name="connsiteX4988" fmla="*/ 7212811 w 11490568"/>
            <a:gd name="connsiteY4988" fmla="*/ 3219152 h 6858000"/>
            <a:gd name="connsiteX4989" fmla="*/ 7200337 w 11490568"/>
            <a:gd name="connsiteY4989" fmla="*/ 3182492 h 6858000"/>
            <a:gd name="connsiteX4990" fmla="*/ 7217511 w 11490568"/>
            <a:gd name="connsiteY4990" fmla="*/ 3140094 h 6858000"/>
            <a:gd name="connsiteX4991" fmla="*/ 7259092 w 11490568"/>
            <a:gd name="connsiteY4991" fmla="*/ 3121579 h 6858000"/>
            <a:gd name="connsiteX4992" fmla="*/ 7284763 w 11490568"/>
            <a:gd name="connsiteY4992" fmla="*/ 3126578 h 6858000"/>
            <a:gd name="connsiteX4993" fmla="*/ 7316221 w 11490568"/>
            <a:gd name="connsiteY4993" fmla="*/ 3161756 h 6858000"/>
            <a:gd name="connsiteX4994" fmla="*/ 7312966 w 11490568"/>
            <a:gd name="connsiteY4994" fmla="*/ 3209524 h 6858000"/>
            <a:gd name="connsiteX4995" fmla="*/ 7282052 w 11490568"/>
            <a:gd name="connsiteY4995" fmla="*/ 3238223 h 6858000"/>
            <a:gd name="connsiteX4996" fmla="*/ 7261397 w 11490568"/>
            <a:gd name="connsiteY4996" fmla="*/ 3242597 h 6858000"/>
            <a:gd name="connsiteX4997" fmla="*/ 5817669 w 11490568"/>
            <a:gd name="connsiteY4997" fmla="*/ 3242484 h 6858000"/>
            <a:gd name="connsiteX4998" fmla="*/ 5798144 w 11490568"/>
            <a:gd name="connsiteY4998" fmla="*/ 3239891 h 6858000"/>
            <a:gd name="connsiteX4999" fmla="*/ 5762168 w 11490568"/>
            <a:gd name="connsiteY4999" fmla="*/ 3205638 h 6858000"/>
            <a:gd name="connsiteX5000" fmla="*/ 5757829 w 11490568"/>
            <a:gd name="connsiteY5000" fmla="*/ 3181569 h 6858000"/>
            <a:gd name="connsiteX5001" fmla="*/ 5763253 w 11490568"/>
            <a:gd name="connsiteY5001" fmla="*/ 3156019 h 6858000"/>
            <a:gd name="connsiteX5002" fmla="*/ 5799771 w 11490568"/>
            <a:gd name="connsiteY5002" fmla="*/ 3123062 h 6858000"/>
            <a:gd name="connsiteX5003" fmla="*/ 5869916 w 11490568"/>
            <a:gd name="connsiteY5003" fmla="*/ 3153983 h 6858000"/>
            <a:gd name="connsiteX5004" fmla="*/ 5873531 w 11490568"/>
            <a:gd name="connsiteY5004" fmla="*/ 3201750 h 6858000"/>
            <a:gd name="connsiteX5005" fmla="*/ 5841532 w 11490568"/>
            <a:gd name="connsiteY5005" fmla="*/ 3236929 h 6858000"/>
            <a:gd name="connsiteX5006" fmla="*/ 5817669 w 11490568"/>
            <a:gd name="connsiteY5006" fmla="*/ 3242484 h 6858000"/>
            <a:gd name="connsiteX5007" fmla="*/ 6538924 w 11490568"/>
            <a:gd name="connsiteY5007" fmla="*/ 3242481 h 6858000"/>
            <a:gd name="connsiteX5008" fmla="*/ 6519399 w 11490568"/>
            <a:gd name="connsiteY5008" fmla="*/ 3239889 h 6858000"/>
            <a:gd name="connsiteX5009" fmla="*/ 6483423 w 11490568"/>
            <a:gd name="connsiteY5009" fmla="*/ 3205636 h 6858000"/>
            <a:gd name="connsiteX5010" fmla="*/ 6479084 w 11490568"/>
            <a:gd name="connsiteY5010" fmla="*/ 3182493 h 6858000"/>
            <a:gd name="connsiteX5011" fmla="*/ 6496440 w 11490568"/>
            <a:gd name="connsiteY5011" fmla="*/ 3139908 h 6858000"/>
            <a:gd name="connsiteX5012" fmla="*/ 6537840 w 11490568"/>
            <a:gd name="connsiteY5012" fmla="*/ 3121393 h 6858000"/>
            <a:gd name="connsiteX5013" fmla="*/ 6563511 w 11490568"/>
            <a:gd name="connsiteY5013" fmla="*/ 3126577 h 6858000"/>
            <a:gd name="connsiteX5014" fmla="*/ 6593160 w 11490568"/>
            <a:gd name="connsiteY5014" fmla="*/ 3156942 h 6858000"/>
            <a:gd name="connsiteX5015" fmla="*/ 6594787 w 11490568"/>
            <a:gd name="connsiteY5015" fmla="*/ 3201748 h 6858000"/>
            <a:gd name="connsiteX5016" fmla="*/ 6562788 w 11490568"/>
            <a:gd name="connsiteY5016" fmla="*/ 3236927 h 6858000"/>
            <a:gd name="connsiteX5017" fmla="*/ 6538924 w 11490568"/>
            <a:gd name="connsiteY5017" fmla="*/ 3242481 h 6858000"/>
            <a:gd name="connsiteX5018" fmla="*/ 6718673 w 11490568"/>
            <a:gd name="connsiteY5018" fmla="*/ 3242412 h 6858000"/>
            <a:gd name="connsiteX5019" fmla="*/ 6700527 w 11490568"/>
            <a:gd name="connsiteY5019" fmla="*/ 3240259 h 6858000"/>
            <a:gd name="connsiteX5020" fmla="*/ 6663466 w 11490568"/>
            <a:gd name="connsiteY5020" fmla="*/ 3205080 h 6858000"/>
            <a:gd name="connsiteX5021" fmla="*/ 6693296 w 11490568"/>
            <a:gd name="connsiteY5021" fmla="*/ 3126392 h 6858000"/>
            <a:gd name="connsiteX5022" fmla="*/ 6718606 w 11490568"/>
            <a:gd name="connsiteY5022" fmla="*/ 3121577 h 6858000"/>
            <a:gd name="connsiteX5023" fmla="*/ 6743916 w 11490568"/>
            <a:gd name="connsiteY5023" fmla="*/ 3126392 h 6858000"/>
            <a:gd name="connsiteX5024" fmla="*/ 6774107 w 11490568"/>
            <a:gd name="connsiteY5024" fmla="*/ 3158607 h 6858000"/>
            <a:gd name="connsiteX5025" fmla="*/ 6773744 w 11490568"/>
            <a:gd name="connsiteY5025" fmla="*/ 3205265 h 6858000"/>
            <a:gd name="connsiteX5026" fmla="*/ 6738311 w 11490568"/>
            <a:gd name="connsiteY5026" fmla="*/ 3239703 h 6858000"/>
            <a:gd name="connsiteX5027" fmla="*/ 6718673 w 11490568"/>
            <a:gd name="connsiteY5027" fmla="*/ 3242412 h 6858000"/>
            <a:gd name="connsiteX5028" fmla="*/ 6900274 w 11490568"/>
            <a:gd name="connsiteY5028" fmla="*/ 3242296 h 6858000"/>
            <a:gd name="connsiteX5029" fmla="*/ 6874783 w 11490568"/>
            <a:gd name="connsiteY5029" fmla="*/ 3237111 h 6858000"/>
            <a:gd name="connsiteX5030" fmla="*/ 6843868 w 11490568"/>
            <a:gd name="connsiteY5030" fmla="*/ 3204340 h 6858000"/>
            <a:gd name="connsiteX5031" fmla="*/ 6840072 w 11490568"/>
            <a:gd name="connsiteY5031" fmla="*/ 3178975 h 6858000"/>
            <a:gd name="connsiteX5032" fmla="*/ 6844592 w 11490568"/>
            <a:gd name="connsiteY5032" fmla="*/ 3156571 h 6858000"/>
            <a:gd name="connsiteX5033" fmla="*/ 6873698 w 11490568"/>
            <a:gd name="connsiteY5033" fmla="*/ 3126577 h 6858000"/>
            <a:gd name="connsiteX5034" fmla="*/ 6899369 w 11490568"/>
            <a:gd name="connsiteY5034" fmla="*/ 3121393 h 6858000"/>
            <a:gd name="connsiteX5035" fmla="*/ 6941674 w 11490568"/>
            <a:gd name="connsiteY5035" fmla="*/ 3140834 h 6858000"/>
            <a:gd name="connsiteX5036" fmla="*/ 6957944 w 11490568"/>
            <a:gd name="connsiteY5036" fmla="*/ 3181566 h 6858000"/>
            <a:gd name="connsiteX5037" fmla="*/ 6941131 w 11490568"/>
            <a:gd name="connsiteY5037" fmla="*/ 3223966 h 6858000"/>
            <a:gd name="connsiteX5038" fmla="*/ 6900274 w 11490568"/>
            <a:gd name="connsiteY5038" fmla="*/ 3242296 h 6858000"/>
            <a:gd name="connsiteX5039" fmla="*/ 6179021 w 11490568"/>
            <a:gd name="connsiteY5039" fmla="*/ 3242296 h 6858000"/>
            <a:gd name="connsiteX5040" fmla="*/ 6155157 w 11490568"/>
            <a:gd name="connsiteY5040" fmla="*/ 3238223 h 6858000"/>
            <a:gd name="connsiteX5041" fmla="*/ 6123881 w 11490568"/>
            <a:gd name="connsiteY5041" fmla="*/ 3206932 h 6858000"/>
            <a:gd name="connsiteX5042" fmla="*/ 6122796 w 11490568"/>
            <a:gd name="connsiteY5042" fmla="*/ 3158423 h 6858000"/>
            <a:gd name="connsiteX5043" fmla="*/ 6152445 w 11490568"/>
            <a:gd name="connsiteY5043" fmla="*/ 3126578 h 6858000"/>
            <a:gd name="connsiteX5044" fmla="*/ 6178117 w 11490568"/>
            <a:gd name="connsiteY5044" fmla="*/ 3121579 h 6858000"/>
            <a:gd name="connsiteX5045" fmla="*/ 6217889 w 11490568"/>
            <a:gd name="connsiteY5045" fmla="*/ 3138057 h 6858000"/>
            <a:gd name="connsiteX5046" fmla="*/ 6236691 w 11490568"/>
            <a:gd name="connsiteY5046" fmla="*/ 3181567 h 6858000"/>
            <a:gd name="connsiteX5047" fmla="*/ 6219517 w 11490568"/>
            <a:gd name="connsiteY5047" fmla="*/ 3224151 h 6858000"/>
            <a:gd name="connsiteX5048" fmla="*/ 6179021 w 11490568"/>
            <a:gd name="connsiteY5048" fmla="*/ 3242296 h 6858000"/>
            <a:gd name="connsiteX5049" fmla="*/ 6359783 w 11490568"/>
            <a:gd name="connsiteY5049" fmla="*/ 3242296 h 6858000"/>
            <a:gd name="connsiteX5050" fmla="*/ 6333207 w 11490568"/>
            <a:gd name="connsiteY5050" fmla="*/ 3237111 h 6858000"/>
            <a:gd name="connsiteX5051" fmla="*/ 6298677 w 11490568"/>
            <a:gd name="connsiteY5051" fmla="*/ 3178790 h 6858000"/>
            <a:gd name="connsiteX5052" fmla="*/ 6316395 w 11490568"/>
            <a:gd name="connsiteY5052" fmla="*/ 3139353 h 6858000"/>
            <a:gd name="connsiteX5053" fmla="*/ 6357071 w 11490568"/>
            <a:gd name="connsiteY5053" fmla="*/ 3121393 h 6858000"/>
            <a:gd name="connsiteX5054" fmla="*/ 6400098 w 11490568"/>
            <a:gd name="connsiteY5054" fmla="*/ 3140648 h 6858000"/>
            <a:gd name="connsiteX5055" fmla="*/ 6414922 w 11490568"/>
            <a:gd name="connsiteY5055" fmla="*/ 3163978 h 6858000"/>
            <a:gd name="connsiteX5056" fmla="*/ 6397748 w 11490568"/>
            <a:gd name="connsiteY5056" fmla="*/ 3226373 h 6858000"/>
            <a:gd name="connsiteX5057" fmla="*/ 6359783 w 11490568"/>
            <a:gd name="connsiteY5057" fmla="*/ 3242296 h 6858000"/>
            <a:gd name="connsiteX5058" fmla="*/ 5999973 w 11490568"/>
            <a:gd name="connsiteY5058" fmla="*/ 3242295 h 6858000"/>
            <a:gd name="connsiteX5059" fmla="*/ 5977647 w 11490568"/>
            <a:gd name="connsiteY5059" fmla="*/ 3239889 h 6858000"/>
            <a:gd name="connsiteX5060" fmla="*/ 5942575 w 11490568"/>
            <a:gd name="connsiteY5060" fmla="*/ 3205635 h 6858000"/>
            <a:gd name="connsiteX5061" fmla="*/ 5941490 w 11490568"/>
            <a:gd name="connsiteY5061" fmla="*/ 3159348 h 6858000"/>
            <a:gd name="connsiteX5062" fmla="*/ 5971861 w 11490568"/>
            <a:gd name="connsiteY5062" fmla="*/ 3126392 h 6858000"/>
            <a:gd name="connsiteX5063" fmla="*/ 5997352 w 11490568"/>
            <a:gd name="connsiteY5063" fmla="*/ 3121577 h 6858000"/>
            <a:gd name="connsiteX5064" fmla="*/ 6038209 w 11490568"/>
            <a:gd name="connsiteY5064" fmla="*/ 3138427 h 6858000"/>
            <a:gd name="connsiteX5065" fmla="*/ 6056107 w 11490568"/>
            <a:gd name="connsiteY5065" fmla="*/ 3181381 h 6858000"/>
            <a:gd name="connsiteX5066" fmla="*/ 6051768 w 11490568"/>
            <a:gd name="connsiteY5066" fmla="*/ 3206561 h 6858000"/>
            <a:gd name="connsiteX5067" fmla="*/ 6021758 w 11490568"/>
            <a:gd name="connsiteY5067" fmla="*/ 3237482 h 6858000"/>
            <a:gd name="connsiteX5068" fmla="*/ 5999973 w 11490568"/>
            <a:gd name="connsiteY5068" fmla="*/ 3242295 h 6858000"/>
            <a:gd name="connsiteX5069" fmla="*/ 5096416 w 11490568"/>
            <a:gd name="connsiteY5069" fmla="*/ 3242483 h 6858000"/>
            <a:gd name="connsiteX5070" fmla="*/ 5077976 w 11490568"/>
            <a:gd name="connsiteY5070" fmla="*/ 3240632 h 6858000"/>
            <a:gd name="connsiteX5071" fmla="*/ 5038202 w 11490568"/>
            <a:gd name="connsiteY5071" fmla="*/ 3198418 h 6858000"/>
            <a:gd name="connsiteX5072" fmla="*/ 5057366 w 11490568"/>
            <a:gd name="connsiteY5072" fmla="*/ 3136578 h 6858000"/>
            <a:gd name="connsiteX5073" fmla="*/ 5099851 w 11490568"/>
            <a:gd name="connsiteY5073" fmla="*/ 3120840 h 6858000"/>
            <a:gd name="connsiteX5074" fmla="*/ 5136730 w 11490568"/>
            <a:gd name="connsiteY5074" fmla="*/ 3138799 h 6858000"/>
            <a:gd name="connsiteX5075" fmla="*/ 5154628 w 11490568"/>
            <a:gd name="connsiteY5075" fmla="*/ 3178051 h 6858000"/>
            <a:gd name="connsiteX5076" fmla="*/ 5140345 w 11490568"/>
            <a:gd name="connsiteY5076" fmla="*/ 3221376 h 6858000"/>
            <a:gd name="connsiteX5077" fmla="*/ 5096416 w 11490568"/>
            <a:gd name="connsiteY5077" fmla="*/ 3242483 h 6858000"/>
            <a:gd name="connsiteX5078" fmla="*/ 5457765 w 11490568"/>
            <a:gd name="connsiteY5078" fmla="*/ 3242296 h 6858000"/>
            <a:gd name="connsiteX5079" fmla="*/ 5433901 w 11490568"/>
            <a:gd name="connsiteY5079" fmla="*/ 3238223 h 6858000"/>
            <a:gd name="connsiteX5080" fmla="*/ 5402625 w 11490568"/>
            <a:gd name="connsiteY5080" fmla="*/ 3208043 h 6858000"/>
            <a:gd name="connsiteX5081" fmla="*/ 5401360 w 11490568"/>
            <a:gd name="connsiteY5081" fmla="*/ 3158978 h 6858000"/>
            <a:gd name="connsiteX5082" fmla="*/ 5431189 w 11490568"/>
            <a:gd name="connsiteY5082" fmla="*/ 3126578 h 6858000"/>
            <a:gd name="connsiteX5083" fmla="*/ 5456861 w 11490568"/>
            <a:gd name="connsiteY5083" fmla="*/ 3121579 h 6858000"/>
            <a:gd name="connsiteX5084" fmla="*/ 5496453 w 11490568"/>
            <a:gd name="connsiteY5084" fmla="*/ 3138057 h 6858000"/>
            <a:gd name="connsiteX5085" fmla="*/ 5515435 w 11490568"/>
            <a:gd name="connsiteY5085" fmla="*/ 3182492 h 6858000"/>
            <a:gd name="connsiteX5086" fmla="*/ 5497719 w 11490568"/>
            <a:gd name="connsiteY5086" fmla="*/ 3224521 h 6858000"/>
            <a:gd name="connsiteX5087" fmla="*/ 5457765 w 11490568"/>
            <a:gd name="connsiteY5087" fmla="*/ 3242296 h 6858000"/>
            <a:gd name="connsiteX5088" fmla="*/ 5638528 w 11490568"/>
            <a:gd name="connsiteY5088" fmla="*/ 3242296 h 6858000"/>
            <a:gd name="connsiteX5089" fmla="*/ 5612133 w 11490568"/>
            <a:gd name="connsiteY5089" fmla="*/ 3237297 h 6858000"/>
            <a:gd name="connsiteX5090" fmla="*/ 5582123 w 11490568"/>
            <a:gd name="connsiteY5090" fmla="*/ 3207117 h 6858000"/>
            <a:gd name="connsiteX5091" fmla="*/ 5577964 w 11490568"/>
            <a:gd name="connsiteY5091" fmla="*/ 3182493 h 6858000"/>
            <a:gd name="connsiteX5092" fmla="*/ 5595139 w 11490568"/>
            <a:gd name="connsiteY5092" fmla="*/ 3139167 h 6858000"/>
            <a:gd name="connsiteX5093" fmla="*/ 5635815 w 11490568"/>
            <a:gd name="connsiteY5093" fmla="*/ 3121393 h 6858000"/>
            <a:gd name="connsiteX5094" fmla="*/ 5678843 w 11490568"/>
            <a:gd name="connsiteY5094" fmla="*/ 3140648 h 6858000"/>
            <a:gd name="connsiteX5095" fmla="*/ 5693666 w 11490568"/>
            <a:gd name="connsiteY5095" fmla="*/ 3163978 h 6858000"/>
            <a:gd name="connsiteX5096" fmla="*/ 5676493 w 11490568"/>
            <a:gd name="connsiteY5096" fmla="*/ 3226373 h 6858000"/>
            <a:gd name="connsiteX5097" fmla="*/ 5638528 w 11490568"/>
            <a:gd name="connsiteY5097" fmla="*/ 3242296 h 6858000"/>
            <a:gd name="connsiteX5098" fmla="*/ 5278741 w 11490568"/>
            <a:gd name="connsiteY5098" fmla="*/ 3242295 h 6858000"/>
            <a:gd name="connsiteX5099" fmla="*/ 5256572 w 11490568"/>
            <a:gd name="connsiteY5099" fmla="*/ 3239888 h 6858000"/>
            <a:gd name="connsiteX5100" fmla="*/ 5220414 w 11490568"/>
            <a:gd name="connsiteY5100" fmla="*/ 3204154 h 6858000"/>
            <a:gd name="connsiteX5101" fmla="*/ 5220414 w 11490568"/>
            <a:gd name="connsiteY5101" fmla="*/ 3158978 h 6858000"/>
            <a:gd name="connsiteX5102" fmla="*/ 5250787 w 11490568"/>
            <a:gd name="connsiteY5102" fmla="*/ 3126391 h 6858000"/>
            <a:gd name="connsiteX5103" fmla="*/ 5275193 w 11490568"/>
            <a:gd name="connsiteY5103" fmla="*/ 3121578 h 6858000"/>
            <a:gd name="connsiteX5104" fmla="*/ 5315869 w 11490568"/>
            <a:gd name="connsiteY5104" fmla="*/ 3137315 h 6858000"/>
            <a:gd name="connsiteX5105" fmla="*/ 5334490 w 11490568"/>
            <a:gd name="connsiteY5105" fmla="*/ 3178788 h 6858000"/>
            <a:gd name="connsiteX5106" fmla="*/ 5331417 w 11490568"/>
            <a:gd name="connsiteY5106" fmla="*/ 3204894 h 6858000"/>
            <a:gd name="connsiteX5107" fmla="*/ 5300503 w 11490568"/>
            <a:gd name="connsiteY5107" fmla="*/ 3237481 h 6858000"/>
            <a:gd name="connsiteX5108" fmla="*/ 5278741 w 11490568"/>
            <a:gd name="connsiteY5108" fmla="*/ 3242295 h 6858000"/>
            <a:gd name="connsiteX5109" fmla="*/ 4734702 w 11490568"/>
            <a:gd name="connsiteY5109" fmla="*/ 3242481 h 6858000"/>
            <a:gd name="connsiteX5110" fmla="*/ 4711201 w 11490568"/>
            <a:gd name="connsiteY5110" fmla="*/ 3237296 h 6858000"/>
            <a:gd name="connsiteX5111" fmla="*/ 4679201 w 11490568"/>
            <a:gd name="connsiteY5111" fmla="*/ 3204340 h 6858000"/>
            <a:gd name="connsiteX5112" fmla="*/ 4679925 w 11490568"/>
            <a:gd name="connsiteY5112" fmla="*/ 3158978 h 6858000"/>
            <a:gd name="connsiteX5113" fmla="*/ 4710116 w 11490568"/>
            <a:gd name="connsiteY5113" fmla="*/ 3126578 h 6858000"/>
            <a:gd name="connsiteX5114" fmla="*/ 4735607 w 11490568"/>
            <a:gd name="connsiteY5114" fmla="*/ 3121579 h 6858000"/>
            <a:gd name="connsiteX5115" fmla="*/ 4775560 w 11490568"/>
            <a:gd name="connsiteY5115" fmla="*/ 3138241 h 6858000"/>
            <a:gd name="connsiteX5116" fmla="*/ 4792735 w 11490568"/>
            <a:gd name="connsiteY5116" fmla="*/ 3196378 h 6858000"/>
            <a:gd name="connsiteX5117" fmla="*/ 4771583 w 11490568"/>
            <a:gd name="connsiteY5117" fmla="*/ 3228779 h 6858000"/>
            <a:gd name="connsiteX5118" fmla="*/ 4734702 w 11490568"/>
            <a:gd name="connsiteY5118" fmla="*/ 3242481 h 6858000"/>
            <a:gd name="connsiteX5119" fmla="*/ 4917275 w 11490568"/>
            <a:gd name="connsiteY5119" fmla="*/ 3242296 h 6858000"/>
            <a:gd name="connsiteX5120" fmla="*/ 4890880 w 11490568"/>
            <a:gd name="connsiteY5120" fmla="*/ 3237297 h 6858000"/>
            <a:gd name="connsiteX5121" fmla="*/ 4859966 w 11490568"/>
            <a:gd name="connsiteY5121" fmla="*/ 3204526 h 6858000"/>
            <a:gd name="connsiteX5122" fmla="*/ 4856169 w 11490568"/>
            <a:gd name="connsiteY5122" fmla="*/ 3180085 h 6858000"/>
            <a:gd name="connsiteX5123" fmla="*/ 4874067 w 11490568"/>
            <a:gd name="connsiteY5123" fmla="*/ 3138797 h 6858000"/>
            <a:gd name="connsiteX5124" fmla="*/ 4915467 w 11490568"/>
            <a:gd name="connsiteY5124" fmla="*/ 3121393 h 6858000"/>
            <a:gd name="connsiteX5125" fmla="*/ 4958675 w 11490568"/>
            <a:gd name="connsiteY5125" fmla="*/ 3141945 h 6858000"/>
            <a:gd name="connsiteX5126" fmla="*/ 4972595 w 11490568"/>
            <a:gd name="connsiteY5126" fmla="*/ 3164348 h 6858000"/>
            <a:gd name="connsiteX5127" fmla="*/ 4955601 w 11490568"/>
            <a:gd name="connsiteY5127" fmla="*/ 3226187 h 6858000"/>
            <a:gd name="connsiteX5128" fmla="*/ 4917275 w 11490568"/>
            <a:gd name="connsiteY5128" fmla="*/ 3242296 h 6858000"/>
            <a:gd name="connsiteX5129" fmla="*/ 2211212 w 11490568"/>
            <a:gd name="connsiteY5129" fmla="*/ 3242296 h 6858000"/>
            <a:gd name="connsiteX5130" fmla="*/ 2185721 w 11490568"/>
            <a:gd name="connsiteY5130" fmla="*/ 3237111 h 6858000"/>
            <a:gd name="connsiteX5131" fmla="*/ 2155711 w 11490568"/>
            <a:gd name="connsiteY5131" fmla="*/ 3207117 h 6858000"/>
            <a:gd name="connsiteX5132" fmla="*/ 2151553 w 11490568"/>
            <a:gd name="connsiteY5132" fmla="*/ 3182492 h 6858000"/>
            <a:gd name="connsiteX5133" fmla="*/ 2168727 w 11490568"/>
            <a:gd name="connsiteY5133" fmla="*/ 3139167 h 6858000"/>
            <a:gd name="connsiteX5134" fmla="*/ 2210307 w 11490568"/>
            <a:gd name="connsiteY5134" fmla="*/ 3121578 h 6858000"/>
            <a:gd name="connsiteX5135" fmla="*/ 2253335 w 11490568"/>
            <a:gd name="connsiteY5135" fmla="*/ 3141574 h 6858000"/>
            <a:gd name="connsiteX5136" fmla="*/ 2267436 w 11490568"/>
            <a:gd name="connsiteY5136" fmla="*/ 3163977 h 6858000"/>
            <a:gd name="connsiteX5137" fmla="*/ 2250442 w 11490568"/>
            <a:gd name="connsiteY5137" fmla="*/ 3226187 h 6858000"/>
            <a:gd name="connsiteX5138" fmla="*/ 2211212 w 11490568"/>
            <a:gd name="connsiteY5138" fmla="*/ 3242296 h 6858000"/>
            <a:gd name="connsiteX5139" fmla="*/ 2932471 w 11490568"/>
            <a:gd name="connsiteY5139" fmla="*/ 3242296 h 6858000"/>
            <a:gd name="connsiteX5140" fmla="*/ 2906798 w 11490568"/>
            <a:gd name="connsiteY5140" fmla="*/ 3237111 h 6858000"/>
            <a:gd name="connsiteX5141" fmla="*/ 2872269 w 11490568"/>
            <a:gd name="connsiteY5141" fmla="*/ 3178789 h 6858000"/>
            <a:gd name="connsiteX5142" fmla="*/ 2889986 w 11490568"/>
            <a:gd name="connsiteY5142" fmla="*/ 3139352 h 6858000"/>
            <a:gd name="connsiteX5143" fmla="*/ 2931566 w 11490568"/>
            <a:gd name="connsiteY5143" fmla="*/ 3121578 h 6858000"/>
            <a:gd name="connsiteX5144" fmla="*/ 2974593 w 11490568"/>
            <a:gd name="connsiteY5144" fmla="*/ 3141574 h 6858000"/>
            <a:gd name="connsiteX5145" fmla="*/ 2988513 w 11490568"/>
            <a:gd name="connsiteY5145" fmla="*/ 3163977 h 6858000"/>
            <a:gd name="connsiteX5146" fmla="*/ 2971701 w 11490568"/>
            <a:gd name="connsiteY5146" fmla="*/ 3226187 h 6858000"/>
            <a:gd name="connsiteX5147" fmla="*/ 2932471 w 11490568"/>
            <a:gd name="connsiteY5147" fmla="*/ 3242296 h 6858000"/>
            <a:gd name="connsiteX5148" fmla="*/ 2040010 w 11490568"/>
            <a:gd name="connsiteY5148" fmla="*/ 3241716 h 6858000"/>
            <a:gd name="connsiteX5149" fmla="*/ 2006045 w 11490568"/>
            <a:gd name="connsiteY5149" fmla="*/ 3237296 h 6858000"/>
            <a:gd name="connsiteX5150" fmla="*/ 1970792 w 11490568"/>
            <a:gd name="connsiteY5150" fmla="*/ 3173789 h 6858000"/>
            <a:gd name="connsiteX5151" fmla="*/ 2004780 w 11490568"/>
            <a:gd name="connsiteY5151" fmla="*/ 3126576 h 6858000"/>
            <a:gd name="connsiteX5152" fmla="*/ 2028644 w 11490568"/>
            <a:gd name="connsiteY5152" fmla="*/ 3121392 h 6858000"/>
            <a:gd name="connsiteX5153" fmla="*/ 2070585 w 11490568"/>
            <a:gd name="connsiteY5153" fmla="*/ 3138426 h 6858000"/>
            <a:gd name="connsiteX5154" fmla="*/ 2089026 w 11490568"/>
            <a:gd name="connsiteY5154" fmla="*/ 3182492 h 6858000"/>
            <a:gd name="connsiteX5155" fmla="*/ 2072212 w 11490568"/>
            <a:gd name="connsiteY5155" fmla="*/ 3223780 h 6858000"/>
            <a:gd name="connsiteX5156" fmla="*/ 2040010 w 11490568"/>
            <a:gd name="connsiteY5156" fmla="*/ 3241716 h 6858000"/>
            <a:gd name="connsiteX5157" fmla="*/ 5096030 w 11490568"/>
            <a:gd name="connsiteY5157" fmla="*/ 3058394 h 6858000"/>
            <a:gd name="connsiteX5158" fmla="*/ 5080867 w 11490568"/>
            <a:gd name="connsiteY5158" fmla="*/ 3057006 h 6858000"/>
            <a:gd name="connsiteX5159" fmla="*/ 5036032 w 11490568"/>
            <a:gd name="connsiteY5159" fmla="*/ 3002017 h 6858000"/>
            <a:gd name="connsiteX5160" fmla="*/ 5049591 w 11490568"/>
            <a:gd name="connsiteY5160" fmla="*/ 2959803 h 6858000"/>
            <a:gd name="connsiteX5161" fmla="*/ 5090629 w 11490568"/>
            <a:gd name="connsiteY5161" fmla="*/ 2936845 h 6858000"/>
            <a:gd name="connsiteX5162" fmla="*/ 5137090 w 11490568"/>
            <a:gd name="connsiteY5162" fmla="*/ 2954804 h 6858000"/>
            <a:gd name="connsiteX5163" fmla="*/ 5152277 w 11490568"/>
            <a:gd name="connsiteY5163" fmla="*/ 2978134 h 6858000"/>
            <a:gd name="connsiteX5164" fmla="*/ 5148299 w 11490568"/>
            <a:gd name="connsiteY5164" fmla="*/ 3025531 h 6858000"/>
            <a:gd name="connsiteX5165" fmla="*/ 5112685 w 11490568"/>
            <a:gd name="connsiteY5165" fmla="*/ 3055895 h 6858000"/>
            <a:gd name="connsiteX5166" fmla="*/ 5096030 w 11490568"/>
            <a:gd name="connsiteY5166" fmla="*/ 3058394 h 6858000"/>
            <a:gd name="connsiteX5167" fmla="*/ 5458464 w 11490568"/>
            <a:gd name="connsiteY5167" fmla="*/ 3058232 h 6858000"/>
            <a:gd name="connsiteX5168" fmla="*/ 5436068 w 11490568"/>
            <a:gd name="connsiteY5168" fmla="*/ 3054969 h 6858000"/>
            <a:gd name="connsiteX5169" fmla="*/ 5402443 w 11490568"/>
            <a:gd name="connsiteY5169" fmla="*/ 3022568 h 6858000"/>
            <a:gd name="connsiteX5170" fmla="*/ 5397562 w 11490568"/>
            <a:gd name="connsiteY5170" fmla="*/ 2995352 h 6858000"/>
            <a:gd name="connsiteX5171" fmla="*/ 5416182 w 11490568"/>
            <a:gd name="connsiteY5171" fmla="*/ 2953693 h 6858000"/>
            <a:gd name="connsiteX5172" fmla="*/ 5437877 w 11490568"/>
            <a:gd name="connsiteY5172" fmla="*/ 2939251 h 6858000"/>
            <a:gd name="connsiteX5173" fmla="*/ 5481266 w 11490568"/>
            <a:gd name="connsiteY5173" fmla="*/ 2941473 h 6858000"/>
            <a:gd name="connsiteX5174" fmla="*/ 5512361 w 11490568"/>
            <a:gd name="connsiteY5174" fmla="*/ 2974800 h 6858000"/>
            <a:gd name="connsiteX5175" fmla="*/ 5511276 w 11490568"/>
            <a:gd name="connsiteY5175" fmla="*/ 3021087 h 6858000"/>
            <a:gd name="connsiteX5176" fmla="*/ 5480181 w 11490568"/>
            <a:gd name="connsiteY5176" fmla="*/ 3053303 h 6858000"/>
            <a:gd name="connsiteX5177" fmla="*/ 5458464 w 11490568"/>
            <a:gd name="connsiteY5177" fmla="*/ 3058232 h 6858000"/>
            <a:gd name="connsiteX5178" fmla="*/ 8163485 w 11490568"/>
            <a:gd name="connsiteY5178" fmla="*/ 3058210 h 6858000"/>
            <a:gd name="connsiteX5179" fmla="*/ 8140683 w 11490568"/>
            <a:gd name="connsiteY5179" fmla="*/ 3054784 h 6858000"/>
            <a:gd name="connsiteX5180" fmla="*/ 8105972 w 11490568"/>
            <a:gd name="connsiteY5180" fmla="*/ 3021272 h 6858000"/>
            <a:gd name="connsiteX5181" fmla="*/ 8105972 w 11490568"/>
            <a:gd name="connsiteY5181" fmla="*/ 2974060 h 6858000"/>
            <a:gd name="connsiteX5182" fmla="*/ 8141950 w 11490568"/>
            <a:gd name="connsiteY5182" fmla="*/ 2939251 h 6858000"/>
            <a:gd name="connsiteX5183" fmla="*/ 8186603 w 11490568"/>
            <a:gd name="connsiteY5183" fmla="*/ 2941658 h 6858000"/>
            <a:gd name="connsiteX5184" fmla="*/ 8218241 w 11490568"/>
            <a:gd name="connsiteY5184" fmla="*/ 2978318 h 6858000"/>
            <a:gd name="connsiteX5185" fmla="*/ 8216433 w 11490568"/>
            <a:gd name="connsiteY5185" fmla="*/ 3021088 h 6858000"/>
            <a:gd name="connsiteX5186" fmla="*/ 8185337 w 11490568"/>
            <a:gd name="connsiteY5186" fmla="*/ 3053303 h 6858000"/>
            <a:gd name="connsiteX5187" fmla="*/ 8163485 w 11490568"/>
            <a:gd name="connsiteY5187" fmla="*/ 3058210 h 6858000"/>
            <a:gd name="connsiteX5188" fmla="*/ 8344454 w 11490568"/>
            <a:gd name="connsiteY5188" fmla="*/ 3058163 h 6858000"/>
            <a:gd name="connsiteX5189" fmla="*/ 8322534 w 11490568"/>
            <a:gd name="connsiteY5189" fmla="*/ 3055340 h 6858000"/>
            <a:gd name="connsiteX5190" fmla="*/ 8284027 w 11490568"/>
            <a:gd name="connsiteY5190" fmla="*/ 3015347 h 6858000"/>
            <a:gd name="connsiteX5191" fmla="*/ 8288185 w 11490568"/>
            <a:gd name="connsiteY5191" fmla="*/ 2969429 h 6858000"/>
            <a:gd name="connsiteX5192" fmla="*/ 8323257 w 11490568"/>
            <a:gd name="connsiteY5192" fmla="*/ 2939065 h 6858000"/>
            <a:gd name="connsiteX5193" fmla="*/ 8366827 w 11490568"/>
            <a:gd name="connsiteY5193" fmla="*/ 2941843 h 6858000"/>
            <a:gd name="connsiteX5194" fmla="*/ 8396656 w 11490568"/>
            <a:gd name="connsiteY5194" fmla="*/ 2973133 h 6858000"/>
            <a:gd name="connsiteX5195" fmla="*/ 8396837 w 11490568"/>
            <a:gd name="connsiteY5195" fmla="*/ 3021642 h 6858000"/>
            <a:gd name="connsiteX5196" fmla="*/ 8365561 w 11490568"/>
            <a:gd name="connsiteY5196" fmla="*/ 3053488 h 6858000"/>
            <a:gd name="connsiteX5197" fmla="*/ 8344454 w 11490568"/>
            <a:gd name="connsiteY5197" fmla="*/ 3058163 h 6858000"/>
            <a:gd name="connsiteX5198" fmla="*/ 7442570 w 11490568"/>
            <a:gd name="connsiteY5198" fmla="*/ 3058118 h 6858000"/>
            <a:gd name="connsiteX5199" fmla="*/ 7419610 w 11490568"/>
            <a:gd name="connsiteY5199" fmla="*/ 3054970 h 6858000"/>
            <a:gd name="connsiteX5200" fmla="*/ 7386165 w 11490568"/>
            <a:gd name="connsiteY5200" fmla="*/ 3022199 h 6858000"/>
            <a:gd name="connsiteX5201" fmla="*/ 7380380 w 11490568"/>
            <a:gd name="connsiteY5201" fmla="*/ 2996463 h 6858000"/>
            <a:gd name="connsiteX5202" fmla="*/ 7400990 w 11490568"/>
            <a:gd name="connsiteY5202" fmla="*/ 2952583 h 6858000"/>
            <a:gd name="connsiteX5203" fmla="*/ 7440039 w 11490568"/>
            <a:gd name="connsiteY5203" fmla="*/ 2936475 h 6858000"/>
            <a:gd name="connsiteX5204" fmla="*/ 7480896 w 11490568"/>
            <a:gd name="connsiteY5204" fmla="*/ 2954434 h 6858000"/>
            <a:gd name="connsiteX5205" fmla="*/ 7499156 w 11490568"/>
            <a:gd name="connsiteY5205" fmla="*/ 2997574 h 6858000"/>
            <a:gd name="connsiteX5206" fmla="*/ 7481620 w 11490568"/>
            <a:gd name="connsiteY5206" fmla="*/ 3039789 h 6858000"/>
            <a:gd name="connsiteX5207" fmla="*/ 7442570 w 11490568"/>
            <a:gd name="connsiteY5207" fmla="*/ 3058118 h 6858000"/>
            <a:gd name="connsiteX5208" fmla="*/ 6530360 w 11490568"/>
            <a:gd name="connsiteY5208" fmla="*/ 3057956 h 6858000"/>
            <a:gd name="connsiteX5209" fmla="*/ 6523377 w 11490568"/>
            <a:gd name="connsiteY5209" fmla="*/ 3057006 h 6858000"/>
            <a:gd name="connsiteX5210" fmla="*/ 6481797 w 11490568"/>
            <a:gd name="connsiteY5210" fmla="*/ 3016459 h 6858000"/>
            <a:gd name="connsiteX5211" fmla="*/ 6496802 w 11490568"/>
            <a:gd name="connsiteY5211" fmla="*/ 2954619 h 6858000"/>
            <a:gd name="connsiteX5212" fmla="*/ 6533501 w 11490568"/>
            <a:gd name="connsiteY5212" fmla="*/ 2936845 h 6858000"/>
            <a:gd name="connsiteX5213" fmla="*/ 6579421 w 11490568"/>
            <a:gd name="connsiteY5213" fmla="*/ 2954619 h 6858000"/>
            <a:gd name="connsiteX5214" fmla="*/ 6597138 w 11490568"/>
            <a:gd name="connsiteY5214" fmla="*/ 3000907 h 6858000"/>
            <a:gd name="connsiteX5215" fmla="*/ 6578878 w 11490568"/>
            <a:gd name="connsiteY5215" fmla="*/ 3041084 h 6858000"/>
            <a:gd name="connsiteX5216" fmla="*/ 6540733 w 11490568"/>
            <a:gd name="connsiteY5216" fmla="*/ 3057933 h 6858000"/>
            <a:gd name="connsiteX5217" fmla="*/ 6530360 w 11490568"/>
            <a:gd name="connsiteY5217" fmla="*/ 3057956 h 6858000"/>
            <a:gd name="connsiteX5218" fmla="*/ 6729452 w 11490568"/>
            <a:gd name="connsiteY5218" fmla="*/ 3057330 h 6858000"/>
            <a:gd name="connsiteX5219" fmla="*/ 6698357 w 11490568"/>
            <a:gd name="connsiteY5219" fmla="*/ 3054785 h 6858000"/>
            <a:gd name="connsiteX5220" fmla="*/ 6664369 w 11490568"/>
            <a:gd name="connsiteY5220" fmla="*/ 3022198 h 6858000"/>
            <a:gd name="connsiteX5221" fmla="*/ 6659126 w 11490568"/>
            <a:gd name="connsiteY5221" fmla="*/ 2997389 h 6858000"/>
            <a:gd name="connsiteX5222" fmla="*/ 6679736 w 11490568"/>
            <a:gd name="connsiteY5222" fmla="*/ 2952583 h 6858000"/>
            <a:gd name="connsiteX5223" fmla="*/ 6718786 w 11490568"/>
            <a:gd name="connsiteY5223" fmla="*/ 2936475 h 6858000"/>
            <a:gd name="connsiteX5224" fmla="*/ 6759643 w 11490568"/>
            <a:gd name="connsiteY5224" fmla="*/ 2954434 h 6858000"/>
            <a:gd name="connsiteX5225" fmla="*/ 6777722 w 11490568"/>
            <a:gd name="connsiteY5225" fmla="*/ 2997759 h 6858000"/>
            <a:gd name="connsiteX5226" fmla="*/ 6758378 w 11490568"/>
            <a:gd name="connsiteY5226" fmla="*/ 3041824 h 6858000"/>
            <a:gd name="connsiteX5227" fmla="*/ 6729452 w 11490568"/>
            <a:gd name="connsiteY5227" fmla="*/ 3057330 h 6858000"/>
            <a:gd name="connsiteX5228" fmla="*/ 5640453 w 11490568"/>
            <a:gd name="connsiteY5228" fmla="*/ 3057929 h 6858000"/>
            <a:gd name="connsiteX5229" fmla="*/ 5619368 w 11490568"/>
            <a:gd name="connsiteY5229" fmla="*/ 3056077 h 6858000"/>
            <a:gd name="connsiteX5230" fmla="*/ 5579595 w 11490568"/>
            <a:gd name="connsiteY5230" fmla="*/ 3015345 h 6858000"/>
            <a:gd name="connsiteX5231" fmla="*/ 5581945 w 11490568"/>
            <a:gd name="connsiteY5231" fmla="*/ 2972575 h 6858000"/>
            <a:gd name="connsiteX5232" fmla="*/ 5610329 w 11490568"/>
            <a:gd name="connsiteY5232" fmla="*/ 2942397 h 6858000"/>
            <a:gd name="connsiteX5233" fmla="*/ 5636724 w 11490568"/>
            <a:gd name="connsiteY5233" fmla="*/ 2937398 h 6858000"/>
            <a:gd name="connsiteX5234" fmla="*/ 5663660 w 11490568"/>
            <a:gd name="connsiteY5234" fmla="*/ 2942952 h 6858000"/>
            <a:gd name="connsiteX5235" fmla="*/ 5691501 w 11490568"/>
            <a:gd name="connsiteY5235" fmla="*/ 2972575 h 6858000"/>
            <a:gd name="connsiteX5236" fmla="*/ 5691501 w 11490568"/>
            <a:gd name="connsiteY5236" fmla="*/ 3022011 h 6858000"/>
            <a:gd name="connsiteX5237" fmla="*/ 5661130 w 11490568"/>
            <a:gd name="connsiteY5237" fmla="*/ 3052560 h 6858000"/>
            <a:gd name="connsiteX5238" fmla="*/ 5640453 w 11490568"/>
            <a:gd name="connsiteY5238" fmla="*/ 3057929 h 6858000"/>
            <a:gd name="connsiteX5239" fmla="*/ 5821103 w 11490568"/>
            <a:gd name="connsiteY5239" fmla="*/ 3057862 h 6858000"/>
            <a:gd name="connsiteX5240" fmla="*/ 5802120 w 11490568"/>
            <a:gd name="connsiteY5240" fmla="*/ 3057006 h 6858000"/>
            <a:gd name="connsiteX5241" fmla="*/ 5762167 w 11490568"/>
            <a:gd name="connsiteY5241" fmla="*/ 3021642 h 6858000"/>
            <a:gd name="connsiteX5242" fmla="*/ 5757828 w 11490568"/>
            <a:gd name="connsiteY5242" fmla="*/ 2997572 h 6858000"/>
            <a:gd name="connsiteX5243" fmla="*/ 5762709 w 11490568"/>
            <a:gd name="connsiteY5243" fmla="*/ 2972392 h 6858000"/>
            <a:gd name="connsiteX5244" fmla="*/ 5791454 w 11490568"/>
            <a:gd name="connsiteY5244" fmla="*/ 2941843 h 6858000"/>
            <a:gd name="connsiteX5245" fmla="*/ 5835565 w 11490568"/>
            <a:gd name="connsiteY5245" fmla="*/ 2939250 h 6858000"/>
            <a:gd name="connsiteX5246" fmla="*/ 5858164 w 11490568"/>
            <a:gd name="connsiteY5246" fmla="*/ 2954617 h 6858000"/>
            <a:gd name="connsiteX5247" fmla="*/ 5876243 w 11490568"/>
            <a:gd name="connsiteY5247" fmla="*/ 2998499 h 6858000"/>
            <a:gd name="connsiteX5248" fmla="*/ 5870638 w 11490568"/>
            <a:gd name="connsiteY5248" fmla="*/ 3023123 h 6858000"/>
            <a:gd name="connsiteX5249" fmla="*/ 5840628 w 11490568"/>
            <a:gd name="connsiteY5249" fmla="*/ 3053303 h 6858000"/>
            <a:gd name="connsiteX5250" fmla="*/ 5821103 w 11490568"/>
            <a:gd name="connsiteY5250" fmla="*/ 3057862 h 6858000"/>
            <a:gd name="connsiteX5251" fmla="*/ 6362159 w 11490568"/>
            <a:gd name="connsiteY5251" fmla="*/ 3057860 h 6858000"/>
            <a:gd name="connsiteX5252" fmla="*/ 6343516 w 11490568"/>
            <a:gd name="connsiteY5252" fmla="*/ 3057003 h 6858000"/>
            <a:gd name="connsiteX5253" fmla="*/ 6303562 w 11490568"/>
            <a:gd name="connsiteY5253" fmla="*/ 3022196 h 6858000"/>
            <a:gd name="connsiteX5254" fmla="*/ 6301754 w 11490568"/>
            <a:gd name="connsiteY5254" fmla="*/ 2977204 h 6858000"/>
            <a:gd name="connsiteX5255" fmla="*/ 6331042 w 11490568"/>
            <a:gd name="connsiteY5255" fmla="*/ 2942951 h 6858000"/>
            <a:gd name="connsiteX5256" fmla="*/ 6357978 w 11490568"/>
            <a:gd name="connsiteY5256" fmla="*/ 2937396 h 6858000"/>
            <a:gd name="connsiteX5257" fmla="*/ 6382927 w 11490568"/>
            <a:gd name="connsiteY5257" fmla="*/ 2941655 h 6858000"/>
            <a:gd name="connsiteX5258" fmla="*/ 6411491 w 11490568"/>
            <a:gd name="connsiteY5258" fmla="*/ 2970168 h 6858000"/>
            <a:gd name="connsiteX5259" fmla="*/ 6416734 w 11490568"/>
            <a:gd name="connsiteY5259" fmla="*/ 2996645 h 6858000"/>
            <a:gd name="connsiteX5260" fmla="*/ 6412757 w 11490568"/>
            <a:gd name="connsiteY5260" fmla="*/ 3022010 h 6858000"/>
            <a:gd name="connsiteX5261" fmla="*/ 6381481 w 11490568"/>
            <a:gd name="connsiteY5261" fmla="*/ 3053301 h 6858000"/>
            <a:gd name="connsiteX5262" fmla="*/ 6362159 w 11490568"/>
            <a:gd name="connsiteY5262" fmla="*/ 3057860 h 6858000"/>
            <a:gd name="connsiteX5263" fmla="*/ 6008174 w 11490568"/>
            <a:gd name="connsiteY5263" fmla="*/ 3057330 h 6858000"/>
            <a:gd name="connsiteX5264" fmla="*/ 5977102 w 11490568"/>
            <a:gd name="connsiteY5264" fmla="*/ 3054785 h 6858000"/>
            <a:gd name="connsiteX5265" fmla="*/ 5942752 w 11490568"/>
            <a:gd name="connsiteY5265" fmla="*/ 3022013 h 6858000"/>
            <a:gd name="connsiteX5266" fmla="*/ 5937871 w 11490568"/>
            <a:gd name="connsiteY5266" fmla="*/ 2997574 h 6858000"/>
            <a:gd name="connsiteX5267" fmla="*/ 5955950 w 11490568"/>
            <a:gd name="connsiteY5267" fmla="*/ 2954990 h 6858000"/>
            <a:gd name="connsiteX5268" fmla="*/ 5996265 w 11490568"/>
            <a:gd name="connsiteY5268" fmla="*/ 2936475 h 6858000"/>
            <a:gd name="connsiteX5269" fmla="*/ 6036400 w 11490568"/>
            <a:gd name="connsiteY5269" fmla="*/ 2952768 h 6858000"/>
            <a:gd name="connsiteX5270" fmla="*/ 6056105 w 11490568"/>
            <a:gd name="connsiteY5270" fmla="*/ 2997759 h 6858000"/>
            <a:gd name="connsiteX5271" fmla="*/ 6036942 w 11490568"/>
            <a:gd name="connsiteY5271" fmla="*/ 3041824 h 6858000"/>
            <a:gd name="connsiteX5272" fmla="*/ 6008174 w 11490568"/>
            <a:gd name="connsiteY5272" fmla="*/ 3057330 h 6858000"/>
            <a:gd name="connsiteX5273" fmla="*/ 5278242 w 11490568"/>
            <a:gd name="connsiteY5273" fmla="*/ 3058026 h 6858000"/>
            <a:gd name="connsiteX5274" fmla="*/ 5258739 w 11490568"/>
            <a:gd name="connsiteY5274" fmla="*/ 3056267 h 6858000"/>
            <a:gd name="connsiteX5275" fmla="*/ 5220413 w 11490568"/>
            <a:gd name="connsiteY5275" fmla="*/ 3020163 h 6858000"/>
            <a:gd name="connsiteX5276" fmla="*/ 5220594 w 11490568"/>
            <a:gd name="connsiteY5276" fmla="*/ 2974802 h 6858000"/>
            <a:gd name="connsiteX5277" fmla="*/ 5254762 w 11490568"/>
            <a:gd name="connsiteY5277" fmla="*/ 2940179 h 6858000"/>
            <a:gd name="connsiteX5278" fmla="*/ 5294715 w 11490568"/>
            <a:gd name="connsiteY5278" fmla="*/ 2939253 h 6858000"/>
            <a:gd name="connsiteX5279" fmla="*/ 5331234 w 11490568"/>
            <a:gd name="connsiteY5279" fmla="*/ 2973876 h 6858000"/>
            <a:gd name="connsiteX5280" fmla="*/ 5334488 w 11490568"/>
            <a:gd name="connsiteY5280" fmla="*/ 3000352 h 6858000"/>
            <a:gd name="connsiteX5281" fmla="*/ 5328884 w 11490568"/>
            <a:gd name="connsiteY5281" fmla="*/ 3025717 h 6858000"/>
            <a:gd name="connsiteX5282" fmla="*/ 5298693 w 11490568"/>
            <a:gd name="connsiteY5282" fmla="*/ 3053675 h 6858000"/>
            <a:gd name="connsiteX5283" fmla="*/ 5278242 w 11490568"/>
            <a:gd name="connsiteY5283" fmla="*/ 3058026 h 6858000"/>
            <a:gd name="connsiteX5284" fmla="*/ 2572586 w 11490568"/>
            <a:gd name="connsiteY5284" fmla="*/ 3058211 h 6858000"/>
            <a:gd name="connsiteX5285" fmla="*/ 2550689 w 11490568"/>
            <a:gd name="connsiteY5285" fmla="*/ 3054785 h 6858000"/>
            <a:gd name="connsiteX5286" fmla="*/ 2516341 w 11490568"/>
            <a:gd name="connsiteY5286" fmla="*/ 3022014 h 6858000"/>
            <a:gd name="connsiteX5287" fmla="*/ 2511460 w 11490568"/>
            <a:gd name="connsiteY5287" fmla="*/ 2997573 h 6858000"/>
            <a:gd name="connsiteX5288" fmla="*/ 2529537 w 11490568"/>
            <a:gd name="connsiteY5288" fmla="*/ 2954990 h 6858000"/>
            <a:gd name="connsiteX5289" fmla="*/ 2589558 w 11490568"/>
            <a:gd name="connsiteY5289" fmla="*/ 2939252 h 6858000"/>
            <a:gd name="connsiteX5290" fmla="*/ 2625354 w 11490568"/>
            <a:gd name="connsiteY5290" fmla="*/ 2972578 h 6858000"/>
            <a:gd name="connsiteX5291" fmla="*/ 2624991 w 11490568"/>
            <a:gd name="connsiteY5291" fmla="*/ 3023124 h 6858000"/>
            <a:gd name="connsiteX5292" fmla="*/ 2594078 w 11490568"/>
            <a:gd name="connsiteY5292" fmla="*/ 3053304 h 6858000"/>
            <a:gd name="connsiteX5293" fmla="*/ 2572586 w 11490568"/>
            <a:gd name="connsiteY5293" fmla="*/ 3058211 h 6858000"/>
            <a:gd name="connsiteX5294" fmla="*/ 4737414 w 11490568"/>
            <a:gd name="connsiteY5294" fmla="*/ 3058118 h 6858000"/>
            <a:gd name="connsiteX5295" fmla="*/ 4714454 w 11490568"/>
            <a:gd name="connsiteY5295" fmla="*/ 3054970 h 6858000"/>
            <a:gd name="connsiteX5296" fmla="*/ 4675223 w 11490568"/>
            <a:gd name="connsiteY5296" fmla="*/ 2998685 h 6858000"/>
            <a:gd name="connsiteX5297" fmla="*/ 4693845 w 11490568"/>
            <a:gd name="connsiteY5297" fmla="*/ 2954804 h 6858000"/>
            <a:gd name="connsiteX5298" fmla="*/ 4739041 w 11490568"/>
            <a:gd name="connsiteY5298" fmla="*/ 2936844 h 6858000"/>
            <a:gd name="connsiteX5299" fmla="*/ 4778272 w 11490568"/>
            <a:gd name="connsiteY5299" fmla="*/ 2957396 h 6858000"/>
            <a:gd name="connsiteX5300" fmla="*/ 4794180 w 11490568"/>
            <a:gd name="connsiteY5300" fmla="*/ 2999425 h 6858000"/>
            <a:gd name="connsiteX5301" fmla="*/ 4776464 w 11490568"/>
            <a:gd name="connsiteY5301" fmla="*/ 3039787 h 6858000"/>
            <a:gd name="connsiteX5302" fmla="*/ 4737414 w 11490568"/>
            <a:gd name="connsiteY5302" fmla="*/ 3058118 h 6858000"/>
            <a:gd name="connsiteX5303" fmla="*/ 4919198 w 11490568"/>
            <a:gd name="connsiteY5303" fmla="*/ 3057929 h 6858000"/>
            <a:gd name="connsiteX5304" fmla="*/ 4898113 w 11490568"/>
            <a:gd name="connsiteY5304" fmla="*/ 3056077 h 6858000"/>
            <a:gd name="connsiteX5305" fmla="*/ 4858340 w 11490568"/>
            <a:gd name="connsiteY5305" fmla="*/ 3015345 h 6858000"/>
            <a:gd name="connsiteX5306" fmla="*/ 4860690 w 11490568"/>
            <a:gd name="connsiteY5306" fmla="*/ 2972575 h 6858000"/>
            <a:gd name="connsiteX5307" fmla="*/ 4889074 w 11490568"/>
            <a:gd name="connsiteY5307" fmla="*/ 2942397 h 6858000"/>
            <a:gd name="connsiteX5308" fmla="*/ 4915469 w 11490568"/>
            <a:gd name="connsiteY5308" fmla="*/ 2937398 h 6858000"/>
            <a:gd name="connsiteX5309" fmla="*/ 4940417 w 11490568"/>
            <a:gd name="connsiteY5309" fmla="*/ 2941655 h 6858000"/>
            <a:gd name="connsiteX5310" fmla="*/ 4970246 w 11490568"/>
            <a:gd name="connsiteY5310" fmla="*/ 2973131 h 6858000"/>
            <a:gd name="connsiteX5311" fmla="*/ 4970428 w 11490568"/>
            <a:gd name="connsiteY5311" fmla="*/ 3021640 h 6858000"/>
            <a:gd name="connsiteX5312" fmla="*/ 4939875 w 11490568"/>
            <a:gd name="connsiteY5312" fmla="*/ 3052560 h 6858000"/>
            <a:gd name="connsiteX5313" fmla="*/ 4919198 w 11490568"/>
            <a:gd name="connsiteY5313" fmla="*/ 3057929 h 6858000"/>
            <a:gd name="connsiteX5314" fmla="*/ 4557123 w 11490568"/>
            <a:gd name="connsiteY5314" fmla="*/ 3058001 h 6858000"/>
            <a:gd name="connsiteX5315" fmla="*/ 4537485 w 11490568"/>
            <a:gd name="connsiteY5315" fmla="*/ 3056266 h 6858000"/>
            <a:gd name="connsiteX5316" fmla="*/ 4499158 w 11490568"/>
            <a:gd name="connsiteY5316" fmla="*/ 3020162 h 6858000"/>
            <a:gd name="connsiteX5317" fmla="*/ 4499339 w 11490568"/>
            <a:gd name="connsiteY5317" fmla="*/ 2974430 h 6858000"/>
            <a:gd name="connsiteX5318" fmla="*/ 4529531 w 11490568"/>
            <a:gd name="connsiteY5318" fmla="*/ 2941659 h 6858000"/>
            <a:gd name="connsiteX5319" fmla="*/ 4572558 w 11490568"/>
            <a:gd name="connsiteY5319" fmla="*/ 2939067 h 6858000"/>
            <a:gd name="connsiteX5320" fmla="*/ 4607630 w 11490568"/>
            <a:gd name="connsiteY5320" fmla="*/ 2969431 h 6858000"/>
            <a:gd name="connsiteX5321" fmla="*/ 4610884 w 11490568"/>
            <a:gd name="connsiteY5321" fmla="*/ 3018126 h 6858000"/>
            <a:gd name="connsiteX5322" fmla="*/ 4577981 w 11490568"/>
            <a:gd name="connsiteY5322" fmla="*/ 3053489 h 6858000"/>
            <a:gd name="connsiteX5323" fmla="*/ 4557123 w 11490568"/>
            <a:gd name="connsiteY5323" fmla="*/ 3058001 h 6858000"/>
            <a:gd name="connsiteX5324" fmla="*/ 2382670 w 11490568"/>
            <a:gd name="connsiteY5324" fmla="*/ 3057953 h 6858000"/>
            <a:gd name="connsiteX5325" fmla="*/ 2375710 w 11490568"/>
            <a:gd name="connsiteY5325" fmla="*/ 3057004 h 6858000"/>
            <a:gd name="connsiteX5326" fmla="*/ 2335757 w 11490568"/>
            <a:gd name="connsiteY5326" fmla="*/ 3021641 h 6858000"/>
            <a:gd name="connsiteX5327" fmla="*/ 2335757 w 11490568"/>
            <a:gd name="connsiteY5327" fmla="*/ 2973502 h 6858000"/>
            <a:gd name="connsiteX5328" fmla="*/ 2363417 w 11490568"/>
            <a:gd name="connsiteY5328" fmla="*/ 2942767 h 6858000"/>
            <a:gd name="connsiteX5329" fmla="*/ 2390173 w 11490568"/>
            <a:gd name="connsiteY5329" fmla="*/ 2937397 h 6858000"/>
            <a:gd name="connsiteX5330" fmla="*/ 2416929 w 11490568"/>
            <a:gd name="connsiteY5330" fmla="*/ 2942952 h 6858000"/>
            <a:gd name="connsiteX5331" fmla="*/ 2447121 w 11490568"/>
            <a:gd name="connsiteY5331" fmla="*/ 2977390 h 6858000"/>
            <a:gd name="connsiteX5332" fmla="*/ 2443504 w 11490568"/>
            <a:gd name="connsiteY5332" fmla="*/ 3025159 h 6858000"/>
            <a:gd name="connsiteX5333" fmla="*/ 2392885 w 11490568"/>
            <a:gd name="connsiteY5333" fmla="*/ 3057930 h 6858000"/>
            <a:gd name="connsiteX5334" fmla="*/ 2382670 w 11490568"/>
            <a:gd name="connsiteY5334" fmla="*/ 3057953 h 6858000"/>
            <a:gd name="connsiteX5335" fmla="*/ 2223713 w 11490568"/>
            <a:gd name="connsiteY5335" fmla="*/ 3056288 h 6858000"/>
            <a:gd name="connsiteX5336" fmla="*/ 2192957 w 11490568"/>
            <a:gd name="connsiteY5336" fmla="*/ 3056080 h 6858000"/>
            <a:gd name="connsiteX5337" fmla="*/ 2153185 w 11490568"/>
            <a:gd name="connsiteY5337" fmla="*/ 3015348 h 6858000"/>
            <a:gd name="connsiteX5338" fmla="*/ 2155535 w 11490568"/>
            <a:gd name="connsiteY5338" fmla="*/ 2972578 h 6858000"/>
            <a:gd name="connsiteX5339" fmla="*/ 2183917 w 11490568"/>
            <a:gd name="connsiteY5339" fmla="*/ 2942584 h 6858000"/>
            <a:gd name="connsiteX5340" fmla="*/ 2230198 w 11490568"/>
            <a:gd name="connsiteY5340" fmla="*/ 2939992 h 6858000"/>
            <a:gd name="connsiteX5341" fmla="*/ 2264005 w 11490568"/>
            <a:gd name="connsiteY5341" fmla="*/ 2971282 h 6858000"/>
            <a:gd name="connsiteX5342" fmla="*/ 2269068 w 11490568"/>
            <a:gd name="connsiteY5342" fmla="*/ 2997573 h 6858000"/>
            <a:gd name="connsiteX5343" fmla="*/ 2252435 w 11490568"/>
            <a:gd name="connsiteY5343" fmla="*/ 3039418 h 6858000"/>
            <a:gd name="connsiteX5344" fmla="*/ 2223713 w 11490568"/>
            <a:gd name="connsiteY5344" fmla="*/ 3056288 h 6858000"/>
            <a:gd name="connsiteX5345" fmla="*/ 5459141 w 11490568"/>
            <a:gd name="connsiteY5345" fmla="*/ 2873961 h 6858000"/>
            <a:gd name="connsiteX5346" fmla="*/ 5439323 w 11490568"/>
            <a:gd name="connsiteY5346" fmla="*/ 2871345 h 6858000"/>
            <a:gd name="connsiteX5347" fmla="*/ 5400635 w 11490568"/>
            <a:gd name="connsiteY5347" fmla="*/ 2834686 h 6858000"/>
            <a:gd name="connsiteX5348" fmla="*/ 5397561 w 11490568"/>
            <a:gd name="connsiteY5348" fmla="*/ 2810061 h 6858000"/>
            <a:gd name="connsiteX5349" fmla="*/ 5414193 w 11490568"/>
            <a:gd name="connsiteY5349" fmla="*/ 2771365 h 6858000"/>
            <a:gd name="connsiteX5350" fmla="*/ 5455232 w 11490568"/>
            <a:gd name="connsiteY5350" fmla="*/ 2752480 h 6858000"/>
            <a:gd name="connsiteX5351" fmla="*/ 5496813 w 11490568"/>
            <a:gd name="connsiteY5351" fmla="*/ 2769144 h 6858000"/>
            <a:gd name="connsiteX5352" fmla="*/ 5515433 w 11490568"/>
            <a:gd name="connsiteY5352" fmla="*/ 2812653 h 6858000"/>
            <a:gd name="connsiteX5353" fmla="*/ 5510552 w 11490568"/>
            <a:gd name="connsiteY5353" fmla="*/ 2838019 h 6858000"/>
            <a:gd name="connsiteX5354" fmla="*/ 5479095 w 11490568"/>
            <a:gd name="connsiteY5354" fmla="*/ 2869494 h 6858000"/>
            <a:gd name="connsiteX5355" fmla="*/ 5459141 w 11490568"/>
            <a:gd name="connsiteY5355" fmla="*/ 2873961 h 6858000"/>
            <a:gd name="connsiteX5356" fmla="*/ 6180396 w 11490568"/>
            <a:gd name="connsiteY5356" fmla="*/ 2873961 h 6858000"/>
            <a:gd name="connsiteX5357" fmla="*/ 6160578 w 11490568"/>
            <a:gd name="connsiteY5357" fmla="*/ 2871346 h 6858000"/>
            <a:gd name="connsiteX5358" fmla="*/ 6121890 w 11490568"/>
            <a:gd name="connsiteY5358" fmla="*/ 2834871 h 6858000"/>
            <a:gd name="connsiteX5359" fmla="*/ 6121347 w 11490568"/>
            <a:gd name="connsiteY5359" fmla="*/ 2792472 h 6858000"/>
            <a:gd name="connsiteX5360" fmla="*/ 6153708 w 11490568"/>
            <a:gd name="connsiteY5360" fmla="*/ 2756923 h 6858000"/>
            <a:gd name="connsiteX5361" fmla="*/ 6198362 w 11490568"/>
            <a:gd name="connsiteY5361" fmla="*/ 2755257 h 6858000"/>
            <a:gd name="connsiteX5362" fmla="*/ 6231807 w 11490568"/>
            <a:gd name="connsiteY5362" fmla="*/ 2787288 h 6858000"/>
            <a:gd name="connsiteX5363" fmla="*/ 6232530 w 11490568"/>
            <a:gd name="connsiteY5363" fmla="*/ 2837278 h 6858000"/>
            <a:gd name="connsiteX5364" fmla="*/ 6200351 w 11490568"/>
            <a:gd name="connsiteY5364" fmla="*/ 2869494 h 6858000"/>
            <a:gd name="connsiteX5365" fmla="*/ 6180396 w 11490568"/>
            <a:gd name="connsiteY5365" fmla="*/ 2873961 h 6858000"/>
            <a:gd name="connsiteX5366" fmla="*/ 6540959 w 11490568"/>
            <a:gd name="connsiteY5366" fmla="*/ 2873843 h 6858000"/>
            <a:gd name="connsiteX5367" fmla="*/ 6522112 w 11490568"/>
            <a:gd name="connsiteY5367" fmla="*/ 2872085 h 6858000"/>
            <a:gd name="connsiteX5368" fmla="*/ 6494451 w 11490568"/>
            <a:gd name="connsiteY5368" fmla="*/ 2853200 h 6858000"/>
            <a:gd name="connsiteX5369" fmla="*/ 6479085 w 11490568"/>
            <a:gd name="connsiteY5369" fmla="*/ 2812652 h 6858000"/>
            <a:gd name="connsiteX5370" fmla="*/ 6497886 w 11490568"/>
            <a:gd name="connsiteY5370" fmla="*/ 2768956 h 6858000"/>
            <a:gd name="connsiteX5371" fmla="*/ 6539467 w 11490568"/>
            <a:gd name="connsiteY5371" fmla="*/ 2752478 h 6858000"/>
            <a:gd name="connsiteX5372" fmla="*/ 6579060 w 11490568"/>
            <a:gd name="connsiteY5372" fmla="*/ 2769697 h 6858000"/>
            <a:gd name="connsiteX5373" fmla="*/ 6596596 w 11490568"/>
            <a:gd name="connsiteY5373" fmla="*/ 2812652 h 6858000"/>
            <a:gd name="connsiteX5374" fmla="*/ 6591352 w 11490568"/>
            <a:gd name="connsiteY5374" fmla="*/ 2840794 h 6858000"/>
            <a:gd name="connsiteX5375" fmla="*/ 6560077 w 11490568"/>
            <a:gd name="connsiteY5375" fmla="*/ 2869492 h 6858000"/>
            <a:gd name="connsiteX5376" fmla="*/ 6540959 w 11490568"/>
            <a:gd name="connsiteY5376" fmla="*/ 2873843 h 6858000"/>
            <a:gd name="connsiteX5377" fmla="*/ 8346036 w 11490568"/>
            <a:gd name="connsiteY5377" fmla="*/ 2873797 h 6858000"/>
            <a:gd name="connsiteX5378" fmla="*/ 8326511 w 11490568"/>
            <a:gd name="connsiteY5378" fmla="*/ 2872270 h 6858000"/>
            <a:gd name="connsiteX5379" fmla="*/ 8287462 w 11490568"/>
            <a:gd name="connsiteY5379" fmla="*/ 2838574 h 6858000"/>
            <a:gd name="connsiteX5380" fmla="*/ 8282581 w 11490568"/>
            <a:gd name="connsiteY5380" fmla="*/ 2810430 h 6858000"/>
            <a:gd name="connsiteX5381" fmla="*/ 8300659 w 11490568"/>
            <a:gd name="connsiteY5381" fmla="*/ 2769697 h 6858000"/>
            <a:gd name="connsiteX5382" fmla="*/ 8342059 w 11490568"/>
            <a:gd name="connsiteY5382" fmla="*/ 2752479 h 6858000"/>
            <a:gd name="connsiteX5383" fmla="*/ 8366645 w 11490568"/>
            <a:gd name="connsiteY5383" fmla="*/ 2757107 h 6858000"/>
            <a:gd name="connsiteX5384" fmla="*/ 8396114 w 11490568"/>
            <a:gd name="connsiteY5384" fmla="*/ 2787472 h 6858000"/>
            <a:gd name="connsiteX5385" fmla="*/ 8398825 w 11490568"/>
            <a:gd name="connsiteY5385" fmla="*/ 2831167 h 6858000"/>
            <a:gd name="connsiteX5386" fmla="*/ 8366103 w 11490568"/>
            <a:gd name="connsiteY5386" fmla="*/ 2868382 h 6858000"/>
            <a:gd name="connsiteX5387" fmla="*/ 8346036 w 11490568"/>
            <a:gd name="connsiteY5387" fmla="*/ 2873797 h 6858000"/>
            <a:gd name="connsiteX5388" fmla="*/ 8166108 w 11490568"/>
            <a:gd name="connsiteY5388" fmla="*/ 2873702 h 6858000"/>
            <a:gd name="connsiteX5389" fmla="*/ 8148459 w 11490568"/>
            <a:gd name="connsiteY5389" fmla="*/ 2873007 h 6858000"/>
            <a:gd name="connsiteX5390" fmla="*/ 8121342 w 11490568"/>
            <a:gd name="connsiteY5390" fmla="*/ 2857640 h 6858000"/>
            <a:gd name="connsiteX5391" fmla="*/ 8102360 w 11490568"/>
            <a:gd name="connsiteY5391" fmla="*/ 2802835 h 6858000"/>
            <a:gd name="connsiteX5392" fmla="*/ 8119533 w 11490568"/>
            <a:gd name="connsiteY5392" fmla="*/ 2770620 h 6858000"/>
            <a:gd name="connsiteX5393" fmla="*/ 8161114 w 11490568"/>
            <a:gd name="connsiteY5393" fmla="*/ 2753401 h 6858000"/>
            <a:gd name="connsiteX5394" fmla="*/ 8203237 w 11490568"/>
            <a:gd name="connsiteY5394" fmla="*/ 2770620 h 6858000"/>
            <a:gd name="connsiteX5395" fmla="*/ 8220593 w 11490568"/>
            <a:gd name="connsiteY5395" fmla="*/ 2812833 h 6858000"/>
            <a:gd name="connsiteX5396" fmla="*/ 8215530 w 11490568"/>
            <a:gd name="connsiteY5396" fmla="*/ 2838198 h 6858000"/>
            <a:gd name="connsiteX5397" fmla="*/ 8183893 w 11490568"/>
            <a:gd name="connsiteY5397" fmla="*/ 2869675 h 6858000"/>
            <a:gd name="connsiteX5398" fmla="*/ 8166108 w 11490568"/>
            <a:gd name="connsiteY5398" fmla="*/ 2873702 h 6858000"/>
            <a:gd name="connsiteX5399" fmla="*/ 5640881 w 11490568"/>
            <a:gd name="connsiteY5399" fmla="*/ 2873681 h 6858000"/>
            <a:gd name="connsiteX5400" fmla="*/ 5620994 w 11490568"/>
            <a:gd name="connsiteY5400" fmla="*/ 2872083 h 6858000"/>
            <a:gd name="connsiteX5401" fmla="*/ 5581402 w 11490568"/>
            <a:gd name="connsiteY5401" fmla="*/ 2835054 h 6858000"/>
            <a:gd name="connsiteX5402" fmla="*/ 5577424 w 11490568"/>
            <a:gd name="connsiteY5402" fmla="*/ 2810059 h 6858000"/>
            <a:gd name="connsiteX5403" fmla="*/ 5609424 w 11490568"/>
            <a:gd name="connsiteY5403" fmla="*/ 2758402 h 6858000"/>
            <a:gd name="connsiteX5404" fmla="*/ 5636723 w 11490568"/>
            <a:gd name="connsiteY5404" fmla="*/ 2753403 h 6858000"/>
            <a:gd name="connsiteX5405" fmla="*/ 5677038 w 11490568"/>
            <a:gd name="connsiteY5405" fmla="*/ 2768771 h 6858000"/>
            <a:gd name="connsiteX5406" fmla="*/ 5693850 w 11490568"/>
            <a:gd name="connsiteY5406" fmla="*/ 2830796 h 6858000"/>
            <a:gd name="connsiteX5407" fmla="*/ 5661309 w 11490568"/>
            <a:gd name="connsiteY5407" fmla="*/ 2868196 h 6858000"/>
            <a:gd name="connsiteX5408" fmla="*/ 5640881 w 11490568"/>
            <a:gd name="connsiteY5408" fmla="*/ 2873681 h 6858000"/>
            <a:gd name="connsiteX5409" fmla="*/ 6002435 w 11490568"/>
            <a:gd name="connsiteY5409" fmla="*/ 2873567 h 6858000"/>
            <a:gd name="connsiteX5410" fmla="*/ 5984695 w 11490568"/>
            <a:gd name="connsiteY5410" fmla="*/ 2873012 h 6858000"/>
            <a:gd name="connsiteX5411" fmla="*/ 5944019 w 11490568"/>
            <a:gd name="connsiteY5411" fmla="*/ 2839130 h 6858000"/>
            <a:gd name="connsiteX5412" fmla="*/ 5937873 w 11490568"/>
            <a:gd name="connsiteY5412" fmla="*/ 2813579 h 6858000"/>
            <a:gd name="connsiteX5413" fmla="*/ 5971499 w 11490568"/>
            <a:gd name="connsiteY5413" fmla="*/ 2758219 h 6858000"/>
            <a:gd name="connsiteX5414" fmla="*/ 5997170 w 11490568"/>
            <a:gd name="connsiteY5414" fmla="*/ 2752480 h 6858000"/>
            <a:gd name="connsiteX5415" fmla="*/ 6040920 w 11490568"/>
            <a:gd name="connsiteY5415" fmla="*/ 2773216 h 6858000"/>
            <a:gd name="connsiteX5416" fmla="*/ 6055745 w 11490568"/>
            <a:gd name="connsiteY5416" fmla="*/ 2817837 h 6858000"/>
            <a:gd name="connsiteX5417" fmla="*/ 6050140 w 11490568"/>
            <a:gd name="connsiteY5417" fmla="*/ 2841906 h 6858000"/>
            <a:gd name="connsiteX5418" fmla="*/ 6020310 w 11490568"/>
            <a:gd name="connsiteY5418" fmla="*/ 2869124 h 6858000"/>
            <a:gd name="connsiteX5419" fmla="*/ 6002435 w 11490568"/>
            <a:gd name="connsiteY5419" fmla="*/ 2873567 h 6858000"/>
            <a:gd name="connsiteX5420" fmla="*/ 5800857 w 11490568"/>
            <a:gd name="connsiteY5420" fmla="*/ 2872085 h 6858000"/>
            <a:gd name="connsiteX5421" fmla="*/ 5772474 w 11490568"/>
            <a:gd name="connsiteY5421" fmla="*/ 2852274 h 6858000"/>
            <a:gd name="connsiteX5422" fmla="*/ 5757469 w 11490568"/>
            <a:gd name="connsiteY5422" fmla="*/ 2809689 h 6858000"/>
            <a:gd name="connsiteX5423" fmla="*/ 5776632 w 11490568"/>
            <a:gd name="connsiteY5423" fmla="*/ 2768956 h 6858000"/>
            <a:gd name="connsiteX5424" fmla="*/ 5818213 w 11490568"/>
            <a:gd name="connsiteY5424" fmla="*/ 2752478 h 6858000"/>
            <a:gd name="connsiteX5425" fmla="*/ 5859251 w 11490568"/>
            <a:gd name="connsiteY5425" fmla="*/ 2771363 h 6858000"/>
            <a:gd name="connsiteX5426" fmla="*/ 5875341 w 11490568"/>
            <a:gd name="connsiteY5426" fmla="*/ 2812652 h 6858000"/>
            <a:gd name="connsiteX5427" fmla="*/ 5858528 w 11490568"/>
            <a:gd name="connsiteY5427" fmla="*/ 2855606 h 6858000"/>
            <a:gd name="connsiteX5428" fmla="*/ 5800857 w 11490568"/>
            <a:gd name="connsiteY5428" fmla="*/ 2872085 h 6858000"/>
            <a:gd name="connsiteX5429" fmla="*/ 5279531 w 11490568"/>
            <a:gd name="connsiteY5429" fmla="*/ 2873890 h 6858000"/>
            <a:gd name="connsiteX5430" fmla="*/ 5258921 w 11490568"/>
            <a:gd name="connsiteY5430" fmla="*/ 2871714 h 6858000"/>
            <a:gd name="connsiteX5431" fmla="*/ 5220595 w 11490568"/>
            <a:gd name="connsiteY5431" fmla="*/ 2835795 h 6858000"/>
            <a:gd name="connsiteX5432" fmla="*/ 5221138 w 11490568"/>
            <a:gd name="connsiteY5432" fmla="*/ 2789508 h 6858000"/>
            <a:gd name="connsiteX5433" fmla="*/ 5250786 w 11490568"/>
            <a:gd name="connsiteY5433" fmla="*/ 2757106 h 6858000"/>
            <a:gd name="connsiteX5434" fmla="*/ 5296525 w 11490568"/>
            <a:gd name="connsiteY5434" fmla="*/ 2755440 h 6858000"/>
            <a:gd name="connsiteX5435" fmla="*/ 5330512 w 11490568"/>
            <a:gd name="connsiteY5435" fmla="*/ 2788583 h 6858000"/>
            <a:gd name="connsiteX5436" fmla="*/ 5331958 w 11490568"/>
            <a:gd name="connsiteY5436" fmla="*/ 2834684 h 6858000"/>
            <a:gd name="connsiteX5437" fmla="*/ 5300682 w 11490568"/>
            <a:gd name="connsiteY5437" fmla="*/ 2868011 h 6858000"/>
            <a:gd name="connsiteX5438" fmla="*/ 5279531 w 11490568"/>
            <a:gd name="connsiteY5438" fmla="*/ 2873890 h 6858000"/>
            <a:gd name="connsiteX5439" fmla="*/ 4919670 w 11490568"/>
            <a:gd name="connsiteY5439" fmla="*/ 2873701 h 6858000"/>
            <a:gd name="connsiteX5440" fmla="*/ 4900100 w 11490568"/>
            <a:gd name="connsiteY5440" fmla="*/ 2872266 h 6858000"/>
            <a:gd name="connsiteX5441" fmla="*/ 4873344 w 11490568"/>
            <a:gd name="connsiteY5441" fmla="*/ 2855048 h 6858000"/>
            <a:gd name="connsiteX5442" fmla="*/ 4856169 w 11490568"/>
            <a:gd name="connsiteY5442" fmla="*/ 2815056 h 6858000"/>
            <a:gd name="connsiteX5443" fmla="*/ 4859965 w 11490568"/>
            <a:gd name="connsiteY5443" fmla="*/ 2790616 h 6858000"/>
            <a:gd name="connsiteX5444" fmla="*/ 4889253 w 11490568"/>
            <a:gd name="connsiteY5444" fmla="*/ 2757474 h 6858000"/>
            <a:gd name="connsiteX5445" fmla="*/ 4915466 w 11490568"/>
            <a:gd name="connsiteY5445" fmla="*/ 2753401 h 6858000"/>
            <a:gd name="connsiteX5446" fmla="*/ 4942765 w 11490568"/>
            <a:gd name="connsiteY5446" fmla="*/ 2758400 h 6858000"/>
            <a:gd name="connsiteX5447" fmla="*/ 4969702 w 11490568"/>
            <a:gd name="connsiteY5447" fmla="*/ 2787654 h 6858000"/>
            <a:gd name="connsiteX5448" fmla="*/ 4972595 w 11490568"/>
            <a:gd name="connsiteY5448" fmla="*/ 2830793 h 6858000"/>
            <a:gd name="connsiteX5449" fmla="*/ 4940054 w 11490568"/>
            <a:gd name="connsiteY5449" fmla="*/ 2868194 h 6858000"/>
            <a:gd name="connsiteX5450" fmla="*/ 4919670 w 11490568"/>
            <a:gd name="connsiteY5450" fmla="*/ 2873701 h 6858000"/>
            <a:gd name="connsiteX5451" fmla="*/ 5079602 w 11490568"/>
            <a:gd name="connsiteY5451" fmla="*/ 2872083 h 6858000"/>
            <a:gd name="connsiteX5452" fmla="*/ 5051218 w 11490568"/>
            <a:gd name="connsiteY5452" fmla="*/ 2852272 h 6858000"/>
            <a:gd name="connsiteX5453" fmla="*/ 5036213 w 11490568"/>
            <a:gd name="connsiteY5453" fmla="*/ 2809873 h 6858000"/>
            <a:gd name="connsiteX5454" fmla="*/ 5055015 w 11490568"/>
            <a:gd name="connsiteY5454" fmla="*/ 2769325 h 6858000"/>
            <a:gd name="connsiteX5455" fmla="*/ 5099668 w 11490568"/>
            <a:gd name="connsiteY5455" fmla="*/ 2752847 h 6858000"/>
            <a:gd name="connsiteX5456" fmla="*/ 5139079 w 11490568"/>
            <a:gd name="connsiteY5456" fmla="*/ 2772658 h 6858000"/>
            <a:gd name="connsiteX5457" fmla="*/ 5154627 w 11490568"/>
            <a:gd name="connsiteY5457" fmla="*/ 2817093 h 6858000"/>
            <a:gd name="connsiteX5458" fmla="*/ 5137272 w 11490568"/>
            <a:gd name="connsiteY5458" fmla="*/ 2855420 h 6858000"/>
            <a:gd name="connsiteX5459" fmla="*/ 5079602 w 11490568"/>
            <a:gd name="connsiteY5459" fmla="*/ 2872083 h 6858000"/>
            <a:gd name="connsiteX5460" fmla="*/ 2575752 w 11490568"/>
            <a:gd name="connsiteY5460" fmla="*/ 2873613 h 6858000"/>
            <a:gd name="connsiteX5461" fmla="*/ 2558284 w 11490568"/>
            <a:gd name="connsiteY5461" fmla="*/ 2873011 h 6858000"/>
            <a:gd name="connsiteX5462" fmla="*/ 2517607 w 11490568"/>
            <a:gd name="connsiteY5462" fmla="*/ 2839129 h 6858000"/>
            <a:gd name="connsiteX5463" fmla="*/ 2511461 w 11490568"/>
            <a:gd name="connsiteY5463" fmla="*/ 2813578 h 6858000"/>
            <a:gd name="connsiteX5464" fmla="*/ 2515257 w 11490568"/>
            <a:gd name="connsiteY5464" fmla="*/ 2790806 h 6858000"/>
            <a:gd name="connsiteX5465" fmla="*/ 2545810 w 11490568"/>
            <a:gd name="connsiteY5465" fmla="*/ 2757849 h 6858000"/>
            <a:gd name="connsiteX5466" fmla="*/ 2573108 w 11490568"/>
            <a:gd name="connsiteY5466" fmla="*/ 2752850 h 6858000"/>
            <a:gd name="connsiteX5467" fmla="*/ 2596430 w 11490568"/>
            <a:gd name="connsiteY5467" fmla="*/ 2757478 h 6858000"/>
            <a:gd name="connsiteX5468" fmla="*/ 2627524 w 11490568"/>
            <a:gd name="connsiteY5468" fmla="*/ 2792657 h 6858000"/>
            <a:gd name="connsiteX5469" fmla="*/ 2626621 w 11490568"/>
            <a:gd name="connsiteY5469" fmla="*/ 2835056 h 6858000"/>
            <a:gd name="connsiteX5470" fmla="*/ 2594441 w 11490568"/>
            <a:gd name="connsiteY5470" fmla="*/ 2868382 h 6858000"/>
            <a:gd name="connsiteX5471" fmla="*/ 2575752 w 11490568"/>
            <a:gd name="connsiteY5471" fmla="*/ 2873613 h 6858000"/>
            <a:gd name="connsiteX5472" fmla="*/ 4740193 w 11490568"/>
            <a:gd name="connsiteY5472" fmla="*/ 2873541 h 6858000"/>
            <a:gd name="connsiteX5473" fmla="*/ 4721866 w 11490568"/>
            <a:gd name="connsiteY5473" fmla="*/ 2873009 h 6858000"/>
            <a:gd name="connsiteX5474" fmla="*/ 4690951 w 11490568"/>
            <a:gd name="connsiteY5474" fmla="*/ 2853384 h 6858000"/>
            <a:gd name="connsiteX5475" fmla="*/ 4679201 w 11490568"/>
            <a:gd name="connsiteY5475" fmla="*/ 2790617 h 6858000"/>
            <a:gd name="connsiteX5476" fmla="*/ 4712465 w 11490568"/>
            <a:gd name="connsiteY5476" fmla="*/ 2756180 h 6858000"/>
            <a:gd name="connsiteX5477" fmla="*/ 4760012 w 11490568"/>
            <a:gd name="connsiteY5477" fmla="*/ 2757105 h 6858000"/>
            <a:gd name="connsiteX5478" fmla="*/ 4790383 w 11490568"/>
            <a:gd name="connsiteY5478" fmla="*/ 2789136 h 6858000"/>
            <a:gd name="connsiteX5479" fmla="*/ 4789118 w 11490568"/>
            <a:gd name="connsiteY5479" fmla="*/ 2838201 h 6858000"/>
            <a:gd name="connsiteX5480" fmla="*/ 4758384 w 11490568"/>
            <a:gd name="connsiteY5480" fmla="*/ 2868935 h 6858000"/>
            <a:gd name="connsiteX5481" fmla="*/ 4740193 w 11490568"/>
            <a:gd name="connsiteY5481" fmla="*/ 2873541 h 6858000"/>
            <a:gd name="connsiteX5482" fmla="*/ 4568335 w 11490568"/>
            <a:gd name="connsiteY5482" fmla="*/ 2871991 h 6858000"/>
            <a:gd name="connsiteX5483" fmla="*/ 4537668 w 11490568"/>
            <a:gd name="connsiteY5483" fmla="*/ 2871899 h 6858000"/>
            <a:gd name="connsiteX5484" fmla="*/ 4506031 w 11490568"/>
            <a:gd name="connsiteY5484" fmla="*/ 2847273 h 6858000"/>
            <a:gd name="connsiteX5485" fmla="*/ 4513804 w 11490568"/>
            <a:gd name="connsiteY5485" fmla="*/ 2769325 h 6858000"/>
            <a:gd name="connsiteX5486" fmla="*/ 4551769 w 11490568"/>
            <a:gd name="connsiteY5486" fmla="*/ 2752847 h 6858000"/>
            <a:gd name="connsiteX5487" fmla="*/ 4594978 w 11490568"/>
            <a:gd name="connsiteY5487" fmla="*/ 2769511 h 6858000"/>
            <a:gd name="connsiteX5488" fmla="*/ 4613237 w 11490568"/>
            <a:gd name="connsiteY5488" fmla="*/ 2815242 h 6858000"/>
            <a:gd name="connsiteX5489" fmla="*/ 4596967 w 11490568"/>
            <a:gd name="connsiteY5489" fmla="*/ 2854865 h 6858000"/>
            <a:gd name="connsiteX5490" fmla="*/ 4568335 w 11490568"/>
            <a:gd name="connsiteY5490" fmla="*/ 2871991 h 6858000"/>
            <a:gd name="connsiteX5491" fmla="*/ 2748267 w 11490568"/>
            <a:gd name="connsiteY5491" fmla="*/ 2690497 h 6858000"/>
            <a:gd name="connsiteX5492" fmla="*/ 2740856 w 11490568"/>
            <a:gd name="connsiteY5492" fmla="*/ 2689016 h 6858000"/>
            <a:gd name="connsiteX5493" fmla="*/ 2694936 w 11490568"/>
            <a:gd name="connsiteY5493" fmla="*/ 2648838 h 6858000"/>
            <a:gd name="connsiteX5494" fmla="*/ 2696563 w 11490568"/>
            <a:gd name="connsiteY5494" fmla="*/ 2604216 h 6858000"/>
            <a:gd name="connsiteX5495" fmla="*/ 2727658 w 11490568"/>
            <a:gd name="connsiteY5495" fmla="*/ 2571815 h 6858000"/>
            <a:gd name="connsiteX5496" fmla="*/ 2773940 w 11490568"/>
            <a:gd name="connsiteY5496" fmla="*/ 2571815 h 6858000"/>
            <a:gd name="connsiteX5497" fmla="*/ 2806119 w 11490568"/>
            <a:gd name="connsiteY5497" fmla="*/ 2604216 h 6858000"/>
            <a:gd name="connsiteX5498" fmla="*/ 2805396 w 11490568"/>
            <a:gd name="connsiteY5498" fmla="*/ 2654022 h 6858000"/>
            <a:gd name="connsiteX5499" fmla="*/ 2760019 w 11490568"/>
            <a:gd name="connsiteY5499" fmla="*/ 2688646 h 6858000"/>
            <a:gd name="connsiteX5500" fmla="*/ 2748267 w 11490568"/>
            <a:gd name="connsiteY5500" fmla="*/ 2690497 h 6858000"/>
            <a:gd name="connsiteX5501" fmla="*/ 3478320 w 11490568"/>
            <a:gd name="connsiteY5501" fmla="*/ 2689044 h 6858000"/>
            <a:gd name="connsiteX5502" fmla="*/ 3458673 w 11490568"/>
            <a:gd name="connsiteY5502" fmla="*/ 2687722 h 6858000"/>
            <a:gd name="connsiteX5503" fmla="*/ 3430110 w 11490568"/>
            <a:gd name="connsiteY5503" fmla="*/ 2669948 h 6858000"/>
            <a:gd name="connsiteX5504" fmla="*/ 3414201 w 11490568"/>
            <a:gd name="connsiteY5504" fmla="*/ 2627734 h 6858000"/>
            <a:gd name="connsiteX5505" fmla="*/ 3419082 w 11490568"/>
            <a:gd name="connsiteY5505" fmla="*/ 2601813 h 6858000"/>
            <a:gd name="connsiteX5506" fmla="*/ 3448550 w 11490568"/>
            <a:gd name="connsiteY5506" fmla="*/ 2572189 h 6858000"/>
            <a:gd name="connsiteX5507" fmla="*/ 3495553 w 11490568"/>
            <a:gd name="connsiteY5507" fmla="*/ 2572004 h 6858000"/>
            <a:gd name="connsiteX5508" fmla="*/ 3527372 w 11490568"/>
            <a:gd name="connsiteY5508" fmla="*/ 2604405 h 6858000"/>
            <a:gd name="connsiteX5509" fmla="*/ 3526649 w 11490568"/>
            <a:gd name="connsiteY5509" fmla="*/ 2654026 h 6858000"/>
            <a:gd name="connsiteX5510" fmla="*/ 3478320 w 11490568"/>
            <a:gd name="connsiteY5510" fmla="*/ 2689044 h 6858000"/>
            <a:gd name="connsiteX5511" fmla="*/ 6167267 w 11490568"/>
            <a:gd name="connsiteY5511" fmla="*/ 2689019 h 6858000"/>
            <a:gd name="connsiteX5512" fmla="*/ 6121166 w 11490568"/>
            <a:gd name="connsiteY5512" fmla="*/ 2647916 h 6858000"/>
            <a:gd name="connsiteX5513" fmla="*/ 6124421 w 11490568"/>
            <a:gd name="connsiteY5513" fmla="*/ 2601444 h 6858000"/>
            <a:gd name="connsiteX5514" fmla="*/ 6154249 w 11490568"/>
            <a:gd name="connsiteY5514" fmla="*/ 2571635 h 6858000"/>
            <a:gd name="connsiteX5515" fmla="*/ 6200350 w 11490568"/>
            <a:gd name="connsiteY5515" fmla="*/ 2571820 h 6858000"/>
            <a:gd name="connsiteX5516" fmla="*/ 6232530 w 11490568"/>
            <a:gd name="connsiteY5516" fmla="*/ 2604221 h 6858000"/>
            <a:gd name="connsiteX5517" fmla="*/ 6231807 w 11490568"/>
            <a:gd name="connsiteY5517" fmla="*/ 2654026 h 6858000"/>
            <a:gd name="connsiteX5518" fmla="*/ 6167267 w 11490568"/>
            <a:gd name="connsiteY5518" fmla="*/ 2689019 h 6858000"/>
            <a:gd name="connsiteX5519" fmla="*/ 8692382 w 11490568"/>
            <a:gd name="connsiteY5519" fmla="*/ 2688834 h 6858000"/>
            <a:gd name="connsiteX5520" fmla="*/ 8647909 w 11490568"/>
            <a:gd name="connsiteY5520" fmla="*/ 2654026 h 6858000"/>
            <a:gd name="connsiteX5521" fmla="*/ 8647005 w 11490568"/>
            <a:gd name="connsiteY5521" fmla="*/ 2604591 h 6858000"/>
            <a:gd name="connsiteX5522" fmla="*/ 8678823 w 11490568"/>
            <a:gd name="connsiteY5522" fmla="*/ 2572005 h 6858000"/>
            <a:gd name="connsiteX5523" fmla="*/ 8725647 w 11490568"/>
            <a:gd name="connsiteY5523" fmla="*/ 2571820 h 6858000"/>
            <a:gd name="connsiteX5524" fmla="*/ 8758369 w 11490568"/>
            <a:gd name="connsiteY5524" fmla="*/ 2606627 h 6858000"/>
            <a:gd name="connsiteX5525" fmla="*/ 8756923 w 11490568"/>
            <a:gd name="connsiteY5525" fmla="*/ 2652915 h 6858000"/>
            <a:gd name="connsiteX5526" fmla="*/ 8692382 w 11490568"/>
            <a:gd name="connsiteY5526" fmla="*/ 2688834 h 6858000"/>
            <a:gd name="connsiteX5527" fmla="*/ 9413638 w 11490568"/>
            <a:gd name="connsiteY5527" fmla="*/ 2688833 h 6858000"/>
            <a:gd name="connsiteX5528" fmla="*/ 9369165 w 11490568"/>
            <a:gd name="connsiteY5528" fmla="*/ 2654025 h 6858000"/>
            <a:gd name="connsiteX5529" fmla="*/ 9364103 w 11490568"/>
            <a:gd name="connsiteY5529" fmla="*/ 2628660 h 6858000"/>
            <a:gd name="connsiteX5530" fmla="*/ 9380554 w 11490568"/>
            <a:gd name="connsiteY5530" fmla="*/ 2587001 h 6858000"/>
            <a:gd name="connsiteX5531" fmla="*/ 9423762 w 11490568"/>
            <a:gd name="connsiteY5531" fmla="*/ 2567745 h 6858000"/>
            <a:gd name="connsiteX5532" fmla="*/ 9467150 w 11490568"/>
            <a:gd name="connsiteY5532" fmla="*/ 2587371 h 6858000"/>
            <a:gd name="connsiteX5533" fmla="*/ 9482155 w 11490568"/>
            <a:gd name="connsiteY5533" fmla="*/ 2625326 h 6858000"/>
            <a:gd name="connsiteX5534" fmla="*/ 9478359 w 11490568"/>
            <a:gd name="connsiteY5534" fmla="*/ 2652358 h 6858000"/>
            <a:gd name="connsiteX5535" fmla="*/ 9413638 w 11490568"/>
            <a:gd name="connsiteY5535" fmla="*/ 2688833 h 6858000"/>
            <a:gd name="connsiteX5536" fmla="*/ 8871881 w 11490568"/>
            <a:gd name="connsiteY5536" fmla="*/ 2688832 h 6858000"/>
            <a:gd name="connsiteX5537" fmla="*/ 8839882 w 11490568"/>
            <a:gd name="connsiteY5537" fmla="*/ 2669946 h 6858000"/>
            <a:gd name="connsiteX5538" fmla="*/ 8823973 w 11490568"/>
            <a:gd name="connsiteY5538" fmla="*/ 2618290 h 6858000"/>
            <a:gd name="connsiteX5539" fmla="*/ 8842593 w 11490568"/>
            <a:gd name="connsiteY5539" fmla="*/ 2583481 h 6858000"/>
            <a:gd name="connsiteX5540" fmla="*/ 8882367 w 11490568"/>
            <a:gd name="connsiteY5540" fmla="*/ 2567744 h 6858000"/>
            <a:gd name="connsiteX5541" fmla="*/ 8906953 w 11490568"/>
            <a:gd name="connsiteY5541" fmla="*/ 2572743 h 6858000"/>
            <a:gd name="connsiteX5542" fmla="*/ 8937868 w 11490568"/>
            <a:gd name="connsiteY5542" fmla="*/ 2605144 h 6858000"/>
            <a:gd name="connsiteX5543" fmla="*/ 8941844 w 11490568"/>
            <a:gd name="connsiteY5543" fmla="*/ 2628658 h 6858000"/>
            <a:gd name="connsiteX5544" fmla="*/ 8936964 w 11490568"/>
            <a:gd name="connsiteY5544" fmla="*/ 2654023 h 6858000"/>
            <a:gd name="connsiteX5545" fmla="*/ 8871881 w 11490568"/>
            <a:gd name="connsiteY5545" fmla="*/ 2688832 h 6858000"/>
            <a:gd name="connsiteX5546" fmla="*/ 6347669 w 11490568"/>
            <a:gd name="connsiteY5546" fmla="*/ 2688647 h 6858000"/>
            <a:gd name="connsiteX5547" fmla="*/ 6304462 w 11490568"/>
            <a:gd name="connsiteY5547" fmla="*/ 2655134 h 6858000"/>
            <a:gd name="connsiteX5548" fmla="*/ 6299219 w 11490568"/>
            <a:gd name="connsiteY5548" fmla="*/ 2628658 h 6858000"/>
            <a:gd name="connsiteX5549" fmla="*/ 6304101 w 11490568"/>
            <a:gd name="connsiteY5549" fmla="*/ 2602737 h 6858000"/>
            <a:gd name="connsiteX5550" fmla="*/ 6335377 w 11490568"/>
            <a:gd name="connsiteY5550" fmla="*/ 2572002 h 6858000"/>
            <a:gd name="connsiteX5551" fmla="*/ 6376956 w 11490568"/>
            <a:gd name="connsiteY5551" fmla="*/ 2570151 h 6858000"/>
            <a:gd name="connsiteX5552" fmla="*/ 6399013 w 11490568"/>
            <a:gd name="connsiteY5552" fmla="*/ 2586074 h 6858000"/>
            <a:gd name="connsiteX5553" fmla="*/ 6417272 w 11490568"/>
            <a:gd name="connsiteY5553" fmla="*/ 2633102 h 6858000"/>
            <a:gd name="connsiteX5554" fmla="*/ 6347669 w 11490568"/>
            <a:gd name="connsiteY5554" fmla="*/ 2688647 h 6858000"/>
            <a:gd name="connsiteX5555" fmla="*/ 8329224 w 11490568"/>
            <a:gd name="connsiteY5555" fmla="*/ 2688094 h 6858000"/>
            <a:gd name="connsiteX5556" fmla="*/ 8300660 w 11490568"/>
            <a:gd name="connsiteY5556" fmla="*/ 2671431 h 6858000"/>
            <a:gd name="connsiteX5557" fmla="*/ 8282582 w 11490568"/>
            <a:gd name="connsiteY5557" fmla="*/ 2631068 h 6858000"/>
            <a:gd name="connsiteX5558" fmla="*/ 8286198 w 11490568"/>
            <a:gd name="connsiteY5558" fmla="*/ 2605146 h 6858000"/>
            <a:gd name="connsiteX5559" fmla="*/ 8318377 w 11490568"/>
            <a:gd name="connsiteY5559" fmla="*/ 2571634 h 6858000"/>
            <a:gd name="connsiteX5560" fmla="*/ 8366285 w 11490568"/>
            <a:gd name="connsiteY5560" fmla="*/ 2572561 h 6858000"/>
            <a:gd name="connsiteX5561" fmla="*/ 8397380 w 11490568"/>
            <a:gd name="connsiteY5561" fmla="*/ 2604962 h 6858000"/>
            <a:gd name="connsiteX5562" fmla="*/ 8396476 w 11490568"/>
            <a:gd name="connsiteY5562" fmla="*/ 2653101 h 6858000"/>
            <a:gd name="connsiteX5563" fmla="*/ 8329224 w 11490568"/>
            <a:gd name="connsiteY5563" fmla="*/ 2688094 h 6858000"/>
            <a:gd name="connsiteX5564" fmla="*/ 5463825 w 11490568"/>
            <a:gd name="connsiteY5564" fmla="*/ 2688888 h 6858000"/>
            <a:gd name="connsiteX5565" fmla="*/ 5444385 w 11490568"/>
            <a:gd name="connsiteY5565" fmla="*/ 2688648 h 6858000"/>
            <a:gd name="connsiteX5566" fmla="*/ 5412928 w 11490568"/>
            <a:gd name="connsiteY5566" fmla="*/ 2668651 h 6858000"/>
            <a:gd name="connsiteX5567" fmla="*/ 5397200 w 11490568"/>
            <a:gd name="connsiteY5567" fmla="*/ 2628104 h 6858000"/>
            <a:gd name="connsiteX5568" fmla="*/ 5414917 w 11490568"/>
            <a:gd name="connsiteY5568" fmla="*/ 2585520 h 6858000"/>
            <a:gd name="connsiteX5569" fmla="*/ 5456136 w 11490568"/>
            <a:gd name="connsiteY5569" fmla="*/ 2567745 h 6858000"/>
            <a:gd name="connsiteX5570" fmla="*/ 5499163 w 11490568"/>
            <a:gd name="connsiteY5570" fmla="*/ 2587001 h 6858000"/>
            <a:gd name="connsiteX5571" fmla="*/ 5515434 w 11490568"/>
            <a:gd name="connsiteY5571" fmla="*/ 2628659 h 6858000"/>
            <a:gd name="connsiteX5572" fmla="*/ 5510553 w 11490568"/>
            <a:gd name="connsiteY5572" fmla="*/ 2654025 h 6858000"/>
            <a:gd name="connsiteX5573" fmla="*/ 5463825 w 11490568"/>
            <a:gd name="connsiteY5573" fmla="*/ 2688888 h 6858000"/>
            <a:gd name="connsiteX5574" fmla="*/ 5986145 w 11490568"/>
            <a:gd name="connsiteY5574" fmla="*/ 2688833 h 6858000"/>
            <a:gd name="connsiteX5575" fmla="*/ 5937514 w 11490568"/>
            <a:gd name="connsiteY5575" fmla="*/ 2634953 h 6858000"/>
            <a:gd name="connsiteX5576" fmla="*/ 5959570 w 11490568"/>
            <a:gd name="connsiteY5576" fmla="*/ 2581445 h 6858000"/>
            <a:gd name="connsiteX5577" fmla="*/ 5997535 w 11490568"/>
            <a:gd name="connsiteY5577" fmla="*/ 2567745 h 6858000"/>
            <a:gd name="connsiteX5578" fmla="*/ 6040742 w 11490568"/>
            <a:gd name="connsiteY5578" fmla="*/ 2587370 h 6858000"/>
            <a:gd name="connsiteX5579" fmla="*/ 6055205 w 11490568"/>
            <a:gd name="connsiteY5579" fmla="*/ 2627733 h 6858000"/>
            <a:gd name="connsiteX5580" fmla="*/ 6039115 w 11490568"/>
            <a:gd name="connsiteY5580" fmla="*/ 2670502 h 6858000"/>
            <a:gd name="connsiteX5581" fmla="*/ 5986145 w 11490568"/>
            <a:gd name="connsiteY5581" fmla="*/ 2688833 h 6858000"/>
            <a:gd name="connsiteX5582" fmla="*/ 5806100 w 11490568"/>
            <a:gd name="connsiteY5582" fmla="*/ 2688832 h 6858000"/>
            <a:gd name="connsiteX5583" fmla="*/ 5761988 w 11490568"/>
            <a:gd name="connsiteY5583" fmla="*/ 2652173 h 6858000"/>
            <a:gd name="connsiteX5584" fmla="*/ 5757830 w 11490568"/>
            <a:gd name="connsiteY5584" fmla="*/ 2628659 h 6858000"/>
            <a:gd name="connsiteX5585" fmla="*/ 5775005 w 11490568"/>
            <a:gd name="connsiteY5585" fmla="*/ 2586260 h 6858000"/>
            <a:gd name="connsiteX5586" fmla="*/ 5817489 w 11490568"/>
            <a:gd name="connsiteY5586" fmla="*/ 2567930 h 6858000"/>
            <a:gd name="connsiteX5587" fmla="*/ 5856539 w 11490568"/>
            <a:gd name="connsiteY5587" fmla="*/ 2584594 h 6858000"/>
            <a:gd name="connsiteX5588" fmla="*/ 5875341 w 11490568"/>
            <a:gd name="connsiteY5588" fmla="*/ 2628659 h 6858000"/>
            <a:gd name="connsiteX5589" fmla="*/ 5856539 w 11490568"/>
            <a:gd name="connsiteY5589" fmla="*/ 2672540 h 6858000"/>
            <a:gd name="connsiteX5590" fmla="*/ 5806100 w 11490568"/>
            <a:gd name="connsiteY5590" fmla="*/ 2688832 h 6858000"/>
            <a:gd name="connsiteX5591" fmla="*/ 5626235 w 11490568"/>
            <a:gd name="connsiteY5591" fmla="*/ 2688648 h 6858000"/>
            <a:gd name="connsiteX5592" fmla="*/ 5581220 w 11490568"/>
            <a:gd name="connsiteY5592" fmla="*/ 2650693 h 6858000"/>
            <a:gd name="connsiteX5593" fmla="*/ 5577423 w 11490568"/>
            <a:gd name="connsiteY5593" fmla="*/ 2626254 h 6858000"/>
            <a:gd name="connsiteX5594" fmla="*/ 5598033 w 11490568"/>
            <a:gd name="connsiteY5594" fmla="*/ 2583485 h 6858000"/>
            <a:gd name="connsiteX5595" fmla="*/ 5638529 w 11490568"/>
            <a:gd name="connsiteY5595" fmla="*/ 2567747 h 6858000"/>
            <a:gd name="connsiteX5596" fmla="*/ 5680109 w 11490568"/>
            <a:gd name="connsiteY5596" fmla="*/ 2588113 h 6858000"/>
            <a:gd name="connsiteX5597" fmla="*/ 5696018 w 11490568"/>
            <a:gd name="connsiteY5597" fmla="*/ 2633104 h 6858000"/>
            <a:gd name="connsiteX5598" fmla="*/ 5626235 w 11490568"/>
            <a:gd name="connsiteY5598" fmla="*/ 2688648 h 6858000"/>
            <a:gd name="connsiteX5599" fmla="*/ 5264887 w 11490568"/>
            <a:gd name="connsiteY5599" fmla="*/ 2688833 h 6858000"/>
            <a:gd name="connsiteX5600" fmla="*/ 5221317 w 11490568"/>
            <a:gd name="connsiteY5600" fmla="*/ 2652173 h 6858000"/>
            <a:gd name="connsiteX5601" fmla="*/ 5220775 w 11490568"/>
            <a:gd name="connsiteY5601" fmla="*/ 2604960 h 6858000"/>
            <a:gd name="connsiteX5602" fmla="*/ 5251147 w 11490568"/>
            <a:gd name="connsiteY5602" fmla="*/ 2572929 h 6858000"/>
            <a:gd name="connsiteX5603" fmla="*/ 5299236 w 11490568"/>
            <a:gd name="connsiteY5603" fmla="*/ 2571819 h 6858000"/>
            <a:gd name="connsiteX5604" fmla="*/ 5331958 w 11490568"/>
            <a:gd name="connsiteY5604" fmla="*/ 2606626 h 6858000"/>
            <a:gd name="connsiteX5605" fmla="*/ 5330512 w 11490568"/>
            <a:gd name="connsiteY5605" fmla="*/ 2652913 h 6858000"/>
            <a:gd name="connsiteX5606" fmla="*/ 5264887 w 11490568"/>
            <a:gd name="connsiteY5606" fmla="*/ 2688833 h 6858000"/>
            <a:gd name="connsiteX5607" fmla="*/ 4543633 w 11490568"/>
            <a:gd name="connsiteY5607" fmla="*/ 2688832 h 6858000"/>
            <a:gd name="connsiteX5608" fmla="*/ 4501509 w 11490568"/>
            <a:gd name="connsiteY5608" fmla="*/ 2655134 h 6858000"/>
            <a:gd name="connsiteX5609" fmla="*/ 4495182 w 11490568"/>
            <a:gd name="connsiteY5609" fmla="*/ 2628658 h 6858000"/>
            <a:gd name="connsiteX5610" fmla="*/ 4499340 w 11490568"/>
            <a:gd name="connsiteY5610" fmla="*/ 2605144 h 6858000"/>
            <a:gd name="connsiteX5611" fmla="*/ 4530074 w 11490568"/>
            <a:gd name="connsiteY5611" fmla="*/ 2572743 h 6858000"/>
            <a:gd name="connsiteX5612" fmla="*/ 4554841 w 11490568"/>
            <a:gd name="connsiteY5612" fmla="*/ 2567744 h 6858000"/>
            <a:gd name="connsiteX5613" fmla="*/ 4595880 w 11490568"/>
            <a:gd name="connsiteY5613" fmla="*/ 2585518 h 6858000"/>
            <a:gd name="connsiteX5614" fmla="*/ 4613235 w 11490568"/>
            <a:gd name="connsiteY5614" fmla="*/ 2626066 h 6858000"/>
            <a:gd name="connsiteX5615" fmla="*/ 4595337 w 11490568"/>
            <a:gd name="connsiteY5615" fmla="*/ 2671243 h 6858000"/>
            <a:gd name="connsiteX5616" fmla="*/ 4543633 w 11490568"/>
            <a:gd name="connsiteY5616" fmla="*/ 2688832 h 6858000"/>
            <a:gd name="connsiteX5617" fmla="*/ 5084844 w 11490568"/>
            <a:gd name="connsiteY5617" fmla="*/ 2688832 h 6858000"/>
            <a:gd name="connsiteX5618" fmla="*/ 5035671 w 11490568"/>
            <a:gd name="connsiteY5618" fmla="*/ 2628658 h 6858000"/>
            <a:gd name="connsiteX5619" fmla="*/ 5072190 w 11490568"/>
            <a:gd name="connsiteY5619" fmla="*/ 2572188 h 6858000"/>
            <a:gd name="connsiteX5620" fmla="*/ 5114132 w 11490568"/>
            <a:gd name="connsiteY5620" fmla="*/ 2570151 h 6858000"/>
            <a:gd name="connsiteX5621" fmla="*/ 5149928 w 11490568"/>
            <a:gd name="connsiteY5621" fmla="*/ 2602552 h 6858000"/>
            <a:gd name="connsiteX5622" fmla="*/ 5152278 w 11490568"/>
            <a:gd name="connsiteY5622" fmla="*/ 2648284 h 6858000"/>
            <a:gd name="connsiteX5623" fmla="*/ 5116121 w 11490568"/>
            <a:gd name="connsiteY5623" fmla="*/ 2685684 h 6858000"/>
            <a:gd name="connsiteX5624" fmla="*/ 5084844 w 11490568"/>
            <a:gd name="connsiteY5624" fmla="*/ 2688832 h 6858000"/>
            <a:gd name="connsiteX5625" fmla="*/ 4904982 w 11490568"/>
            <a:gd name="connsiteY5625" fmla="*/ 2688652 h 6858000"/>
            <a:gd name="connsiteX5626" fmla="*/ 4860328 w 11490568"/>
            <a:gd name="connsiteY5626" fmla="*/ 2651251 h 6858000"/>
            <a:gd name="connsiteX5627" fmla="*/ 4855990 w 11490568"/>
            <a:gd name="connsiteY5627" fmla="*/ 2628664 h 6858000"/>
            <a:gd name="connsiteX5628" fmla="*/ 4869367 w 11490568"/>
            <a:gd name="connsiteY5628" fmla="*/ 2590893 h 6858000"/>
            <a:gd name="connsiteX5629" fmla="*/ 4901005 w 11490568"/>
            <a:gd name="connsiteY5629" fmla="*/ 2569231 h 6858000"/>
            <a:gd name="connsiteX5630" fmla="*/ 4957952 w 11490568"/>
            <a:gd name="connsiteY5630" fmla="*/ 2587190 h 6858000"/>
            <a:gd name="connsiteX5631" fmla="*/ 4974042 w 11490568"/>
            <a:gd name="connsiteY5631" fmla="*/ 2628664 h 6858000"/>
            <a:gd name="connsiteX5632" fmla="*/ 4968980 w 11490568"/>
            <a:gd name="connsiteY5632" fmla="*/ 2655140 h 6858000"/>
            <a:gd name="connsiteX5633" fmla="*/ 4904982 w 11490568"/>
            <a:gd name="connsiteY5633" fmla="*/ 2688652 h 6858000"/>
            <a:gd name="connsiteX5634" fmla="*/ 4723134 w 11490568"/>
            <a:gd name="connsiteY5634" fmla="*/ 2688649 h 6858000"/>
            <a:gd name="connsiteX5635" fmla="*/ 4680287 w 11490568"/>
            <a:gd name="connsiteY5635" fmla="*/ 2652360 h 6858000"/>
            <a:gd name="connsiteX5636" fmla="*/ 4679925 w 11490568"/>
            <a:gd name="connsiteY5636" fmla="*/ 2605147 h 6858000"/>
            <a:gd name="connsiteX5637" fmla="*/ 4709755 w 11490568"/>
            <a:gd name="connsiteY5637" fmla="*/ 2572931 h 6858000"/>
            <a:gd name="connsiteX5638" fmla="*/ 4734704 w 11490568"/>
            <a:gd name="connsiteY5638" fmla="*/ 2567747 h 6858000"/>
            <a:gd name="connsiteX5639" fmla="*/ 4777911 w 11490568"/>
            <a:gd name="connsiteY5639" fmla="*/ 2587002 h 6858000"/>
            <a:gd name="connsiteX5640" fmla="*/ 4794182 w 11490568"/>
            <a:gd name="connsiteY5640" fmla="*/ 2628661 h 6858000"/>
            <a:gd name="connsiteX5641" fmla="*/ 4776826 w 11490568"/>
            <a:gd name="connsiteY5641" fmla="*/ 2670690 h 6858000"/>
            <a:gd name="connsiteX5642" fmla="*/ 4723134 w 11490568"/>
            <a:gd name="connsiteY5642" fmla="*/ 2688649 h 6858000"/>
            <a:gd name="connsiteX5643" fmla="*/ 3100944 w 11490568"/>
            <a:gd name="connsiteY5643" fmla="*/ 2688834 h 6858000"/>
            <a:gd name="connsiteX5644" fmla="*/ 3056832 w 11490568"/>
            <a:gd name="connsiteY5644" fmla="*/ 2652174 h 6858000"/>
            <a:gd name="connsiteX5645" fmla="*/ 3052674 w 11490568"/>
            <a:gd name="connsiteY5645" fmla="*/ 2628660 h 6858000"/>
            <a:gd name="connsiteX5646" fmla="*/ 3069849 w 11490568"/>
            <a:gd name="connsiteY5646" fmla="*/ 2586261 h 6858000"/>
            <a:gd name="connsiteX5647" fmla="*/ 3111429 w 11490568"/>
            <a:gd name="connsiteY5647" fmla="*/ 2567746 h 6858000"/>
            <a:gd name="connsiteX5648" fmla="*/ 3151022 w 11490568"/>
            <a:gd name="connsiteY5648" fmla="*/ 2584039 h 6858000"/>
            <a:gd name="connsiteX5649" fmla="*/ 3170185 w 11490568"/>
            <a:gd name="connsiteY5649" fmla="*/ 2628660 h 6858000"/>
            <a:gd name="connsiteX5650" fmla="*/ 3151383 w 11490568"/>
            <a:gd name="connsiteY5650" fmla="*/ 2672540 h 6858000"/>
            <a:gd name="connsiteX5651" fmla="*/ 3100944 w 11490568"/>
            <a:gd name="connsiteY5651" fmla="*/ 2688834 h 6858000"/>
            <a:gd name="connsiteX5652" fmla="*/ 3280623 w 11490568"/>
            <a:gd name="connsiteY5652" fmla="*/ 2688646 h 6858000"/>
            <a:gd name="connsiteX5653" fmla="*/ 3237415 w 11490568"/>
            <a:gd name="connsiteY5653" fmla="*/ 2651986 h 6858000"/>
            <a:gd name="connsiteX5654" fmla="*/ 3237415 w 11490568"/>
            <a:gd name="connsiteY5654" fmla="*/ 2605514 h 6858000"/>
            <a:gd name="connsiteX5655" fmla="*/ 3267245 w 11490568"/>
            <a:gd name="connsiteY5655" fmla="*/ 2572928 h 6858000"/>
            <a:gd name="connsiteX5656" fmla="*/ 3292193 w 11490568"/>
            <a:gd name="connsiteY5656" fmla="*/ 2567744 h 6858000"/>
            <a:gd name="connsiteX5657" fmla="*/ 3335401 w 11490568"/>
            <a:gd name="connsiteY5657" fmla="*/ 2586999 h 6858000"/>
            <a:gd name="connsiteX5658" fmla="*/ 3351310 w 11490568"/>
            <a:gd name="connsiteY5658" fmla="*/ 2626437 h 6858000"/>
            <a:gd name="connsiteX5659" fmla="*/ 3329796 w 11490568"/>
            <a:gd name="connsiteY5659" fmla="*/ 2674575 h 6858000"/>
            <a:gd name="connsiteX5660" fmla="*/ 3280623 w 11490568"/>
            <a:gd name="connsiteY5660" fmla="*/ 2688646 h 6858000"/>
            <a:gd name="connsiteX5661" fmla="*/ 2921259 w 11490568"/>
            <a:gd name="connsiteY5661" fmla="*/ 2688649 h 6858000"/>
            <a:gd name="connsiteX5662" fmla="*/ 2878051 w 11490568"/>
            <a:gd name="connsiteY5662" fmla="*/ 2655137 h 6858000"/>
            <a:gd name="connsiteX5663" fmla="*/ 2872808 w 11490568"/>
            <a:gd name="connsiteY5663" fmla="*/ 2628660 h 6858000"/>
            <a:gd name="connsiteX5664" fmla="*/ 2877689 w 11490568"/>
            <a:gd name="connsiteY5664" fmla="*/ 2602740 h 6858000"/>
            <a:gd name="connsiteX5665" fmla="*/ 2908965 w 11490568"/>
            <a:gd name="connsiteY5665" fmla="*/ 2571820 h 6858000"/>
            <a:gd name="connsiteX5666" fmla="*/ 2954704 w 11490568"/>
            <a:gd name="connsiteY5666" fmla="*/ 2572190 h 6858000"/>
            <a:gd name="connsiteX5667" fmla="*/ 2988691 w 11490568"/>
            <a:gd name="connsiteY5667" fmla="*/ 2610515 h 6858000"/>
            <a:gd name="connsiteX5668" fmla="*/ 2985256 w 11490568"/>
            <a:gd name="connsiteY5668" fmla="*/ 2654581 h 6858000"/>
            <a:gd name="connsiteX5669" fmla="*/ 2921259 w 11490568"/>
            <a:gd name="connsiteY5669" fmla="*/ 2688649 h 6858000"/>
            <a:gd name="connsiteX5670" fmla="*/ 8522825 w 11490568"/>
            <a:gd name="connsiteY5670" fmla="*/ 2504841 h 6858000"/>
            <a:gd name="connsiteX5671" fmla="*/ 8503119 w 11490568"/>
            <a:gd name="connsiteY5671" fmla="*/ 2502249 h 6858000"/>
            <a:gd name="connsiteX5672" fmla="*/ 8467324 w 11490568"/>
            <a:gd name="connsiteY5672" fmla="*/ 2469107 h 6858000"/>
            <a:gd name="connsiteX5673" fmla="*/ 8464793 w 11490568"/>
            <a:gd name="connsiteY5673" fmla="*/ 2425967 h 6858000"/>
            <a:gd name="connsiteX5674" fmla="*/ 8480702 w 11490568"/>
            <a:gd name="connsiteY5674" fmla="*/ 2401713 h 6858000"/>
            <a:gd name="connsiteX5675" fmla="*/ 8527344 w 11490568"/>
            <a:gd name="connsiteY5675" fmla="*/ 2383198 h 6858000"/>
            <a:gd name="connsiteX5676" fmla="*/ 8564405 w 11490568"/>
            <a:gd name="connsiteY5676" fmla="*/ 2402268 h 6858000"/>
            <a:gd name="connsiteX5677" fmla="*/ 8581399 w 11490568"/>
            <a:gd name="connsiteY5677" fmla="*/ 2444482 h 6858000"/>
            <a:gd name="connsiteX5678" fmla="*/ 8566575 w 11490568"/>
            <a:gd name="connsiteY5678" fmla="*/ 2483548 h 6858000"/>
            <a:gd name="connsiteX5679" fmla="*/ 8522825 w 11490568"/>
            <a:gd name="connsiteY5679" fmla="*/ 2504841 h 6858000"/>
            <a:gd name="connsiteX5680" fmla="*/ 9786759 w 11490568"/>
            <a:gd name="connsiteY5680" fmla="*/ 2504724 h 6858000"/>
            <a:gd name="connsiteX5681" fmla="*/ 9766127 w 11490568"/>
            <a:gd name="connsiteY5681" fmla="*/ 2502248 h 6858000"/>
            <a:gd name="connsiteX5682" fmla="*/ 9727259 w 11490568"/>
            <a:gd name="connsiteY5682" fmla="*/ 2463737 h 6858000"/>
            <a:gd name="connsiteX5683" fmla="*/ 9729609 w 11490568"/>
            <a:gd name="connsiteY5683" fmla="*/ 2418746 h 6858000"/>
            <a:gd name="connsiteX5684" fmla="*/ 9801742 w 11490568"/>
            <a:gd name="connsiteY5684" fmla="*/ 2385418 h 6858000"/>
            <a:gd name="connsiteX5685" fmla="*/ 9825425 w 11490568"/>
            <a:gd name="connsiteY5685" fmla="*/ 2401712 h 6858000"/>
            <a:gd name="connsiteX5686" fmla="*/ 9841334 w 11490568"/>
            <a:gd name="connsiteY5686" fmla="*/ 2425966 h 6858000"/>
            <a:gd name="connsiteX5687" fmla="*/ 9806985 w 11490568"/>
            <a:gd name="connsiteY5687" fmla="*/ 2500396 h 6858000"/>
            <a:gd name="connsiteX5688" fmla="*/ 9786759 w 11490568"/>
            <a:gd name="connsiteY5688" fmla="*/ 2504724 h 6858000"/>
            <a:gd name="connsiteX5689" fmla="*/ 9606514 w 11490568"/>
            <a:gd name="connsiteY5689" fmla="*/ 2504471 h 6858000"/>
            <a:gd name="connsiteX5690" fmla="*/ 9580119 w 11490568"/>
            <a:gd name="connsiteY5690" fmla="*/ 2499656 h 6858000"/>
            <a:gd name="connsiteX5691" fmla="*/ 9548662 w 11490568"/>
            <a:gd name="connsiteY5691" fmla="*/ 2467811 h 6858000"/>
            <a:gd name="connsiteX5692" fmla="*/ 9547758 w 11490568"/>
            <a:gd name="connsiteY5692" fmla="*/ 2422635 h 6858000"/>
            <a:gd name="connsiteX5693" fmla="*/ 9577949 w 11490568"/>
            <a:gd name="connsiteY5693" fmla="*/ 2388939 h 6858000"/>
            <a:gd name="connsiteX5694" fmla="*/ 9621338 w 11490568"/>
            <a:gd name="connsiteY5694" fmla="*/ 2385235 h 6858000"/>
            <a:gd name="connsiteX5695" fmla="*/ 9643213 w 11490568"/>
            <a:gd name="connsiteY5695" fmla="*/ 2399307 h 6858000"/>
            <a:gd name="connsiteX5696" fmla="*/ 9663099 w 11490568"/>
            <a:gd name="connsiteY5696" fmla="*/ 2444667 h 6858000"/>
            <a:gd name="connsiteX5697" fmla="*/ 9646648 w 11490568"/>
            <a:gd name="connsiteY5697" fmla="*/ 2485400 h 6858000"/>
            <a:gd name="connsiteX5698" fmla="*/ 9606514 w 11490568"/>
            <a:gd name="connsiteY5698" fmla="*/ 2504471 h 6858000"/>
            <a:gd name="connsiteX5699" fmla="*/ 8704540 w 11490568"/>
            <a:gd name="connsiteY5699" fmla="*/ 2504287 h 6858000"/>
            <a:gd name="connsiteX5700" fmla="*/ 8682620 w 11490568"/>
            <a:gd name="connsiteY5700" fmla="*/ 2502064 h 6858000"/>
            <a:gd name="connsiteX5701" fmla="*/ 8650801 w 11490568"/>
            <a:gd name="connsiteY5701" fmla="*/ 2475218 h 6858000"/>
            <a:gd name="connsiteX5702" fmla="*/ 8647728 w 11490568"/>
            <a:gd name="connsiteY5702" fmla="*/ 2419303 h 6858000"/>
            <a:gd name="connsiteX5703" fmla="*/ 8684789 w 11490568"/>
            <a:gd name="connsiteY5703" fmla="*/ 2385236 h 6858000"/>
            <a:gd name="connsiteX5704" fmla="*/ 8727816 w 11490568"/>
            <a:gd name="connsiteY5704" fmla="*/ 2388384 h 6858000"/>
            <a:gd name="connsiteX5705" fmla="*/ 8758369 w 11490568"/>
            <a:gd name="connsiteY5705" fmla="*/ 2422636 h 6858000"/>
            <a:gd name="connsiteX5706" fmla="*/ 8757104 w 11490568"/>
            <a:gd name="connsiteY5706" fmla="*/ 2468738 h 6858000"/>
            <a:gd name="connsiteX5707" fmla="*/ 8725646 w 11490568"/>
            <a:gd name="connsiteY5707" fmla="*/ 2500399 h 6858000"/>
            <a:gd name="connsiteX5708" fmla="*/ 8704540 w 11490568"/>
            <a:gd name="connsiteY5708" fmla="*/ 2504287 h 6858000"/>
            <a:gd name="connsiteX5709" fmla="*/ 4733980 w 11490568"/>
            <a:gd name="connsiteY5709" fmla="*/ 2504840 h 6858000"/>
            <a:gd name="connsiteX5710" fmla="*/ 4712827 w 11490568"/>
            <a:gd name="connsiteY5710" fmla="*/ 2500396 h 6858000"/>
            <a:gd name="connsiteX5711" fmla="*/ 4675767 w 11490568"/>
            <a:gd name="connsiteY5711" fmla="*/ 2435593 h 6858000"/>
            <a:gd name="connsiteX5712" fmla="*/ 4709393 w 11490568"/>
            <a:gd name="connsiteY5712" fmla="*/ 2388565 h 6858000"/>
            <a:gd name="connsiteX5713" fmla="*/ 4734703 w 11490568"/>
            <a:gd name="connsiteY5713" fmla="*/ 2383566 h 6858000"/>
            <a:gd name="connsiteX5714" fmla="*/ 4777007 w 11490568"/>
            <a:gd name="connsiteY5714" fmla="*/ 2402081 h 6858000"/>
            <a:gd name="connsiteX5715" fmla="*/ 4794181 w 11490568"/>
            <a:gd name="connsiteY5715" fmla="*/ 2441703 h 6858000"/>
            <a:gd name="connsiteX5716" fmla="*/ 4776464 w 11490568"/>
            <a:gd name="connsiteY5716" fmla="*/ 2485584 h 6858000"/>
            <a:gd name="connsiteX5717" fmla="*/ 4733980 w 11490568"/>
            <a:gd name="connsiteY5717" fmla="*/ 2504840 h 6858000"/>
            <a:gd name="connsiteX5718" fmla="*/ 5278086 w 11490568"/>
            <a:gd name="connsiteY5718" fmla="*/ 2504679 h 6858000"/>
            <a:gd name="connsiteX5719" fmla="*/ 5258018 w 11490568"/>
            <a:gd name="connsiteY5719" fmla="*/ 2502618 h 6858000"/>
            <a:gd name="connsiteX5720" fmla="*/ 5216257 w 11490568"/>
            <a:gd name="connsiteY5720" fmla="*/ 2450036 h 6858000"/>
            <a:gd name="connsiteX5721" fmla="*/ 5258199 w 11490568"/>
            <a:gd name="connsiteY5721" fmla="*/ 2385419 h 6858000"/>
            <a:gd name="connsiteX5722" fmla="*/ 5302492 w 11490568"/>
            <a:gd name="connsiteY5722" fmla="*/ 2389492 h 6858000"/>
            <a:gd name="connsiteX5723" fmla="*/ 5331959 w 11490568"/>
            <a:gd name="connsiteY5723" fmla="*/ 2422634 h 6858000"/>
            <a:gd name="connsiteX5724" fmla="*/ 5330513 w 11490568"/>
            <a:gd name="connsiteY5724" fmla="*/ 2468736 h 6858000"/>
            <a:gd name="connsiteX5725" fmla="*/ 5298153 w 11490568"/>
            <a:gd name="connsiteY5725" fmla="*/ 2500212 h 6858000"/>
            <a:gd name="connsiteX5726" fmla="*/ 5278086 w 11490568"/>
            <a:gd name="connsiteY5726" fmla="*/ 2504679 h 6858000"/>
            <a:gd name="connsiteX5727" fmla="*/ 5457764 w 11490568"/>
            <a:gd name="connsiteY5727" fmla="*/ 2504468 h 6858000"/>
            <a:gd name="connsiteX5728" fmla="*/ 5433900 w 11490568"/>
            <a:gd name="connsiteY5728" fmla="*/ 2500396 h 6858000"/>
            <a:gd name="connsiteX5729" fmla="*/ 5402444 w 11490568"/>
            <a:gd name="connsiteY5729" fmla="*/ 2468735 h 6858000"/>
            <a:gd name="connsiteX5730" fmla="*/ 5401540 w 11490568"/>
            <a:gd name="connsiteY5730" fmla="*/ 2420596 h 6858000"/>
            <a:gd name="connsiteX5731" fmla="*/ 5429924 w 11490568"/>
            <a:gd name="connsiteY5731" fmla="*/ 2389120 h 6858000"/>
            <a:gd name="connsiteX5732" fmla="*/ 5455956 w 11490568"/>
            <a:gd name="connsiteY5732" fmla="*/ 2383751 h 6858000"/>
            <a:gd name="connsiteX5733" fmla="*/ 5496452 w 11490568"/>
            <a:gd name="connsiteY5733" fmla="*/ 2400230 h 6858000"/>
            <a:gd name="connsiteX5734" fmla="*/ 5515254 w 11490568"/>
            <a:gd name="connsiteY5734" fmla="*/ 2444665 h 6858000"/>
            <a:gd name="connsiteX5735" fmla="*/ 5497899 w 11490568"/>
            <a:gd name="connsiteY5735" fmla="*/ 2486325 h 6858000"/>
            <a:gd name="connsiteX5736" fmla="*/ 5457764 w 11490568"/>
            <a:gd name="connsiteY5736" fmla="*/ 2504468 h 6858000"/>
            <a:gd name="connsiteX5737" fmla="*/ 6179017 w 11490568"/>
            <a:gd name="connsiteY5737" fmla="*/ 2504468 h 6858000"/>
            <a:gd name="connsiteX5738" fmla="*/ 6155154 w 11490568"/>
            <a:gd name="connsiteY5738" fmla="*/ 2500396 h 6858000"/>
            <a:gd name="connsiteX5739" fmla="*/ 6123878 w 11490568"/>
            <a:gd name="connsiteY5739" fmla="*/ 2469105 h 6858000"/>
            <a:gd name="connsiteX5740" fmla="*/ 6151177 w 11490568"/>
            <a:gd name="connsiteY5740" fmla="*/ 2389120 h 6858000"/>
            <a:gd name="connsiteX5741" fmla="*/ 6177209 w 11490568"/>
            <a:gd name="connsiteY5741" fmla="*/ 2383751 h 6858000"/>
            <a:gd name="connsiteX5742" fmla="*/ 6217705 w 11490568"/>
            <a:gd name="connsiteY5742" fmla="*/ 2400230 h 6858000"/>
            <a:gd name="connsiteX5743" fmla="*/ 6236688 w 11490568"/>
            <a:gd name="connsiteY5743" fmla="*/ 2444665 h 6858000"/>
            <a:gd name="connsiteX5744" fmla="*/ 6219333 w 11490568"/>
            <a:gd name="connsiteY5744" fmla="*/ 2486325 h 6858000"/>
            <a:gd name="connsiteX5745" fmla="*/ 6179017 w 11490568"/>
            <a:gd name="connsiteY5745" fmla="*/ 2504468 h 6858000"/>
            <a:gd name="connsiteX5746" fmla="*/ 6361140 w 11490568"/>
            <a:gd name="connsiteY5746" fmla="*/ 2504312 h 6858000"/>
            <a:gd name="connsiteX5747" fmla="*/ 6339355 w 11490568"/>
            <a:gd name="connsiteY5747" fmla="*/ 2502252 h 6858000"/>
            <a:gd name="connsiteX5748" fmla="*/ 6310791 w 11490568"/>
            <a:gd name="connsiteY5748" fmla="*/ 2480405 h 6858000"/>
            <a:gd name="connsiteX5749" fmla="*/ 6317299 w 11490568"/>
            <a:gd name="connsiteY5749" fmla="*/ 2400419 h 6858000"/>
            <a:gd name="connsiteX5750" fmla="*/ 6375331 w 11490568"/>
            <a:gd name="connsiteY5750" fmla="*/ 2385422 h 6858000"/>
            <a:gd name="connsiteX5751" fmla="*/ 6399015 w 11490568"/>
            <a:gd name="connsiteY5751" fmla="*/ 2401900 h 6858000"/>
            <a:gd name="connsiteX5752" fmla="*/ 6415105 w 11490568"/>
            <a:gd name="connsiteY5752" fmla="*/ 2426155 h 6858000"/>
            <a:gd name="connsiteX5753" fmla="*/ 6382382 w 11490568"/>
            <a:gd name="connsiteY5753" fmla="*/ 2499845 h 6858000"/>
            <a:gd name="connsiteX5754" fmla="*/ 6361140 w 11490568"/>
            <a:gd name="connsiteY5754" fmla="*/ 2504312 h 6858000"/>
            <a:gd name="connsiteX5755" fmla="*/ 8344772 w 11490568"/>
            <a:gd name="connsiteY5755" fmla="*/ 2504310 h 6858000"/>
            <a:gd name="connsiteX5756" fmla="*/ 8323619 w 11490568"/>
            <a:gd name="connsiteY5756" fmla="*/ 2502435 h 6858000"/>
            <a:gd name="connsiteX5757" fmla="*/ 8284750 w 11490568"/>
            <a:gd name="connsiteY5757" fmla="*/ 2463740 h 6858000"/>
            <a:gd name="connsiteX5758" fmla="*/ 8288546 w 11490568"/>
            <a:gd name="connsiteY5758" fmla="*/ 2416341 h 6858000"/>
            <a:gd name="connsiteX5759" fmla="*/ 8336274 w 11490568"/>
            <a:gd name="connsiteY5759" fmla="*/ 2383200 h 6858000"/>
            <a:gd name="connsiteX5760" fmla="*/ 8380928 w 11490568"/>
            <a:gd name="connsiteY5760" fmla="*/ 2399678 h 6858000"/>
            <a:gd name="connsiteX5761" fmla="*/ 8400453 w 11490568"/>
            <a:gd name="connsiteY5761" fmla="*/ 2443744 h 6858000"/>
            <a:gd name="connsiteX5762" fmla="*/ 8395572 w 11490568"/>
            <a:gd name="connsiteY5762" fmla="*/ 2470034 h 6858000"/>
            <a:gd name="connsiteX5763" fmla="*/ 8365381 w 11490568"/>
            <a:gd name="connsiteY5763" fmla="*/ 2500214 h 6858000"/>
            <a:gd name="connsiteX5764" fmla="*/ 8344772 w 11490568"/>
            <a:gd name="connsiteY5764" fmla="*/ 2504310 h 6858000"/>
            <a:gd name="connsiteX5765" fmla="*/ 5639611 w 11490568"/>
            <a:gd name="connsiteY5765" fmla="*/ 2504311 h 6858000"/>
            <a:gd name="connsiteX5766" fmla="*/ 5618459 w 11490568"/>
            <a:gd name="connsiteY5766" fmla="*/ 2502436 h 6858000"/>
            <a:gd name="connsiteX5767" fmla="*/ 5582122 w 11490568"/>
            <a:gd name="connsiteY5767" fmla="*/ 2469294 h 6858000"/>
            <a:gd name="connsiteX5768" fmla="*/ 5577963 w 11490568"/>
            <a:gd name="connsiteY5768" fmla="*/ 2444669 h 6858000"/>
            <a:gd name="connsiteX5769" fmla="*/ 5582844 w 11490568"/>
            <a:gd name="connsiteY5769" fmla="*/ 2418748 h 6858000"/>
            <a:gd name="connsiteX5770" fmla="*/ 5654074 w 11490568"/>
            <a:gd name="connsiteY5770" fmla="*/ 2385422 h 6858000"/>
            <a:gd name="connsiteX5771" fmla="*/ 5677757 w 11490568"/>
            <a:gd name="connsiteY5771" fmla="*/ 2401900 h 6858000"/>
            <a:gd name="connsiteX5772" fmla="*/ 5693846 w 11490568"/>
            <a:gd name="connsiteY5772" fmla="*/ 2426154 h 6858000"/>
            <a:gd name="connsiteX5773" fmla="*/ 5660220 w 11490568"/>
            <a:gd name="connsiteY5773" fmla="*/ 2500214 h 6858000"/>
            <a:gd name="connsiteX5774" fmla="*/ 5639611 w 11490568"/>
            <a:gd name="connsiteY5774" fmla="*/ 2504311 h 6858000"/>
            <a:gd name="connsiteX5775" fmla="*/ 5819297 w 11490568"/>
            <a:gd name="connsiteY5775" fmla="*/ 2504286 h 6858000"/>
            <a:gd name="connsiteX5776" fmla="*/ 5797964 w 11490568"/>
            <a:gd name="connsiteY5776" fmla="*/ 2502064 h 6858000"/>
            <a:gd name="connsiteX5777" fmla="*/ 5762168 w 11490568"/>
            <a:gd name="connsiteY5777" fmla="*/ 2467811 h 6858000"/>
            <a:gd name="connsiteX5778" fmla="*/ 5762892 w 11490568"/>
            <a:gd name="connsiteY5778" fmla="*/ 2419302 h 6858000"/>
            <a:gd name="connsiteX5779" fmla="*/ 5799772 w 11490568"/>
            <a:gd name="connsiteY5779" fmla="*/ 2385235 h 6858000"/>
            <a:gd name="connsiteX5780" fmla="*/ 5871001 w 11490568"/>
            <a:gd name="connsiteY5780" fmla="*/ 2418191 h 6858000"/>
            <a:gd name="connsiteX5781" fmla="*/ 5873531 w 11490568"/>
            <a:gd name="connsiteY5781" fmla="*/ 2463923 h 6858000"/>
            <a:gd name="connsiteX5782" fmla="*/ 5843521 w 11490568"/>
            <a:gd name="connsiteY5782" fmla="*/ 2498360 h 6858000"/>
            <a:gd name="connsiteX5783" fmla="*/ 5819297 w 11490568"/>
            <a:gd name="connsiteY5783" fmla="*/ 2504286 h 6858000"/>
            <a:gd name="connsiteX5784" fmla="*/ 6008379 w 11490568"/>
            <a:gd name="connsiteY5784" fmla="*/ 2503798 h 6858000"/>
            <a:gd name="connsiteX5785" fmla="*/ 5973849 w 11490568"/>
            <a:gd name="connsiteY5785" fmla="*/ 2499470 h 6858000"/>
            <a:gd name="connsiteX5786" fmla="*/ 5941669 w 11490568"/>
            <a:gd name="connsiteY5786" fmla="*/ 2466329 h 6858000"/>
            <a:gd name="connsiteX5787" fmla="*/ 5942573 w 11490568"/>
            <a:gd name="connsiteY5787" fmla="*/ 2421153 h 6858000"/>
            <a:gd name="connsiteX5788" fmla="*/ 5972041 w 11490568"/>
            <a:gd name="connsiteY5788" fmla="*/ 2388567 h 6858000"/>
            <a:gd name="connsiteX5789" fmla="*/ 5997351 w 11490568"/>
            <a:gd name="connsiteY5789" fmla="*/ 2383568 h 6858000"/>
            <a:gd name="connsiteX5790" fmla="*/ 6022841 w 11490568"/>
            <a:gd name="connsiteY5790" fmla="*/ 2388567 h 6858000"/>
            <a:gd name="connsiteX5791" fmla="*/ 6053213 w 11490568"/>
            <a:gd name="connsiteY5791" fmla="*/ 2422634 h 6858000"/>
            <a:gd name="connsiteX5792" fmla="*/ 6056106 w 11490568"/>
            <a:gd name="connsiteY5792" fmla="*/ 2445407 h 6858000"/>
            <a:gd name="connsiteX5793" fmla="*/ 6040197 w 11490568"/>
            <a:gd name="connsiteY5793" fmla="*/ 2485214 h 6858000"/>
            <a:gd name="connsiteX5794" fmla="*/ 6008379 w 11490568"/>
            <a:gd name="connsiteY5794" fmla="*/ 2503798 h 6858000"/>
            <a:gd name="connsiteX5795" fmla="*/ 4915221 w 11490568"/>
            <a:gd name="connsiteY5795" fmla="*/ 2504657 h 6858000"/>
            <a:gd name="connsiteX5796" fmla="*/ 4897210 w 11490568"/>
            <a:gd name="connsiteY5796" fmla="*/ 2502250 h 6858000"/>
            <a:gd name="connsiteX5797" fmla="*/ 4855810 w 11490568"/>
            <a:gd name="connsiteY5797" fmla="*/ 2445409 h 6858000"/>
            <a:gd name="connsiteX5798" fmla="*/ 4869911 w 11490568"/>
            <a:gd name="connsiteY5798" fmla="*/ 2405602 h 6858000"/>
            <a:gd name="connsiteX5799" fmla="*/ 4932644 w 11490568"/>
            <a:gd name="connsiteY5799" fmla="*/ 2385420 h 6858000"/>
            <a:gd name="connsiteX5800" fmla="*/ 4954519 w 11490568"/>
            <a:gd name="connsiteY5800" fmla="*/ 2399677 h 6858000"/>
            <a:gd name="connsiteX5801" fmla="*/ 4974044 w 11490568"/>
            <a:gd name="connsiteY5801" fmla="*/ 2443928 h 6858000"/>
            <a:gd name="connsiteX5802" fmla="*/ 4968801 w 11490568"/>
            <a:gd name="connsiteY5802" fmla="*/ 2470589 h 6858000"/>
            <a:gd name="connsiteX5803" fmla="*/ 4933909 w 11490568"/>
            <a:gd name="connsiteY5803" fmla="*/ 2502065 h 6858000"/>
            <a:gd name="connsiteX5804" fmla="*/ 4915221 w 11490568"/>
            <a:gd name="connsiteY5804" fmla="*/ 2504657 h 6858000"/>
            <a:gd name="connsiteX5805" fmla="*/ 5098040 w 11490568"/>
            <a:gd name="connsiteY5805" fmla="*/ 2504287 h 6858000"/>
            <a:gd name="connsiteX5806" fmla="*/ 5076889 w 11490568"/>
            <a:gd name="connsiteY5806" fmla="*/ 2502065 h 6858000"/>
            <a:gd name="connsiteX5807" fmla="*/ 5036212 w 11490568"/>
            <a:gd name="connsiteY5807" fmla="*/ 2439670 h 6858000"/>
            <a:gd name="connsiteX5808" fmla="*/ 5078154 w 11490568"/>
            <a:gd name="connsiteY5808" fmla="*/ 2385236 h 6858000"/>
            <a:gd name="connsiteX5809" fmla="*/ 5137813 w 11490568"/>
            <a:gd name="connsiteY5809" fmla="*/ 2401899 h 6858000"/>
            <a:gd name="connsiteX5810" fmla="*/ 5140705 w 11490568"/>
            <a:gd name="connsiteY5810" fmla="*/ 2482994 h 6858000"/>
            <a:gd name="connsiteX5811" fmla="*/ 5098040 w 11490568"/>
            <a:gd name="connsiteY5811" fmla="*/ 2504287 h 6858000"/>
            <a:gd name="connsiteX5812" fmla="*/ 3473862 w 11490568"/>
            <a:gd name="connsiteY5812" fmla="*/ 2504472 h 6858000"/>
            <a:gd name="connsiteX5813" fmla="*/ 3448371 w 11490568"/>
            <a:gd name="connsiteY5813" fmla="*/ 2499287 h 6858000"/>
            <a:gd name="connsiteX5814" fmla="*/ 3417457 w 11490568"/>
            <a:gd name="connsiteY5814" fmla="*/ 2466701 h 6858000"/>
            <a:gd name="connsiteX5815" fmla="*/ 3413661 w 11490568"/>
            <a:gd name="connsiteY5815" fmla="*/ 2442261 h 6858000"/>
            <a:gd name="connsiteX5816" fmla="*/ 3489771 w 11490568"/>
            <a:gd name="connsiteY5816" fmla="*/ 2385235 h 6858000"/>
            <a:gd name="connsiteX5817" fmla="*/ 3511646 w 11490568"/>
            <a:gd name="connsiteY5817" fmla="*/ 2399306 h 6858000"/>
            <a:gd name="connsiteX5818" fmla="*/ 3531533 w 11490568"/>
            <a:gd name="connsiteY5818" fmla="*/ 2444669 h 6858000"/>
            <a:gd name="connsiteX5819" fmla="*/ 3514358 w 11490568"/>
            <a:gd name="connsiteY5819" fmla="*/ 2486327 h 6858000"/>
            <a:gd name="connsiteX5820" fmla="*/ 3473862 w 11490568"/>
            <a:gd name="connsiteY5820" fmla="*/ 2504472 h 6858000"/>
            <a:gd name="connsiteX5821" fmla="*/ 3656889 w 11490568"/>
            <a:gd name="connsiteY5821" fmla="*/ 2504123 h 6858000"/>
            <a:gd name="connsiteX5822" fmla="*/ 3635466 w 11490568"/>
            <a:gd name="connsiteY5822" fmla="*/ 2502989 h 6858000"/>
            <a:gd name="connsiteX5823" fmla="*/ 3605456 w 11490568"/>
            <a:gd name="connsiteY5823" fmla="*/ 2479660 h 6858000"/>
            <a:gd name="connsiteX5824" fmla="*/ 3612145 w 11490568"/>
            <a:gd name="connsiteY5824" fmla="*/ 2400601 h 6858000"/>
            <a:gd name="connsiteX5825" fmla="*/ 3652821 w 11490568"/>
            <a:gd name="connsiteY5825" fmla="*/ 2383567 h 6858000"/>
            <a:gd name="connsiteX5826" fmla="*/ 3694221 w 11490568"/>
            <a:gd name="connsiteY5826" fmla="*/ 2401342 h 6858000"/>
            <a:gd name="connsiteX5827" fmla="*/ 3711577 w 11490568"/>
            <a:gd name="connsiteY5827" fmla="*/ 2444667 h 6858000"/>
            <a:gd name="connsiteX5828" fmla="*/ 3706153 w 11490568"/>
            <a:gd name="connsiteY5828" fmla="*/ 2471329 h 6858000"/>
            <a:gd name="connsiteX5829" fmla="*/ 3677227 w 11490568"/>
            <a:gd name="connsiteY5829" fmla="*/ 2499842 h 6858000"/>
            <a:gd name="connsiteX5830" fmla="*/ 3656889 w 11490568"/>
            <a:gd name="connsiteY5830" fmla="*/ 2504123 h 6858000"/>
            <a:gd name="connsiteX5831" fmla="*/ 3294001 w 11490568"/>
            <a:gd name="connsiteY5831" fmla="*/ 2504469 h 6858000"/>
            <a:gd name="connsiteX5832" fmla="*/ 3268691 w 11490568"/>
            <a:gd name="connsiteY5832" fmla="*/ 2499655 h 6858000"/>
            <a:gd name="connsiteX5833" fmla="*/ 3236511 w 11490568"/>
            <a:gd name="connsiteY5833" fmla="*/ 2466328 h 6858000"/>
            <a:gd name="connsiteX5834" fmla="*/ 3237416 w 11490568"/>
            <a:gd name="connsiteY5834" fmla="*/ 2421151 h 6858000"/>
            <a:gd name="connsiteX5835" fmla="*/ 3266884 w 11490568"/>
            <a:gd name="connsiteY5835" fmla="*/ 2388566 h 6858000"/>
            <a:gd name="connsiteX5836" fmla="*/ 3292194 w 11490568"/>
            <a:gd name="connsiteY5836" fmla="*/ 2383751 h 6858000"/>
            <a:gd name="connsiteX5837" fmla="*/ 3331424 w 11490568"/>
            <a:gd name="connsiteY5837" fmla="*/ 2398934 h 6858000"/>
            <a:gd name="connsiteX5838" fmla="*/ 3350587 w 11490568"/>
            <a:gd name="connsiteY5838" fmla="*/ 2433557 h 6858000"/>
            <a:gd name="connsiteX5839" fmla="*/ 3333412 w 11490568"/>
            <a:gd name="connsiteY5839" fmla="*/ 2486694 h 6858000"/>
            <a:gd name="connsiteX5840" fmla="*/ 3294001 w 11490568"/>
            <a:gd name="connsiteY5840" fmla="*/ 2504469 h 6858000"/>
            <a:gd name="connsiteX5841" fmla="*/ 2934118 w 11490568"/>
            <a:gd name="connsiteY5841" fmla="*/ 2504353 h 6858000"/>
            <a:gd name="connsiteX5842" fmla="*/ 2912943 w 11490568"/>
            <a:gd name="connsiteY5842" fmla="*/ 2502247 h 6858000"/>
            <a:gd name="connsiteX5843" fmla="*/ 2884379 w 11490568"/>
            <a:gd name="connsiteY5843" fmla="*/ 2480400 h 6858000"/>
            <a:gd name="connsiteX5844" fmla="*/ 2890888 w 11490568"/>
            <a:gd name="connsiteY5844" fmla="*/ 2400415 h 6858000"/>
            <a:gd name="connsiteX5845" fmla="*/ 2931564 w 11490568"/>
            <a:gd name="connsiteY5845" fmla="*/ 2383566 h 6858000"/>
            <a:gd name="connsiteX5846" fmla="*/ 2974772 w 11490568"/>
            <a:gd name="connsiteY5846" fmla="*/ 2404118 h 6858000"/>
            <a:gd name="connsiteX5847" fmla="*/ 2990862 w 11490568"/>
            <a:gd name="connsiteY5847" fmla="*/ 2449295 h 6858000"/>
            <a:gd name="connsiteX5848" fmla="*/ 2955428 w 11490568"/>
            <a:gd name="connsiteY5848" fmla="*/ 2499655 h 6858000"/>
            <a:gd name="connsiteX5849" fmla="*/ 2934118 w 11490568"/>
            <a:gd name="connsiteY5849" fmla="*/ 2504353 h 6858000"/>
            <a:gd name="connsiteX5850" fmla="*/ 3114140 w 11490568"/>
            <a:gd name="connsiteY5850" fmla="*/ 2504285 h 6858000"/>
            <a:gd name="connsiteX5851" fmla="*/ 3092807 w 11490568"/>
            <a:gd name="connsiteY5851" fmla="*/ 2502064 h 6858000"/>
            <a:gd name="connsiteX5852" fmla="*/ 3065147 w 11490568"/>
            <a:gd name="connsiteY5852" fmla="*/ 2481327 h 6858000"/>
            <a:gd name="connsiteX5853" fmla="*/ 3052672 w 11490568"/>
            <a:gd name="connsiteY5853" fmla="*/ 2444668 h 6858000"/>
            <a:gd name="connsiteX5854" fmla="*/ 3073644 w 11490568"/>
            <a:gd name="connsiteY5854" fmla="*/ 2398566 h 6858000"/>
            <a:gd name="connsiteX5855" fmla="*/ 3117032 w 11490568"/>
            <a:gd name="connsiteY5855" fmla="*/ 2383198 h 6858000"/>
            <a:gd name="connsiteX5856" fmla="*/ 3151924 w 11490568"/>
            <a:gd name="connsiteY5856" fmla="*/ 2399306 h 6858000"/>
            <a:gd name="connsiteX5857" fmla="*/ 3170726 w 11490568"/>
            <a:gd name="connsiteY5857" fmla="*/ 2440223 h 6858000"/>
            <a:gd name="connsiteX5858" fmla="*/ 3156625 w 11490568"/>
            <a:gd name="connsiteY5858" fmla="*/ 2483179 h 6858000"/>
            <a:gd name="connsiteX5859" fmla="*/ 3114140 w 11490568"/>
            <a:gd name="connsiteY5859" fmla="*/ 2504285 h 6858000"/>
            <a:gd name="connsiteX5860" fmla="*/ 5817286 w 11490568"/>
            <a:gd name="connsiteY5860" fmla="*/ 2320569 h 6858000"/>
            <a:gd name="connsiteX5861" fmla="*/ 5802122 w 11490568"/>
            <a:gd name="connsiteY5861" fmla="*/ 2319181 h 6858000"/>
            <a:gd name="connsiteX5862" fmla="*/ 5762169 w 11490568"/>
            <a:gd name="connsiteY5862" fmla="*/ 2283632 h 6858000"/>
            <a:gd name="connsiteX5863" fmla="*/ 5761988 w 11490568"/>
            <a:gd name="connsiteY5863" fmla="*/ 2236975 h 6858000"/>
            <a:gd name="connsiteX5864" fmla="*/ 5835206 w 11490568"/>
            <a:gd name="connsiteY5864" fmla="*/ 2201240 h 6858000"/>
            <a:gd name="connsiteX5865" fmla="*/ 5870459 w 11490568"/>
            <a:gd name="connsiteY5865" fmla="*/ 2232716 h 6858000"/>
            <a:gd name="connsiteX5866" fmla="*/ 5875340 w 11490568"/>
            <a:gd name="connsiteY5866" fmla="*/ 2259748 h 6858000"/>
            <a:gd name="connsiteX5867" fmla="*/ 5869735 w 11490568"/>
            <a:gd name="connsiteY5867" fmla="*/ 2287521 h 6858000"/>
            <a:gd name="connsiteX5868" fmla="*/ 5833940 w 11490568"/>
            <a:gd name="connsiteY5868" fmla="*/ 2318069 h 6858000"/>
            <a:gd name="connsiteX5869" fmla="*/ 5817286 w 11490568"/>
            <a:gd name="connsiteY5869" fmla="*/ 2320569 h 6858000"/>
            <a:gd name="connsiteX5870" fmla="*/ 8522442 w 11490568"/>
            <a:gd name="connsiteY5870" fmla="*/ 2320567 h 6858000"/>
            <a:gd name="connsiteX5871" fmla="*/ 8507278 w 11490568"/>
            <a:gd name="connsiteY5871" fmla="*/ 2319178 h 6858000"/>
            <a:gd name="connsiteX5872" fmla="*/ 8465698 w 11490568"/>
            <a:gd name="connsiteY5872" fmla="*/ 2280667 h 6858000"/>
            <a:gd name="connsiteX5873" fmla="*/ 8468228 w 11490568"/>
            <a:gd name="connsiteY5873" fmla="*/ 2233084 h 6858000"/>
            <a:gd name="connsiteX5874" fmla="*/ 8497697 w 11490568"/>
            <a:gd name="connsiteY5874" fmla="*/ 2203274 h 6858000"/>
            <a:gd name="connsiteX5875" fmla="*/ 8541447 w 11490568"/>
            <a:gd name="connsiteY5875" fmla="*/ 2201423 h 6858000"/>
            <a:gd name="connsiteX5876" fmla="*/ 8575073 w 11490568"/>
            <a:gd name="connsiteY5876" fmla="*/ 2232343 h 6858000"/>
            <a:gd name="connsiteX5877" fmla="*/ 8580497 w 11490568"/>
            <a:gd name="connsiteY5877" fmla="*/ 2259746 h 6858000"/>
            <a:gd name="connsiteX5878" fmla="*/ 8574892 w 11490568"/>
            <a:gd name="connsiteY5878" fmla="*/ 2287518 h 6858000"/>
            <a:gd name="connsiteX5879" fmla="*/ 8539097 w 11490568"/>
            <a:gd name="connsiteY5879" fmla="*/ 2318067 h 6858000"/>
            <a:gd name="connsiteX5880" fmla="*/ 8522442 w 11490568"/>
            <a:gd name="connsiteY5880" fmla="*/ 2320567 h 6858000"/>
            <a:gd name="connsiteX5881" fmla="*/ 9607123 w 11490568"/>
            <a:gd name="connsiteY5881" fmla="*/ 2320380 h 6858000"/>
            <a:gd name="connsiteX5882" fmla="*/ 9585180 w 11490568"/>
            <a:gd name="connsiteY5882" fmla="*/ 2317510 h 6858000"/>
            <a:gd name="connsiteX5883" fmla="*/ 9546493 w 11490568"/>
            <a:gd name="connsiteY5883" fmla="*/ 2278814 h 6858000"/>
            <a:gd name="connsiteX5884" fmla="*/ 9549204 w 11490568"/>
            <a:gd name="connsiteY5884" fmla="*/ 2233822 h 6858000"/>
            <a:gd name="connsiteX5885" fmla="*/ 9578310 w 11490568"/>
            <a:gd name="connsiteY5885" fmla="*/ 2203643 h 6858000"/>
            <a:gd name="connsiteX5886" fmla="*/ 9603620 w 11490568"/>
            <a:gd name="connsiteY5886" fmla="*/ 2199569 h 6858000"/>
            <a:gd name="connsiteX5887" fmla="*/ 9647190 w 11490568"/>
            <a:gd name="connsiteY5887" fmla="*/ 2219565 h 6858000"/>
            <a:gd name="connsiteX5888" fmla="*/ 9663099 w 11490568"/>
            <a:gd name="connsiteY5888" fmla="*/ 2262521 h 6858000"/>
            <a:gd name="connsiteX5889" fmla="*/ 9658399 w 11490568"/>
            <a:gd name="connsiteY5889" fmla="*/ 2284738 h 6858000"/>
            <a:gd name="connsiteX5890" fmla="*/ 9627846 w 11490568"/>
            <a:gd name="connsiteY5890" fmla="*/ 2315474 h 6858000"/>
            <a:gd name="connsiteX5891" fmla="*/ 9607123 w 11490568"/>
            <a:gd name="connsiteY5891" fmla="*/ 2320380 h 6858000"/>
            <a:gd name="connsiteX5892" fmla="*/ 5998526 w 11490568"/>
            <a:gd name="connsiteY5892" fmla="*/ 2320359 h 6858000"/>
            <a:gd name="connsiteX5893" fmla="*/ 5977103 w 11490568"/>
            <a:gd name="connsiteY5893" fmla="*/ 2316957 h 6858000"/>
            <a:gd name="connsiteX5894" fmla="*/ 5943115 w 11490568"/>
            <a:gd name="connsiteY5894" fmla="*/ 2284370 h 6858000"/>
            <a:gd name="connsiteX5895" fmla="*/ 5937872 w 11490568"/>
            <a:gd name="connsiteY5895" fmla="*/ 2259745 h 6858000"/>
            <a:gd name="connsiteX5896" fmla="*/ 5955228 w 11490568"/>
            <a:gd name="connsiteY5896" fmla="*/ 2217902 h 6858000"/>
            <a:gd name="connsiteX5897" fmla="*/ 5997350 w 11490568"/>
            <a:gd name="connsiteY5897" fmla="*/ 2199572 h 6858000"/>
            <a:gd name="connsiteX5898" fmla="*/ 6039113 w 11490568"/>
            <a:gd name="connsiteY5898" fmla="*/ 2217532 h 6858000"/>
            <a:gd name="connsiteX5899" fmla="*/ 6055744 w 11490568"/>
            <a:gd name="connsiteY5899" fmla="*/ 2257338 h 6858000"/>
            <a:gd name="connsiteX5900" fmla="*/ 6051768 w 11490568"/>
            <a:gd name="connsiteY5900" fmla="*/ 2284556 h 6858000"/>
            <a:gd name="connsiteX5901" fmla="*/ 6019949 w 11490568"/>
            <a:gd name="connsiteY5901" fmla="*/ 2315845 h 6858000"/>
            <a:gd name="connsiteX5902" fmla="*/ 5998526 w 11490568"/>
            <a:gd name="connsiteY5902" fmla="*/ 2320359 h 6858000"/>
            <a:gd name="connsiteX5903" fmla="*/ 6181504 w 11490568"/>
            <a:gd name="connsiteY5903" fmla="*/ 2320130 h 6858000"/>
            <a:gd name="connsiteX5904" fmla="*/ 6160759 w 11490568"/>
            <a:gd name="connsiteY5904" fmla="*/ 2318255 h 6858000"/>
            <a:gd name="connsiteX5905" fmla="*/ 6132014 w 11490568"/>
            <a:gd name="connsiteY5905" fmla="*/ 2298259 h 6858000"/>
            <a:gd name="connsiteX5906" fmla="*/ 6124060 w 11490568"/>
            <a:gd name="connsiteY5906" fmla="*/ 2234198 h 6858000"/>
            <a:gd name="connsiteX5907" fmla="*/ 6158409 w 11490568"/>
            <a:gd name="connsiteY5907" fmla="*/ 2201427 h 6858000"/>
            <a:gd name="connsiteX5908" fmla="*/ 6202701 w 11490568"/>
            <a:gd name="connsiteY5908" fmla="*/ 2203833 h 6858000"/>
            <a:gd name="connsiteX5909" fmla="*/ 6234338 w 11490568"/>
            <a:gd name="connsiteY5909" fmla="*/ 2240492 h 6858000"/>
            <a:gd name="connsiteX5910" fmla="*/ 6231988 w 11490568"/>
            <a:gd name="connsiteY5910" fmla="*/ 2284743 h 6858000"/>
            <a:gd name="connsiteX5911" fmla="*/ 6201436 w 11490568"/>
            <a:gd name="connsiteY5911" fmla="*/ 2315478 h 6858000"/>
            <a:gd name="connsiteX5912" fmla="*/ 6181504 w 11490568"/>
            <a:gd name="connsiteY5912" fmla="*/ 2320130 h 6858000"/>
            <a:gd name="connsiteX5913" fmla="*/ 3835372 w 11490568"/>
            <a:gd name="connsiteY5913" fmla="*/ 2320361 h 6858000"/>
            <a:gd name="connsiteX5914" fmla="*/ 3813340 w 11490568"/>
            <a:gd name="connsiteY5914" fmla="*/ 2316959 h 6858000"/>
            <a:gd name="connsiteX5915" fmla="*/ 3778990 w 11490568"/>
            <a:gd name="connsiteY5915" fmla="*/ 2284188 h 6858000"/>
            <a:gd name="connsiteX5916" fmla="*/ 3778809 w 11490568"/>
            <a:gd name="connsiteY5916" fmla="*/ 2235679 h 6858000"/>
            <a:gd name="connsiteX5917" fmla="*/ 3807735 w 11490568"/>
            <a:gd name="connsiteY5917" fmla="*/ 2204018 h 6858000"/>
            <a:gd name="connsiteX5918" fmla="*/ 3852751 w 11490568"/>
            <a:gd name="connsiteY5918" fmla="*/ 2201426 h 6858000"/>
            <a:gd name="connsiteX5919" fmla="*/ 3889269 w 11490568"/>
            <a:gd name="connsiteY5919" fmla="*/ 2238271 h 6858000"/>
            <a:gd name="connsiteX5920" fmla="*/ 3889269 w 11490568"/>
            <a:gd name="connsiteY5920" fmla="*/ 2281225 h 6858000"/>
            <a:gd name="connsiteX5921" fmla="*/ 3857269 w 11490568"/>
            <a:gd name="connsiteY5921" fmla="*/ 2315293 h 6858000"/>
            <a:gd name="connsiteX5922" fmla="*/ 3835372 w 11490568"/>
            <a:gd name="connsiteY5922" fmla="*/ 2320361 h 6858000"/>
            <a:gd name="connsiteX5923" fmla="*/ 5277272 w 11490568"/>
            <a:gd name="connsiteY5923" fmla="*/ 2320361 h 6858000"/>
            <a:gd name="connsiteX5924" fmla="*/ 5255849 w 11490568"/>
            <a:gd name="connsiteY5924" fmla="*/ 2316959 h 6858000"/>
            <a:gd name="connsiteX5925" fmla="*/ 5221500 w 11490568"/>
            <a:gd name="connsiteY5925" fmla="*/ 2284187 h 6858000"/>
            <a:gd name="connsiteX5926" fmla="*/ 5220415 w 11490568"/>
            <a:gd name="connsiteY5926" fmla="*/ 2236974 h 6858000"/>
            <a:gd name="connsiteX5927" fmla="*/ 5250788 w 11490568"/>
            <a:gd name="connsiteY5927" fmla="*/ 2203646 h 6858000"/>
            <a:gd name="connsiteX5928" fmla="*/ 5294899 w 11490568"/>
            <a:gd name="connsiteY5928" fmla="*/ 2201425 h 6858000"/>
            <a:gd name="connsiteX5929" fmla="*/ 5329068 w 11490568"/>
            <a:gd name="connsiteY5929" fmla="*/ 2231789 h 6858000"/>
            <a:gd name="connsiteX5930" fmla="*/ 5333949 w 11490568"/>
            <a:gd name="connsiteY5930" fmla="*/ 2259747 h 6858000"/>
            <a:gd name="connsiteX5931" fmla="*/ 5329068 w 11490568"/>
            <a:gd name="connsiteY5931" fmla="*/ 2287890 h 6858000"/>
            <a:gd name="connsiteX5932" fmla="*/ 5298695 w 11490568"/>
            <a:gd name="connsiteY5932" fmla="*/ 2315847 h 6858000"/>
            <a:gd name="connsiteX5933" fmla="*/ 5277272 w 11490568"/>
            <a:gd name="connsiteY5933" fmla="*/ 2320361 h 6858000"/>
            <a:gd name="connsiteX5934" fmla="*/ 5459097 w 11490568"/>
            <a:gd name="connsiteY5934" fmla="*/ 2320083 h 6858000"/>
            <a:gd name="connsiteX5935" fmla="*/ 5439504 w 11490568"/>
            <a:gd name="connsiteY5935" fmla="*/ 2318254 h 6858000"/>
            <a:gd name="connsiteX5936" fmla="*/ 5410759 w 11490568"/>
            <a:gd name="connsiteY5936" fmla="*/ 2298258 h 6858000"/>
            <a:gd name="connsiteX5937" fmla="*/ 5402805 w 11490568"/>
            <a:gd name="connsiteY5937" fmla="*/ 2234197 h 6858000"/>
            <a:gd name="connsiteX5938" fmla="*/ 5437154 w 11490568"/>
            <a:gd name="connsiteY5938" fmla="*/ 2201426 h 6858000"/>
            <a:gd name="connsiteX5939" fmla="*/ 5481265 w 11490568"/>
            <a:gd name="connsiteY5939" fmla="*/ 2203832 h 6858000"/>
            <a:gd name="connsiteX5940" fmla="*/ 5511456 w 11490568"/>
            <a:gd name="connsiteY5940" fmla="*/ 2236603 h 6858000"/>
            <a:gd name="connsiteX5941" fmla="*/ 5511276 w 11490568"/>
            <a:gd name="connsiteY5941" fmla="*/ 2283261 h 6858000"/>
            <a:gd name="connsiteX5942" fmla="*/ 5479096 w 11490568"/>
            <a:gd name="connsiteY5942" fmla="*/ 2315662 h 6858000"/>
            <a:gd name="connsiteX5943" fmla="*/ 5459097 w 11490568"/>
            <a:gd name="connsiteY5943" fmla="*/ 2320083 h 6858000"/>
            <a:gd name="connsiteX5944" fmla="*/ 5641421 w 11490568"/>
            <a:gd name="connsiteY5944" fmla="*/ 2320014 h 6858000"/>
            <a:gd name="connsiteX5945" fmla="*/ 5622258 w 11490568"/>
            <a:gd name="connsiteY5945" fmla="*/ 2319180 h 6858000"/>
            <a:gd name="connsiteX5946" fmla="*/ 5582123 w 11490568"/>
            <a:gd name="connsiteY5946" fmla="*/ 2284373 h 6858000"/>
            <a:gd name="connsiteX5947" fmla="*/ 5577965 w 11490568"/>
            <a:gd name="connsiteY5947" fmla="*/ 2259748 h 6858000"/>
            <a:gd name="connsiteX5948" fmla="*/ 5596948 w 11490568"/>
            <a:gd name="connsiteY5948" fmla="*/ 2214942 h 6858000"/>
            <a:gd name="connsiteX5949" fmla="*/ 5641240 w 11490568"/>
            <a:gd name="connsiteY5949" fmla="*/ 2199019 h 6858000"/>
            <a:gd name="connsiteX5950" fmla="*/ 5691679 w 11490568"/>
            <a:gd name="connsiteY5950" fmla="*/ 2235678 h 6858000"/>
            <a:gd name="connsiteX5951" fmla="*/ 5691679 w 11490568"/>
            <a:gd name="connsiteY5951" fmla="*/ 2283817 h 6858000"/>
            <a:gd name="connsiteX5952" fmla="*/ 5661126 w 11490568"/>
            <a:gd name="connsiteY5952" fmla="*/ 2314737 h 6858000"/>
            <a:gd name="connsiteX5953" fmla="*/ 5641421 w 11490568"/>
            <a:gd name="connsiteY5953" fmla="*/ 2320014 h 6858000"/>
            <a:gd name="connsiteX5954" fmla="*/ 4015255 w 11490568"/>
            <a:gd name="connsiteY5954" fmla="*/ 2320291 h 6858000"/>
            <a:gd name="connsiteX5955" fmla="*/ 3993200 w 11490568"/>
            <a:gd name="connsiteY5955" fmla="*/ 2317143 h 6858000"/>
            <a:gd name="connsiteX5956" fmla="*/ 3959754 w 11490568"/>
            <a:gd name="connsiteY5956" fmla="*/ 2284372 h 6858000"/>
            <a:gd name="connsiteX5957" fmla="*/ 3974398 w 11490568"/>
            <a:gd name="connsiteY5957" fmla="*/ 2214756 h 6858000"/>
            <a:gd name="connsiteX5958" fmla="*/ 4017786 w 11490568"/>
            <a:gd name="connsiteY5958" fmla="*/ 2199017 h 6858000"/>
            <a:gd name="connsiteX5959" fmla="*/ 4055389 w 11490568"/>
            <a:gd name="connsiteY5959" fmla="*/ 2217532 h 6858000"/>
            <a:gd name="connsiteX5960" fmla="*/ 4072744 w 11490568"/>
            <a:gd name="connsiteY5960" fmla="*/ 2259562 h 6858000"/>
            <a:gd name="connsiteX5961" fmla="*/ 4054847 w 11490568"/>
            <a:gd name="connsiteY5961" fmla="*/ 2302332 h 6858000"/>
            <a:gd name="connsiteX5962" fmla="*/ 4015255 w 11490568"/>
            <a:gd name="connsiteY5962" fmla="*/ 2320291 h 6858000"/>
            <a:gd name="connsiteX5963" fmla="*/ 3114976 w 11490568"/>
            <a:gd name="connsiteY5963" fmla="*/ 2320199 h 6858000"/>
            <a:gd name="connsiteX5964" fmla="*/ 3094976 w 11490568"/>
            <a:gd name="connsiteY5964" fmla="*/ 2318440 h 6858000"/>
            <a:gd name="connsiteX5965" fmla="*/ 3055384 w 11490568"/>
            <a:gd name="connsiteY5965" fmla="*/ 2278633 h 6858000"/>
            <a:gd name="connsiteX5966" fmla="*/ 3084491 w 11490568"/>
            <a:gd name="connsiteY5966" fmla="*/ 2205130 h 6858000"/>
            <a:gd name="connsiteX5967" fmla="*/ 3131494 w 11490568"/>
            <a:gd name="connsiteY5967" fmla="*/ 2201426 h 6858000"/>
            <a:gd name="connsiteX5968" fmla="*/ 3168374 w 11490568"/>
            <a:gd name="connsiteY5968" fmla="*/ 2240123 h 6858000"/>
            <a:gd name="connsiteX5969" fmla="*/ 3166567 w 11490568"/>
            <a:gd name="connsiteY5969" fmla="*/ 2284742 h 6858000"/>
            <a:gd name="connsiteX5970" fmla="*/ 3135653 w 11490568"/>
            <a:gd name="connsiteY5970" fmla="*/ 2315292 h 6858000"/>
            <a:gd name="connsiteX5971" fmla="*/ 3114976 w 11490568"/>
            <a:gd name="connsiteY5971" fmla="*/ 2320199 h 6858000"/>
            <a:gd name="connsiteX5972" fmla="*/ 3645319 w 11490568"/>
            <a:gd name="connsiteY5972" fmla="*/ 2320131 h 6858000"/>
            <a:gd name="connsiteX5973" fmla="*/ 3638359 w 11490568"/>
            <a:gd name="connsiteY5973" fmla="*/ 2319182 h 6858000"/>
            <a:gd name="connsiteX5974" fmla="*/ 3598224 w 11490568"/>
            <a:gd name="connsiteY5974" fmla="*/ 2282522 h 6858000"/>
            <a:gd name="connsiteX5975" fmla="*/ 3593524 w 11490568"/>
            <a:gd name="connsiteY5975" fmla="*/ 2257343 h 6858000"/>
            <a:gd name="connsiteX5976" fmla="*/ 3671081 w 11490568"/>
            <a:gd name="connsiteY5976" fmla="*/ 2201057 h 6858000"/>
            <a:gd name="connsiteX5977" fmla="*/ 3706515 w 11490568"/>
            <a:gd name="connsiteY5977" fmla="*/ 2233458 h 6858000"/>
            <a:gd name="connsiteX5978" fmla="*/ 3711576 w 11490568"/>
            <a:gd name="connsiteY5978" fmla="*/ 2260675 h 6858000"/>
            <a:gd name="connsiteX5979" fmla="*/ 3694763 w 11490568"/>
            <a:gd name="connsiteY5979" fmla="*/ 2301778 h 6858000"/>
            <a:gd name="connsiteX5980" fmla="*/ 3655533 w 11490568"/>
            <a:gd name="connsiteY5980" fmla="*/ 2320108 h 6858000"/>
            <a:gd name="connsiteX5981" fmla="*/ 3645319 w 11490568"/>
            <a:gd name="connsiteY5981" fmla="*/ 2320131 h 6858000"/>
            <a:gd name="connsiteX5982" fmla="*/ 3476348 w 11490568"/>
            <a:gd name="connsiteY5982" fmla="*/ 2320105 h 6858000"/>
            <a:gd name="connsiteX5983" fmla="*/ 3455603 w 11490568"/>
            <a:gd name="connsiteY5983" fmla="*/ 2318254 h 6858000"/>
            <a:gd name="connsiteX5984" fmla="*/ 3416734 w 11490568"/>
            <a:gd name="connsiteY5984" fmla="*/ 2280854 h 6858000"/>
            <a:gd name="connsiteX5985" fmla="*/ 3419627 w 11490568"/>
            <a:gd name="connsiteY5985" fmla="*/ 2232159 h 6858000"/>
            <a:gd name="connsiteX5986" fmla="*/ 3453253 w 11490568"/>
            <a:gd name="connsiteY5986" fmla="*/ 2201425 h 6858000"/>
            <a:gd name="connsiteX5987" fmla="*/ 3497725 w 11490568"/>
            <a:gd name="connsiteY5987" fmla="*/ 2203831 h 6858000"/>
            <a:gd name="connsiteX5988" fmla="*/ 3527374 w 11490568"/>
            <a:gd name="connsiteY5988" fmla="*/ 2235307 h 6858000"/>
            <a:gd name="connsiteX5989" fmla="*/ 3527374 w 11490568"/>
            <a:gd name="connsiteY5989" fmla="*/ 2284186 h 6858000"/>
            <a:gd name="connsiteX5990" fmla="*/ 3496279 w 11490568"/>
            <a:gd name="connsiteY5990" fmla="*/ 2315291 h 6858000"/>
            <a:gd name="connsiteX5991" fmla="*/ 3476348 w 11490568"/>
            <a:gd name="connsiteY5991" fmla="*/ 2320105 h 6858000"/>
            <a:gd name="connsiteX5992" fmla="*/ 3305165 w 11490568"/>
            <a:gd name="connsiteY5992" fmla="*/ 2318856 h 6858000"/>
            <a:gd name="connsiteX5993" fmla="*/ 3271403 w 11490568"/>
            <a:gd name="connsiteY5993" fmla="*/ 2316958 h 6858000"/>
            <a:gd name="connsiteX5994" fmla="*/ 3251517 w 11490568"/>
            <a:gd name="connsiteY5994" fmla="*/ 2302516 h 6858000"/>
            <a:gd name="connsiteX5995" fmla="*/ 3234161 w 11490568"/>
            <a:gd name="connsiteY5995" fmla="*/ 2247157 h 6858000"/>
            <a:gd name="connsiteX5996" fmla="*/ 3254590 w 11490568"/>
            <a:gd name="connsiteY5996" fmla="*/ 2213275 h 6858000"/>
            <a:gd name="connsiteX5997" fmla="*/ 3296532 w 11490568"/>
            <a:gd name="connsiteY5997" fmla="*/ 2199018 h 6858000"/>
            <a:gd name="connsiteX5998" fmla="*/ 3334135 w 11490568"/>
            <a:gd name="connsiteY5998" fmla="*/ 2217533 h 6858000"/>
            <a:gd name="connsiteX5999" fmla="*/ 3351310 w 11490568"/>
            <a:gd name="connsiteY5999" fmla="*/ 2259561 h 6858000"/>
            <a:gd name="connsiteX6000" fmla="*/ 3335400 w 11490568"/>
            <a:gd name="connsiteY6000" fmla="*/ 2300480 h 6858000"/>
            <a:gd name="connsiteX6001" fmla="*/ 3305165 w 11490568"/>
            <a:gd name="connsiteY6001" fmla="*/ 2318856 h 6858000"/>
            <a:gd name="connsiteX6002" fmla="*/ 2753941 w 11490568"/>
            <a:gd name="connsiteY6002" fmla="*/ 2320083 h 6858000"/>
            <a:gd name="connsiteX6003" fmla="*/ 2734348 w 11490568"/>
            <a:gd name="connsiteY6003" fmla="*/ 2318255 h 6858000"/>
            <a:gd name="connsiteX6004" fmla="*/ 2705604 w 11490568"/>
            <a:gd name="connsiteY6004" fmla="*/ 2298259 h 6858000"/>
            <a:gd name="connsiteX6005" fmla="*/ 2697649 w 11490568"/>
            <a:gd name="connsiteY6005" fmla="*/ 2234197 h 6858000"/>
            <a:gd name="connsiteX6006" fmla="*/ 2731094 w 11490568"/>
            <a:gd name="connsiteY6006" fmla="*/ 2201611 h 6858000"/>
            <a:gd name="connsiteX6007" fmla="*/ 2772313 w 11490568"/>
            <a:gd name="connsiteY6007" fmla="*/ 2202351 h 6858000"/>
            <a:gd name="connsiteX6008" fmla="*/ 2807928 w 11490568"/>
            <a:gd name="connsiteY6008" fmla="*/ 2240492 h 6858000"/>
            <a:gd name="connsiteX6009" fmla="*/ 2806121 w 11490568"/>
            <a:gd name="connsiteY6009" fmla="*/ 2283262 h 6858000"/>
            <a:gd name="connsiteX6010" fmla="*/ 2773941 w 11490568"/>
            <a:gd name="connsiteY6010" fmla="*/ 2315663 h 6858000"/>
            <a:gd name="connsiteX6011" fmla="*/ 2753941 w 11490568"/>
            <a:gd name="connsiteY6011" fmla="*/ 2320083 h 6858000"/>
            <a:gd name="connsiteX6012" fmla="*/ 2935746 w 11490568"/>
            <a:gd name="connsiteY6012" fmla="*/ 2319940 h 6858000"/>
            <a:gd name="connsiteX6013" fmla="*/ 2917102 w 11490568"/>
            <a:gd name="connsiteY6013" fmla="*/ 2319177 h 6858000"/>
            <a:gd name="connsiteX6014" fmla="*/ 2876969 w 11490568"/>
            <a:gd name="connsiteY6014" fmla="*/ 2284369 h 6858000"/>
            <a:gd name="connsiteX6015" fmla="*/ 2876969 w 11490568"/>
            <a:gd name="connsiteY6015" fmla="*/ 2235304 h 6858000"/>
            <a:gd name="connsiteX6016" fmla="*/ 2905171 w 11490568"/>
            <a:gd name="connsiteY6016" fmla="*/ 2204569 h 6858000"/>
            <a:gd name="connsiteX6017" fmla="*/ 2931565 w 11490568"/>
            <a:gd name="connsiteY6017" fmla="*/ 2199570 h 6858000"/>
            <a:gd name="connsiteX6018" fmla="*/ 2956513 w 11490568"/>
            <a:gd name="connsiteY6018" fmla="*/ 2203829 h 6858000"/>
            <a:gd name="connsiteX6019" fmla="*/ 2985258 w 11490568"/>
            <a:gd name="connsiteY6019" fmla="*/ 2233638 h 6858000"/>
            <a:gd name="connsiteX6020" fmla="*/ 2986343 w 11490568"/>
            <a:gd name="connsiteY6020" fmla="*/ 2284184 h 6858000"/>
            <a:gd name="connsiteX6021" fmla="*/ 2955609 w 11490568"/>
            <a:gd name="connsiteY6021" fmla="*/ 2314733 h 6858000"/>
            <a:gd name="connsiteX6022" fmla="*/ 2935746 w 11490568"/>
            <a:gd name="connsiteY6022" fmla="*/ 2319940 h 6858000"/>
            <a:gd name="connsiteX6023" fmla="*/ 9606807 w 11490568"/>
            <a:gd name="connsiteY6023" fmla="*/ 2136134 h 6858000"/>
            <a:gd name="connsiteX6024" fmla="*/ 9586988 w 11490568"/>
            <a:gd name="connsiteY6024" fmla="*/ 2133519 h 6858000"/>
            <a:gd name="connsiteX6025" fmla="*/ 9547576 w 11490568"/>
            <a:gd name="connsiteY6025" fmla="*/ 2096119 h 6858000"/>
            <a:gd name="connsiteX6026" fmla="*/ 9544865 w 11490568"/>
            <a:gd name="connsiteY6026" fmla="*/ 2074086 h 6858000"/>
            <a:gd name="connsiteX6027" fmla="*/ 9564932 w 11490568"/>
            <a:gd name="connsiteY6027" fmla="*/ 2030391 h 6858000"/>
            <a:gd name="connsiteX6028" fmla="*/ 9605790 w 11490568"/>
            <a:gd name="connsiteY6028" fmla="*/ 2014653 h 6858000"/>
            <a:gd name="connsiteX6029" fmla="*/ 9629472 w 11490568"/>
            <a:gd name="connsiteY6029" fmla="*/ 2019467 h 6858000"/>
            <a:gd name="connsiteX6030" fmla="*/ 9659483 w 11490568"/>
            <a:gd name="connsiteY6030" fmla="*/ 2051683 h 6858000"/>
            <a:gd name="connsiteX6031" fmla="*/ 9658940 w 11490568"/>
            <a:gd name="connsiteY6031" fmla="*/ 2099451 h 6858000"/>
            <a:gd name="connsiteX6032" fmla="*/ 9626761 w 11490568"/>
            <a:gd name="connsiteY6032" fmla="*/ 2131667 h 6858000"/>
            <a:gd name="connsiteX6033" fmla="*/ 9606807 w 11490568"/>
            <a:gd name="connsiteY6033" fmla="*/ 2136134 h 6858000"/>
            <a:gd name="connsiteX6034" fmla="*/ 5459349 w 11490568"/>
            <a:gd name="connsiteY6034" fmla="*/ 2136075 h 6858000"/>
            <a:gd name="connsiteX6035" fmla="*/ 5439322 w 11490568"/>
            <a:gd name="connsiteY6035" fmla="*/ 2133521 h 6858000"/>
            <a:gd name="connsiteX6036" fmla="*/ 5400634 w 11490568"/>
            <a:gd name="connsiteY6036" fmla="*/ 2097047 h 6858000"/>
            <a:gd name="connsiteX6037" fmla="*/ 5402261 w 11490568"/>
            <a:gd name="connsiteY6037" fmla="*/ 2049833 h 6858000"/>
            <a:gd name="connsiteX6038" fmla="*/ 5432452 w 11490568"/>
            <a:gd name="connsiteY6038" fmla="*/ 2019099 h 6858000"/>
            <a:gd name="connsiteX6039" fmla="*/ 5477648 w 11490568"/>
            <a:gd name="connsiteY6039" fmla="*/ 2017802 h 6858000"/>
            <a:gd name="connsiteX6040" fmla="*/ 5512178 w 11490568"/>
            <a:gd name="connsiteY6040" fmla="*/ 2053721 h 6858000"/>
            <a:gd name="connsiteX6041" fmla="*/ 5510551 w 11490568"/>
            <a:gd name="connsiteY6041" fmla="*/ 2100379 h 6858000"/>
            <a:gd name="connsiteX6042" fmla="*/ 5459349 w 11490568"/>
            <a:gd name="connsiteY6042" fmla="*/ 2136075 h 6858000"/>
            <a:gd name="connsiteX6043" fmla="*/ 5640992 w 11490568"/>
            <a:gd name="connsiteY6043" fmla="*/ 2135880 h 6858000"/>
            <a:gd name="connsiteX6044" fmla="*/ 5621353 w 11490568"/>
            <a:gd name="connsiteY6044" fmla="*/ 2134445 h 6858000"/>
            <a:gd name="connsiteX6045" fmla="*/ 5596405 w 11490568"/>
            <a:gd name="connsiteY6045" fmla="*/ 2118522 h 6858000"/>
            <a:gd name="connsiteX6046" fmla="*/ 5594417 w 11490568"/>
            <a:gd name="connsiteY6046" fmla="*/ 2033354 h 6858000"/>
            <a:gd name="connsiteX6047" fmla="*/ 5639432 w 11490568"/>
            <a:gd name="connsiteY6047" fmla="*/ 2015023 h 6858000"/>
            <a:gd name="connsiteX6048" fmla="*/ 5679928 w 11490568"/>
            <a:gd name="connsiteY6048" fmla="*/ 2034094 h 6858000"/>
            <a:gd name="connsiteX6049" fmla="*/ 5693849 w 11490568"/>
            <a:gd name="connsiteY6049" fmla="*/ 2092971 h 6858000"/>
            <a:gd name="connsiteX6050" fmla="*/ 5661307 w 11490568"/>
            <a:gd name="connsiteY6050" fmla="*/ 2130372 h 6858000"/>
            <a:gd name="connsiteX6051" fmla="*/ 5640992 w 11490568"/>
            <a:gd name="connsiteY6051" fmla="*/ 2135880 h 6858000"/>
            <a:gd name="connsiteX6052" fmla="*/ 5984514 w 11490568"/>
            <a:gd name="connsiteY6052" fmla="*/ 2135184 h 6858000"/>
            <a:gd name="connsiteX6053" fmla="*/ 5953600 w 11490568"/>
            <a:gd name="connsiteY6053" fmla="*/ 2115929 h 6858000"/>
            <a:gd name="connsiteX6054" fmla="*/ 5956311 w 11490568"/>
            <a:gd name="connsiteY6054" fmla="*/ 2031686 h 6858000"/>
            <a:gd name="connsiteX6055" fmla="*/ 5993372 w 11490568"/>
            <a:gd name="connsiteY6055" fmla="*/ 2015024 h 6858000"/>
            <a:gd name="connsiteX6056" fmla="*/ 6035857 w 11490568"/>
            <a:gd name="connsiteY6056" fmla="*/ 2030205 h 6858000"/>
            <a:gd name="connsiteX6057" fmla="*/ 6056105 w 11490568"/>
            <a:gd name="connsiteY6057" fmla="*/ 2074085 h 6858000"/>
            <a:gd name="connsiteX6058" fmla="*/ 6040557 w 11490568"/>
            <a:gd name="connsiteY6058" fmla="*/ 2115744 h 6858000"/>
            <a:gd name="connsiteX6059" fmla="*/ 5984514 w 11490568"/>
            <a:gd name="connsiteY6059" fmla="*/ 2135184 h 6858000"/>
            <a:gd name="connsiteX6060" fmla="*/ 9049933 w 11490568"/>
            <a:gd name="connsiteY6060" fmla="*/ 2135000 h 6858000"/>
            <a:gd name="connsiteX6061" fmla="*/ 9021188 w 11490568"/>
            <a:gd name="connsiteY6061" fmla="*/ 2117411 h 6858000"/>
            <a:gd name="connsiteX6062" fmla="*/ 9003833 w 11490568"/>
            <a:gd name="connsiteY6062" fmla="*/ 2079270 h 6858000"/>
            <a:gd name="connsiteX6063" fmla="*/ 9019380 w 11490568"/>
            <a:gd name="connsiteY6063" fmla="*/ 2034649 h 6858000"/>
            <a:gd name="connsiteX6064" fmla="*/ 9063311 w 11490568"/>
            <a:gd name="connsiteY6064" fmla="*/ 2014653 h 6858000"/>
            <a:gd name="connsiteX6065" fmla="*/ 9105615 w 11490568"/>
            <a:gd name="connsiteY6065" fmla="*/ 2033353 h 6858000"/>
            <a:gd name="connsiteX6066" fmla="*/ 9120258 w 11490568"/>
            <a:gd name="connsiteY6066" fmla="*/ 2092971 h 6858000"/>
            <a:gd name="connsiteX6067" fmla="*/ 9087536 w 11490568"/>
            <a:gd name="connsiteY6067" fmla="*/ 2130557 h 6858000"/>
            <a:gd name="connsiteX6068" fmla="*/ 9049933 w 11490568"/>
            <a:gd name="connsiteY6068" fmla="*/ 2135000 h 6858000"/>
            <a:gd name="connsiteX6069" fmla="*/ 9228532 w 11490568"/>
            <a:gd name="connsiteY6069" fmla="*/ 2134446 h 6858000"/>
            <a:gd name="connsiteX6070" fmla="*/ 9197979 w 11490568"/>
            <a:gd name="connsiteY6070" fmla="*/ 2113524 h 6858000"/>
            <a:gd name="connsiteX6071" fmla="*/ 9183878 w 11490568"/>
            <a:gd name="connsiteY6071" fmla="*/ 2070014 h 6858000"/>
            <a:gd name="connsiteX6072" fmla="*/ 9203040 w 11490568"/>
            <a:gd name="connsiteY6072" fmla="*/ 2030762 h 6858000"/>
            <a:gd name="connsiteX6073" fmla="*/ 9242994 w 11490568"/>
            <a:gd name="connsiteY6073" fmla="*/ 2014654 h 6858000"/>
            <a:gd name="connsiteX6074" fmla="*/ 9286744 w 11490568"/>
            <a:gd name="connsiteY6074" fmla="*/ 2034650 h 6858000"/>
            <a:gd name="connsiteX6075" fmla="*/ 9302291 w 11490568"/>
            <a:gd name="connsiteY6075" fmla="*/ 2079271 h 6858000"/>
            <a:gd name="connsiteX6076" fmla="*/ 9284936 w 11490568"/>
            <a:gd name="connsiteY6076" fmla="*/ 2117598 h 6858000"/>
            <a:gd name="connsiteX6077" fmla="*/ 9228532 w 11490568"/>
            <a:gd name="connsiteY6077" fmla="*/ 2134446 h 6858000"/>
            <a:gd name="connsiteX6078" fmla="*/ 5802121 w 11490568"/>
            <a:gd name="connsiteY6078" fmla="*/ 2134446 h 6858000"/>
            <a:gd name="connsiteX6079" fmla="*/ 5760539 w 11490568"/>
            <a:gd name="connsiteY6079" fmla="*/ 2094639 h 6858000"/>
            <a:gd name="connsiteX6080" fmla="*/ 5789284 w 11490568"/>
            <a:gd name="connsiteY6080" fmla="*/ 2020579 h 6858000"/>
            <a:gd name="connsiteX6081" fmla="*/ 5813872 w 11490568"/>
            <a:gd name="connsiteY6081" fmla="*/ 2015024 h 6858000"/>
            <a:gd name="connsiteX6082" fmla="*/ 5859972 w 11490568"/>
            <a:gd name="connsiteY6082" fmla="*/ 2034279 h 6858000"/>
            <a:gd name="connsiteX6083" fmla="*/ 5875881 w 11490568"/>
            <a:gd name="connsiteY6083" fmla="*/ 2080198 h 6858000"/>
            <a:gd name="connsiteX6084" fmla="*/ 5858526 w 11490568"/>
            <a:gd name="connsiteY6084" fmla="*/ 2117598 h 6858000"/>
            <a:gd name="connsiteX6085" fmla="*/ 5802121 w 11490568"/>
            <a:gd name="connsiteY6085" fmla="*/ 2134446 h 6858000"/>
            <a:gd name="connsiteX6086" fmla="*/ 4016839 w 11490568"/>
            <a:gd name="connsiteY6086" fmla="*/ 2136074 h 6858000"/>
            <a:gd name="connsiteX6087" fmla="*/ 3996814 w 11490568"/>
            <a:gd name="connsiteY6087" fmla="*/ 2133519 h 6858000"/>
            <a:gd name="connsiteX6088" fmla="*/ 3957041 w 11490568"/>
            <a:gd name="connsiteY6088" fmla="*/ 2056312 h 6858000"/>
            <a:gd name="connsiteX6089" fmla="*/ 3987594 w 11490568"/>
            <a:gd name="connsiteY6089" fmla="*/ 2020392 h 6858000"/>
            <a:gd name="connsiteX6090" fmla="*/ 4012543 w 11490568"/>
            <a:gd name="connsiteY6090" fmla="*/ 2014653 h 6858000"/>
            <a:gd name="connsiteX6091" fmla="*/ 4053400 w 11490568"/>
            <a:gd name="connsiteY6091" fmla="*/ 2030762 h 6858000"/>
            <a:gd name="connsiteX6092" fmla="*/ 4072744 w 11490568"/>
            <a:gd name="connsiteY6092" fmla="*/ 2075753 h 6858000"/>
            <a:gd name="connsiteX6093" fmla="*/ 4067863 w 11490568"/>
            <a:gd name="connsiteY6093" fmla="*/ 2100377 h 6858000"/>
            <a:gd name="connsiteX6094" fmla="*/ 4016839 w 11490568"/>
            <a:gd name="connsiteY6094" fmla="*/ 2136074 h 6858000"/>
            <a:gd name="connsiteX6095" fmla="*/ 5263262 w 11490568"/>
            <a:gd name="connsiteY6095" fmla="*/ 2135184 h 6858000"/>
            <a:gd name="connsiteX6096" fmla="*/ 5220777 w 11490568"/>
            <a:gd name="connsiteY6096" fmla="*/ 2098340 h 6858000"/>
            <a:gd name="connsiteX6097" fmla="*/ 5221499 w 11490568"/>
            <a:gd name="connsiteY6097" fmla="*/ 2051126 h 6858000"/>
            <a:gd name="connsiteX6098" fmla="*/ 5254583 w 11490568"/>
            <a:gd name="connsiteY6098" fmla="*/ 2017614 h 6858000"/>
            <a:gd name="connsiteX6099" fmla="*/ 5295622 w 11490568"/>
            <a:gd name="connsiteY6099" fmla="*/ 2016874 h 6858000"/>
            <a:gd name="connsiteX6100" fmla="*/ 5329971 w 11490568"/>
            <a:gd name="connsiteY6100" fmla="*/ 2048719 h 6858000"/>
            <a:gd name="connsiteX6101" fmla="*/ 5333948 w 11490568"/>
            <a:gd name="connsiteY6101" fmla="*/ 2074826 h 6858000"/>
            <a:gd name="connsiteX6102" fmla="*/ 5318220 w 11490568"/>
            <a:gd name="connsiteY6102" fmla="*/ 2117039 h 6858000"/>
            <a:gd name="connsiteX6103" fmla="*/ 5263262 w 11490568"/>
            <a:gd name="connsiteY6103" fmla="*/ 2135184 h 6858000"/>
            <a:gd name="connsiteX6104" fmla="*/ 2754143 w 11490568"/>
            <a:gd name="connsiteY6104" fmla="*/ 2136014 h 6858000"/>
            <a:gd name="connsiteX6105" fmla="*/ 2734166 w 11490568"/>
            <a:gd name="connsiteY6105" fmla="*/ 2133518 h 6858000"/>
            <a:gd name="connsiteX6106" fmla="*/ 2703795 w 11490568"/>
            <a:gd name="connsiteY6106" fmla="*/ 2110929 h 6858000"/>
            <a:gd name="connsiteX6107" fmla="*/ 2692044 w 11490568"/>
            <a:gd name="connsiteY6107" fmla="*/ 2075381 h 6858000"/>
            <a:gd name="connsiteX6108" fmla="*/ 2712110 w 11490568"/>
            <a:gd name="connsiteY6108" fmla="*/ 2030204 h 6858000"/>
            <a:gd name="connsiteX6109" fmla="*/ 2753872 w 11490568"/>
            <a:gd name="connsiteY6109" fmla="*/ 2015021 h 6858000"/>
            <a:gd name="connsiteX6110" fmla="*/ 2792921 w 11490568"/>
            <a:gd name="connsiteY6110" fmla="*/ 2032610 h 6858000"/>
            <a:gd name="connsiteX6111" fmla="*/ 2810277 w 11490568"/>
            <a:gd name="connsiteY6111" fmla="*/ 2074825 h 6858000"/>
            <a:gd name="connsiteX6112" fmla="*/ 2805396 w 11490568"/>
            <a:gd name="connsiteY6112" fmla="*/ 2100006 h 6858000"/>
            <a:gd name="connsiteX6113" fmla="*/ 2754143 w 11490568"/>
            <a:gd name="connsiteY6113" fmla="*/ 2136014 h 6858000"/>
            <a:gd name="connsiteX6114" fmla="*/ 3476053 w 11490568"/>
            <a:gd name="connsiteY6114" fmla="*/ 2135973 h 6858000"/>
            <a:gd name="connsiteX6115" fmla="*/ 3457590 w 11490568"/>
            <a:gd name="connsiteY6115" fmla="*/ 2134445 h 6858000"/>
            <a:gd name="connsiteX6116" fmla="*/ 3430834 w 11490568"/>
            <a:gd name="connsiteY6116" fmla="*/ 2117597 h 6858000"/>
            <a:gd name="connsiteX6117" fmla="*/ 3413659 w 11490568"/>
            <a:gd name="connsiteY6117" fmla="*/ 2077234 h 6858000"/>
            <a:gd name="connsiteX6118" fmla="*/ 3417455 w 11490568"/>
            <a:gd name="connsiteY6118" fmla="*/ 2052795 h 6858000"/>
            <a:gd name="connsiteX6119" fmla="*/ 3449816 w 11490568"/>
            <a:gd name="connsiteY6119" fmla="*/ 2018356 h 6858000"/>
            <a:gd name="connsiteX6120" fmla="*/ 3475668 w 11490568"/>
            <a:gd name="connsiteY6120" fmla="*/ 2015023 h 6858000"/>
            <a:gd name="connsiteX6121" fmla="*/ 3500255 w 11490568"/>
            <a:gd name="connsiteY6121" fmla="*/ 2020578 h 6858000"/>
            <a:gd name="connsiteX6122" fmla="*/ 3527735 w 11490568"/>
            <a:gd name="connsiteY6122" fmla="*/ 2051312 h 6858000"/>
            <a:gd name="connsiteX6123" fmla="*/ 3527373 w 11490568"/>
            <a:gd name="connsiteY6123" fmla="*/ 2099452 h 6858000"/>
            <a:gd name="connsiteX6124" fmla="*/ 3495193 w 11490568"/>
            <a:gd name="connsiteY6124" fmla="*/ 2131668 h 6858000"/>
            <a:gd name="connsiteX6125" fmla="*/ 3476053 w 11490568"/>
            <a:gd name="connsiteY6125" fmla="*/ 2135973 h 6858000"/>
            <a:gd name="connsiteX6126" fmla="*/ 3656976 w 11490568"/>
            <a:gd name="connsiteY6126" fmla="*/ 2135857 h 6858000"/>
            <a:gd name="connsiteX6127" fmla="*/ 3637090 w 11490568"/>
            <a:gd name="connsiteY6127" fmla="*/ 2134261 h 6858000"/>
            <a:gd name="connsiteX6128" fmla="*/ 3598402 w 11490568"/>
            <a:gd name="connsiteY6128" fmla="*/ 2099452 h 6858000"/>
            <a:gd name="connsiteX6129" fmla="*/ 3596594 w 11490568"/>
            <a:gd name="connsiteY6129" fmla="*/ 2055388 h 6858000"/>
            <a:gd name="connsiteX6130" fmla="*/ 3627870 w 11490568"/>
            <a:gd name="connsiteY6130" fmla="*/ 2019468 h 6858000"/>
            <a:gd name="connsiteX6131" fmla="*/ 3652637 w 11490568"/>
            <a:gd name="connsiteY6131" fmla="*/ 2014654 h 6858000"/>
            <a:gd name="connsiteX6132" fmla="*/ 3693134 w 11490568"/>
            <a:gd name="connsiteY6132" fmla="*/ 2030947 h 6858000"/>
            <a:gd name="connsiteX6133" fmla="*/ 3709947 w 11490568"/>
            <a:gd name="connsiteY6133" fmla="*/ 2092972 h 6858000"/>
            <a:gd name="connsiteX6134" fmla="*/ 3677405 w 11490568"/>
            <a:gd name="connsiteY6134" fmla="*/ 2130373 h 6858000"/>
            <a:gd name="connsiteX6135" fmla="*/ 3656976 w 11490568"/>
            <a:gd name="connsiteY6135" fmla="*/ 2135857 h 6858000"/>
            <a:gd name="connsiteX6136" fmla="*/ 3837855 w 11490568"/>
            <a:gd name="connsiteY6136" fmla="*/ 2135696 h 6858000"/>
            <a:gd name="connsiteX6137" fmla="*/ 3820929 w 11490568"/>
            <a:gd name="connsiteY6137" fmla="*/ 2135187 h 6858000"/>
            <a:gd name="connsiteX6138" fmla="*/ 3778987 w 11490568"/>
            <a:gd name="connsiteY6138" fmla="*/ 2100193 h 6858000"/>
            <a:gd name="connsiteX6139" fmla="*/ 3773925 w 11490568"/>
            <a:gd name="connsiteY6139" fmla="*/ 2075754 h 6858000"/>
            <a:gd name="connsiteX6140" fmla="*/ 3793269 w 11490568"/>
            <a:gd name="connsiteY6140" fmla="*/ 2030763 h 6858000"/>
            <a:gd name="connsiteX6141" fmla="*/ 3834308 w 11490568"/>
            <a:gd name="connsiteY6141" fmla="*/ 2014654 h 6858000"/>
            <a:gd name="connsiteX6142" fmla="*/ 3874804 w 11490568"/>
            <a:gd name="connsiteY6142" fmla="*/ 2032799 h 6858000"/>
            <a:gd name="connsiteX6143" fmla="*/ 3892341 w 11490568"/>
            <a:gd name="connsiteY6143" fmla="*/ 2076494 h 6858000"/>
            <a:gd name="connsiteX6144" fmla="*/ 3886917 w 11490568"/>
            <a:gd name="connsiteY6144" fmla="*/ 2101119 h 6858000"/>
            <a:gd name="connsiteX6145" fmla="*/ 3855459 w 11490568"/>
            <a:gd name="connsiteY6145" fmla="*/ 2131484 h 6858000"/>
            <a:gd name="connsiteX6146" fmla="*/ 3837855 w 11490568"/>
            <a:gd name="connsiteY6146" fmla="*/ 2135696 h 6858000"/>
            <a:gd name="connsiteX6147" fmla="*/ 3296447 w 11490568"/>
            <a:gd name="connsiteY6147" fmla="*/ 2135946 h 6858000"/>
            <a:gd name="connsiteX6148" fmla="*/ 3277369 w 11490568"/>
            <a:gd name="connsiteY6148" fmla="*/ 2134257 h 6858000"/>
            <a:gd name="connsiteX6149" fmla="*/ 3232715 w 11490568"/>
            <a:gd name="connsiteY6149" fmla="*/ 2074453 h 6858000"/>
            <a:gd name="connsiteX6150" fmla="*/ 3251155 w 11490568"/>
            <a:gd name="connsiteY6150" fmla="*/ 2031684 h 6858000"/>
            <a:gd name="connsiteX6151" fmla="*/ 3292194 w 11490568"/>
            <a:gd name="connsiteY6151" fmla="*/ 2015576 h 6858000"/>
            <a:gd name="connsiteX6152" fmla="*/ 3333231 w 11490568"/>
            <a:gd name="connsiteY6152" fmla="*/ 2032054 h 6858000"/>
            <a:gd name="connsiteX6153" fmla="*/ 3351310 w 11490568"/>
            <a:gd name="connsiteY6153" fmla="*/ 2075935 h 6858000"/>
            <a:gd name="connsiteX6154" fmla="*/ 3346429 w 11490568"/>
            <a:gd name="connsiteY6154" fmla="*/ 2100745 h 6858000"/>
            <a:gd name="connsiteX6155" fmla="*/ 3296447 w 11490568"/>
            <a:gd name="connsiteY6155" fmla="*/ 2135946 h 6858000"/>
            <a:gd name="connsiteX6156" fmla="*/ 3117235 w 11490568"/>
            <a:gd name="connsiteY6156" fmla="*/ 2135579 h 6858000"/>
            <a:gd name="connsiteX6157" fmla="*/ 3099495 w 11490568"/>
            <a:gd name="connsiteY6157" fmla="*/ 2135186 h 6858000"/>
            <a:gd name="connsiteX6158" fmla="*/ 3056649 w 11490568"/>
            <a:gd name="connsiteY6158" fmla="*/ 2098341 h 6858000"/>
            <a:gd name="connsiteX6159" fmla="*/ 3057734 w 11490568"/>
            <a:gd name="connsiteY6159" fmla="*/ 2050203 h 6858000"/>
            <a:gd name="connsiteX6160" fmla="*/ 3084129 w 11490568"/>
            <a:gd name="connsiteY6160" fmla="*/ 2020579 h 6858000"/>
            <a:gd name="connsiteX6161" fmla="*/ 3108715 w 11490568"/>
            <a:gd name="connsiteY6161" fmla="*/ 2015025 h 6858000"/>
            <a:gd name="connsiteX6162" fmla="*/ 3134568 w 11490568"/>
            <a:gd name="connsiteY6162" fmla="*/ 2018357 h 6858000"/>
            <a:gd name="connsiteX6163" fmla="*/ 3168375 w 11490568"/>
            <a:gd name="connsiteY6163" fmla="*/ 2055387 h 6858000"/>
            <a:gd name="connsiteX6164" fmla="*/ 3166025 w 11490568"/>
            <a:gd name="connsiteY6164" fmla="*/ 2101118 h 6858000"/>
            <a:gd name="connsiteX6165" fmla="*/ 3135653 w 11490568"/>
            <a:gd name="connsiteY6165" fmla="*/ 2130557 h 6858000"/>
            <a:gd name="connsiteX6166" fmla="*/ 3117235 w 11490568"/>
            <a:gd name="connsiteY6166" fmla="*/ 2135579 h 6858000"/>
            <a:gd name="connsiteX6167" fmla="*/ 2916197 w 11490568"/>
            <a:gd name="connsiteY6167" fmla="*/ 2134443 h 6858000"/>
            <a:gd name="connsiteX6168" fmla="*/ 2891248 w 11490568"/>
            <a:gd name="connsiteY6168" fmla="*/ 2118521 h 6858000"/>
            <a:gd name="connsiteX6169" fmla="*/ 2888718 w 11490568"/>
            <a:gd name="connsiteY6169" fmla="*/ 2033723 h 6858000"/>
            <a:gd name="connsiteX6170" fmla="*/ 2929937 w 11490568"/>
            <a:gd name="connsiteY6170" fmla="*/ 2014652 h 6858000"/>
            <a:gd name="connsiteX6171" fmla="*/ 2970613 w 11490568"/>
            <a:gd name="connsiteY6171" fmla="*/ 2030019 h 6858000"/>
            <a:gd name="connsiteX6172" fmla="*/ 2990680 w 11490568"/>
            <a:gd name="connsiteY6172" fmla="*/ 2070012 h 6858000"/>
            <a:gd name="connsiteX6173" fmla="*/ 2976037 w 11490568"/>
            <a:gd name="connsiteY6173" fmla="*/ 2114263 h 6858000"/>
            <a:gd name="connsiteX6174" fmla="*/ 2916197 w 11490568"/>
            <a:gd name="connsiteY6174" fmla="*/ 2134443 h 6858000"/>
            <a:gd name="connsiteX6175" fmla="*/ 2930794 w 11490568"/>
            <a:gd name="connsiteY6175" fmla="*/ 1951358 h 6858000"/>
            <a:gd name="connsiteX6176" fmla="*/ 2906794 w 11490568"/>
            <a:gd name="connsiteY6176" fmla="*/ 1945456 h 6858000"/>
            <a:gd name="connsiteX6177" fmla="*/ 2876965 w 11490568"/>
            <a:gd name="connsiteY6177" fmla="*/ 1915462 h 6858000"/>
            <a:gd name="connsiteX6178" fmla="*/ 2872807 w 11490568"/>
            <a:gd name="connsiteY6178" fmla="*/ 1890837 h 6858000"/>
            <a:gd name="connsiteX6179" fmla="*/ 2890343 w 11490568"/>
            <a:gd name="connsiteY6179" fmla="*/ 1848067 h 6858000"/>
            <a:gd name="connsiteX6180" fmla="*/ 2930658 w 11490568"/>
            <a:gd name="connsiteY6180" fmla="*/ 1829923 h 6858000"/>
            <a:gd name="connsiteX6181" fmla="*/ 2974589 w 11490568"/>
            <a:gd name="connsiteY6181" fmla="*/ 1850103 h 6858000"/>
            <a:gd name="connsiteX6182" fmla="*/ 2990860 w 11490568"/>
            <a:gd name="connsiteY6182" fmla="*/ 1895280 h 6858000"/>
            <a:gd name="connsiteX6183" fmla="*/ 2954521 w 11490568"/>
            <a:gd name="connsiteY6183" fmla="*/ 1946566 h 6858000"/>
            <a:gd name="connsiteX6184" fmla="*/ 2930794 w 11490568"/>
            <a:gd name="connsiteY6184" fmla="*/ 1951358 h 6858000"/>
            <a:gd name="connsiteX6185" fmla="*/ 5635951 w 11490568"/>
            <a:gd name="connsiteY6185" fmla="*/ 1951358 h 6858000"/>
            <a:gd name="connsiteX6186" fmla="*/ 5611952 w 11490568"/>
            <a:gd name="connsiteY6186" fmla="*/ 1945456 h 6858000"/>
            <a:gd name="connsiteX6187" fmla="*/ 5582122 w 11490568"/>
            <a:gd name="connsiteY6187" fmla="*/ 1915462 h 6858000"/>
            <a:gd name="connsiteX6188" fmla="*/ 5577964 w 11490568"/>
            <a:gd name="connsiteY6188" fmla="*/ 1890837 h 6858000"/>
            <a:gd name="connsiteX6189" fmla="*/ 5582845 w 11490568"/>
            <a:gd name="connsiteY6189" fmla="*/ 1864916 h 6858000"/>
            <a:gd name="connsiteX6190" fmla="*/ 5612855 w 11490568"/>
            <a:gd name="connsiteY6190" fmla="*/ 1834182 h 6858000"/>
            <a:gd name="connsiteX6191" fmla="*/ 5655521 w 11490568"/>
            <a:gd name="connsiteY6191" fmla="*/ 1832330 h 6858000"/>
            <a:gd name="connsiteX6192" fmla="*/ 5690594 w 11490568"/>
            <a:gd name="connsiteY6192" fmla="*/ 1864732 h 6858000"/>
            <a:gd name="connsiteX6193" fmla="*/ 5695475 w 11490568"/>
            <a:gd name="connsiteY6193" fmla="*/ 1890837 h 6858000"/>
            <a:gd name="connsiteX6194" fmla="*/ 5690594 w 11490568"/>
            <a:gd name="connsiteY6194" fmla="*/ 1916759 h 6858000"/>
            <a:gd name="connsiteX6195" fmla="*/ 5659679 w 11490568"/>
            <a:gd name="connsiteY6195" fmla="*/ 1946567 h 6858000"/>
            <a:gd name="connsiteX6196" fmla="*/ 5635951 w 11490568"/>
            <a:gd name="connsiteY6196" fmla="*/ 1951358 h 6858000"/>
            <a:gd name="connsiteX6197" fmla="*/ 9423987 w 11490568"/>
            <a:gd name="connsiteY6197" fmla="*/ 1951265 h 6858000"/>
            <a:gd name="connsiteX6198" fmla="*/ 9400259 w 11490568"/>
            <a:gd name="connsiteY6198" fmla="*/ 1946567 h 6858000"/>
            <a:gd name="connsiteX6199" fmla="*/ 9369164 w 11490568"/>
            <a:gd name="connsiteY6199" fmla="*/ 1916202 h 6858000"/>
            <a:gd name="connsiteX6200" fmla="*/ 9368080 w 11490568"/>
            <a:gd name="connsiteY6200" fmla="*/ 1867138 h 6858000"/>
            <a:gd name="connsiteX6201" fmla="*/ 9399898 w 11490568"/>
            <a:gd name="connsiteY6201" fmla="*/ 1834181 h 6858000"/>
            <a:gd name="connsiteX6202" fmla="*/ 9448529 w 11490568"/>
            <a:gd name="connsiteY6202" fmla="*/ 1834922 h 6858000"/>
            <a:gd name="connsiteX6203" fmla="*/ 9478177 w 11490568"/>
            <a:gd name="connsiteY6203" fmla="*/ 1865286 h 6858000"/>
            <a:gd name="connsiteX6204" fmla="*/ 9482155 w 11490568"/>
            <a:gd name="connsiteY6204" fmla="*/ 1888430 h 6858000"/>
            <a:gd name="connsiteX6205" fmla="*/ 9478358 w 11490568"/>
            <a:gd name="connsiteY6205" fmla="*/ 1914536 h 6858000"/>
            <a:gd name="connsiteX6206" fmla="*/ 9447444 w 11490568"/>
            <a:gd name="connsiteY6206" fmla="*/ 1946382 h 6858000"/>
            <a:gd name="connsiteX6207" fmla="*/ 9423987 w 11490568"/>
            <a:gd name="connsiteY6207" fmla="*/ 1951265 h 6858000"/>
            <a:gd name="connsiteX6208" fmla="*/ 9606060 w 11490568"/>
            <a:gd name="connsiteY6208" fmla="*/ 1950892 h 6858000"/>
            <a:gd name="connsiteX6209" fmla="*/ 9584456 w 11490568"/>
            <a:gd name="connsiteY6209" fmla="*/ 1948415 h 6858000"/>
            <a:gd name="connsiteX6210" fmla="*/ 9548841 w 11490568"/>
            <a:gd name="connsiteY6210" fmla="*/ 1914348 h 6858000"/>
            <a:gd name="connsiteX6211" fmla="*/ 9545225 w 11490568"/>
            <a:gd name="connsiteY6211" fmla="*/ 1888427 h 6858000"/>
            <a:gd name="connsiteX6212" fmla="*/ 9549203 w 11490568"/>
            <a:gd name="connsiteY6212" fmla="*/ 1865283 h 6858000"/>
            <a:gd name="connsiteX6213" fmla="*/ 9578671 w 11490568"/>
            <a:gd name="connsiteY6213" fmla="*/ 1834919 h 6858000"/>
            <a:gd name="connsiteX6214" fmla="*/ 9604343 w 11490568"/>
            <a:gd name="connsiteY6214" fmla="*/ 1829920 h 6858000"/>
            <a:gd name="connsiteX6215" fmla="*/ 9646646 w 11490568"/>
            <a:gd name="connsiteY6215" fmla="*/ 1848990 h 6858000"/>
            <a:gd name="connsiteX6216" fmla="*/ 9663279 w 11490568"/>
            <a:gd name="connsiteY6216" fmla="*/ 1890834 h 6858000"/>
            <a:gd name="connsiteX6217" fmla="*/ 9658216 w 11490568"/>
            <a:gd name="connsiteY6217" fmla="*/ 1916199 h 6858000"/>
            <a:gd name="connsiteX6218" fmla="*/ 9627121 w 11490568"/>
            <a:gd name="connsiteY6218" fmla="*/ 1946564 h 6858000"/>
            <a:gd name="connsiteX6219" fmla="*/ 9606060 w 11490568"/>
            <a:gd name="connsiteY6219" fmla="*/ 1950892 h 6858000"/>
            <a:gd name="connsiteX6220" fmla="*/ 9786782 w 11490568"/>
            <a:gd name="connsiteY6220" fmla="*/ 1950500 h 6858000"/>
            <a:gd name="connsiteX6221" fmla="*/ 9765404 w 11490568"/>
            <a:gd name="connsiteY6221" fmla="*/ 1948602 h 6858000"/>
            <a:gd name="connsiteX6222" fmla="*/ 9739733 w 11490568"/>
            <a:gd name="connsiteY6222" fmla="*/ 1929902 h 6858000"/>
            <a:gd name="connsiteX6223" fmla="*/ 9724727 w 11490568"/>
            <a:gd name="connsiteY6223" fmla="*/ 1890651 h 6858000"/>
            <a:gd name="connsiteX6224" fmla="*/ 9744252 w 11490568"/>
            <a:gd name="connsiteY6224" fmla="*/ 1846955 h 6858000"/>
            <a:gd name="connsiteX6225" fmla="*/ 9785290 w 11490568"/>
            <a:gd name="connsiteY6225" fmla="*/ 1829921 h 6858000"/>
            <a:gd name="connsiteX6226" fmla="*/ 9827593 w 11490568"/>
            <a:gd name="connsiteY6226" fmla="*/ 1850287 h 6858000"/>
            <a:gd name="connsiteX6227" fmla="*/ 9841514 w 11490568"/>
            <a:gd name="connsiteY6227" fmla="*/ 1872691 h 6858000"/>
            <a:gd name="connsiteX6228" fmla="*/ 9838080 w 11490568"/>
            <a:gd name="connsiteY6228" fmla="*/ 1916941 h 6858000"/>
            <a:gd name="connsiteX6229" fmla="*/ 9808430 w 11490568"/>
            <a:gd name="connsiteY6229" fmla="*/ 1946566 h 6858000"/>
            <a:gd name="connsiteX6230" fmla="*/ 9786782 w 11490568"/>
            <a:gd name="connsiteY6230" fmla="*/ 1950500 h 6858000"/>
            <a:gd name="connsiteX6231" fmla="*/ 8702505 w 11490568"/>
            <a:gd name="connsiteY6231" fmla="*/ 1951013 h 6858000"/>
            <a:gd name="connsiteX6232" fmla="*/ 8679003 w 11490568"/>
            <a:gd name="connsiteY6232" fmla="*/ 1946570 h 6858000"/>
            <a:gd name="connsiteX6233" fmla="*/ 8647908 w 11490568"/>
            <a:gd name="connsiteY6233" fmla="*/ 1916206 h 6858000"/>
            <a:gd name="connsiteX6234" fmla="*/ 8646823 w 11490568"/>
            <a:gd name="connsiteY6234" fmla="*/ 1867142 h 6858000"/>
            <a:gd name="connsiteX6235" fmla="*/ 8678642 w 11490568"/>
            <a:gd name="connsiteY6235" fmla="*/ 1834185 h 6858000"/>
            <a:gd name="connsiteX6236" fmla="*/ 8725465 w 11490568"/>
            <a:gd name="connsiteY6236" fmla="*/ 1833814 h 6858000"/>
            <a:gd name="connsiteX6237" fmla="*/ 8755836 w 11490568"/>
            <a:gd name="connsiteY6237" fmla="*/ 1864549 h 6858000"/>
            <a:gd name="connsiteX6238" fmla="*/ 8761260 w 11490568"/>
            <a:gd name="connsiteY6238" fmla="*/ 1890655 h 6858000"/>
            <a:gd name="connsiteX6239" fmla="*/ 8742639 w 11490568"/>
            <a:gd name="connsiteY6239" fmla="*/ 1933979 h 6858000"/>
            <a:gd name="connsiteX6240" fmla="*/ 8702505 w 11490568"/>
            <a:gd name="connsiteY6240" fmla="*/ 1951013 h 6858000"/>
            <a:gd name="connsiteX6241" fmla="*/ 9244078 w 11490568"/>
            <a:gd name="connsiteY6241" fmla="*/ 1951013 h 6858000"/>
            <a:gd name="connsiteX6242" fmla="*/ 9220033 w 11490568"/>
            <a:gd name="connsiteY6242" fmla="*/ 1946570 h 6858000"/>
            <a:gd name="connsiteX6243" fmla="*/ 9186227 w 11490568"/>
            <a:gd name="connsiteY6243" fmla="*/ 1872139 h 6858000"/>
            <a:gd name="connsiteX6244" fmla="*/ 9202136 w 11490568"/>
            <a:gd name="connsiteY6244" fmla="*/ 1848071 h 6858000"/>
            <a:gd name="connsiteX6245" fmla="*/ 9244802 w 11490568"/>
            <a:gd name="connsiteY6245" fmla="*/ 1829741 h 6858000"/>
            <a:gd name="connsiteX6246" fmla="*/ 9283128 w 11490568"/>
            <a:gd name="connsiteY6246" fmla="*/ 1846960 h 6858000"/>
            <a:gd name="connsiteX6247" fmla="*/ 9302653 w 11490568"/>
            <a:gd name="connsiteY6247" fmla="*/ 1890654 h 6858000"/>
            <a:gd name="connsiteX6248" fmla="*/ 9286924 w 11490568"/>
            <a:gd name="connsiteY6248" fmla="*/ 1930646 h 6858000"/>
            <a:gd name="connsiteX6249" fmla="*/ 9244078 w 11490568"/>
            <a:gd name="connsiteY6249" fmla="*/ 1951013 h 6858000"/>
            <a:gd name="connsiteX6250" fmla="*/ 9064487 w 11490568"/>
            <a:gd name="connsiteY6250" fmla="*/ 1950894 h 6858000"/>
            <a:gd name="connsiteX6251" fmla="*/ 9041798 w 11490568"/>
            <a:gd name="connsiteY6251" fmla="*/ 1947863 h 6858000"/>
            <a:gd name="connsiteX6252" fmla="*/ 9008353 w 11490568"/>
            <a:gd name="connsiteY6252" fmla="*/ 1916943 h 6858000"/>
            <a:gd name="connsiteX6253" fmla="*/ 9004375 w 11490568"/>
            <a:gd name="connsiteY6253" fmla="*/ 1890837 h 6858000"/>
            <a:gd name="connsiteX6254" fmla="*/ 9021550 w 11490568"/>
            <a:gd name="connsiteY6254" fmla="*/ 1848069 h 6858000"/>
            <a:gd name="connsiteX6255" fmla="*/ 9063130 w 11490568"/>
            <a:gd name="connsiteY6255" fmla="*/ 1829924 h 6858000"/>
            <a:gd name="connsiteX6256" fmla="*/ 9102180 w 11490568"/>
            <a:gd name="connsiteY6256" fmla="*/ 1845846 h 6858000"/>
            <a:gd name="connsiteX6257" fmla="*/ 9121886 w 11490568"/>
            <a:gd name="connsiteY6257" fmla="*/ 1890837 h 6858000"/>
            <a:gd name="connsiteX6258" fmla="*/ 9117005 w 11490568"/>
            <a:gd name="connsiteY6258" fmla="*/ 1916758 h 6858000"/>
            <a:gd name="connsiteX6259" fmla="*/ 9086090 w 11490568"/>
            <a:gd name="connsiteY6259" fmla="*/ 1946567 h 6858000"/>
            <a:gd name="connsiteX6260" fmla="*/ 9064487 w 11490568"/>
            <a:gd name="connsiteY6260" fmla="*/ 1950894 h 6858000"/>
            <a:gd name="connsiteX6261" fmla="*/ 8883270 w 11490568"/>
            <a:gd name="connsiteY6261" fmla="*/ 1950825 h 6858000"/>
            <a:gd name="connsiteX6262" fmla="*/ 8865011 w 11490568"/>
            <a:gd name="connsiteY6262" fmla="*/ 1949344 h 6858000"/>
            <a:gd name="connsiteX6263" fmla="*/ 8825419 w 11490568"/>
            <a:gd name="connsiteY6263" fmla="*/ 1909537 h 6858000"/>
            <a:gd name="connsiteX6264" fmla="*/ 8826143 w 11490568"/>
            <a:gd name="connsiteY6264" fmla="*/ 1869915 h 6858000"/>
            <a:gd name="connsiteX6265" fmla="*/ 8857418 w 11490568"/>
            <a:gd name="connsiteY6265" fmla="*/ 1835107 h 6858000"/>
            <a:gd name="connsiteX6266" fmla="*/ 8882186 w 11490568"/>
            <a:gd name="connsiteY6266" fmla="*/ 1829923 h 6858000"/>
            <a:gd name="connsiteX6267" fmla="*/ 8924851 w 11490568"/>
            <a:gd name="connsiteY6267" fmla="*/ 1848438 h 6858000"/>
            <a:gd name="connsiteX6268" fmla="*/ 8941845 w 11490568"/>
            <a:gd name="connsiteY6268" fmla="*/ 1890837 h 6858000"/>
            <a:gd name="connsiteX6269" fmla="*/ 8924490 w 11490568"/>
            <a:gd name="connsiteY6269" fmla="*/ 1932866 h 6858000"/>
            <a:gd name="connsiteX6270" fmla="*/ 8883270 w 11490568"/>
            <a:gd name="connsiteY6270" fmla="*/ 1950825 h 6858000"/>
            <a:gd name="connsiteX6271" fmla="*/ 5818390 w 11490568"/>
            <a:gd name="connsiteY6271" fmla="*/ 1950642 h 6858000"/>
            <a:gd name="connsiteX6272" fmla="*/ 5791814 w 11490568"/>
            <a:gd name="connsiteY6272" fmla="*/ 1945458 h 6858000"/>
            <a:gd name="connsiteX6273" fmla="*/ 5761984 w 11490568"/>
            <a:gd name="connsiteY6273" fmla="*/ 1914352 h 6858000"/>
            <a:gd name="connsiteX6274" fmla="*/ 5757827 w 11490568"/>
            <a:gd name="connsiteY6274" fmla="*/ 1890838 h 6858000"/>
            <a:gd name="connsiteX6275" fmla="*/ 5775001 w 11490568"/>
            <a:gd name="connsiteY6275" fmla="*/ 1848440 h 6858000"/>
            <a:gd name="connsiteX6276" fmla="*/ 5816582 w 11490568"/>
            <a:gd name="connsiteY6276" fmla="*/ 1829925 h 6858000"/>
            <a:gd name="connsiteX6277" fmla="*/ 5856717 w 11490568"/>
            <a:gd name="connsiteY6277" fmla="*/ 1846959 h 6858000"/>
            <a:gd name="connsiteX6278" fmla="*/ 5876242 w 11490568"/>
            <a:gd name="connsiteY6278" fmla="*/ 1890654 h 6858000"/>
            <a:gd name="connsiteX6279" fmla="*/ 5860874 w 11490568"/>
            <a:gd name="connsiteY6279" fmla="*/ 1930276 h 6858000"/>
            <a:gd name="connsiteX6280" fmla="*/ 5818390 w 11490568"/>
            <a:gd name="connsiteY6280" fmla="*/ 1950642 h 6858000"/>
            <a:gd name="connsiteX6281" fmla="*/ 5999156 w 11490568"/>
            <a:gd name="connsiteY6281" fmla="*/ 1950642 h 6858000"/>
            <a:gd name="connsiteX6282" fmla="*/ 5973304 w 11490568"/>
            <a:gd name="connsiteY6282" fmla="*/ 1946384 h 6858000"/>
            <a:gd name="connsiteX6283" fmla="*/ 5942570 w 11490568"/>
            <a:gd name="connsiteY6283" fmla="*/ 1914353 h 6858000"/>
            <a:gd name="connsiteX6284" fmla="*/ 5972761 w 11490568"/>
            <a:gd name="connsiteY6284" fmla="*/ 1834924 h 6858000"/>
            <a:gd name="connsiteX6285" fmla="*/ 5997530 w 11490568"/>
            <a:gd name="connsiteY6285" fmla="*/ 1829925 h 6858000"/>
            <a:gd name="connsiteX6286" fmla="*/ 6040376 w 11490568"/>
            <a:gd name="connsiteY6286" fmla="*/ 1849180 h 6858000"/>
            <a:gd name="connsiteX6287" fmla="*/ 6055742 w 11490568"/>
            <a:gd name="connsiteY6287" fmla="*/ 1888432 h 6858000"/>
            <a:gd name="connsiteX6288" fmla="*/ 6051946 w 11490568"/>
            <a:gd name="connsiteY6288" fmla="*/ 1914537 h 6858000"/>
            <a:gd name="connsiteX6289" fmla="*/ 6023562 w 11490568"/>
            <a:gd name="connsiteY6289" fmla="*/ 1945087 h 6858000"/>
            <a:gd name="connsiteX6290" fmla="*/ 5999156 w 11490568"/>
            <a:gd name="connsiteY6290" fmla="*/ 1950642 h 6858000"/>
            <a:gd name="connsiteX6291" fmla="*/ 3109552 w 11490568"/>
            <a:gd name="connsiteY6291" fmla="*/ 1951033 h 6858000"/>
            <a:gd name="connsiteX6292" fmla="*/ 3088287 w 11490568"/>
            <a:gd name="connsiteY6292" fmla="*/ 1946381 h 6858000"/>
            <a:gd name="connsiteX6293" fmla="*/ 3057192 w 11490568"/>
            <a:gd name="connsiteY6293" fmla="*/ 1914906 h 6858000"/>
            <a:gd name="connsiteX6294" fmla="*/ 3057011 w 11490568"/>
            <a:gd name="connsiteY6294" fmla="*/ 1867138 h 6858000"/>
            <a:gd name="connsiteX6295" fmla="*/ 3088287 w 11490568"/>
            <a:gd name="connsiteY6295" fmla="*/ 1834180 h 6858000"/>
            <a:gd name="connsiteX6296" fmla="*/ 3134930 w 11490568"/>
            <a:gd name="connsiteY6296" fmla="*/ 1833810 h 6858000"/>
            <a:gd name="connsiteX6297" fmla="*/ 3166567 w 11490568"/>
            <a:gd name="connsiteY6297" fmla="*/ 1865471 h 6858000"/>
            <a:gd name="connsiteX6298" fmla="*/ 3166206 w 11490568"/>
            <a:gd name="connsiteY6298" fmla="*/ 1916943 h 6858000"/>
            <a:gd name="connsiteX6299" fmla="*/ 3132037 w 11490568"/>
            <a:gd name="connsiteY6299" fmla="*/ 1948048 h 6858000"/>
            <a:gd name="connsiteX6300" fmla="*/ 3109552 w 11490568"/>
            <a:gd name="connsiteY6300" fmla="*/ 1951033 h 6858000"/>
            <a:gd name="connsiteX6301" fmla="*/ 3292011 w 11490568"/>
            <a:gd name="connsiteY6301" fmla="*/ 1951011 h 6858000"/>
            <a:gd name="connsiteX6302" fmla="*/ 3268147 w 11490568"/>
            <a:gd name="connsiteY6302" fmla="*/ 1946197 h 6858000"/>
            <a:gd name="connsiteX6303" fmla="*/ 3250611 w 11490568"/>
            <a:gd name="connsiteY6303" fmla="*/ 1933237 h 6858000"/>
            <a:gd name="connsiteX6304" fmla="*/ 3249527 w 11490568"/>
            <a:gd name="connsiteY6304" fmla="*/ 1848808 h 6858000"/>
            <a:gd name="connsiteX6305" fmla="*/ 3267425 w 11490568"/>
            <a:gd name="connsiteY6305" fmla="*/ 1834922 h 6858000"/>
            <a:gd name="connsiteX6306" fmla="*/ 3292373 w 11490568"/>
            <a:gd name="connsiteY6306" fmla="*/ 1829923 h 6858000"/>
            <a:gd name="connsiteX6307" fmla="*/ 3336484 w 11490568"/>
            <a:gd name="connsiteY6307" fmla="*/ 1850475 h 6858000"/>
            <a:gd name="connsiteX6308" fmla="*/ 3351309 w 11490568"/>
            <a:gd name="connsiteY6308" fmla="*/ 1890652 h 6858000"/>
            <a:gd name="connsiteX6309" fmla="*/ 3329253 w 11490568"/>
            <a:gd name="connsiteY6309" fmla="*/ 1937125 h 6858000"/>
            <a:gd name="connsiteX6310" fmla="*/ 3292011 w 11490568"/>
            <a:gd name="connsiteY6310" fmla="*/ 1951011 h 6858000"/>
            <a:gd name="connsiteX6311" fmla="*/ 3652818 w 11490568"/>
            <a:gd name="connsiteY6311" fmla="*/ 1951011 h 6858000"/>
            <a:gd name="connsiteX6312" fmla="*/ 3627870 w 11490568"/>
            <a:gd name="connsiteY6312" fmla="*/ 1945272 h 6858000"/>
            <a:gd name="connsiteX6313" fmla="*/ 3597136 w 11490568"/>
            <a:gd name="connsiteY6313" fmla="*/ 1870101 h 6858000"/>
            <a:gd name="connsiteX6314" fmla="*/ 3633836 w 11490568"/>
            <a:gd name="connsiteY6314" fmla="*/ 1832331 h 6858000"/>
            <a:gd name="connsiteX6315" fmla="*/ 3677043 w 11490568"/>
            <a:gd name="connsiteY6315" fmla="*/ 1834182 h 6858000"/>
            <a:gd name="connsiteX6316" fmla="*/ 3709765 w 11490568"/>
            <a:gd name="connsiteY6316" fmla="*/ 1871768 h 6858000"/>
            <a:gd name="connsiteX6317" fmla="*/ 3677767 w 11490568"/>
            <a:gd name="connsiteY6317" fmla="*/ 1945272 h 6858000"/>
            <a:gd name="connsiteX6318" fmla="*/ 3652818 w 11490568"/>
            <a:gd name="connsiteY6318" fmla="*/ 1951011 h 6858000"/>
            <a:gd name="connsiteX6319" fmla="*/ 3830943 w 11490568"/>
            <a:gd name="connsiteY6319" fmla="*/ 1950989 h 6858000"/>
            <a:gd name="connsiteX6320" fmla="*/ 3810084 w 11490568"/>
            <a:gd name="connsiteY6320" fmla="*/ 1946567 h 6858000"/>
            <a:gd name="connsiteX6321" fmla="*/ 3780074 w 11490568"/>
            <a:gd name="connsiteY6321" fmla="*/ 1917314 h 6858000"/>
            <a:gd name="connsiteX6322" fmla="*/ 3774108 w 11490568"/>
            <a:gd name="connsiteY6322" fmla="*/ 1890838 h 6858000"/>
            <a:gd name="connsiteX6323" fmla="*/ 3791283 w 11490568"/>
            <a:gd name="connsiteY6323" fmla="*/ 1848253 h 6858000"/>
            <a:gd name="connsiteX6324" fmla="*/ 3833587 w 11490568"/>
            <a:gd name="connsiteY6324" fmla="*/ 1829924 h 6858000"/>
            <a:gd name="connsiteX6325" fmla="*/ 3874083 w 11490568"/>
            <a:gd name="connsiteY6325" fmla="*/ 1847142 h 6858000"/>
            <a:gd name="connsiteX6326" fmla="*/ 3891438 w 11490568"/>
            <a:gd name="connsiteY6326" fmla="*/ 1890838 h 6858000"/>
            <a:gd name="connsiteX6327" fmla="*/ 3887460 w 11490568"/>
            <a:gd name="connsiteY6327" fmla="*/ 1916944 h 6858000"/>
            <a:gd name="connsiteX6328" fmla="*/ 3853293 w 11490568"/>
            <a:gd name="connsiteY6328" fmla="*/ 1948049 h 6858000"/>
            <a:gd name="connsiteX6329" fmla="*/ 3830943 w 11490568"/>
            <a:gd name="connsiteY6329" fmla="*/ 1950989 h 6858000"/>
            <a:gd name="connsiteX6330" fmla="*/ 5458055 w 11490568"/>
            <a:gd name="connsiteY6330" fmla="*/ 1950966 h 6858000"/>
            <a:gd name="connsiteX6331" fmla="*/ 5435163 w 11490568"/>
            <a:gd name="connsiteY6331" fmla="*/ 1947865 h 6858000"/>
            <a:gd name="connsiteX6332" fmla="*/ 5400271 w 11490568"/>
            <a:gd name="connsiteY6332" fmla="*/ 1911390 h 6858000"/>
            <a:gd name="connsiteX6333" fmla="*/ 5399910 w 11490568"/>
            <a:gd name="connsiteY6333" fmla="*/ 1871028 h 6858000"/>
            <a:gd name="connsiteX6334" fmla="*/ 5430644 w 11490568"/>
            <a:gd name="connsiteY6334" fmla="*/ 1835293 h 6858000"/>
            <a:gd name="connsiteX6335" fmla="*/ 5455773 w 11490568"/>
            <a:gd name="connsiteY6335" fmla="*/ 1829739 h 6858000"/>
            <a:gd name="connsiteX6336" fmla="*/ 5480540 w 11490568"/>
            <a:gd name="connsiteY6336" fmla="*/ 1834923 h 6858000"/>
            <a:gd name="connsiteX6337" fmla="*/ 5511455 w 11490568"/>
            <a:gd name="connsiteY6337" fmla="*/ 1867324 h 6858000"/>
            <a:gd name="connsiteX6338" fmla="*/ 5511635 w 11490568"/>
            <a:gd name="connsiteY6338" fmla="*/ 1914538 h 6858000"/>
            <a:gd name="connsiteX6339" fmla="*/ 5479455 w 11490568"/>
            <a:gd name="connsiteY6339" fmla="*/ 1946569 h 6858000"/>
            <a:gd name="connsiteX6340" fmla="*/ 5458055 w 11490568"/>
            <a:gd name="connsiteY6340" fmla="*/ 1950966 h 6858000"/>
            <a:gd name="connsiteX6341" fmla="*/ 3472956 w 11490568"/>
            <a:gd name="connsiteY6341" fmla="*/ 1950825 h 6858000"/>
            <a:gd name="connsiteX6342" fmla="*/ 3453974 w 11490568"/>
            <a:gd name="connsiteY6342" fmla="*/ 1948604 h 6858000"/>
            <a:gd name="connsiteX6343" fmla="*/ 3417636 w 11490568"/>
            <a:gd name="connsiteY6343" fmla="*/ 1913425 h 6858000"/>
            <a:gd name="connsiteX6344" fmla="*/ 3413658 w 11490568"/>
            <a:gd name="connsiteY6344" fmla="*/ 1888430 h 6858000"/>
            <a:gd name="connsiteX6345" fmla="*/ 3431375 w 11490568"/>
            <a:gd name="connsiteY6345" fmla="*/ 1847512 h 6858000"/>
            <a:gd name="connsiteX6346" fmla="*/ 3472053 w 11490568"/>
            <a:gd name="connsiteY6346" fmla="*/ 1829923 h 6858000"/>
            <a:gd name="connsiteX6347" fmla="*/ 3514536 w 11490568"/>
            <a:gd name="connsiteY6347" fmla="*/ 1848438 h 6858000"/>
            <a:gd name="connsiteX6348" fmla="*/ 3531711 w 11490568"/>
            <a:gd name="connsiteY6348" fmla="*/ 1890837 h 6858000"/>
            <a:gd name="connsiteX6349" fmla="*/ 3526649 w 11490568"/>
            <a:gd name="connsiteY6349" fmla="*/ 1916203 h 6858000"/>
            <a:gd name="connsiteX6350" fmla="*/ 3495554 w 11490568"/>
            <a:gd name="connsiteY6350" fmla="*/ 1946567 h 6858000"/>
            <a:gd name="connsiteX6351" fmla="*/ 3472956 w 11490568"/>
            <a:gd name="connsiteY6351" fmla="*/ 1950825 h 6858000"/>
            <a:gd name="connsiteX6352" fmla="*/ 9424778 w 11490568"/>
            <a:gd name="connsiteY6352" fmla="*/ 1766921 h 6858000"/>
            <a:gd name="connsiteX6353" fmla="*/ 9403332 w 11490568"/>
            <a:gd name="connsiteY6353" fmla="*/ 1763681 h 6858000"/>
            <a:gd name="connsiteX6354" fmla="*/ 9364825 w 11490568"/>
            <a:gd name="connsiteY6354" fmla="*/ 1719060 h 6858000"/>
            <a:gd name="connsiteX6355" fmla="*/ 9384169 w 11490568"/>
            <a:gd name="connsiteY6355" fmla="*/ 1661478 h 6858000"/>
            <a:gd name="connsiteX6356" fmla="*/ 9442743 w 11490568"/>
            <a:gd name="connsiteY6356" fmla="*/ 1647778 h 6858000"/>
            <a:gd name="connsiteX6357" fmla="*/ 9479443 w 11490568"/>
            <a:gd name="connsiteY6357" fmla="*/ 1684438 h 6858000"/>
            <a:gd name="connsiteX6358" fmla="*/ 9478177 w 11490568"/>
            <a:gd name="connsiteY6358" fmla="*/ 1730910 h 6858000"/>
            <a:gd name="connsiteX6359" fmla="*/ 9445817 w 11490568"/>
            <a:gd name="connsiteY6359" fmla="*/ 1762386 h 6858000"/>
            <a:gd name="connsiteX6360" fmla="*/ 9424778 w 11490568"/>
            <a:gd name="connsiteY6360" fmla="*/ 1766921 h 6858000"/>
            <a:gd name="connsiteX6361" fmla="*/ 9787236 w 11490568"/>
            <a:gd name="connsiteY6361" fmla="*/ 1766461 h 6858000"/>
            <a:gd name="connsiteX6362" fmla="*/ 9765768 w 11490568"/>
            <a:gd name="connsiteY6362" fmla="*/ 1764424 h 6858000"/>
            <a:gd name="connsiteX6363" fmla="*/ 9727260 w 11490568"/>
            <a:gd name="connsiteY6363" fmla="*/ 1725913 h 6858000"/>
            <a:gd name="connsiteX6364" fmla="*/ 9731056 w 11490568"/>
            <a:gd name="connsiteY6364" fmla="*/ 1678515 h 6858000"/>
            <a:gd name="connsiteX6365" fmla="*/ 9759440 w 11490568"/>
            <a:gd name="connsiteY6365" fmla="*/ 1650187 h 6858000"/>
            <a:gd name="connsiteX6366" fmla="*/ 9784388 w 11490568"/>
            <a:gd name="connsiteY6366" fmla="*/ 1645744 h 6858000"/>
            <a:gd name="connsiteX6367" fmla="*/ 9826150 w 11490568"/>
            <a:gd name="connsiteY6367" fmla="*/ 1663888 h 6858000"/>
            <a:gd name="connsiteX6368" fmla="*/ 9843144 w 11490568"/>
            <a:gd name="connsiteY6368" fmla="*/ 1706842 h 6858000"/>
            <a:gd name="connsiteX6369" fmla="*/ 9837720 w 11490568"/>
            <a:gd name="connsiteY6369" fmla="*/ 1733504 h 6858000"/>
            <a:gd name="connsiteX6370" fmla="*/ 9807890 w 11490568"/>
            <a:gd name="connsiteY6370" fmla="*/ 1762388 h 6858000"/>
            <a:gd name="connsiteX6371" fmla="*/ 9787236 w 11490568"/>
            <a:gd name="connsiteY6371" fmla="*/ 1766461 h 6858000"/>
            <a:gd name="connsiteX6372" fmla="*/ 9608139 w 11490568"/>
            <a:gd name="connsiteY6372" fmla="*/ 1766369 h 6858000"/>
            <a:gd name="connsiteX6373" fmla="*/ 9588252 w 11490568"/>
            <a:gd name="connsiteY6373" fmla="*/ 1765351 h 6858000"/>
            <a:gd name="connsiteX6374" fmla="*/ 9549203 w 11490568"/>
            <a:gd name="connsiteY6374" fmla="*/ 1730912 h 6858000"/>
            <a:gd name="connsiteX6375" fmla="*/ 9547937 w 11490568"/>
            <a:gd name="connsiteY6375" fmla="*/ 1684440 h 6858000"/>
            <a:gd name="connsiteX6376" fmla="*/ 9584637 w 11490568"/>
            <a:gd name="connsiteY6376" fmla="*/ 1647781 h 6858000"/>
            <a:gd name="connsiteX6377" fmla="*/ 9622601 w 11490568"/>
            <a:gd name="connsiteY6377" fmla="*/ 1647781 h 6858000"/>
            <a:gd name="connsiteX6378" fmla="*/ 9658939 w 11490568"/>
            <a:gd name="connsiteY6378" fmla="*/ 1682403 h 6858000"/>
            <a:gd name="connsiteX6379" fmla="*/ 9658939 w 11490568"/>
            <a:gd name="connsiteY6379" fmla="*/ 1730358 h 6858000"/>
            <a:gd name="connsiteX6380" fmla="*/ 9628025 w 11490568"/>
            <a:gd name="connsiteY6380" fmla="*/ 1761833 h 6858000"/>
            <a:gd name="connsiteX6381" fmla="*/ 9608139 w 11490568"/>
            <a:gd name="connsiteY6381" fmla="*/ 1766369 h 6858000"/>
            <a:gd name="connsiteX6382" fmla="*/ 8703929 w 11490568"/>
            <a:gd name="connsiteY6382" fmla="*/ 1766901 h 6858000"/>
            <a:gd name="connsiteX6383" fmla="*/ 8682619 w 11490568"/>
            <a:gd name="connsiteY6383" fmla="*/ 1764054 h 6858000"/>
            <a:gd name="connsiteX6384" fmla="*/ 8650801 w 11490568"/>
            <a:gd name="connsiteY6384" fmla="*/ 1737392 h 6858000"/>
            <a:gd name="connsiteX6385" fmla="*/ 8647727 w 11490568"/>
            <a:gd name="connsiteY6385" fmla="*/ 1681662 h 6858000"/>
            <a:gd name="connsiteX6386" fmla="*/ 8683523 w 11490568"/>
            <a:gd name="connsiteY6386" fmla="*/ 1647780 h 6858000"/>
            <a:gd name="connsiteX6387" fmla="*/ 8721487 w 11490568"/>
            <a:gd name="connsiteY6387" fmla="*/ 1647780 h 6858000"/>
            <a:gd name="connsiteX6388" fmla="*/ 8758186 w 11490568"/>
            <a:gd name="connsiteY6388" fmla="*/ 1684440 h 6858000"/>
            <a:gd name="connsiteX6389" fmla="*/ 8756921 w 11490568"/>
            <a:gd name="connsiteY6389" fmla="*/ 1730912 h 6858000"/>
            <a:gd name="connsiteX6390" fmla="*/ 8724561 w 11490568"/>
            <a:gd name="connsiteY6390" fmla="*/ 1762388 h 6858000"/>
            <a:gd name="connsiteX6391" fmla="*/ 8703929 w 11490568"/>
            <a:gd name="connsiteY6391" fmla="*/ 1766901 h 6858000"/>
            <a:gd name="connsiteX6392" fmla="*/ 9244076 w 11490568"/>
            <a:gd name="connsiteY6392" fmla="*/ 1766830 h 6858000"/>
            <a:gd name="connsiteX6393" fmla="*/ 9223829 w 11490568"/>
            <a:gd name="connsiteY6393" fmla="*/ 1764052 h 6858000"/>
            <a:gd name="connsiteX6394" fmla="*/ 9189841 w 11490568"/>
            <a:gd name="connsiteY6394" fmla="*/ 1733688 h 6858000"/>
            <a:gd name="connsiteX6395" fmla="*/ 9184236 w 11490568"/>
            <a:gd name="connsiteY6395" fmla="*/ 1706841 h 6858000"/>
            <a:gd name="connsiteX6396" fmla="*/ 9201411 w 11490568"/>
            <a:gd name="connsiteY6396" fmla="*/ 1663516 h 6858000"/>
            <a:gd name="connsiteX6397" fmla="*/ 9243896 w 11490568"/>
            <a:gd name="connsiteY6397" fmla="*/ 1645742 h 6858000"/>
            <a:gd name="connsiteX6398" fmla="*/ 9283487 w 11490568"/>
            <a:gd name="connsiteY6398" fmla="*/ 1661479 h 6858000"/>
            <a:gd name="connsiteX6399" fmla="*/ 9302290 w 11490568"/>
            <a:gd name="connsiteY6399" fmla="*/ 1702398 h 6858000"/>
            <a:gd name="connsiteX6400" fmla="*/ 9288007 w 11490568"/>
            <a:gd name="connsiteY6400" fmla="*/ 1745722 h 6858000"/>
            <a:gd name="connsiteX6401" fmla="*/ 9244076 w 11490568"/>
            <a:gd name="connsiteY6401" fmla="*/ 1766830 h 6858000"/>
            <a:gd name="connsiteX6402" fmla="*/ 8883065 w 11490568"/>
            <a:gd name="connsiteY6402" fmla="*/ 1766810 h 6858000"/>
            <a:gd name="connsiteX6403" fmla="*/ 8865009 w 11490568"/>
            <a:gd name="connsiteY6403" fmla="*/ 1764426 h 6858000"/>
            <a:gd name="connsiteX6404" fmla="*/ 8838615 w 11490568"/>
            <a:gd name="connsiteY6404" fmla="*/ 1746281 h 6858000"/>
            <a:gd name="connsiteX6405" fmla="*/ 8823429 w 11490568"/>
            <a:gd name="connsiteY6405" fmla="*/ 1707216 h 6858000"/>
            <a:gd name="connsiteX6406" fmla="*/ 8844580 w 11490568"/>
            <a:gd name="connsiteY6406" fmla="*/ 1659817 h 6858000"/>
            <a:gd name="connsiteX6407" fmla="*/ 8900985 w 11490568"/>
            <a:gd name="connsiteY6407" fmla="*/ 1647598 h 6858000"/>
            <a:gd name="connsiteX6408" fmla="*/ 8937684 w 11490568"/>
            <a:gd name="connsiteY6408" fmla="*/ 1682221 h 6858000"/>
            <a:gd name="connsiteX6409" fmla="*/ 8937684 w 11490568"/>
            <a:gd name="connsiteY6409" fmla="*/ 1730359 h 6858000"/>
            <a:gd name="connsiteX6410" fmla="*/ 8902070 w 11490568"/>
            <a:gd name="connsiteY6410" fmla="*/ 1764056 h 6858000"/>
            <a:gd name="connsiteX6411" fmla="*/ 8883065 w 11490568"/>
            <a:gd name="connsiteY6411" fmla="*/ 1766810 h 6858000"/>
            <a:gd name="connsiteX6412" fmla="*/ 9066024 w 11490568"/>
            <a:gd name="connsiteY6412" fmla="*/ 1766460 h 6858000"/>
            <a:gd name="connsiteX6413" fmla="*/ 9044872 w 11490568"/>
            <a:gd name="connsiteY6413" fmla="*/ 1764608 h 6858000"/>
            <a:gd name="connsiteX6414" fmla="*/ 9006003 w 11490568"/>
            <a:gd name="connsiteY6414" fmla="*/ 1725912 h 6858000"/>
            <a:gd name="connsiteX6415" fmla="*/ 9009799 w 11490568"/>
            <a:gd name="connsiteY6415" fmla="*/ 1678514 h 6858000"/>
            <a:gd name="connsiteX6416" fmla="*/ 9038183 w 11490568"/>
            <a:gd name="connsiteY6416" fmla="*/ 1650186 h 6858000"/>
            <a:gd name="connsiteX6417" fmla="*/ 9063132 w 11490568"/>
            <a:gd name="connsiteY6417" fmla="*/ 1645743 h 6858000"/>
            <a:gd name="connsiteX6418" fmla="*/ 9106159 w 11490568"/>
            <a:gd name="connsiteY6418" fmla="*/ 1665923 h 6858000"/>
            <a:gd name="connsiteX6419" fmla="*/ 9122248 w 11490568"/>
            <a:gd name="connsiteY6419" fmla="*/ 1710915 h 6858000"/>
            <a:gd name="connsiteX6420" fmla="*/ 9088623 w 11490568"/>
            <a:gd name="connsiteY6420" fmla="*/ 1761090 h 6858000"/>
            <a:gd name="connsiteX6421" fmla="*/ 9066024 w 11490568"/>
            <a:gd name="connsiteY6421" fmla="*/ 1766460 h 6858000"/>
            <a:gd name="connsiteX6422" fmla="*/ 5456655 w 11490568"/>
            <a:gd name="connsiteY6422" fmla="*/ 1766810 h 6858000"/>
            <a:gd name="connsiteX6423" fmla="*/ 5438599 w 11490568"/>
            <a:gd name="connsiteY6423" fmla="*/ 1764426 h 6858000"/>
            <a:gd name="connsiteX6424" fmla="*/ 5401538 w 11490568"/>
            <a:gd name="connsiteY6424" fmla="*/ 1729247 h 6858000"/>
            <a:gd name="connsiteX6425" fmla="*/ 5401538 w 11490568"/>
            <a:gd name="connsiteY6425" fmla="*/ 1682405 h 6858000"/>
            <a:gd name="connsiteX6426" fmla="*/ 5473671 w 11490568"/>
            <a:gd name="connsiteY6426" fmla="*/ 1647412 h 6858000"/>
            <a:gd name="connsiteX6427" fmla="*/ 5511093 w 11490568"/>
            <a:gd name="connsiteY6427" fmla="*/ 1682220 h 6858000"/>
            <a:gd name="connsiteX6428" fmla="*/ 5511273 w 11490568"/>
            <a:gd name="connsiteY6428" fmla="*/ 1730358 h 6858000"/>
            <a:gd name="connsiteX6429" fmla="*/ 5475660 w 11490568"/>
            <a:gd name="connsiteY6429" fmla="*/ 1764056 h 6858000"/>
            <a:gd name="connsiteX6430" fmla="*/ 5456655 w 11490568"/>
            <a:gd name="connsiteY6430" fmla="*/ 1766810 h 6858000"/>
            <a:gd name="connsiteX6431" fmla="*/ 5635319 w 11490568"/>
            <a:gd name="connsiteY6431" fmla="*/ 1766783 h 6858000"/>
            <a:gd name="connsiteX6432" fmla="*/ 5615207 w 11490568"/>
            <a:gd name="connsiteY6432" fmla="*/ 1762941 h 6858000"/>
            <a:gd name="connsiteX6433" fmla="*/ 5580857 w 11490568"/>
            <a:gd name="connsiteY6433" fmla="*/ 1727393 h 6858000"/>
            <a:gd name="connsiteX6434" fmla="*/ 5591343 w 11490568"/>
            <a:gd name="connsiteY6434" fmla="*/ 1667590 h 6858000"/>
            <a:gd name="connsiteX6435" fmla="*/ 5654076 w 11490568"/>
            <a:gd name="connsiteY6435" fmla="*/ 1647594 h 6858000"/>
            <a:gd name="connsiteX6436" fmla="*/ 5677759 w 11490568"/>
            <a:gd name="connsiteY6436" fmla="*/ 1664072 h 6858000"/>
            <a:gd name="connsiteX6437" fmla="*/ 5693849 w 11490568"/>
            <a:gd name="connsiteY6437" fmla="*/ 1688327 h 6858000"/>
            <a:gd name="connsiteX6438" fmla="*/ 5689691 w 11490568"/>
            <a:gd name="connsiteY6438" fmla="*/ 1733318 h 6858000"/>
            <a:gd name="connsiteX6439" fmla="*/ 5655161 w 11490568"/>
            <a:gd name="connsiteY6439" fmla="*/ 1764238 h 6858000"/>
            <a:gd name="connsiteX6440" fmla="*/ 5635319 w 11490568"/>
            <a:gd name="connsiteY6440" fmla="*/ 1766783 h 6858000"/>
            <a:gd name="connsiteX6441" fmla="*/ 8524112 w 11490568"/>
            <a:gd name="connsiteY6441" fmla="*/ 1766622 h 6858000"/>
            <a:gd name="connsiteX6442" fmla="*/ 8500949 w 11490568"/>
            <a:gd name="connsiteY6442" fmla="*/ 1763312 h 6858000"/>
            <a:gd name="connsiteX6443" fmla="*/ 8468408 w 11490568"/>
            <a:gd name="connsiteY6443" fmla="*/ 1733503 h 6858000"/>
            <a:gd name="connsiteX6444" fmla="*/ 8462984 w 11490568"/>
            <a:gd name="connsiteY6444" fmla="*/ 1706841 h 6858000"/>
            <a:gd name="connsiteX6445" fmla="*/ 8480159 w 11490568"/>
            <a:gd name="connsiteY6445" fmla="*/ 1663331 h 6858000"/>
            <a:gd name="connsiteX6446" fmla="*/ 8522643 w 11490568"/>
            <a:gd name="connsiteY6446" fmla="*/ 1645742 h 6858000"/>
            <a:gd name="connsiteX6447" fmla="*/ 8546688 w 11490568"/>
            <a:gd name="connsiteY6447" fmla="*/ 1650001 h 6858000"/>
            <a:gd name="connsiteX6448" fmla="*/ 8575252 w 11490568"/>
            <a:gd name="connsiteY6448" fmla="*/ 1678514 h 6858000"/>
            <a:gd name="connsiteX6449" fmla="*/ 8580495 w 11490568"/>
            <a:gd name="connsiteY6449" fmla="*/ 1705916 h 6858000"/>
            <a:gd name="connsiteX6450" fmla="*/ 8575975 w 11490568"/>
            <a:gd name="connsiteY6450" fmla="*/ 1732578 h 6858000"/>
            <a:gd name="connsiteX6451" fmla="*/ 8546326 w 11490568"/>
            <a:gd name="connsiteY6451" fmla="*/ 1762016 h 6858000"/>
            <a:gd name="connsiteX6452" fmla="*/ 8524112 w 11490568"/>
            <a:gd name="connsiteY6452" fmla="*/ 1766622 h 6858000"/>
            <a:gd name="connsiteX6453" fmla="*/ 5999157 w 11490568"/>
            <a:gd name="connsiteY6453" fmla="*/ 1766462 h 6858000"/>
            <a:gd name="connsiteX6454" fmla="*/ 5973847 w 11490568"/>
            <a:gd name="connsiteY6454" fmla="*/ 1761833 h 6858000"/>
            <a:gd name="connsiteX6455" fmla="*/ 5941668 w 11490568"/>
            <a:gd name="connsiteY6455" fmla="*/ 1728506 h 6858000"/>
            <a:gd name="connsiteX6456" fmla="*/ 5937871 w 11490568"/>
            <a:gd name="connsiteY6456" fmla="*/ 1706658 h 6858000"/>
            <a:gd name="connsiteX6457" fmla="*/ 5943656 w 11490568"/>
            <a:gd name="connsiteY6457" fmla="*/ 1681478 h 6858000"/>
            <a:gd name="connsiteX6458" fmla="*/ 6016332 w 11490568"/>
            <a:gd name="connsiteY6458" fmla="*/ 1647780 h 6858000"/>
            <a:gd name="connsiteX6459" fmla="*/ 6038026 w 11490568"/>
            <a:gd name="connsiteY6459" fmla="*/ 1662963 h 6858000"/>
            <a:gd name="connsiteX6460" fmla="*/ 6056104 w 11490568"/>
            <a:gd name="connsiteY6460" fmla="*/ 1707583 h 6858000"/>
            <a:gd name="connsiteX6461" fmla="*/ 6038568 w 11490568"/>
            <a:gd name="connsiteY6461" fmla="*/ 1748872 h 6858000"/>
            <a:gd name="connsiteX6462" fmla="*/ 5999157 w 11490568"/>
            <a:gd name="connsiteY6462" fmla="*/ 1766462 h 6858000"/>
            <a:gd name="connsiteX6463" fmla="*/ 5819294 w 11490568"/>
            <a:gd name="connsiteY6463" fmla="*/ 1766461 h 6858000"/>
            <a:gd name="connsiteX6464" fmla="*/ 5797962 w 11490568"/>
            <a:gd name="connsiteY6464" fmla="*/ 1764239 h 6858000"/>
            <a:gd name="connsiteX6465" fmla="*/ 5770302 w 11490568"/>
            <a:gd name="connsiteY6465" fmla="*/ 1743502 h 6858000"/>
            <a:gd name="connsiteX6466" fmla="*/ 5757827 w 11490568"/>
            <a:gd name="connsiteY6466" fmla="*/ 1706842 h 6858000"/>
            <a:gd name="connsiteX6467" fmla="*/ 5776267 w 11490568"/>
            <a:gd name="connsiteY6467" fmla="*/ 1662592 h 6858000"/>
            <a:gd name="connsiteX6468" fmla="*/ 5817487 w 11490568"/>
            <a:gd name="connsiteY6468" fmla="*/ 1645744 h 6858000"/>
            <a:gd name="connsiteX6469" fmla="*/ 5857078 w 11490568"/>
            <a:gd name="connsiteY6469" fmla="*/ 1661481 h 6858000"/>
            <a:gd name="connsiteX6470" fmla="*/ 5875881 w 11490568"/>
            <a:gd name="connsiteY6470" fmla="*/ 1702399 h 6858000"/>
            <a:gd name="connsiteX6471" fmla="*/ 5861779 w 11490568"/>
            <a:gd name="connsiteY6471" fmla="*/ 1745353 h 6858000"/>
            <a:gd name="connsiteX6472" fmla="*/ 5819294 w 11490568"/>
            <a:gd name="connsiteY6472" fmla="*/ 1766461 h 6858000"/>
            <a:gd name="connsiteX6473" fmla="*/ 3653318 w 11490568"/>
            <a:gd name="connsiteY6473" fmla="*/ 1766758 h 6858000"/>
            <a:gd name="connsiteX6474" fmla="*/ 3634380 w 11490568"/>
            <a:gd name="connsiteY6474" fmla="*/ 1764236 h 6858000"/>
            <a:gd name="connsiteX6475" fmla="*/ 3604913 w 11490568"/>
            <a:gd name="connsiteY6475" fmla="*/ 1741463 h 6858000"/>
            <a:gd name="connsiteX6476" fmla="*/ 3612144 w 11490568"/>
            <a:gd name="connsiteY6476" fmla="*/ 1662588 h 6858000"/>
            <a:gd name="connsiteX6477" fmla="*/ 3652820 w 11490568"/>
            <a:gd name="connsiteY6477" fmla="*/ 1645740 h 6858000"/>
            <a:gd name="connsiteX6478" fmla="*/ 3694401 w 11490568"/>
            <a:gd name="connsiteY6478" fmla="*/ 1663329 h 6858000"/>
            <a:gd name="connsiteX6479" fmla="*/ 3711576 w 11490568"/>
            <a:gd name="connsiteY6479" fmla="*/ 1706839 h 6858000"/>
            <a:gd name="connsiteX6480" fmla="*/ 3706152 w 11490568"/>
            <a:gd name="connsiteY6480" fmla="*/ 1733500 h 6858000"/>
            <a:gd name="connsiteX6481" fmla="*/ 3673069 w 11490568"/>
            <a:gd name="connsiteY6481" fmla="*/ 1763310 h 6858000"/>
            <a:gd name="connsiteX6482" fmla="*/ 3653318 w 11490568"/>
            <a:gd name="connsiteY6482" fmla="*/ 1766758 h 6858000"/>
            <a:gd name="connsiteX6483" fmla="*/ 3835392 w 11490568"/>
            <a:gd name="connsiteY6483" fmla="*/ 1766463 h 6858000"/>
            <a:gd name="connsiteX6484" fmla="*/ 3815506 w 11490568"/>
            <a:gd name="connsiteY6484" fmla="*/ 1764796 h 6858000"/>
            <a:gd name="connsiteX6485" fmla="*/ 3778626 w 11490568"/>
            <a:gd name="connsiteY6485" fmla="*/ 1729987 h 6858000"/>
            <a:gd name="connsiteX6486" fmla="*/ 3773925 w 11490568"/>
            <a:gd name="connsiteY6486" fmla="*/ 1705919 h 6858000"/>
            <a:gd name="connsiteX6487" fmla="*/ 3794897 w 11490568"/>
            <a:gd name="connsiteY6487" fmla="*/ 1660742 h 6858000"/>
            <a:gd name="connsiteX6488" fmla="*/ 3838285 w 11490568"/>
            <a:gd name="connsiteY6488" fmla="*/ 1645375 h 6858000"/>
            <a:gd name="connsiteX6489" fmla="*/ 3886917 w 11490568"/>
            <a:gd name="connsiteY6489" fmla="*/ 1680553 h 6858000"/>
            <a:gd name="connsiteX6490" fmla="*/ 3892341 w 11490568"/>
            <a:gd name="connsiteY6490" fmla="*/ 1704992 h 6858000"/>
            <a:gd name="connsiteX6491" fmla="*/ 3877877 w 11490568"/>
            <a:gd name="connsiteY6491" fmla="*/ 1745356 h 6858000"/>
            <a:gd name="connsiteX6492" fmla="*/ 3835392 w 11490568"/>
            <a:gd name="connsiteY6492" fmla="*/ 1766463 h 6858000"/>
            <a:gd name="connsiteX6493" fmla="*/ 3475578 w 11490568"/>
            <a:gd name="connsiteY6493" fmla="*/ 1766576 h 6858000"/>
            <a:gd name="connsiteX6494" fmla="*/ 3454698 w 11490568"/>
            <a:gd name="connsiteY6494" fmla="*/ 1764609 h 6858000"/>
            <a:gd name="connsiteX6495" fmla="*/ 3413298 w 11490568"/>
            <a:gd name="connsiteY6495" fmla="*/ 1707398 h 6858000"/>
            <a:gd name="connsiteX6496" fmla="*/ 3467533 w 11490568"/>
            <a:gd name="connsiteY6496" fmla="*/ 1645187 h 6858000"/>
            <a:gd name="connsiteX6497" fmla="*/ 3512006 w 11490568"/>
            <a:gd name="connsiteY6497" fmla="*/ 1661666 h 6858000"/>
            <a:gd name="connsiteX6498" fmla="*/ 3531531 w 11490568"/>
            <a:gd name="connsiteY6498" fmla="*/ 1706842 h 6858000"/>
            <a:gd name="connsiteX6499" fmla="*/ 3527735 w 11490568"/>
            <a:gd name="connsiteY6499" fmla="*/ 1730356 h 6858000"/>
            <a:gd name="connsiteX6500" fmla="*/ 3496459 w 11490568"/>
            <a:gd name="connsiteY6500" fmla="*/ 1762017 h 6858000"/>
            <a:gd name="connsiteX6501" fmla="*/ 3475578 w 11490568"/>
            <a:gd name="connsiteY6501" fmla="*/ 1766576 h 6858000"/>
            <a:gd name="connsiteX6502" fmla="*/ 3114139 w 11490568"/>
            <a:gd name="connsiteY6502" fmla="*/ 1766463 h 6858000"/>
            <a:gd name="connsiteX6503" fmla="*/ 3092806 w 11490568"/>
            <a:gd name="connsiteY6503" fmla="*/ 1764241 h 6858000"/>
            <a:gd name="connsiteX6504" fmla="*/ 3065146 w 11490568"/>
            <a:gd name="connsiteY6504" fmla="*/ 1743503 h 6858000"/>
            <a:gd name="connsiteX6505" fmla="*/ 3052671 w 11490568"/>
            <a:gd name="connsiteY6505" fmla="*/ 1706845 h 6858000"/>
            <a:gd name="connsiteX6506" fmla="*/ 3073100 w 11490568"/>
            <a:gd name="connsiteY6506" fmla="*/ 1660928 h 6858000"/>
            <a:gd name="connsiteX6507" fmla="*/ 3117031 w 11490568"/>
            <a:gd name="connsiteY6507" fmla="*/ 1645375 h 6858000"/>
            <a:gd name="connsiteX6508" fmla="*/ 3151923 w 11490568"/>
            <a:gd name="connsiteY6508" fmla="*/ 1661483 h 6858000"/>
            <a:gd name="connsiteX6509" fmla="*/ 3170725 w 11490568"/>
            <a:gd name="connsiteY6509" fmla="*/ 1702401 h 6858000"/>
            <a:gd name="connsiteX6510" fmla="*/ 3156624 w 11490568"/>
            <a:gd name="connsiteY6510" fmla="*/ 1745356 h 6858000"/>
            <a:gd name="connsiteX6511" fmla="*/ 3114139 w 11490568"/>
            <a:gd name="connsiteY6511" fmla="*/ 1766463 h 6858000"/>
            <a:gd name="connsiteX6512" fmla="*/ 3294000 w 11490568"/>
            <a:gd name="connsiteY6512" fmla="*/ 1766462 h 6858000"/>
            <a:gd name="connsiteX6513" fmla="*/ 3268690 w 11490568"/>
            <a:gd name="connsiteY6513" fmla="*/ 1761834 h 6858000"/>
            <a:gd name="connsiteX6514" fmla="*/ 3236510 w 11490568"/>
            <a:gd name="connsiteY6514" fmla="*/ 1728506 h 6858000"/>
            <a:gd name="connsiteX6515" fmla="*/ 3232714 w 11490568"/>
            <a:gd name="connsiteY6515" fmla="*/ 1706659 h 6858000"/>
            <a:gd name="connsiteX6516" fmla="*/ 3238499 w 11490568"/>
            <a:gd name="connsiteY6516" fmla="*/ 1681478 h 6858000"/>
            <a:gd name="connsiteX6517" fmla="*/ 3330158 w 11490568"/>
            <a:gd name="connsiteY6517" fmla="*/ 1660001 h 6858000"/>
            <a:gd name="connsiteX6518" fmla="*/ 3350586 w 11490568"/>
            <a:gd name="connsiteY6518" fmla="*/ 1695735 h 6858000"/>
            <a:gd name="connsiteX6519" fmla="*/ 3333230 w 11490568"/>
            <a:gd name="connsiteY6519" fmla="*/ 1748873 h 6858000"/>
            <a:gd name="connsiteX6520" fmla="*/ 3294000 w 11490568"/>
            <a:gd name="connsiteY6520" fmla="*/ 1766462 h 6858000"/>
            <a:gd name="connsiteX6521" fmla="*/ 8522443 w 11490568"/>
            <a:gd name="connsiteY6521" fmla="*/ 1582745 h 6858000"/>
            <a:gd name="connsiteX6522" fmla="*/ 8507280 w 11490568"/>
            <a:gd name="connsiteY6522" fmla="*/ 1581356 h 6858000"/>
            <a:gd name="connsiteX6523" fmla="*/ 8465699 w 11490568"/>
            <a:gd name="connsiteY6523" fmla="*/ 1542661 h 6858000"/>
            <a:gd name="connsiteX6524" fmla="*/ 8482874 w 11490568"/>
            <a:gd name="connsiteY6524" fmla="*/ 1475821 h 6858000"/>
            <a:gd name="connsiteX6525" fmla="*/ 8526262 w 11490568"/>
            <a:gd name="connsiteY6525" fmla="*/ 1461195 h 6858000"/>
            <a:gd name="connsiteX6526" fmla="*/ 8564589 w 11490568"/>
            <a:gd name="connsiteY6526" fmla="*/ 1479894 h 6858000"/>
            <a:gd name="connsiteX6527" fmla="*/ 8580498 w 11490568"/>
            <a:gd name="connsiteY6527" fmla="*/ 1521923 h 6858000"/>
            <a:gd name="connsiteX6528" fmla="*/ 8575075 w 11490568"/>
            <a:gd name="connsiteY6528" fmla="*/ 1549511 h 6858000"/>
            <a:gd name="connsiteX6529" fmla="*/ 8539099 w 11490568"/>
            <a:gd name="connsiteY6529" fmla="*/ 1580246 h 6858000"/>
            <a:gd name="connsiteX6530" fmla="*/ 8522443 w 11490568"/>
            <a:gd name="connsiteY6530" fmla="*/ 1582745 h 6858000"/>
            <a:gd name="connsiteX6531" fmla="*/ 9607120 w 11490568"/>
            <a:gd name="connsiteY6531" fmla="*/ 1582538 h 6858000"/>
            <a:gd name="connsiteX6532" fmla="*/ 9585177 w 11490568"/>
            <a:gd name="connsiteY6532" fmla="*/ 1579691 h 6858000"/>
            <a:gd name="connsiteX6533" fmla="*/ 9546489 w 11490568"/>
            <a:gd name="connsiteY6533" fmla="*/ 1540996 h 6858000"/>
            <a:gd name="connsiteX6534" fmla="*/ 9549201 w 11490568"/>
            <a:gd name="connsiteY6534" fmla="*/ 1496004 h 6858000"/>
            <a:gd name="connsiteX6535" fmla="*/ 9578308 w 11490568"/>
            <a:gd name="connsiteY6535" fmla="*/ 1465825 h 6858000"/>
            <a:gd name="connsiteX6536" fmla="*/ 9628204 w 11490568"/>
            <a:gd name="connsiteY6536" fmla="*/ 1465085 h 6858000"/>
            <a:gd name="connsiteX6537" fmla="*/ 9653876 w 11490568"/>
            <a:gd name="connsiteY6537" fmla="*/ 1488783 h 6858000"/>
            <a:gd name="connsiteX6538" fmla="*/ 9663638 w 11490568"/>
            <a:gd name="connsiteY6538" fmla="*/ 1527850 h 6858000"/>
            <a:gd name="connsiteX6539" fmla="*/ 9627843 w 11490568"/>
            <a:gd name="connsiteY6539" fmla="*/ 1577470 h 6858000"/>
            <a:gd name="connsiteX6540" fmla="*/ 9607120 w 11490568"/>
            <a:gd name="connsiteY6540" fmla="*/ 1582538 h 6858000"/>
            <a:gd name="connsiteX6541" fmla="*/ 9787708 w 11490568"/>
            <a:gd name="connsiteY6541" fmla="*/ 1582449 h 6858000"/>
            <a:gd name="connsiteX6542" fmla="*/ 9765945 w 11490568"/>
            <a:gd name="connsiteY6542" fmla="*/ 1580066 h 6858000"/>
            <a:gd name="connsiteX6543" fmla="*/ 9731234 w 11490568"/>
            <a:gd name="connsiteY6543" fmla="*/ 1549700 h 6858000"/>
            <a:gd name="connsiteX6544" fmla="*/ 9725630 w 11490568"/>
            <a:gd name="connsiteY6544" fmla="*/ 1521929 h 6858000"/>
            <a:gd name="connsiteX6545" fmla="*/ 9730512 w 11490568"/>
            <a:gd name="connsiteY6545" fmla="*/ 1494897 h 6858000"/>
            <a:gd name="connsiteX6546" fmla="*/ 9763777 w 11490568"/>
            <a:gd name="connsiteY6546" fmla="*/ 1463791 h 6858000"/>
            <a:gd name="connsiteX6547" fmla="*/ 9784385 w 11490568"/>
            <a:gd name="connsiteY6547" fmla="*/ 1460829 h 6858000"/>
            <a:gd name="connsiteX6548" fmla="*/ 9804995 w 11490568"/>
            <a:gd name="connsiteY6548" fmla="*/ 1463791 h 6858000"/>
            <a:gd name="connsiteX6549" fmla="*/ 9838079 w 11490568"/>
            <a:gd name="connsiteY6549" fmla="*/ 1495638 h 6858000"/>
            <a:gd name="connsiteX6550" fmla="*/ 9843141 w 11490568"/>
            <a:gd name="connsiteY6550" fmla="*/ 1521929 h 6858000"/>
            <a:gd name="connsiteX6551" fmla="*/ 9839344 w 11490568"/>
            <a:gd name="connsiteY6551" fmla="*/ 1545998 h 6858000"/>
            <a:gd name="connsiteX6552" fmla="*/ 9808792 w 11490568"/>
            <a:gd name="connsiteY6552" fmla="*/ 1576918 h 6858000"/>
            <a:gd name="connsiteX6553" fmla="*/ 9787708 w 11490568"/>
            <a:gd name="connsiteY6553" fmla="*/ 1582449 h 6858000"/>
            <a:gd name="connsiteX6554" fmla="*/ 8885868 w 11490568"/>
            <a:gd name="connsiteY6554" fmla="*/ 1582537 h 6858000"/>
            <a:gd name="connsiteX6555" fmla="*/ 8863925 w 11490568"/>
            <a:gd name="connsiteY6555" fmla="*/ 1579691 h 6858000"/>
            <a:gd name="connsiteX6556" fmla="*/ 8826322 w 11490568"/>
            <a:gd name="connsiteY6556" fmla="*/ 1543401 h 6858000"/>
            <a:gd name="connsiteX6557" fmla="*/ 8827226 w 11490568"/>
            <a:gd name="connsiteY6557" fmla="*/ 1498225 h 6858000"/>
            <a:gd name="connsiteX6558" fmla="*/ 8857055 w 11490568"/>
            <a:gd name="connsiteY6558" fmla="*/ 1465823 h 6858000"/>
            <a:gd name="connsiteX6559" fmla="*/ 8902794 w 11490568"/>
            <a:gd name="connsiteY6559" fmla="*/ 1463602 h 6858000"/>
            <a:gd name="connsiteX6560" fmla="*/ 8937685 w 11490568"/>
            <a:gd name="connsiteY6560" fmla="*/ 1498410 h 6858000"/>
            <a:gd name="connsiteX6561" fmla="*/ 8937685 w 11490568"/>
            <a:gd name="connsiteY6561" fmla="*/ 1545438 h 6858000"/>
            <a:gd name="connsiteX6562" fmla="*/ 8906590 w 11490568"/>
            <a:gd name="connsiteY6562" fmla="*/ 1577469 h 6858000"/>
            <a:gd name="connsiteX6563" fmla="*/ 8885868 w 11490568"/>
            <a:gd name="connsiteY6563" fmla="*/ 1582537 h 6858000"/>
            <a:gd name="connsiteX6564" fmla="*/ 9066702 w 11490568"/>
            <a:gd name="connsiteY6564" fmla="*/ 1582352 h 6858000"/>
            <a:gd name="connsiteX6565" fmla="*/ 9045053 w 11490568"/>
            <a:gd name="connsiteY6565" fmla="*/ 1580247 h 6858000"/>
            <a:gd name="connsiteX6566" fmla="*/ 9009438 w 11490568"/>
            <a:gd name="connsiteY6566" fmla="*/ 1548031 h 6858000"/>
            <a:gd name="connsiteX6567" fmla="*/ 9003472 w 11490568"/>
            <a:gd name="connsiteY6567" fmla="*/ 1523962 h 6858000"/>
            <a:gd name="connsiteX6568" fmla="*/ 9021189 w 11490568"/>
            <a:gd name="connsiteY6568" fmla="*/ 1479341 h 6858000"/>
            <a:gd name="connsiteX6569" fmla="*/ 9063131 w 11490568"/>
            <a:gd name="connsiteY6569" fmla="*/ 1460826 h 6858000"/>
            <a:gd name="connsiteX6570" fmla="*/ 9101638 w 11490568"/>
            <a:gd name="connsiteY6570" fmla="*/ 1475823 h 6858000"/>
            <a:gd name="connsiteX6571" fmla="*/ 9120258 w 11490568"/>
            <a:gd name="connsiteY6571" fmla="*/ 1539514 h 6858000"/>
            <a:gd name="connsiteX6572" fmla="*/ 9087537 w 11490568"/>
            <a:gd name="connsiteY6572" fmla="*/ 1577099 h 6858000"/>
            <a:gd name="connsiteX6573" fmla="*/ 9066702 w 11490568"/>
            <a:gd name="connsiteY6573" fmla="*/ 1582352 h 6858000"/>
            <a:gd name="connsiteX6574" fmla="*/ 9426744 w 11490568"/>
            <a:gd name="connsiteY6574" fmla="*/ 1582214 h 6858000"/>
            <a:gd name="connsiteX6575" fmla="*/ 9407128 w 11490568"/>
            <a:gd name="connsiteY6575" fmla="*/ 1580432 h 6858000"/>
            <a:gd name="connsiteX6576" fmla="*/ 9365728 w 11490568"/>
            <a:gd name="connsiteY6576" fmla="*/ 1507298 h 6858000"/>
            <a:gd name="connsiteX6577" fmla="*/ 9382361 w 11490568"/>
            <a:gd name="connsiteY6577" fmla="*/ 1478970 h 6858000"/>
            <a:gd name="connsiteX6578" fmla="*/ 9423761 w 11490568"/>
            <a:gd name="connsiteY6578" fmla="*/ 1461751 h 6858000"/>
            <a:gd name="connsiteX6579" fmla="*/ 9465522 w 11490568"/>
            <a:gd name="connsiteY6579" fmla="*/ 1479710 h 6858000"/>
            <a:gd name="connsiteX6580" fmla="*/ 9482154 w 11490568"/>
            <a:gd name="connsiteY6580" fmla="*/ 1519518 h 6858000"/>
            <a:gd name="connsiteX6581" fmla="*/ 9478177 w 11490568"/>
            <a:gd name="connsiteY6581" fmla="*/ 1546735 h 6858000"/>
            <a:gd name="connsiteX6582" fmla="*/ 9446359 w 11490568"/>
            <a:gd name="connsiteY6582" fmla="*/ 1578026 h 6858000"/>
            <a:gd name="connsiteX6583" fmla="*/ 9426744 w 11490568"/>
            <a:gd name="connsiteY6583" fmla="*/ 1582214 h 6858000"/>
            <a:gd name="connsiteX6584" fmla="*/ 9255602 w 11490568"/>
            <a:gd name="connsiteY6584" fmla="*/ 1581450 h 6858000"/>
            <a:gd name="connsiteX6585" fmla="*/ 9229432 w 11490568"/>
            <a:gd name="connsiteY6585" fmla="*/ 1581358 h 6858000"/>
            <a:gd name="connsiteX6586" fmla="*/ 9188033 w 11490568"/>
            <a:gd name="connsiteY6586" fmla="*/ 1545995 h 6858000"/>
            <a:gd name="connsiteX6587" fmla="*/ 9184236 w 11490568"/>
            <a:gd name="connsiteY6587" fmla="*/ 1521926 h 6858000"/>
            <a:gd name="connsiteX6588" fmla="*/ 9204485 w 11490568"/>
            <a:gd name="connsiteY6588" fmla="*/ 1475638 h 6858000"/>
            <a:gd name="connsiteX6589" fmla="*/ 9247511 w 11490568"/>
            <a:gd name="connsiteY6589" fmla="*/ 1461197 h 6858000"/>
            <a:gd name="connsiteX6590" fmla="*/ 9288007 w 11490568"/>
            <a:gd name="connsiteY6590" fmla="*/ 1482119 h 6858000"/>
            <a:gd name="connsiteX6591" fmla="*/ 9302289 w 11490568"/>
            <a:gd name="connsiteY6591" fmla="*/ 1526739 h 6858000"/>
            <a:gd name="connsiteX6592" fmla="*/ 9279872 w 11490568"/>
            <a:gd name="connsiteY6592" fmla="*/ 1568768 h 6858000"/>
            <a:gd name="connsiteX6593" fmla="*/ 9255602 w 11490568"/>
            <a:gd name="connsiteY6593" fmla="*/ 1581450 h 6858000"/>
            <a:gd name="connsiteX6594" fmla="*/ 8705624 w 11490568"/>
            <a:gd name="connsiteY6594" fmla="*/ 1582257 h 6858000"/>
            <a:gd name="connsiteX6595" fmla="*/ 8685873 w 11490568"/>
            <a:gd name="connsiteY6595" fmla="*/ 1580429 h 6858000"/>
            <a:gd name="connsiteX6596" fmla="*/ 8657671 w 11490568"/>
            <a:gd name="connsiteY6596" fmla="*/ 1560989 h 6858000"/>
            <a:gd name="connsiteX6597" fmla="*/ 8643027 w 11490568"/>
            <a:gd name="connsiteY6597" fmla="*/ 1521922 h 6858000"/>
            <a:gd name="connsiteX6598" fmla="*/ 8660021 w 11490568"/>
            <a:gd name="connsiteY6598" fmla="*/ 1479522 h 6858000"/>
            <a:gd name="connsiteX6599" fmla="*/ 8702506 w 11490568"/>
            <a:gd name="connsiteY6599" fmla="*/ 1461748 h 6858000"/>
            <a:gd name="connsiteX6600" fmla="*/ 8744267 w 11490568"/>
            <a:gd name="connsiteY6600" fmla="*/ 1479707 h 6858000"/>
            <a:gd name="connsiteX6601" fmla="*/ 8760899 w 11490568"/>
            <a:gd name="connsiteY6601" fmla="*/ 1517478 h 6858000"/>
            <a:gd name="connsiteX6602" fmla="*/ 8744809 w 11490568"/>
            <a:gd name="connsiteY6602" fmla="*/ 1563210 h 6858000"/>
            <a:gd name="connsiteX6603" fmla="*/ 8725646 w 11490568"/>
            <a:gd name="connsiteY6603" fmla="*/ 1577837 h 6858000"/>
            <a:gd name="connsiteX6604" fmla="*/ 8705624 w 11490568"/>
            <a:gd name="connsiteY6604" fmla="*/ 1582257 h 6858000"/>
            <a:gd name="connsiteX6605" fmla="*/ 3474766 w 11490568"/>
            <a:gd name="connsiteY6605" fmla="*/ 1582352 h 6858000"/>
            <a:gd name="connsiteX6606" fmla="*/ 3454879 w 11490568"/>
            <a:gd name="connsiteY6606" fmla="*/ 1580061 h 6858000"/>
            <a:gd name="connsiteX6607" fmla="*/ 3416734 w 11490568"/>
            <a:gd name="connsiteY6607" fmla="*/ 1543032 h 6858000"/>
            <a:gd name="connsiteX6608" fmla="*/ 3419627 w 11490568"/>
            <a:gd name="connsiteY6608" fmla="*/ 1494338 h 6858000"/>
            <a:gd name="connsiteX6609" fmla="*/ 3453253 w 11490568"/>
            <a:gd name="connsiteY6609" fmla="*/ 1463604 h 6858000"/>
            <a:gd name="connsiteX6610" fmla="*/ 3497907 w 11490568"/>
            <a:gd name="connsiteY6610" fmla="*/ 1466195 h 6858000"/>
            <a:gd name="connsiteX6611" fmla="*/ 3527556 w 11490568"/>
            <a:gd name="connsiteY6611" fmla="*/ 1497485 h 6858000"/>
            <a:gd name="connsiteX6612" fmla="*/ 3527375 w 11490568"/>
            <a:gd name="connsiteY6612" fmla="*/ 1546364 h 6858000"/>
            <a:gd name="connsiteX6613" fmla="*/ 3495195 w 11490568"/>
            <a:gd name="connsiteY6613" fmla="*/ 1577839 h 6858000"/>
            <a:gd name="connsiteX6614" fmla="*/ 3474766 w 11490568"/>
            <a:gd name="connsiteY6614" fmla="*/ 1582352 h 6858000"/>
            <a:gd name="connsiteX6615" fmla="*/ 6179919 w 11490568"/>
            <a:gd name="connsiteY6615" fmla="*/ 1582351 h 6858000"/>
            <a:gd name="connsiteX6616" fmla="*/ 6160032 w 11490568"/>
            <a:gd name="connsiteY6616" fmla="*/ 1580060 h 6858000"/>
            <a:gd name="connsiteX6617" fmla="*/ 6118453 w 11490568"/>
            <a:gd name="connsiteY6617" fmla="*/ 1521738 h 6858000"/>
            <a:gd name="connsiteX6618" fmla="*/ 6124056 w 11490568"/>
            <a:gd name="connsiteY6618" fmla="*/ 1496373 h 6858000"/>
            <a:gd name="connsiteX6619" fmla="*/ 6158406 w 11490568"/>
            <a:gd name="connsiteY6619" fmla="*/ 1463601 h 6858000"/>
            <a:gd name="connsiteX6620" fmla="*/ 6202517 w 11490568"/>
            <a:gd name="connsiteY6620" fmla="*/ 1465823 h 6858000"/>
            <a:gd name="connsiteX6621" fmla="*/ 6237228 w 11490568"/>
            <a:gd name="connsiteY6621" fmla="*/ 1527848 h 6858000"/>
            <a:gd name="connsiteX6622" fmla="*/ 6200347 w 11490568"/>
            <a:gd name="connsiteY6622" fmla="*/ 1577839 h 6858000"/>
            <a:gd name="connsiteX6623" fmla="*/ 6179919 w 11490568"/>
            <a:gd name="connsiteY6623" fmla="*/ 1582351 h 6858000"/>
            <a:gd name="connsiteX6624" fmla="*/ 5459096 w 11490568"/>
            <a:gd name="connsiteY6624" fmla="*/ 1582259 h 6858000"/>
            <a:gd name="connsiteX6625" fmla="*/ 5439503 w 11490568"/>
            <a:gd name="connsiteY6625" fmla="*/ 1580431 h 6858000"/>
            <a:gd name="connsiteX6626" fmla="*/ 5410758 w 11490568"/>
            <a:gd name="connsiteY6626" fmla="*/ 1560435 h 6858000"/>
            <a:gd name="connsiteX6627" fmla="*/ 5402804 w 11490568"/>
            <a:gd name="connsiteY6627" fmla="*/ 1496373 h 6858000"/>
            <a:gd name="connsiteX6628" fmla="*/ 5437153 w 11490568"/>
            <a:gd name="connsiteY6628" fmla="*/ 1463602 h 6858000"/>
            <a:gd name="connsiteX6629" fmla="*/ 5481264 w 11490568"/>
            <a:gd name="connsiteY6629" fmla="*/ 1466009 h 6858000"/>
            <a:gd name="connsiteX6630" fmla="*/ 5511455 w 11490568"/>
            <a:gd name="connsiteY6630" fmla="*/ 1498780 h 6858000"/>
            <a:gd name="connsiteX6631" fmla="*/ 5511275 w 11490568"/>
            <a:gd name="connsiteY6631" fmla="*/ 1545438 h 6858000"/>
            <a:gd name="connsiteX6632" fmla="*/ 5479095 w 11490568"/>
            <a:gd name="connsiteY6632" fmla="*/ 1577839 h 6858000"/>
            <a:gd name="connsiteX6633" fmla="*/ 5459096 w 11490568"/>
            <a:gd name="connsiteY6633" fmla="*/ 1582259 h 6858000"/>
            <a:gd name="connsiteX6634" fmla="*/ 5641375 w 11490568"/>
            <a:gd name="connsiteY6634" fmla="*/ 1582120 h 6858000"/>
            <a:gd name="connsiteX6635" fmla="*/ 5622257 w 11490568"/>
            <a:gd name="connsiteY6635" fmla="*/ 1581357 h 6858000"/>
            <a:gd name="connsiteX6636" fmla="*/ 5582303 w 11490568"/>
            <a:gd name="connsiteY6636" fmla="*/ 1546549 h 6858000"/>
            <a:gd name="connsiteX6637" fmla="*/ 5580677 w 11490568"/>
            <a:gd name="connsiteY6637" fmla="*/ 1500816 h 6858000"/>
            <a:gd name="connsiteX6638" fmla="*/ 5615749 w 11490568"/>
            <a:gd name="connsiteY6638" fmla="*/ 1463972 h 6858000"/>
            <a:gd name="connsiteX6639" fmla="*/ 5655883 w 11490568"/>
            <a:gd name="connsiteY6639" fmla="*/ 1463601 h 6858000"/>
            <a:gd name="connsiteX6640" fmla="*/ 5690233 w 11490568"/>
            <a:gd name="connsiteY6640" fmla="*/ 1495077 h 6858000"/>
            <a:gd name="connsiteX6641" fmla="*/ 5693848 w 11490568"/>
            <a:gd name="connsiteY6641" fmla="*/ 1539513 h 6858000"/>
            <a:gd name="connsiteX6642" fmla="*/ 5661307 w 11490568"/>
            <a:gd name="connsiteY6642" fmla="*/ 1576913 h 6858000"/>
            <a:gd name="connsiteX6643" fmla="*/ 5641375 w 11490568"/>
            <a:gd name="connsiteY6643" fmla="*/ 1582120 h 6858000"/>
            <a:gd name="connsiteX6644" fmla="*/ 5834482 w 11490568"/>
            <a:gd name="connsiteY6644" fmla="*/ 1580060 h 6858000"/>
            <a:gd name="connsiteX6645" fmla="*/ 5796698 w 11490568"/>
            <a:gd name="connsiteY6645" fmla="*/ 1578950 h 6858000"/>
            <a:gd name="connsiteX6646" fmla="*/ 5760722 w 11490568"/>
            <a:gd name="connsiteY6646" fmla="*/ 1541365 h 6858000"/>
            <a:gd name="connsiteX6647" fmla="*/ 5789647 w 11490568"/>
            <a:gd name="connsiteY6647" fmla="*/ 1467306 h 6858000"/>
            <a:gd name="connsiteX6648" fmla="*/ 5836289 w 11490568"/>
            <a:gd name="connsiteY6648" fmla="*/ 1463603 h 6858000"/>
            <a:gd name="connsiteX6649" fmla="*/ 5870458 w 11490568"/>
            <a:gd name="connsiteY6649" fmla="*/ 1494893 h 6858000"/>
            <a:gd name="connsiteX6650" fmla="*/ 5875339 w 11490568"/>
            <a:gd name="connsiteY6650" fmla="*/ 1521925 h 6858000"/>
            <a:gd name="connsiteX6651" fmla="*/ 5869735 w 11490568"/>
            <a:gd name="connsiteY6651" fmla="*/ 1549696 h 6858000"/>
            <a:gd name="connsiteX6652" fmla="*/ 5834482 w 11490568"/>
            <a:gd name="connsiteY6652" fmla="*/ 1580060 h 6858000"/>
            <a:gd name="connsiteX6653" fmla="*/ 3657518 w 11490568"/>
            <a:gd name="connsiteY6653" fmla="*/ 1582213 h 6858000"/>
            <a:gd name="connsiteX6654" fmla="*/ 3638356 w 11490568"/>
            <a:gd name="connsiteY6654" fmla="*/ 1581357 h 6858000"/>
            <a:gd name="connsiteX6655" fmla="*/ 3598040 w 11490568"/>
            <a:gd name="connsiteY6655" fmla="*/ 1544512 h 6858000"/>
            <a:gd name="connsiteX6656" fmla="*/ 3593521 w 11490568"/>
            <a:gd name="connsiteY6656" fmla="*/ 1519331 h 6858000"/>
            <a:gd name="connsiteX6657" fmla="*/ 3610333 w 11490568"/>
            <a:gd name="connsiteY6657" fmla="*/ 1479895 h 6858000"/>
            <a:gd name="connsiteX6658" fmla="*/ 3649564 w 11490568"/>
            <a:gd name="connsiteY6658" fmla="*/ 1461195 h 6858000"/>
            <a:gd name="connsiteX6659" fmla="*/ 3691687 w 11490568"/>
            <a:gd name="connsiteY6659" fmla="*/ 1475821 h 6858000"/>
            <a:gd name="connsiteX6660" fmla="*/ 3708861 w 11490568"/>
            <a:gd name="connsiteY6660" fmla="*/ 1542846 h 6858000"/>
            <a:gd name="connsiteX6661" fmla="*/ 3677224 w 11490568"/>
            <a:gd name="connsiteY6661" fmla="*/ 1577099 h 6858000"/>
            <a:gd name="connsiteX6662" fmla="*/ 3657518 w 11490568"/>
            <a:gd name="connsiteY6662" fmla="*/ 1582213 h 6858000"/>
            <a:gd name="connsiteX6663" fmla="*/ 3295175 w 11490568"/>
            <a:gd name="connsiteY6663" fmla="*/ 1582212 h 6858000"/>
            <a:gd name="connsiteX6664" fmla="*/ 3275559 w 11490568"/>
            <a:gd name="connsiteY6664" fmla="*/ 1580430 h 6858000"/>
            <a:gd name="connsiteX6665" fmla="*/ 3237776 w 11490568"/>
            <a:gd name="connsiteY6665" fmla="*/ 1545623 h 6858000"/>
            <a:gd name="connsiteX6666" fmla="*/ 3232713 w 11490568"/>
            <a:gd name="connsiteY6666" fmla="*/ 1523774 h 6858000"/>
            <a:gd name="connsiteX6667" fmla="*/ 3249346 w 11490568"/>
            <a:gd name="connsiteY6667" fmla="*/ 1481005 h 6858000"/>
            <a:gd name="connsiteX6668" fmla="*/ 3292192 w 11490568"/>
            <a:gd name="connsiteY6668" fmla="*/ 1461749 h 6858000"/>
            <a:gd name="connsiteX6669" fmla="*/ 3334134 w 11490568"/>
            <a:gd name="connsiteY6669" fmla="*/ 1479708 h 6858000"/>
            <a:gd name="connsiteX6670" fmla="*/ 3351309 w 11490568"/>
            <a:gd name="connsiteY6670" fmla="*/ 1522108 h 6858000"/>
            <a:gd name="connsiteX6671" fmla="*/ 3346608 w 11490568"/>
            <a:gd name="connsiteY6671" fmla="*/ 1546733 h 6858000"/>
            <a:gd name="connsiteX6672" fmla="*/ 3314790 w 11490568"/>
            <a:gd name="connsiteY6672" fmla="*/ 1578024 h 6858000"/>
            <a:gd name="connsiteX6673" fmla="*/ 3295175 w 11490568"/>
            <a:gd name="connsiteY6673" fmla="*/ 1582212 h 6858000"/>
            <a:gd name="connsiteX6674" fmla="*/ 3120963 w 11490568"/>
            <a:gd name="connsiteY6674" fmla="*/ 1582142 h 6858000"/>
            <a:gd name="connsiteX6675" fmla="*/ 3092083 w 11490568"/>
            <a:gd name="connsiteY6675" fmla="*/ 1579134 h 6858000"/>
            <a:gd name="connsiteX6676" fmla="*/ 3057733 w 11490568"/>
            <a:gd name="connsiteY6676" fmla="*/ 1546363 h 6858000"/>
            <a:gd name="connsiteX6677" fmla="*/ 3052671 w 11490568"/>
            <a:gd name="connsiteY6677" fmla="*/ 1521923 h 6858000"/>
            <a:gd name="connsiteX6678" fmla="*/ 3067858 w 11490568"/>
            <a:gd name="connsiteY6678" fmla="*/ 1481375 h 6858000"/>
            <a:gd name="connsiteX6679" fmla="*/ 3107991 w 11490568"/>
            <a:gd name="connsiteY6679" fmla="*/ 1461194 h 6858000"/>
            <a:gd name="connsiteX6680" fmla="*/ 3153188 w 11490568"/>
            <a:gd name="connsiteY6680" fmla="*/ 1479153 h 6858000"/>
            <a:gd name="connsiteX6681" fmla="*/ 3171086 w 11490568"/>
            <a:gd name="connsiteY6681" fmla="*/ 1523033 h 6858000"/>
            <a:gd name="connsiteX6682" fmla="*/ 3148488 w 11490568"/>
            <a:gd name="connsiteY6682" fmla="*/ 1568765 h 6858000"/>
            <a:gd name="connsiteX6683" fmla="*/ 3120963 w 11490568"/>
            <a:gd name="connsiteY6683" fmla="*/ 1582142 h 6858000"/>
            <a:gd name="connsiteX6684" fmla="*/ 5454101 w 11490568"/>
            <a:gd name="connsiteY6684" fmla="*/ 1398800 h 6858000"/>
            <a:gd name="connsiteX6685" fmla="*/ 5439322 w 11490568"/>
            <a:gd name="connsiteY6685" fmla="*/ 1395514 h 6858000"/>
            <a:gd name="connsiteX6686" fmla="*/ 5399729 w 11490568"/>
            <a:gd name="connsiteY6686" fmla="*/ 1357187 h 6858000"/>
            <a:gd name="connsiteX6687" fmla="*/ 5402080 w 11490568"/>
            <a:gd name="connsiteY6687" fmla="*/ 1312012 h 6858000"/>
            <a:gd name="connsiteX6688" fmla="*/ 5432814 w 11490568"/>
            <a:gd name="connsiteY6688" fmla="*/ 1281092 h 6858000"/>
            <a:gd name="connsiteX6689" fmla="*/ 5459389 w 11490568"/>
            <a:gd name="connsiteY6689" fmla="*/ 1277203 h 6858000"/>
            <a:gd name="connsiteX6690" fmla="*/ 5484338 w 11490568"/>
            <a:gd name="connsiteY6690" fmla="*/ 1282943 h 6858000"/>
            <a:gd name="connsiteX6691" fmla="*/ 5511636 w 11490568"/>
            <a:gd name="connsiteY6691" fmla="*/ 1313863 h 6858000"/>
            <a:gd name="connsiteX6692" fmla="*/ 5511817 w 11490568"/>
            <a:gd name="connsiteY6692" fmla="*/ 1360335 h 6858000"/>
            <a:gd name="connsiteX6693" fmla="*/ 5470237 w 11490568"/>
            <a:gd name="connsiteY6693" fmla="*/ 1396254 h 6858000"/>
            <a:gd name="connsiteX6694" fmla="*/ 5454101 w 11490568"/>
            <a:gd name="connsiteY6694" fmla="*/ 1398800 h 6858000"/>
            <a:gd name="connsiteX6695" fmla="*/ 9247040 w 11490568"/>
            <a:gd name="connsiteY6695" fmla="*/ 1398153 h 6858000"/>
            <a:gd name="connsiteX6696" fmla="*/ 9228532 w 11490568"/>
            <a:gd name="connsiteY6696" fmla="*/ 1396626 h 6858000"/>
            <a:gd name="connsiteX6697" fmla="*/ 9185867 w 11490568"/>
            <a:gd name="connsiteY6697" fmla="*/ 1354967 h 6858000"/>
            <a:gd name="connsiteX6698" fmla="*/ 9202680 w 11490568"/>
            <a:gd name="connsiteY6698" fmla="*/ 1293126 h 6858000"/>
            <a:gd name="connsiteX6699" fmla="*/ 9241911 w 11490568"/>
            <a:gd name="connsiteY6699" fmla="*/ 1276833 h 6858000"/>
            <a:gd name="connsiteX6700" fmla="*/ 9283852 w 11490568"/>
            <a:gd name="connsiteY6700" fmla="*/ 1294237 h 6858000"/>
            <a:gd name="connsiteX6701" fmla="*/ 9299942 w 11490568"/>
            <a:gd name="connsiteY6701" fmla="*/ 1317381 h 6858000"/>
            <a:gd name="connsiteX6702" fmla="*/ 9297773 w 11490568"/>
            <a:gd name="connsiteY6702" fmla="*/ 1362928 h 6858000"/>
            <a:gd name="connsiteX6703" fmla="*/ 9265412 w 11490568"/>
            <a:gd name="connsiteY6703" fmla="*/ 1393848 h 6858000"/>
            <a:gd name="connsiteX6704" fmla="*/ 9247040 w 11490568"/>
            <a:gd name="connsiteY6704" fmla="*/ 1398153 h 6858000"/>
            <a:gd name="connsiteX6705" fmla="*/ 10330432 w 11490568"/>
            <a:gd name="connsiteY6705" fmla="*/ 1397942 h 6858000"/>
            <a:gd name="connsiteX6706" fmla="*/ 10312579 w 11490568"/>
            <a:gd name="connsiteY6706" fmla="*/ 1397179 h 6858000"/>
            <a:gd name="connsiteX6707" fmla="*/ 10282931 w 11490568"/>
            <a:gd name="connsiteY6707" fmla="*/ 1379218 h 6858000"/>
            <a:gd name="connsiteX6708" fmla="*/ 10267022 w 11490568"/>
            <a:gd name="connsiteY6708" fmla="*/ 1337005 h 6858000"/>
            <a:gd name="connsiteX6709" fmla="*/ 10286366 w 11490568"/>
            <a:gd name="connsiteY6709" fmla="*/ 1292384 h 6858000"/>
            <a:gd name="connsiteX6710" fmla="*/ 10327042 w 11490568"/>
            <a:gd name="connsiteY6710" fmla="*/ 1276831 h 6858000"/>
            <a:gd name="connsiteX6711" fmla="*/ 10350544 w 11490568"/>
            <a:gd name="connsiteY6711" fmla="*/ 1281460 h 6858000"/>
            <a:gd name="connsiteX6712" fmla="*/ 10380555 w 11490568"/>
            <a:gd name="connsiteY6712" fmla="*/ 1313491 h 6858000"/>
            <a:gd name="connsiteX6713" fmla="*/ 10380193 w 11490568"/>
            <a:gd name="connsiteY6713" fmla="*/ 1361630 h 6858000"/>
            <a:gd name="connsiteX6714" fmla="*/ 10348013 w 11490568"/>
            <a:gd name="connsiteY6714" fmla="*/ 1393846 h 6858000"/>
            <a:gd name="connsiteX6715" fmla="*/ 10330432 w 11490568"/>
            <a:gd name="connsiteY6715" fmla="*/ 1397942 h 6858000"/>
            <a:gd name="connsiteX6716" fmla="*/ 9609675 w 11490568"/>
            <a:gd name="connsiteY6716" fmla="*/ 1397804 h 6858000"/>
            <a:gd name="connsiteX6717" fmla="*/ 9591325 w 11490568"/>
            <a:gd name="connsiteY6717" fmla="*/ 1397179 h 6858000"/>
            <a:gd name="connsiteX6718" fmla="*/ 9561315 w 11490568"/>
            <a:gd name="connsiteY6718" fmla="*/ 1379034 h 6858000"/>
            <a:gd name="connsiteX6719" fmla="*/ 9545226 w 11490568"/>
            <a:gd name="connsiteY6719" fmla="*/ 1339412 h 6858000"/>
            <a:gd name="connsiteX6720" fmla="*/ 9548841 w 11490568"/>
            <a:gd name="connsiteY6720" fmla="*/ 1313492 h 6858000"/>
            <a:gd name="connsiteX6721" fmla="*/ 9579032 w 11490568"/>
            <a:gd name="connsiteY6721" fmla="*/ 1281091 h 6858000"/>
            <a:gd name="connsiteX6722" fmla="*/ 9602353 w 11490568"/>
            <a:gd name="connsiteY6722" fmla="*/ 1277203 h 6858000"/>
            <a:gd name="connsiteX6723" fmla="*/ 9628748 w 11490568"/>
            <a:gd name="connsiteY6723" fmla="*/ 1281275 h 6858000"/>
            <a:gd name="connsiteX6724" fmla="*/ 9659300 w 11490568"/>
            <a:gd name="connsiteY6724" fmla="*/ 1313492 h 6858000"/>
            <a:gd name="connsiteX6725" fmla="*/ 9658216 w 11490568"/>
            <a:gd name="connsiteY6725" fmla="*/ 1362371 h 6858000"/>
            <a:gd name="connsiteX6726" fmla="*/ 9627482 w 11490568"/>
            <a:gd name="connsiteY6726" fmla="*/ 1393290 h 6858000"/>
            <a:gd name="connsiteX6727" fmla="*/ 9609675 w 11490568"/>
            <a:gd name="connsiteY6727" fmla="*/ 1397804 h 6858000"/>
            <a:gd name="connsiteX6728" fmla="*/ 9412009 w 11490568"/>
            <a:gd name="connsiteY6728" fmla="*/ 1397364 h 6858000"/>
            <a:gd name="connsiteX6729" fmla="*/ 9369163 w 11490568"/>
            <a:gd name="connsiteY6729" fmla="*/ 1362370 h 6858000"/>
            <a:gd name="connsiteX6730" fmla="*/ 9364282 w 11490568"/>
            <a:gd name="connsiteY6730" fmla="*/ 1337004 h 6858000"/>
            <a:gd name="connsiteX6731" fmla="*/ 9379648 w 11490568"/>
            <a:gd name="connsiteY6731" fmla="*/ 1296272 h 6858000"/>
            <a:gd name="connsiteX6732" fmla="*/ 9420505 w 11490568"/>
            <a:gd name="connsiteY6732" fmla="*/ 1277201 h 6858000"/>
            <a:gd name="connsiteX6733" fmla="*/ 9463533 w 11490568"/>
            <a:gd name="connsiteY6733" fmla="*/ 1292938 h 6858000"/>
            <a:gd name="connsiteX6734" fmla="*/ 9482515 w 11490568"/>
            <a:gd name="connsiteY6734" fmla="*/ 1336264 h 6858000"/>
            <a:gd name="connsiteX6735" fmla="*/ 9467329 w 11490568"/>
            <a:gd name="connsiteY6735" fmla="*/ 1377738 h 6858000"/>
            <a:gd name="connsiteX6736" fmla="*/ 9412009 w 11490568"/>
            <a:gd name="connsiteY6736" fmla="*/ 1397364 h 6858000"/>
            <a:gd name="connsiteX6737" fmla="*/ 8525898 w 11490568"/>
            <a:gd name="connsiteY6737" fmla="*/ 1397991 h 6858000"/>
            <a:gd name="connsiteX6738" fmla="*/ 8507277 w 11490568"/>
            <a:gd name="connsiteY6738" fmla="*/ 1396625 h 6858000"/>
            <a:gd name="connsiteX6739" fmla="*/ 8464611 w 11490568"/>
            <a:gd name="connsiteY6739" fmla="*/ 1355152 h 6858000"/>
            <a:gd name="connsiteX6740" fmla="*/ 8481424 w 11490568"/>
            <a:gd name="connsiteY6740" fmla="*/ 1293127 h 6858000"/>
            <a:gd name="connsiteX6741" fmla="*/ 8521740 w 11490568"/>
            <a:gd name="connsiteY6741" fmla="*/ 1276833 h 6858000"/>
            <a:gd name="connsiteX6742" fmla="*/ 8565490 w 11490568"/>
            <a:gd name="connsiteY6742" fmla="*/ 1297015 h 6858000"/>
            <a:gd name="connsiteX6743" fmla="*/ 8578868 w 11490568"/>
            <a:gd name="connsiteY6743" fmla="*/ 1318862 h 6858000"/>
            <a:gd name="connsiteX6744" fmla="*/ 8576518 w 11490568"/>
            <a:gd name="connsiteY6744" fmla="*/ 1362928 h 6858000"/>
            <a:gd name="connsiteX6745" fmla="*/ 8544519 w 11490568"/>
            <a:gd name="connsiteY6745" fmla="*/ 1393663 h 6858000"/>
            <a:gd name="connsiteX6746" fmla="*/ 8525898 w 11490568"/>
            <a:gd name="connsiteY6746" fmla="*/ 1397991 h 6858000"/>
            <a:gd name="connsiteX6747" fmla="*/ 8690757 w 11490568"/>
            <a:gd name="connsiteY6747" fmla="*/ 1397365 h 6858000"/>
            <a:gd name="connsiteX6748" fmla="*/ 8647910 w 11490568"/>
            <a:gd name="connsiteY6748" fmla="*/ 1362372 h 6858000"/>
            <a:gd name="connsiteX6749" fmla="*/ 8642848 w 11490568"/>
            <a:gd name="connsiteY6749" fmla="*/ 1337007 h 6858000"/>
            <a:gd name="connsiteX6750" fmla="*/ 8659119 w 11490568"/>
            <a:gd name="connsiteY6750" fmla="*/ 1295534 h 6858000"/>
            <a:gd name="connsiteX6751" fmla="*/ 8700519 w 11490568"/>
            <a:gd name="connsiteY6751" fmla="*/ 1276833 h 6858000"/>
            <a:gd name="connsiteX6752" fmla="*/ 8740653 w 11490568"/>
            <a:gd name="connsiteY6752" fmla="*/ 1292016 h 6858000"/>
            <a:gd name="connsiteX6753" fmla="*/ 8760359 w 11490568"/>
            <a:gd name="connsiteY6753" fmla="*/ 1337007 h 6858000"/>
            <a:gd name="connsiteX6754" fmla="*/ 8744449 w 11490568"/>
            <a:gd name="connsiteY6754" fmla="*/ 1379221 h 6858000"/>
            <a:gd name="connsiteX6755" fmla="*/ 8690757 w 11490568"/>
            <a:gd name="connsiteY6755" fmla="*/ 1397365 h 6858000"/>
            <a:gd name="connsiteX6756" fmla="*/ 5821758 w 11490568"/>
            <a:gd name="connsiteY6756" fmla="*/ 1397878 h 6858000"/>
            <a:gd name="connsiteX6757" fmla="*/ 5804832 w 11490568"/>
            <a:gd name="connsiteY6757" fmla="*/ 1397368 h 6858000"/>
            <a:gd name="connsiteX6758" fmla="*/ 5762890 w 11490568"/>
            <a:gd name="connsiteY6758" fmla="*/ 1362375 h 6858000"/>
            <a:gd name="connsiteX6759" fmla="*/ 5762166 w 11490568"/>
            <a:gd name="connsiteY6759" fmla="*/ 1313310 h 6858000"/>
            <a:gd name="connsiteX6760" fmla="*/ 5791635 w 11490568"/>
            <a:gd name="connsiteY6760" fmla="*/ 1281651 h 6858000"/>
            <a:gd name="connsiteX6761" fmla="*/ 5840988 w 11490568"/>
            <a:gd name="connsiteY6761" fmla="*/ 1281280 h 6858000"/>
            <a:gd name="connsiteX6762" fmla="*/ 5873530 w 11490568"/>
            <a:gd name="connsiteY6762" fmla="*/ 1317754 h 6858000"/>
            <a:gd name="connsiteX6763" fmla="*/ 5871361 w 11490568"/>
            <a:gd name="connsiteY6763" fmla="*/ 1362931 h 6858000"/>
            <a:gd name="connsiteX6764" fmla="*/ 5839362 w 11490568"/>
            <a:gd name="connsiteY6764" fmla="*/ 1393666 h 6858000"/>
            <a:gd name="connsiteX6765" fmla="*/ 5821758 w 11490568"/>
            <a:gd name="connsiteY6765" fmla="*/ 1397878 h 6858000"/>
            <a:gd name="connsiteX6766" fmla="*/ 6183061 w 11490568"/>
            <a:gd name="connsiteY6766" fmla="*/ 1397713 h 6858000"/>
            <a:gd name="connsiteX6767" fmla="*/ 6164914 w 11490568"/>
            <a:gd name="connsiteY6767" fmla="*/ 1397181 h 6858000"/>
            <a:gd name="connsiteX6768" fmla="*/ 6135988 w 11490568"/>
            <a:gd name="connsiteY6768" fmla="*/ 1379777 h 6858000"/>
            <a:gd name="connsiteX6769" fmla="*/ 6118814 w 11490568"/>
            <a:gd name="connsiteY6769" fmla="*/ 1339599 h 6858000"/>
            <a:gd name="connsiteX6770" fmla="*/ 6138157 w 11490568"/>
            <a:gd name="connsiteY6770" fmla="*/ 1292942 h 6858000"/>
            <a:gd name="connsiteX6771" fmla="*/ 6181366 w 11490568"/>
            <a:gd name="connsiteY6771" fmla="*/ 1277204 h 6858000"/>
            <a:gd name="connsiteX6772" fmla="*/ 6221320 w 11490568"/>
            <a:gd name="connsiteY6772" fmla="*/ 1296275 h 6858000"/>
            <a:gd name="connsiteX6773" fmla="*/ 6236686 w 11490568"/>
            <a:gd name="connsiteY6773" fmla="*/ 1337008 h 6858000"/>
            <a:gd name="connsiteX6774" fmla="*/ 6231805 w 11490568"/>
            <a:gd name="connsiteY6774" fmla="*/ 1362373 h 6858000"/>
            <a:gd name="connsiteX6775" fmla="*/ 6201071 w 11490568"/>
            <a:gd name="connsiteY6775" fmla="*/ 1393108 h 6858000"/>
            <a:gd name="connsiteX6776" fmla="*/ 6183061 w 11490568"/>
            <a:gd name="connsiteY6776" fmla="*/ 1397713 h 6858000"/>
            <a:gd name="connsiteX6777" fmla="*/ 5642436 w 11490568"/>
            <a:gd name="connsiteY6777" fmla="*/ 1397782 h 6858000"/>
            <a:gd name="connsiteX6778" fmla="*/ 5623521 w 11490568"/>
            <a:gd name="connsiteY6778" fmla="*/ 1397181 h 6858000"/>
            <a:gd name="connsiteX6779" fmla="*/ 5596404 w 11490568"/>
            <a:gd name="connsiteY6779" fmla="*/ 1380701 h 6858000"/>
            <a:gd name="connsiteX6780" fmla="*/ 5593873 w 11490568"/>
            <a:gd name="connsiteY6780" fmla="*/ 1295904 h 6858000"/>
            <a:gd name="connsiteX6781" fmla="*/ 5636900 w 11490568"/>
            <a:gd name="connsiteY6781" fmla="*/ 1276833 h 6858000"/>
            <a:gd name="connsiteX6782" fmla="*/ 5679203 w 11490568"/>
            <a:gd name="connsiteY6782" fmla="*/ 1295534 h 6858000"/>
            <a:gd name="connsiteX6783" fmla="*/ 5693847 w 11490568"/>
            <a:gd name="connsiteY6783" fmla="*/ 1355152 h 6858000"/>
            <a:gd name="connsiteX6784" fmla="*/ 5661486 w 11490568"/>
            <a:gd name="connsiteY6784" fmla="*/ 1392552 h 6858000"/>
            <a:gd name="connsiteX6785" fmla="*/ 5642436 w 11490568"/>
            <a:gd name="connsiteY6785" fmla="*/ 1397782 h 6858000"/>
            <a:gd name="connsiteX6786" fmla="*/ 3477137 w 11490568"/>
            <a:gd name="connsiteY6786" fmla="*/ 1397831 h 6858000"/>
            <a:gd name="connsiteX6787" fmla="*/ 3457951 w 11490568"/>
            <a:gd name="connsiteY6787" fmla="*/ 1396443 h 6858000"/>
            <a:gd name="connsiteX6788" fmla="*/ 3416009 w 11490568"/>
            <a:gd name="connsiteY6788" fmla="*/ 1356265 h 6858000"/>
            <a:gd name="connsiteX6789" fmla="*/ 3418540 w 11490568"/>
            <a:gd name="connsiteY6789" fmla="*/ 1312941 h 6858000"/>
            <a:gd name="connsiteX6790" fmla="*/ 3449454 w 11490568"/>
            <a:gd name="connsiteY6790" fmla="*/ 1280724 h 6858000"/>
            <a:gd name="connsiteX6791" fmla="*/ 3497724 w 11490568"/>
            <a:gd name="connsiteY6791" fmla="*/ 1281466 h 6858000"/>
            <a:gd name="connsiteX6792" fmla="*/ 3527735 w 11490568"/>
            <a:gd name="connsiteY6792" fmla="*/ 1313496 h 6858000"/>
            <a:gd name="connsiteX6793" fmla="*/ 3527373 w 11490568"/>
            <a:gd name="connsiteY6793" fmla="*/ 1361635 h 6858000"/>
            <a:gd name="connsiteX6794" fmla="*/ 3495916 w 11490568"/>
            <a:gd name="connsiteY6794" fmla="*/ 1393110 h 6858000"/>
            <a:gd name="connsiteX6795" fmla="*/ 3477137 w 11490568"/>
            <a:gd name="connsiteY6795" fmla="*/ 1397831 h 6858000"/>
            <a:gd name="connsiteX6796" fmla="*/ 3117481 w 11490568"/>
            <a:gd name="connsiteY6796" fmla="*/ 1397738 h 6858000"/>
            <a:gd name="connsiteX6797" fmla="*/ 3099674 w 11490568"/>
            <a:gd name="connsiteY6797" fmla="*/ 1397367 h 6858000"/>
            <a:gd name="connsiteX6798" fmla="*/ 3057731 w 11490568"/>
            <a:gd name="connsiteY6798" fmla="*/ 1362374 h 6858000"/>
            <a:gd name="connsiteX6799" fmla="*/ 3052850 w 11490568"/>
            <a:gd name="connsiteY6799" fmla="*/ 1337009 h 6858000"/>
            <a:gd name="connsiteX6800" fmla="*/ 3057912 w 11490568"/>
            <a:gd name="connsiteY6800" fmla="*/ 1312384 h 6858000"/>
            <a:gd name="connsiteX6801" fmla="*/ 3086657 w 11490568"/>
            <a:gd name="connsiteY6801" fmla="*/ 1281464 h 6858000"/>
            <a:gd name="connsiteX6802" fmla="*/ 3135831 w 11490568"/>
            <a:gd name="connsiteY6802" fmla="*/ 1281279 h 6858000"/>
            <a:gd name="connsiteX6803" fmla="*/ 3168372 w 11490568"/>
            <a:gd name="connsiteY6803" fmla="*/ 1317753 h 6858000"/>
            <a:gd name="connsiteX6804" fmla="*/ 3166022 w 11490568"/>
            <a:gd name="connsiteY6804" fmla="*/ 1363300 h 6858000"/>
            <a:gd name="connsiteX6805" fmla="*/ 3135831 w 11490568"/>
            <a:gd name="connsiteY6805" fmla="*/ 1392554 h 6858000"/>
            <a:gd name="connsiteX6806" fmla="*/ 3117481 w 11490568"/>
            <a:gd name="connsiteY6806" fmla="*/ 1397738 h 6858000"/>
            <a:gd name="connsiteX6807" fmla="*/ 3275559 w 11490568"/>
            <a:gd name="connsiteY6807" fmla="*/ 1395698 h 6858000"/>
            <a:gd name="connsiteX6808" fmla="*/ 3232713 w 11490568"/>
            <a:gd name="connsiteY6808" fmla="*/ 1337006 h 6858000"/>
            <a:gd name="connsiteX6809" fmla="*/ 3251153 w 11490568"/>
            <a:gd name="connsiteY6809" fmla="*/ 1293866 h 6858000"/>
            <a:gd name="connsiteX6810" fmla="*/ 3288938 w 11490568"/>
            <a:gd name="connsiteY6810" fmla="*/ 1277202 h 6858000"/>
            <a:gd name="connsiteX6811" fmla="*/ 3332146 w 11490568"/>
            <a:gd name="connsiteY6811" fmla="*/ 1292755 h 6858000"/>
            <a:gd name="connsiteX6812" fmla="*/ 3351309 w 11490568"/>
            <a:gd name="connsiteY6812" fmla="*/ 1335524 h 6858000"/>
            <a:gd name="connsiteX6813" fmla="*/ 3341184 w 11490568"/>
            <a:gd name="connsiteY6813" fmla="*/ 1371629 h 6858000"/>
            <a:gd name="connsiteX6814" fmla="*/ 3275559 w 11490568"/>
            <a:gd name="connsiteY6814" fmla="*/ 1395698 h 6858000"/>
            <a:gd name="connsiteX6815" fmla="*/ 5635839 w 11490568"/>
            <a:gd name="connsiteY6815" fmla="*/ 1213462 h 6858000"/>
            <a:gd name="connsiteX6816" fmla="*/ 5611953 w 11490568"/>
            <a:gd name="connsiteY6816" fmla="*/ 1207630 h 6858000"/>
            <a:gd name="connsiteX6817" fmla="*/ 5582123 w 11490568"/>
            <a:gd name="connsiteY6817" fmla="*/ 1177636 h 6858000"/>
            <a:gd name="connsiteX6818" fmla="*/ 5577964 w 11490568"/>
            <a:gd name="connsiteY6818" fmla="*/ 1153011 h 6858000"/>
            <a:gd name="connsiteX6819" fmla="*/ 5582845 w 11490568"/>
            <a:gd name="connsiteY6819" fmla="*/ 1127091 h 6858000"/>
            <a:gd name="connsiteX6820" fmla="*/ 5612856 w 11490568"/>
            <a:gd name="connsiteY6820" fmla="*/ 1096171 h 6858000"/>
            <a:gd name="connsiteX6821" fmla="*/ 5636720 w 11490568"/>
            <a:gd name="connsiteY6821" fmla="*/ 1092098 h 6858000"/>
            <a:gd name="connsiteX6822" fmla="*/ 5676492 w 11490568"/>
            <a:gd name="connsiteY6822" fmla="*/ 1108576 h 6858000"/>
            <a:gd name="connsiteX6823" fmla="*/ 5695294 w 11490568"/>
            <a:gd name="connsiteY6823" fmla="*/ 1153011 h 6858000"/>
            <a:gd name="connsiteX6824" fmla="*/ 5690051 w 11490568"/>
            <a:gd name="connsiteY6824" fmla="*/ 1179673 h 6858000"/>
            <a:gd name="connsiteX6825" fmla="*/ 5659318 w 11490568"/>
            <a:gd name="connsiteY6825" fmla="*/ 1208742 h 6858000"/>
            <a:gd name="connsiteX6826" fmla="*/ 5635839 w 11490568"/>
            <a:gd name="connsiteY6826" fmla="*/ 1213462 h 6858000"/>
            <a:gd name="connsiteX6827" fmla="*/ 10146097 w 11490568"/>
            <a:gd name="connsiteY6827" fmla="*/ 1213185 h 6858000"/>
            <a:gd name="connsiteX6828" fmla="*/ 10125668 w 11490568"/>
            <a:gd name="connsiteY6828" fmla="*/ 1210592 h 6858000"/>
            <a:gd name="connsiteX6829" fmla="*/ 10088607 w 11490568"/>
            <a:gd name="connsiteY6829" fmla="*/ 1174674 h 6858000"/>
            <a:gd name="connsiteX6830" fmla="*/ 10089511 w 11490568"/>
            <a:gd name="connsiteY6830" fmla="*/ 1129312 h 6858000"/>
            <a:gd name="connsiteX6831" fmla="*/ 10121148 w 11490568"/>
            <a:gd name="connsiteY6831" fmla="*/ 1096356 h 6858000"/>
            <a:gd name="connsiteX6832" fmla="*/ 10169780 w 11490568"/>
            <a:gd name="connsiteY6832" fmla="*/ 1097096 h 6858000"/>
            <a:gd name="connsiteX6833" fmla="*/ 10186412 w 11490568"/>
            <a:gd name="connsiteY6833" fmla="*/ 1195411 h 6858000"/>
            <a:gd name="connsiteX6834" fmla="*/ 10146097 w 11490568"/>
            <a:gd name="connsiteY6834" fmla="*/ 1213185 h 6858000"/>
            <a:gd name="connsiteX6835" fmla="*/ 9424666 w 11490568"/>
            <a:gd name="connsiteY6835" fmla="*/ 1213001 h 6858000"/>
            <a:gd name="connsiteX6836" fmla="*/ 9406588 w 11490568"/>
            <a:gd name="connsiteY6836" fmla="*/ 1211520 h 6858000"/>
            <a:gd name="connsiteX6837" fmla="*/ 9368081 w 11490568"/>
            <a:gd name="connsiteY6837" fmla="*/ 1176712 h 6858000"/>
            <a:gd name="connsiteX6838" fmla="*/ 9368081 w 11490568"/>
            <a:gd name="connsiteY6838" fmla="*/ 1129313 h 6858000"/>
            <a:gd name="connsiteX6839" fmla="*/ 9399898 w 11490568"/>
            <a:gd name="connsiteY6839" fmla="*/ 1096357 h 6858000"/>
            <a:gd name="connsiteX6840" fmla="*/ 9448529 w 11490568"/>
            <a:gd name="connsiteY6840" fmla="*/ 1097098 h 6858000"/>
            <a:gd name="connsiteX6841" fmla="*/ 9478179 w 11490568"/>
            <a:gd name="connsiteY6841" fmla="*/ 1127462 h 6858000"/>
            <a:gd name="connsiteX6842" fmla="*/ 9482155 w 11490568"/>
            <a:gd name="connsiteY6842" fmla="*/ 1150421 h 6858000"/>
            <a:gd name="connsiteX6843" fmla="*/ 9464258 w 11490568"/>
            <a:gd name="connsiteY6843" fmla="*/ 1195597 h 6858000"/>
            <a:gd name="connsiteX6844" fmla="*/ 9424666 w 11490568"/>
            <a:gd name="connsiteY6844" fmla="*/ 1213001 h 6858000"/>
            <a:gd name="connsiteX6845" fmla="*/ 9244802 w 11490568"/>
            <a:gd name="connsiteY6845" fmla="*/ 1212816 h 6858000"/>
            <a:gd name="connsiteX6846" fmla="*/ 9220034 w 11490568"/>
            <a:gd name="connsiteY6846" fmla="*/ 1208743 h 6858000"/>
            <a:gd name="connsiteX6847" fmla="*/ 9183696 w 11490568"/>
            <a:gd name="connsiteY6847" fmla="*/ 1157457 h 6858000"/>
            <a:gd name="connsiteX6848" fmla="*/ 9199786 w 11490568"/>
            <a:gd name="connsiteY6848" fmla="*/ 1112466 h 6858000"/>
            <a:gd name="connsiteX6849" fmla="*/ 9242994 w 11490568"/>
            <a:gd name="connsiteY6849" fmla="*/ 1092100 h 6858000"/>
            <a:gd name="connsiteX6850" fmla="*/ 9284575 w 11490568"/>
            <a:gd name="connsiteY6850" fmla="*/ 1109688 h 6858000"/>
            <a:gd name="connsiteX6851" fmla="*/ 9302291 w 11490568"/>
            <a:gd name="connsiteY6851" fmla="*/ 1148570 h 6858000"/>
            <a:gd name="connsiteX6852" fmla="*/ 9285660 w 11490568"/>
            <a:gd name="connsiteY6852" fmla="*/ 1193746 h 6858000"/>
            <a:gd name="connsiteX6853" fmla="*/ 9244802 w 11490568"/>
            <a:gd name="connsiteY6853" fmla="*/ 1212816 h 6858000"/>
            <a:gd name="connsiteX6854" fmla="*/ 3112785 w 11490568"/>
            <a:gd name="connsiteY6854" fmla="*/ 1213189 h 6858000"/>
            <a:gd name="connsiteX6855" fmla="*/ 3088831 w 11490568"/>
            <a:gd name="connsiteY6855" fmla="*/ 1208931 h 6858000"/>
            <a:gd name="connsiteX6856" fmla="*/ 3058820 w 11490568"/>
            <a:gd name="connsiteY6856" fmla="*/ 1179492 h 6858000"/>
            <a:gd name="connsiteX6857" fmla="*/ 3052673 w 11490568"/>
            <a:gd name="connsiteY6857" fmla="*/ 1153016 h 6858000"/>
            <a:gd name="connsiteX6858" fmla="*/ 3069848 w 11490568"/>
            <a:gd name="connsiteY6858" fmla="*/ 1110617 h 6858000"/>
            <a:gd name="connsiteX6859" fmla="*/ 3112332 w 11490568"/>
            <a:gd name="connsiteY6859" fmla="*/ 1092102 h 6858000"/>
            <a:gd name="connsiteX6860" fmla="*/ 3152828 w 11490568"/>
            <a:gd name="connsiteY6860" fmla="*/ 1109320 h 6858000"/>
            <a:gd name="connsiteX6861" fmla="*/ 3170184 w 11490568"/>
            <a:gd name="connsiteY6861" fmla="*/ 1153016 h 6858000"/>
            <a:gd name="connsiteX6862" fmla="*/ 3165303 w 11490568"/>
            <a:gd name="connsiteY6862" fmla="*/ 1179862 h 6858000"/>
            <a:gd name="connsiteX6863" fmla="*/ 3136738 w 11490568"/>
            <a:gd name="connsiteY6863" fmla="*/ 1208005 h 6858000"/>
            <a:gd name="connsiteX6864" fmla="*/ 3112785 w 11490568"/>
            <a:gd name="connsiteY6864" fmla="*/ 1213189 h 6858000"/>
            <a:gd name="connsiteX6865" fmla="*/ 3294678 w 11490568"/>
            <a:gd name="connsiteY6865" fmla="*/ 1212773 h 6858000"/>
            <a:gd name="connsiteX6866" fmla="*/ 3272487 w 11490568"/>
            <a:gd name="connsiteY6866" fmla="*/ 1210413 h 6858000"/>
            <a:gd name="connsiteX6867" fmla="*/ 3232533 w 11490568"/>
            <a:gd name="connsiteY6867" fmla="*/ 1145981 h 6858000"/>
            <a:gd name="connsiteX6868" fmla="*/ 3267425 w 11490568"/>
            <a:gd name="connsiteY6868" fmla="*/ 1097102 h 6858000"/>
            <a:gd name="connsiteX6869" fmla="*/ 3292193 w 11490568"/>
            <a:gd name="connsiteY6869" fmla="*/ 1091918 h 6858000"/>
            <a:gd name="connsiteX6870" fmla="*/ 3316960 w 11490568"/>
            <a:gd name="connsiteY6870" fmla="*/ 1097102 h 6858000"/>
            <a:gd name="connsiteX6871" fmla="*/ 3348236 w 11490568"/>
            <a:gd name="connsiteY6871" fmla="*/ 1131725 h 6858000"/>
            <a:gd name="connsiteX6872" fmla="*/ 3346790 w 11490568"/>
            <a:gd name="connsiteY6872" fmla="*/ 1176531 h 6858000"/>
            <a:gd name="connsiteX6873" fmla="*/ 3316599 w 11490568"/>
            <a:gd name="connsiteY6873" fmla="*/ 1208192 h 6858000"/>
            <a:gd name="connsiteX6874" fmla="*/ 3294678 w 11490568"/>
            <a:gd name="connsiteY6874" fmla="*/ 1212773 h 6858000"/>
            <a:gd name="connsiteX6875" fmla="*/ 5458846 w 11490568"/>
            <a:gd name="connsiteY6875" fmla="*/ 1212636 h 6858000"/>
            <a:gd name="connsiteX6876" fmla="*/ 5437876 w 11490568"/>
            <a:gd name="connsiteY6876" fmla="*/ 1210784 h 6858000"/>
            <a:gd name="connsiteX6877" fmla="*/ 5399911 w 11490568"/>
            <a:gd name="connsiteY6877" fmla="*/ 1172273 h 6858000"/>
            <a:gd name="connsiteX6878" fmla="*/ 5402261 w 11490568"/>
            <a:gd name="connsiteY6878" fmla="*/ 1127653 h 6858000"/>
            <a:gd name="connsiteX6879" fmla="*/ 5431186 w 11490568"/>
            <a:gd name="connsiteY6879" fmla="*/ 1097103 h 6858000"/>
            <a:gd name="connsiteX6880" fmla="*/ 5479817 w 11490568"/>
            <a:gd name="connsiteY6880" fmla="*/ 1096362 h 6858000"/>
            <a:gd name="connsiteX6881" fmla="*/ 5511454 w 11490568"/>
            <a:gd name="connsiteY6881" fmla="*/ 1129318 h 6858000"/>
            <a:gd name="connsiteX6882" fmla="*/ 5511636 w 11490568"/>
            <a:gd name="connsiteY6882" fmla="*/ 1176532 h 6858000"/>
            <a:gd name="connsiteX6883" fmla="*/ 5483072 w 11490568"/>
            <a:gd name="connsiteY6883" fmla="*/ 1206896 h 6858000"/>
            <a:gd name="connsiteX6884" fmla="*/ 5458846 w 11490568"/>
            <a:gd name="connsiteY6884" fmla="*/ 1212636 h 6858000"/>
            <a:gd name="connsiteX6885" fmla="*/ 2933370 w 11490568"/>
            <a:gd name="connsiteY6885" fmla="*/ 1212819 h 6858000"/>
            <a:gd name="connsiteX6886" fmla="*/ 2906975 w 11490568"/>
            <a:gd name="connsiteY6886" fmla="*/ 1207820 h 6858000"/>
            <a:gd name="connsiteX6887" fmla="*/ 2876965 w 11490568"/>
            <a:gd name="connsiteY6887" fmla="*/ 1177641 h 6858000"/>
            <a:gd name="connsiteX6888" fmla="*/ 2872807 w 11490568"/>
            <a:gd name="connsiteY6888" fmla="*/ 1153016 h 6858000"/>
            <a:gd name="connsiteX6889" fmla="*/ 2890343 w 11490568"/>
            <a:gd name="connsiteY6889" fmla="*/ 1110246 h 6858000"/>
            <a:gd name="connsiteX6890" fmla="*/ 2930658 w 11490568"/>
            <a:gd name="connsiteY6890" fmla="*/ 1092102 h 6858000"/>
            <a:gd name="connsiteX6891" fmla="*/ 2974950 w 11490568"/>
            <a:gd name="connsiteY6891" fmla="*/ 1112468 h 6858000"/>
            <a:gd name="connsiteX6892" fmla="*/ 2990860 w 11490568"/>
            <a:gd name="connsiteY6892" fmla="*/ 1157459 h 6858000"/>
            <a:gd name="connsiteX6893" fmla="*/ 2971877 w 11490568"/>
            <a:gd name="connsiteY6893" fmla="*/ 1196526 h 6858000"/>
            <a:gd name="connsiteX6894" fmla="*/ 2933370 w 11490568"/>
            <a:gd name="connsiteY6894" fmla="*/ 1212819 h 6858000"/>
            <a:gd name="connsiteX6895" fmla="*/ 10148492 w 11490568"/>
            <a:gd name="connsiteY6895" fmla="*/ 1029024 h 6858000"/>
            <a:gd name="connsiteX6896" fmla="*/ 10129646 w 11490568"/>
            <a:gd name="connsiteY6896" fmla="*/ 1027519 h 6858000"/>
            <a:gd name="connsiteX6897" fmla="*/ 10087885 w 11490568"/>
            <a:gd name="connsiteY6897" fmla="*/ 987342 h 6858000"/>
            <a:gd name="connsiteX6898" fmla="*/ 10089873 w 11490568"/>
            <a:gd name="connsiteY6898" fmla="*/ 944572 h 6858000"/>
            <a:gd name="connsiteX6899" fmla="*/ 10126029 w 11490568"/>
            <a:gd name="connsiteY6899" fmla="*/ 909948 h 6858000"/>
            <a:gd name="connsiteX6900" fmla="*/ 10163633 w 11490568"/>
            <a:gd name="connsiteY6900" fmla="*/ 909764 h 6858000"/>
            <a:gd name="connsiteX6901" fmla="*/ 10197440 w 11490568"/>
            <a:gd name="connsiteY6901" fmla="*/ 939203 h 6858000"/>
            <a:gd name="connsiteX6902" fmla="*/ 10198705 w 11490568"/>
            <a:gd name="connsiteY6902" fmla="*/ 995303 h 6858000"/>
            <a:gd name="connsiteX6903" fmla="*/ 10167068 w 11490568"/>
            <a:gd name="connsiteY6903" fmla="*/ 1024556 h 6858000"/>
            <a:gd name="connsiteX6904" fmla="*/ 10148492 w 11490568"/>
            <a:gd name="connsiteY6904" fmla="*/ 1029024 h 6858000"/>
            <a:gd name="connsiteX6905" fmla="*/ 3114139 w 11490568"/>
            <a:gd name="connsiteY6905" fmla="*/ 1028633 h 6858000"/>
            <a:gd name="connsiteX6906" fmla="*/ 3088829 w 11490568"/>
            <a:gd name="connsiteY6906" fmla="*/ 1024004 h 6858000"/>
            <a:gd name="connsiteX6907" fmla="*/ 3057553 w 11490568"/>
            <a:gd name="connsiteY6907" fmla="*/ 993085 h 6858000"/>
            <a:gd name="connsiteX6908" fmla="*/ 3052671 w 11490568"/>
            <a:gd name="connsiteY6908" fmla="*/ 969015 h 6858000"/>
            <a:gd name="connsiteX6909" fmla="*/ 3071111 w 11490568"/>
            <a:gd name="connsiteY6909" fmla="*/ 924764 h 6858000"/>
            <a:gd name="connsiteX6910" fmla="*/ 3112331 w 11490568"/>
            <a:gd name="connsiteY6910" fmla="*/ 907916 h 6858000"/>
            <a:gd name="connsiteX6911" fmla="*/ 3137641 w 11490568"/>
            <a:gd name="connsiteY6911" fmla="*/ 912915 h 6858000"/>
            <a:gd name="connsiteX6912" fmla="*/ 3170724 w 11490568"/>
            <a:gd name="connsiteY6912" fmla="*/ 964572 h 6858000"/>
            <a:gd name="connsiteX6913" fmla="*/ 3154815 w 11490568"/>
            <a:gd name="connsiteY6913" fmla="*/ 1009007 h 6858000"/>
            <a:gd name="connsiteX6914" fmla="*/ 3114139 w 11490568"/>
            <a:gd name="connsiteY6914" fmla="*/ 1028633 h 6858000"/>
            <a:gd name="connsiteX6915" fmla="*/ 2934346 w 11490568"/>
            <a:gd name="connsiteY6915" fmla="*/ 1028588 h 6858000"/>
            <a:gd name="connsiteX6916" fmla="*/ 2913126 w 11490568"/>
            <a:gd name="connsiteY6916" fmla="*/ 1026412 h 6858000"/>
            <a:gd name="connsiteX6917" fmla="*/ 2874438 w 11490568"/>
            <a:gd name="connsiteY6917" fmla="*/ 985865 h 6858000"/>
            <a:gd name="connsiteX6918" fmla="*/ 2904629 w 11490568"/>
            <a:gd name="connsiteY6918" fmla="*/ 913471 h 6858000"/>
            <a:gd name="connsiteX6919" fmla="*/ 2930662 w 11490568"/>
            <a:gd name="connsiteY6919" fmla="*/ 907917 h 6858000"/>
            <a:gd name="connsiteX6920" fmla="*/ 2973147 w 11490568"/>
            <a:gd name="connsiteY6920" fmla="*/ 925506 h 6858000"/>
            <a:gd name="connsiteX6921" fmla="*/ 2990321 w 11490568"/>
            <a:gd name="connsiteY6921" fmla="*/ 969016 h 6858000"/>
            <a:gd name="connsiteX6922" fmla="*/ 2984897 w 11490568"/>
            <a:gd name="connsiteY6922" fmla="*/ 995678 h 6858000"/>
            <a:gd name="connsiteX6923" fmla="*/ 2955972 w 11490568"/>
            <a:gd name="connsiteY6923" fmla="*/ 1023265 h 6858000"/>
            <a:gd name="connsiteX6924" fmla="*/ 2934346 w 11490568"/>
            <a:gd name="connsiteY6924" fmla="*/ 1028588 h 6858000"/>
            <a:gd name="connsiteX6925" fmla="*/ 3116022 w 11490568"/>
            <a:gd name="connsiteY6925" fmla="*/ 844308 h 6858000"/>
            <a:gd name="connsiteX6926" fmla="*/ 3095706 w 11490568"/>
            <a:gd name="connsiteY6926" fmla="*/ 842596 h 6858000"/>
            <a:gd name="connsiteX6927" fmla="*/ 3056656 w 11490568"/>
            <a:gd name="connsiteY6927" fmla="*/ 806677 h 6858000"/>
            <a:gd name="connsiteX6928" fmla="*/ 3057380 w 11490568"/>
            <a:gd name="connsiteY6928" fmla="*/ 760019 h 6858000"/>
            <a:gd name="connsiteX6929" fmla="*/ 3087029 w 11490568"/>
            <a:gd name="connsiteY6929" fmla="*/ 728359 h 6858000"/>
            <a:gd name="connsiteX6930" fmla="*/ 3114689 w 11490568"/>
            <a:gd name="connsiteY6930" fmla="*/ 723360 h 6858000"/>
            <a:gd name="connsiteX6931" fmla="*/ 3156270 w 11490568"/>
            <a:gd name="connsiteY6931" fmla="*/ 744096 h 6858000"/>
            <a:gd name="connsiteX6932" fmla="*/ 3171094 w 11490568"/>
            <a:gd name="connsiteY6932" fmla="*/ 785014 h 6858000"/>
            <a:gd name="connsiteX6933" fmla="*/ 3136203 w 11490568"/>
            <a:gd name="connsiteY6933" fmla="*/ 839078 h 6858000"/>
            <a:gd name="connsiteX6934" fmla="*/ 3116022 w 11490568"/>
            <a:gd name="connsiteY6934" fmla="*/ 844308 h 6858000"/>
            <a:gd name="connsiteX6935" fmla="*/ 2944291 w 11490568"/>
            <a:gd name="connsiteY6935" fmla="*/ 843172 h 6858000"/>
            <a:gd name="connsiteX6936" fmla="*/ 2911320 w 11490568"/>
            <a:gd name="connsiteY6936" fmla="*/ 840927 h 6858000"/>
            <a:gd name="connsiteX6937" fmla="*/ 2876247 w 11490568"/>
            <a:gd name="connsiteY6937" fmla="*/ 805378 h 6858000"/>
            <a:gd name="connsiteX6938" fmla="*/ 2877332 w 11490568"/>
            <a:gd name="connsiteY6938" fmla="*/ 759092 h 6858000"/>
            <a:gd name="connsiteX6939" fmla="*/ 2911501 w 11490568"/>
            <a:gd name="connsiteY6939" fmla="*/ 725764 h 6858000"/>
            <a:gd name="connsiteX6940" fmla="*/ 2956516 w 11490568"/>
            <a:gd name="connsiteY6940" fmla="*/ 728356 h 6858000"/>
            <a:gd name="connsiteX6941" fmla="*/ 2988697 w 11490568"/>
            <a:gd name="connsiteY6941" fmla="*/ 801676 h 6858000"/>
            <a:gd name="connsiteX6942" fmla="*/ 2975499 w 11490568"/>
            <a:gd name="connsiteY6942" fmla="*/ 823338 h 6858000"/>
            <a:gd name="connsiteX6943" fmla="*/ 2944291 w 11490568"/>
            <a:gd name="connsiteY6943" fmla="*/ 843172 h 6858000"/>
            <a:gd name="connsiteX6944" fmla="*/ 3115413 w 11490568"/>
            <a:gd name="connsiteY6944" fmla="*/ 660099 h 6858000"/>
            <a:gd name="connsiteX6945" fmla="*/ 3096792 w 11490568"/>
            <a:gd name="connsiteY6945" fmla="*/ 658433 h 6858000"/>
            <a:gd name="connsiteX6946" fmla="*/ 3058104 w 11490568"/>
            <a:gd name="connsiteY6946" fmla="*/ 574375 h 6858000"/>
            <a:gd name="connsiteX6947" fmla="*/ 3130238 w 11490568"/>
            <a:gd name="connsiteY6947" fmla="*/ 540863 h 6858000"/>
            <a:gd name="connsiteX6948" fmla="*/ 3167660 w 11490568"/>
            <a:gd name="connsiteY6948" fmla="*/ 577523 h 6858000"/>
            <a:gd name="connsiteX6949" fmla="*/ 3166214 w 11490568"/>
            <a:gd name="connsiteY6949" fmla="*/ 625106 h 6858000"/>
            <a:gd name="connsiteX6950" fmla="*/ 3134577 w 11490568"/>
            <a:gd name="connsiteY6950" fmla="*/ 655656 h 6858000"/>
            <a:gd name="connsiteX6951" fmla="*/ 3115413 w 11490568"/>
            <a:gd name="connsiteY6951" fmla="*/ 660099 h 6858000"/>
            <a:gd name="connsiteX6952" fmla="*/ 2919641 w 11490568"/>
            <a:gd name="connsiteY6952" fmla="*/ 659530 h 6858000"/>
            <a:gd name="connsiteX6953" fmla="*/ 2877155 w 11490568"/>
            <a:gd name="connsiteY6953" fmla="*/ 623981 h 6858000"/>
            <a:gd name="connsiteX6954" fmla="*/ 2875528 w 11490568"/>
            <a:gd name="connsiteY6954" fmla="*/ 579174 h 6858000"/>
            <a:gd name="connsiteX6955" fmla="*/ 2908432 w 11490568"/>
            <a:gd name="connsiteY6955" fmla="*/ 542700 h 6858000"/>
            <a:gd name="connsiteX6956" fmla="*/ 2953990 w 11490568"/>
            <a:gd name="connsiteY6956" fmla="*/ 542330 h 6858000"/>
            <a:gd name="connsiteX6957" fmla="*/ 2985266 w 11490568"/>
            <a:gd name="connsiteY6957" fmla="*/ 572880 h 6858000"/>
            <a:gd name="connsiteX6958" fmla="*/ 2988701 w 11490568"/>
            <a:gd name="connsiteY6958" fmla="*/ 617130 h 6858000"/>
            <a:gd name="connsiteX6959" fmla="*/ 2919641 w 11490568"/>
            <a:gd name="connsiteY6959" fmla="*/ 659530 h 6858000"/>
            <a:gd name="connsiteX6960" fmla="*/ 3112537 w 11490568"/>
            <a:gd name="connsiteY6960" fmla="*/ 475350 h 6858000"/>
            <a:gd name="connsiteX6961" fmla="*/ 3093375 w 11490568"/>
            <a:gd name="connsiteY6961" fmla="*/ 472758 h 6858000"/>
            <a:gd name="connsiteX6962" fmla="*/ 3065895 w 11490568"/>
            <a:gd name="connsiteY6962" fmla="*/ 452762 h 6858000"/>
            <a:gd name="connsiteX6963" fmla="*/ 3052697 w 11490568"/>
            <a:gd name="connsiteY6963" fmla="*/ 415176 h 6858000"/>
            <a:gd name="connsiteX6964" fmla="*/ 3069872 w 11490568"/>
            <a:gd name="connsiteY6964" fmla="*/ 372777 h 6858000"/>
            <a:gd name="connsiteX6965" fmla="*/ 3111453 w 11490568"/>
            <a:gd name="connsiteY6965" fmla="*/ 354262 h 6858000"/>
            <a:gd name="connsiteX6966" fmla="*/ 3152853 w 11490568"/>
            <a:gd name="connsiteY6966" fmla="*/ 371296 h 6858000"/>
            <a:gd name="connsiteX6967" fmla="*/ 3170751 w 11490568"/>
            <a:gd name="connsiteY6967" fmla="*/ 410733 h 6858000"/>
            <a:gd name="connsiteX6968" fmla="*/ 3156469 w 11490568"/>
            <a:gd name="connsiteY6968" fmla="*/ 454057 h 6858000"/>
            <a:gd name="connsiteX6969" fmla="*/ 3112537 w 11490568"/>
            <a:gd name="connsiteY6969" fmla="*/ 475350 h 6858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 ang="0">
              <a:pos x="connsiteX203" y="connsiteY203"/>
            </a:cxn>
            <a:cxn ang="0">
              <a:pos x="connsiteX204" y="connsiteY204"/>
            </a:cxn>
            <a:cxn ang="0">
              <a:pos x="connsiteX205" y="connsiteY205"/>
            </a:cxn>
            <a:cxn ang="0">
              <a:pos x="connsiteX206" y="connsiteY206"/>
            </a:cxn>
            <a:cxn ang="0">
              <a:pos x="connsiteX207" y="connsiteY207"/>
            </a:cxn>
            <a:cxn ang="0">
              <a:pos x="connsiteX208" y="connsiteY208"/>
            </a:cxn>
            <a:cxn ang="0">
              <a:pos x="connsiteX209" y="connsiteY209"/>
            </a:cxn>
            <a:cxn ang="0">
              <a:pos x="connsiteX210" y="connsiteY210"/>
            </a:cxn>
            <a:cxn ang="0">
              <a:pos x="connsiteX211" y="connsiteY211"/>
            </a:cxn>
            <a:cxn ang="0">
              <a:pos x="connsiteX212" y="connsiteY212"/>
            </a:cxn>
            <a:cxn ang="0">
              <a:pos x="connsiteX213" y="connsiteY213"/>
            </a:cxn>
            <a:cxn ang="0">
              <a:pos x="connsiteX214" y="connsiteY214"/>
            </a:cxn>
            <a:cxn ang="0">
              <a:pos x="connsiteX215" y="connsiteY215"/>
            </a:cxn>
            <a:cxn ang="0">
              <a:pos x="connsiteX216" y="connsiteY216"/>
            </a:cxn>
            <a:cxn ang="0">
              <a:pos x="connsiteX217" y="connsiteY217"/>
            </a:cxn>
            <a:cxn ang="0">
              <a:pos x="connsiteX218" y="connsiteY218"/>
            </a:cxn>
            <a:cxn ang="0">
              <a:pos x="connsiteX219" y="connsiteY219"/>
            </a:cxn>
            <a:cxn ang="0">
              <a:pos x="connsiteX220" y="connsiteY220"/>
            </a:cxn>
            <a:cxn ang="0">
              <a:pos x="connsiteX221" y="connsiteY221"/>
            </a:cxn>
            <a:cxn ang="0">
              <a:pos x="connsiteX222" y="connsiteY222"/>
            </a:cxn>
            <a:cxn ang="0">
              <a:pos x="connsiteX223" y="connsiteY223"/>
            </a:cxn>
            <a:cxn ang="0">
              <a:pos x="connsiteX224" y="connsiteY224"/>
            </a:cxn>
            <a:cxn ang="0">
              <a:pos x="connsiteX225" y="connsiteY225"/>
            </a:cxn>
            <a:cxn ang="0">
              <a:pos x="connsiteX226" y="connsiteY226"/>
            </a:cxn>
            <a:cxn ang="0">
              <a:pos x="connsiteX227" y="connsiteY227"/>
            </a:cxn>
            <a:cxn ang="0">
              <a:pos x="connsiteX228" y="connsiteY228"/>
            </a:cxn>
            <a:cxn ang="0">
              <a:pos x="connsiteX229" y="connsiteY229"/>
            </a:cxn>
            <a:cxn ang="0">
              <a:pos x="connsiteX230" y="connsiteY230"/>
            </a:cxn>
            <a:cxn ang="0">
              <a:pos x="connsiteX231" y="connsiteY231"/>
            </a:cxn>
            <a:cxn ang="0">
              <a:pos x="connsiteX232" y="connsiteY232"/>
            </a:cxn>
            <a:cxn ang="0">
              <a:pos x="connsiteX233" y="connsiteY233"/>
            </a:cxn>
            <a:cxn ang="0">
              <a:pos x="connsiteX234" y="connsiteY234"/>
            </a:cxn>
            <a:cxn ang="0">
              <a:pos x="connsiteX235" y="connsiteY235"/>
            </a:cxn>
            <a:cxn ang="0">
              <a:pos x="connsiteX236" y="connsiteY236"/>
            </a:cxn>
            <a:cxn ang="0">
              <a:pos x="connsiteX237" y="connsiteY237"/>
            </a:cxn>
            <a:cxn ang="0">
              <a:pos x="connsiteX238" y="connsiteY238"/>
            </a:cxn>
            <a:cxn ang="0">
              <a:pos x="connsiteX239" y="connsiteY239"/>
            </a:cxn>
            <a:cxn ang="0">
              <a:pos x="connsiteX240" y="connsiteY240"/>
            </a:cxn>
            <a:cxn ang="0">
              <a:pos x="connsiteX241" y="connsiteY241"/>
            </a:cxn>
            <a:cxn ang="0">
              <a:pos x="connsiteX242" y="connsiteY242"/>
            </a:cxn>
            <a:cxn ang="0">
              <a:pos x="connsiteX243" y="connsiteY243"/>
            </a:cxn>
            <a:cxn ang="0">
              <a:pos x="connsiteX244" y="connsiteY244"/>
            </a:cxn>
            <a:cxn ang="0">
              <a:pos x="connsiteX245" y="connsiteY245"/>
            </a:cxn>
            <a:cxn ang="0">
              <a:pos x="connsiteX246" y="connsiteY246"/>
            </a:cxn>
            <a:cxn ang="0">
              <a:pos x="connsiteX247" y="connsiteY247"/>
            </a:cxn>
            <a:cxn ang="0">
              <a:pos x="connsiteX248" y="connsiteY248"/>
            </a:cxn>
            <a:cxn ang="0">
              <a:pos x="connsiteX249" y="connsiteY249"/>
            </a:cxn>
            <a:cxn ang="0">
              <a:pos x="connsiteX250" y="connsiteY250"/>
            </a:cxn>
            <a:cxn ang="0">
              <a:pos x="connsiteX251" y="connsiteY251"/>
            </a:cxn>
            <a:cxn ang="0">
              <a:pos x="connsiteX252" y="connsiteY252"/>
            </a:cxn>
            <a:cxn ang="0">
              <a:pos x="connsiteX253" y="connsiteY253"/>
            </a:cxn>
            <a:cxn ang="0">
              <a:pos x="connsiteX254" y="connsiteY254"/>
            </a:cxn>
            <a:cxn ang="0">
              <a:pos x="connsiteX255" y="connsiteY255"/>
            </a:cxn>
            <a:cxn ang="0">
              <a:pos x="connsiteX256" y="connsiteY256"/>
            </a:cxn>
            <a:cxn ang="0">
              <a:pos x="connsiteX257" y="connsiteY257"/>
            </a:cxn>
            <a:cxn ang="0">
              <a:pos x="connsiteX258" y="connsiteY258"/>
            </a:cxn>
            <a:cxn ang="0">
              <a:pos x="connsiteX259" y="connsiteY259"/>
            </a:cxn>
            <a:cxn ang="0">
              <a:pos x="connsiteX260" y="connsiteY260"/>
            </a:cxn>
            <a:cxn ang="0">
              <a:pos x="connsiteX261" y="connsiteY261"/>
            </a:cxn>
            <a:cxn ang="0">
              <a:pos x="connsiteX262" y="connsiteY262"/>
            </a:cxn>
            <a:cxn ang="0">
              <a:pos x="connsiteX263" y="connsiteY263"/>
            </a:cxn>
            <a:cxn ang="0">
              <a:pos x="connsiteX264" y="connsiteY264"/>
            </a:cxn>
            <a:cxn ang="0">
              <a:pos x="connsiteX265" y="connsiteY265"/>
            </a:cxn>
            <a:cxn ang="0">
              <a:pos x="connsiteX266" y="connsiteY266"/>
            </a:cxn>
            <a:cxn ang="0">
              <a:pos x="connsiteX267" y="connsiteY267"/>
            </a:cxn>
            <a:cxn ang="0">
              <a:pos x="connsiteX268" y="connsiteY268"/>
            </a:cxn>
            <a:cxn ang="0">
              <a:pos x="connsiteX269" y="connsiteY269"/>
            </a:cxn>
            <a:cxn ang="0">
              <a:pos x="connsiteX270" y="connsiteY270"/>
            </a:cxn>
            <a:cxn ang="0">
              <a:pos x="connsiteX271" y="connsiteY271"/>
            </a:cxn>
            <a:cxn ang="0">
              <a:pos x="connsiteX272" y="connsiteY272"/>
            </a:cxn>
            <a:cxn ang="0">
              <a:pos x="connsiteX273" y="connsiteY273"/>
            </a:cxn>
            <a:cxn ang="0">
              <a:pos x="connsiteX274" y="connsiteY274"/>
            </a:cxn>
            <a:cxn ang="0">
              <a:pos x="connsiteX275" y="connsiteY275"/>
            </a:cxn>
            <a:cxn ang="0">
              <a:pos x="connsiteX276" y="connsiteY276"/>
            </a:cxn>
            <a:cxn ang="0">
              <a:pos x="connsiteX277" y="connsiteY277"/>
            </a:cxn>
            <a:cxn ang="0">
              <a:pos x="connsiteX278" y="connsiteY278"/>
            </a:cxn>
            <a:cxn ang="0">
              <a:pos x="connsiteX279" y="connsiteY279"/>
            </a:cxn>
            <a:cxn ang="0">
              <a:pos x="connsiteX280" y="connsiteY280"/>
            </a:cxn>
            <a:cxn ang="0">
              <a:pos x="connsiteX281" y="connsiteY281"/>
            </a:cxn>
            <a:cxn ang="0">
              <a:pos x="connsiteX282" y="connsiteY282"/>
            </a:cxn>
            <a:cxn ang="0">
              <a:pos x="connsiteX283" y="connsiteY283"/>
            </a:cxn>
            <a:cxn ang="0">
              <a:pos x="connsiteX284" y="connsiteY284"/>
            </a:cxn>
            <a:cxn ang="0">
              <a:pos x="connsiteX285" y="connsiteY285"/>
            </a:cxn>
            <a:cxn ang="0">
              <a:pos x="connsiteX286" y="connsiteY286"/>
            </a:cxn>
            <a:cxn ang="0">
              <a:pos x="connsiteX287" y="connsiteY287"/>
            </a:cxn>
            <a:cxn ang="0">
              <a:pos x="connsiteX288" y="connsiteY288"/>
            </a:cxn>
            <a:cxn ang="0">
              <a:pos x="connsiteX289" y="connsiteY289"/>
            </a:cxn>
            <a:cxn ang="0">
              <a:pos x="connsiteX290" y="connsiteY290"/>
            </a:cxn>
            <a:cxn ang="0">
              <a:pos x="connsiteX291" y="connsiteY291"/>
            </a:cxn>
            <a:cxn ang="0">
              <a:pos x="connsiteX292" y="connsiteY292"/>
            </a:cxn>
            <a:cxn ang="0">
              <a:pos x="connsiteX293" y="connsiteY293"/>
            </a:cxn>
            <a:cxn ang="0">
              <a:pos x="connsiteX294" y="connsiteY294"/>
            </a:cxn>
            <a:cxn ang="0">
              <a:pos x="connsiteX295" y="connsiteY295"/>
            </a:cxn>
            <a:cxn ang="0">
              <a:pos x="connsiteX296" y="connsiteY296"/>
            </a:cxn>
            <a:cxn ang="0">
              <a:pos x="connsiteX297" y="connsiteY297"/>
            </a:cxn>
            <a:cxn ang="0">
              <a:pos x="connsiteX298" y="connsiteY298"/>
            </a:cxn>
            <a:cxn ang="0">
              <a:pos x="connsiteX299" y="connsiteY299"/>
            </a:cxn>
            <a:cxn ang="0">
              <a:pos x="connsiteX300" y="connsiteY300"/>
            </a:cxn>
            <a:cxn ang="0">
              <a:pos x="connsiteX301" y="connsiteY301"/>
            </a:cxn>
            <a:cxn ang="0">
              <a:pos x="connsiteX302" y="connsiteY302"/>
            </a:cxn>
            <a:cxn ang="0">
              <a:pos x="connsiteX303" y="connsiteY303"/>
            </a:cxn>
            <a:cxn ang="0">
              <a:pos x="connsiteX304" y="connsiteY304"/>
            </a:cxn>
            <a:cxn ang="0">
              <a:pos x="connsiteX305" y="connsiteY305"/>
            </a:cxn>
            <a:cxn ang="0">
              <a:pos x="connsiteX306" y="connsiteY306"/>
            </a:cxn>
            <a:cxn ang="0">
              <a:pos x="connsiteX307" y="connsiteY307"/>
            </a:cxn>
            <a:cxn ang="0">
              <a:pos x="connsiteX308" y="connsiteY308"/>
            </a:cxn>
            <a:cxn ang="0">
              <a:pos x="connsiteX309" y="connsiteY309"/>
            </a:cxn>
            <a:cxn ang="0">
              <a:pos x="connsiteX310" y="connsiteY310"/>
            </a:cxn>
            <a:cxn ang="0">
              <a:pos x="connsiteX311" y="connsiteY311"/>
            </a:cxn>
            <a:cxn ang="0">
              <a:pos x="connsiteX312" y="connsiteY312"/>
            </a:cxn>
            <a:cxn ang="0">
              <a:pos x="connsiteX313" y="connsiteY313"/>
            </a:cxn>
            <a:cxn ang="0">
              <a:pos x="connsiteX314" y="connsiteY314"/>
            </a:cxn>
            <a:cxn ang="0">
              <a:pos x="connsiteX315" y="connsiteY315"/>
            </a:cxn>
            <a:cxn ang="0">
              <a:pos x="connsiteX316" y="connsiteY316"/>
            </a:cxn>
            <a:cxn ang="0">
              <a:pos x="connsiteX317" y="connsiteY317"/>
            </a:cxn>
            <a:cxn ang="0">
              <a:pos x="connsiteX318" y="connsiteY318"/>
            </a:cxn>
            <a:cxn ang="0">
              <a:pos x="connsiteX319" y="connsiteY319"/>
            </a:cxn>
            <a:cxn ang="0">
              <a:pos x="connsiteX320" y="connsiteY320"/>
            </a:cxn>
            <a:cxn ang="0">
              <a:pos x="connsiteX321" y="connsiteY321"/>
            </a:cxn>
            <a:cxn ang="0">
              <a:pos x="connsiteX322" y="connsiteY322"/>
            </a:cxn>
            <a:cxn ang="0">
              <a:pos x="connsiteX323" y="connsiteY323"/>
            </a:cxn>
            <a:cxn ang="0">
              <a:pos x="connsiteX324" y="connsiteY324"/>
            </a:cxn>
            <a:cxn ang="0">
              <a:pos x="connsiteX325" y="connsiteY325"/>
            </a:cxn>
            <a:cxn ang="0">
              <a:pos x="connsiteX326" y="connsiteY326"/>
            </a:cxn>
            <a:cxn ang="0">
              <a:pos x="connsiteX327" y="connsiteY327"/>
            </a:cxn>
            <a:cxn ang="0">
              <a:pos x="connsiteX328" y="connsiteY328"/>
            </a:cxn>
            <a:cxn ang="0">
              <a:pos x="connsiteX329" y="connsiteY329"/>
            </a:cxn>
            <a:cxn ang="0">
              <a:pos x="connsiteX330" y="connsiteY330"/>
            </a:cxn>
            <a:cxn ang="0">
              <a:pos x="connsiteX331" y="connsiteY331"/>
            </a:cxn>
            <a:cxn ang="0">
              <a:pos x="connsiteX332" y="connsiteY332"/>
            </a:cxn>
            <a:cxn ang="0">
              <a:pos x="connsiteX333" y="connsiteY333"/>
            </a:cxn>
            <a:cxn ang="0">
              <a:pos x="connsiteX334" y="connsiteY334"/>
            </a:cxn>
            <a:cxn ang="0">
              <a:pos x="connsiteX335" y="connsiteY335"/>
            </a:cxn>
            <a:cxn ang="0">
              <a:pos x="connsiteX336" y="connsiteY336"/>
            </a:cxn>
            <a:cxn ang="0">
              <a:pos x="connsiteX337" y="connsiteY337"/>
            </a:cxn>
            <a:cxn ang="0">
              <a:pos x="connsiteX338" y="connsiteY338"/>
            </a:cxn>
            <a:cxn ang="0">
              <a:pos x="connsiteX339" y="connsiteY339"/>
            </a:cxn>
            <a:cxn ang="0">
              <a:pos x="connsiteX340" y="connsiteY340"/>
            </a:cxn>
            <a:cxn ang="0">
              <a:pos x="connsiteX341" y="connsiteY341"/>
            </a:cxn>
            <a:cxn ang="0">
              <a:pos x="connsiteX342" y="connsiteY342"/>
            </a:cxn>
            <a:cxn ang="0">
              <a:pos x="connsiteX343" y="connsiteY343"/>
            </a:cxn>
            <a:cxn ang="0">
              <a:pos x="connsiteX344" y="connsiteY344"/>
            </a:cxn>
            <a:cxn ang="0">
              <a:pos x="connsiteX345" y="connsiteY345"/>
            </a:cxn>
            <a:cxn ang="0">
              <a:pos x="connsiteX346" y="connsiteY346"/>
            </a:cxn>
            <a:cxn ang="0">
              <a:pos x="connsiteX347" y="connsiteY347"/>
            </a:cxn>
            <a:cxn ang="0">
              <a:pos x="connsiteX348" y="connsiteY348"/>
            </a:cxn>
            <a:cxn ang="0">
              <a:pos x="connsiteX349" y="connsiteY349"/>
            </a:cxn>
            <a:cxn ang="0">
              <a:pos x="connsiteX350" y="connsiteY350"/>
            </a:cxn>
            <a:cxn ang="0">
              <a:pos x="connsiteX351" y="connsiteY351"/>
            </a:cxn>
            <a:cxn ang="0">
              <a:pos x="connsiteX352" y="connsiteY352"/>
            </a:cxn>
            <a:cxn ang="0">
              <a:pos x="connsiteX353" y="connsiteY353"/>
            </a:cxn>
            <a:cxn ang="0">
              <a:pos x="connsiteX354" y="connsiteY354"/>
            </a:cxn>
            <a:cxn ang="0">
              <a:pos x="connsiteX355" y="connsiteY355"/>
            </a:cxn>
            <a:cxn ang="0">
              <a:pos x="connsiteX356" y="connsiteY356"/>
            </a:cxn>
            <a:cxn ang="0">
              <a:pos x="connsiteX357" y="connsiteY357"/>
            </a:cxn>
            <a:cxn ang="0">
              <a:pos x="connsiteX358" y="connsiteY358"/>
            </a:cxn>
            <a:cxn ang="0">
              <a:pos x="connsiteX359" y="connsiteY359"/>
            </a:cxn>
            <a:cxn ang="0">
              <a:pos x="connsiteX360" y="connsiteY360"/>
            </a:cxn>
            <a:cxn ang="0">
              <a:pos x="connsiteX361" y="connsiteY361"/>
            </a:cxn>
            <a:cxn ang="0">
              <a:pos x="connsiteX362" y="connsiteY362"/>
            </a:cxn>
            <a:cxn ang="0">
              <a:pos x="connsiteX363" y="connsiteY363"/>
            </a:cxn>
            <a:cxn ang="0">
              <a:pos x="connsiteX364" y="connsiteY364"/>
            </a:cxn>
            <a:cxn ang="0">
              <a:pos x="connsiteX365" y="connsiteY365"/>
            </a:cxn>
            <a:cxn ang="0">
              <a:pos x="connsiteX366" y="connsiteY366"/>
            </a:cxn>
            <a:cxn ang="0">
              <a:pos x="connsiteX367" y="connsiteY367"/>
            </a:cxn>
            <a:cxn ang="0">
              <a:pos x="connsiteX368" y="connsiteY368"/>
            </a:cxn>
            <a:cxn ang="0">
              <a:pos x="connsiteX369" y="connsiteY369"/>
            </a:cxn>
            <a:cxn ang="0">
              <a:pos x="connsiteX370" y="connsiteY370"/>
            </a:cxn>
            <a:cxn ang="0">
              <a:pos x="connsiteX371" y="connsiteY371"/>
            </a:cxn>
            <a:cxn ang="0">
              <a:pos x="connsiteX372" y="connsiteY372"/>
            </a:cxn>
            <a:cxn ang="0">
              <a:pos x="connsiteX373" y="connsiteY373"/>
            </a:cxn>
            <a:cxn ang="0">
              <a:pos x="connsiteX374" y="connsiteY374"/>
            </a:cxn>
            <a:cxn ang="0">
              <a:pos x="connsiteX375" y="connsiteY375"/>
            </a:cxn>
            <a:cxn ang="0">
              <a:pos x="connsiteX376" y="connsiteY376"/>
            </a:cxn>
            <a:cxn ang="0">
              <a:pos x="connsiteX377" y="connsiteY377"/>
            </a:cxn>
            <a:cxn ang="0">
              <a:pos x="connsiteX378" y="connsiteY378"/>
            </a:cxn>
            <a:cxn ang="0">
              <a:pos x="connsiteX379" y="connsiteY379"/>
            </a:cxn>
            <a:cxn ang="0">
              <a:pos x="connsiteX380" y="connsiteY380"/>
            </a:cxn>
            <a:cxn ang="0">
              <a:pos x="connsiteX381" y="connsiteY381"/>
            </a:cxn>
            <a:cxn ang="0">
              <a:pos x="connsiteX382" y="connsiteY382"/>
            </a:cxn>
            <a:cxn ang="0">
              <a:pos x="connsiteX383" y="connsiteY383"/>
            </a:cxn>
            <a:cxn ang="0">
              <a:pos x="connsiteX384" y="connsiteY384"/>
            </a:cxn>
            <a:cxn ang="0">
              <a:pos x="connsiteX385" y="connsiteY385"/>
            </a:cxn>
            <a:cxn ang="0">
              <a:pos x="connsiteX386" y="connsiteY386"/>
            </a:cxn>
            <a:cxn ang="0">
              <a:pos x="connsiteX387" y="connsiteY387"/>
            </a:cxn>
            <a:cxn ang="0">
              <a:pos x="connsiteX388" y="connsiteY388"/>
            </a:cxn>
            <a:cxn ang="0">
              <a:pos x="connsiteX389" y="connsiteY389"/>
            </a:cxn>
            <a:cxn ang="0">
              <a:pos x="connsiteX390" y="connsiteY390"/>
            </a:cxn>
            <a:cxn ang="0">
              <a:pos x="connsiteX391" y="connsiteY391"/>
            </a:cxn>
            <a:cxn ang="0">
              <a:pos x="connsiteX392" y="connsiteY392"/>
            </a:cxn>
            <a:cxn ang="0">
              <a:pos x="connsiteX393" y="connsiteY393"/>
            </a:cxn>
            <a:cxn ang="0">
              <a:pos x="connsiteX394" y="connsiteY394"/>
            </a:cxn>
            <a:cxn ang="0">
              <a:pos x="connsiteX395" y="connsiteY395"/>
            </a:cxn>
            <a:cxn ang="0">
              <a:pos x="connsiteX396" y="connsiteY396"/>
            </a:cxn>
            <a:cxn ang="0">
              <a:pos x="connsiteX397" y="connsiteY397"/>
            </a:cxn>
            <a:cxn ang="0">
              <a:pos x="connsiteX398" y="connsiteY398"/>
            </a:cxn>
            <a:cxn ang="0">
              <a:pos x="connsiteX399" y="connsiteY399"/>
            </a:cxn>
            <a:cxn ang="0">
              <a:pos x="connsiteX400" y="connsiteY400"/>
            </a:cxn>
            <a:cxn ang="0">
              <a:pos x="connsiteX401" y="connsiteY401"/>
            </a:cxn>
            <a:cxn ang="0">
              <a:pos x="connsiteX402" y="connsiteY402"/>
            </a:cxn>
            <a:cxn ang="0">
              <a:pos x="connsiteX403" y="connsiteY403"/>
            </a:cxn>
            <a:cxn ang="0">
              <a:pos x="connsiteX404" y="connsiteY404"/>
            </a:cxn>
            <a:cxn ang="0">
              <a:pos x="connsiteX405" y="connsiteY405"/>
            </a:cxn>
            <a:cxn ang="0">
              <a:pos x="connsiteX406" y="connsiteY406"/>
            </a:cxn>
            <a:cxn ang="0">
              <a:pos x="connsiteX407" y="connsiteY407"/>
            </a:cxn>
            <a:cxn ang="0">
              <a:pos x="connsiteX408" y="connsiteY408"/>
            </a:cxn>
            <a:cxn ang="0">
              <a:pos x="connsiteX409" y="connsiteY409"/>
            </a:cxn>
            <a:cxn ang="0">
              <a:pos x="connsiteX410" y="connsiteY410"/>
            </a:cxn>
            <a:cxn ang="0">
              <a:pos x="connsiteX411" y="connsiteY411"/>
            </a:cxn>
            <a:cxn ang="0">
              <a:pos x="connsiteX412" y="connsiteY412"/>
            </a:cxn>
            <a:cxn ang="0">
              <a:pos x="connsiteX413" y="connsiteY413"/>
            </a:cxn>
            <a:cxn ang="0">
              <a:pos x="connsiteX414" y="connsiteY414"/>
            </a:cxn>
            <a:cxn ang="0">
              <a:pos x="connsiteX415" y="connsiteY415"/>
            </a:cxn>
            <a:cxn ang="0">
              <a:pos x="connsiteX416" y="connsiteY416"/>
            </a:cxn>
            <a:cxn ang="0">
              <a:pos x="connsiteX417" y="connsiteY417"/>
            </a:cxn>
            <a:cxn ang="0">
              <a:pos x="connsiteX418" y="connsiteY418"/>
            </a:cxn>
            <a:cxn ang="0">
              <a:pos x="connsiteX419" y="connsiteY419"/>
            </a:cxn>
            <a:cxn ang="0">
              <a:pos x="connsiteX420" y="connsiteY420"/>
            </a:cxn>
            <a:cxn ang="0">
              <a:pos x="connsiteX421" y="connsiteY421"/>
            </a:cxn>
            <a:cxn ang="0">
              <a:pos x="connsiteX422" y="connsiteY422"/>
            </a:cxn>
            <a:cxn ang="0">
              <a:pos x="connsiteX423" y="connsiteY423"/>
            </a:cxn>
            <a:cxn ang="0">
              <a:pos x="connsiteX424" y="connsiteY424"/>
            </a:cxn>
            <a:cxn ang="0">
              <a:pos x="connsiteX425" y="connsiteY425"/>
            </a:cxn>
            <a:cxn ang="0">
              <a:pos x="connsiteX426" y="connsiteY426"/>
            </a:cxn>
            <a:cxn ang="0">
              <a:pos x="connsiteX427" y="connsiteY427"/>
            </a:cxn>
            <a:cxn ang="0">
              <a:pos x="connsiteX428" y="connsiteY428"/>
            </a:cxn>
            <a:cxn ang="0">
              <a:pos x="connsiteX429" y="connsiteY429"/>
            </a:cxn>
            <a:cxn ang="0">
              <a:pos x="connsiteX430" y="connsiteY430"/>
            </a:cxn>
            <a:cxn ang="0">
              <a:pos x="connsiteX431" y="connsiteY431"/>
            </a:cxn>
            <a:cxn ang="0">
              <a:pos x="connsiteX432" y="connsiteY432"/>
            </a:cxn>
            <a:cxn ang="0">
              <a:pos x="connsiteX433" y="connsiteY433"/>
            </a:cxn>
            <a:cxn ang="0">
              <a:pos x="connsiteX434" y="connsiteY434"/>
            </a:cxn>
            <a:cxn ang="0">
              <a:pos x="connsiteX435" y="connsiteY435"/>
            </a:cxn>
            <a:cxn ang="0">
              <a:pos x="connsiteX436" y="connsiteY436"/>
            </a:cxn>
            <a:cxn ang="0">
              <a:pos x="connsiteX437" y="connsiteY437"/>
            </a:cxn>
            <a:cxn ang="0">
              <a:pos x="connsiteX438" y="connsiteY438"/>
            </a:cxn>
            <a:cxn ang="0">
              <a:pos x="connsiteX439" y="connsiteY439"/>
            </a:cxn>
            <a:cxn ang="0">
              <a:pos x="connsiteX440" y="connsiteY440"/>
            </a:cxn>
            <a:cxn ang="0">
              <a:pos x="connsiteX441" y="connsiteY441"/>
            </a:cxn>
            <a:cxn ang="0">
              <a:pos x="connsiteX442" y="connsiteY442"/>
            </a:cxn>
            <a:cxn ang="0">
              <a:pos x="connsiteX443" y="connsiteY443"/>
            </a:cxn>
            <a:cxn ang="0">
              <a:pos x="connsiteX444" y="connsiteY444"/>
            </a:cxn>
            <a:cxn ang="0">
              <a:pos x="connsiteX445" y="connsiteY445"/>
            </a:cxn>
            <a:cxn ang="0">
              <a:pos x="connsiteX446" y="connsiteY446"/>
            </a:cxn>
            <a:cxn ang="0">
              <a:pos x="connsiteX447" y="connsiteY447"/>
            </a:cxn>
            <a:cxn ang="0">
              <a:pos x="connsiteX448" y="connsiteY448"/>
            </a:cxn>
            <a:cxn ang="0">
              <a:pos x="connsiteX449" y="connsiteY449"/>
            </a:cxn>
            <a:cxn ang="0">
              <a:pos x="connsiteX450" y="connsiteY450"/>
            </a:cxn>
            <a:cxn ang="0">
              <a:pos x="connsiteX451" y="connsiteY451"/>
            </a:cxn>
            <a:cxn ang="0">
              <a:pos x="connsiteX452" y="connsiteY452"/>
            </a:cxn>
            <a:cxn ang="0">
              <a:pos x="connsiteX453" y="connsiteY453"/>
            </a:cxn>
            <a:cxn ang="0">
              <a:pos x="connsiteX454" y="connsiteY454"/>
            </a:cxn>
            <a:cxn ang="0">
              <a:pos x="connsiteX455" y="connsiteY455"/>
            </a:cxn>
            <a:cxn ang="0">
              <a:pos x="connsiteX456" y="connsiteY456"/>
            </a:cxn>
            <a:cxn ang="0">
              <a:pos x="connsiteX457" y="connsiteY457"/>
            </a:cxn>
            <a:cxn ang="0">
              <a:pos x="connsiteX458" y="connsiteY458"/>
            </a:cxn>
            <a:cxn ang="0">
              <a:pos x="connsiteX459" y="connsiteY459"/>
            </a:cxn>
            <a:cxn ang="0">
              <a:pos x="connsiteX460" y="connsiteY460"/>
            </a:cxn>
            <a:cxn ang="0">
              <a:pos x="connsiteX461" y="connsiteY461"/>
            </a:cxn>
            <a:cxn ang="0">
              <a:pos x="connsiteX462" y="connsiteY462"/>
            </a:cxn>
            <a:cxn ang="0">
              <a:pos x="connsiteX463" y="connsiteY463"/>
            </a:cxn>
            <a:cxn ang="0">
              <a:pos x="connsiteX464" y="connsiteY464"/>
            </a:cxn>
            <a:cxn ang="0">
              <a:pos x="connsiteX465" y="connsiteY465"/>
            </a:cxn>
            <a:cxn ang="0">
              <a:pos x="connsiteX466" y="connsiteY466"/>
            </a:cxn>
            <a:cxn ang="0">
              <a:pos x="connsiteX467" y="connsiteY467"/>
            </a:cxn>
            <a:cxn ang="0">
              <a:pos x="connsiteX468" y="connsiteY468"/>
            </a:cxn>
            <a:cxn ang="0">
              <a:pos x="connsiteX469" y="connsiteY469"/>
            </a:cxn>
            <a:cxn ang="0">
              <a:pos x="connsiteX470" y="connsiteY470"/>
            </a:cxn>
            <a:cxn ang="0">
              <a:pos x="connsiteX471" y="connsiteY471"/>
            </a:cxn>
            <a:cxn ang="0">
              <a:pos x="connsiteX472" y="connsiteY472"/>
            </a:cxn>
            <a:cxn ang="0">
              <a:pos x="connsiteX473" y="connsiteY473"/>
            </a:cxn>
            <a:cxn ang="0">
              <a:pos x="connsiteX474" y="connsiteY474"/>
            </a:cxn>
            <a:cxn ang="0">
              <a:pos x="connsiteX475" y="connsiteY475"/>
            </a:cxn>
            <a:cxn ang="0">
              <a:pos x="connsiteX476" y="connsiteY476"/>
            </a:cxn>
            <a:cxn ang="0">
              <a:pos x="connsiteX477" y="connsiteY477"/>
            </a:cxn>
            <a:cxn ang="0">
              <a:pos x="connsiteX478" y="connsiteY478"/>
            </a:cxn>
            <a:cxn ang="0">
              <a:pos x="connsiteX479" y="connsiteY479"/>
            </a:cxn>
            <a:cxn ang="0">
              <a:pos x="connsiteX480" y="connsiteY480"/>
            </a:cxn>
            <a:cxn ang="0">
              <a:pos x="connsiteX481" y="connsiteY481"/>
            </a:cxn>
            <a:cxn ang="0">
              <a:pos x="connsiteX482" y="connsiteY482"/>
            </a:cxn>
            <a:cxn ang="0">
              <a:pos x="connsiteX483" y="connsiteY483"/>
            </a:cxn>
            <a:cxn ang="0">
              <a:pos x="connsiteX484" y="connsiteY484"/>
            </a:cxn>
            <a:cxn ang="0">
              <a:pos x="connsiteX485" y="connsiteY485"/>
            </a:cxn>
            <a:cxn ang="0">
              <a:pos x="connsiteX486" y="connsiteY486"/>
            </a:cxn>
            <a:cxn ang="0">
              <a:pos x="connsiteX487" y="connsiteY487"/>
            </a:cxn>
            <a:cxn ang="0">
              <a:pos x="connsiteX488" y="connsiteY488"/>
            </a:cxn>
            <a:cxn ang="0">
              <a:pos x="connsiteX489" y="connsiteY489"/>
            </a:cxn>
            <a:cxn ang="0">
              <a:pos x="connsiteX490" y="connsiteY490"/>
            </a:cxn>
            <a:cxn ang="0">
              <a:pos x="connsiteX491" y="connsiteY491"/>
            </a:cxn>
            <a:cxn ang="0">
              <a:pos x="connsiteX492" y="connsiteY492"/>
            </a:cxn>
            <a:cxn ang="0">
              <a:pos x="connsiteX493" y="connsiteY493"/>
            </a:cxn>
            <a:cxn ang="0">
              <a:pos x="connsiteX494" y="connsiteY494"/>
            </a:cxn>
            <a:cxn ang="0">
              <a:pos x="connsiteX495" y="connsiteY495"/>
            </a:cxn>
            <a:cxn ang="0">
              <a:pos x="connsiteX496" y="connsiteY496"/>
            </a:cxn>
            <a:cxn ang="0">
              <a:pos x="connsiteX497" y="connsiteY497"/>
            </a:cxn>
            <a:cxn ang="0">
              <a:pos x="connsiteX498" y="connsiteY498"/>
            </a:cxn>
            <a:cxn ang="0">
              <a:pos x="connsiteX499" y="connsiteY499"/>
            </a:cxn>
            <a:cxn ang="0">
              <a:pos x="connsiteX500" y="connsiteY500"/>
            </a:cxn>
            <a:cxn ang="0">
              <a:pos x="connsiteX501" y="connsiteY501"/>
            </a:cxn>
            <a:cxn ang="0">
              <a:pos x="connsiteX502" y="connsiteY502"/>
            </a:cxn>
            <a:cxn ang="0">
              <a:pos x="connsiteX503" y="connsiteY503"/>
            </a:cxn>
            <a:cxn ang="0">
              <a:pos x="connsiteX504" y="connsiteY504"/>
            </a:cxn>
            <a:cxn ang="0">
              <a:pos x="connsiteX505" y="connsiteY505"/>
            </a:cxn>
            <a:cxn ang="0">
              <a:pos x="connsiteX506" y="connsiteY506"/>
            </a:cxn>
            <a:cxn ang="0">
              <a:pos x="connsiteX507" y="connsiteY507"/>
            </a:cxn>
            <a:cxn ang="0">
              <a:pos x="connsiteX508" y="connsiteY508"/>
            </a:cxn>
            <a:cxn ang="0">
              <a:pos x="connsiteX509" y="connsiteY509"/>
            </a:cxn>
            <a:cxn ang="0">
              <a:pos x="connsiteX510" y="connsiteY510"/>
            </a:cxn>
            <a:cxn ang="0">
              <a:pos x="connsiteX511" y="connsiteY511"/>
            </a:cxn>
            <a:cxn ang="0">
              <a:pos x="connsiteX512" y="connsiteY512"/>
            </a:cxn>
            <a:cxn ang="0">
              <a:pos x="connsiteX513" y="connsiteY513"/>
            </a:cxn>
            <a:cxn ang="0">
              <a:pos x="connsiteX514" y="connsiteY514"/>
            </a:cxn>
            <a:cxn ang="0">
              <a:pos x="connsiteX515" y="connsiteY515"/>
            </a:cxn>
            <a:cxn ang="0">
              <a:pos x="connsiteX516" y="connsiteY516"/>
            </a:cxn>
            <a:cxn ang="0">
              <a:pos x="connsiteX517" y="connsiteY517"/>
            </a:cxn>
            <a:cxn ang="0">
              <a:pos x="connsiteX518" y="connsiteY518"/>
            </a:cxn>
            <a:cxn ang="0">
              <a:pos x="connsiteX519" y="connsiteY519"/>
            </a:cxn>
            <a:cxn ang="0">
              <a:pos x="connsiteX520" y="connsiteY520"/>
            </a:cxn>
            <a:cxn ang="0">
              <a:pos x="connsiteX521" y="connsiteY521"/>
            </a:cxn>
            <a:cxn ang="0">
              <a:pos x="connsiteX522" y="connsiteY522"/>
            </a:cxn>
            <a:cxn ang="0">
              <a:pos x="connsiteX523" y="connsiteY523"/>
            </a:cxn>
            <a:cxn ang="0">
              <a:pos x="connsiteX524" y="connsiteY524"/>
            </a:cxn>
            <a:cxn ang="0">
              <a:pos x="connsiteX525" y="connsiteY525"/>
            </a:cxn>
            <a:cxn ang="0">
              <a:pos x="connsiteX526" y="connsiteY526"/>
            </a:cxn>
            <a:cxn ang="0">
              <a:pos x="connsiteX527" y="connsiteY527"/>
            </a:cxn>
            <a:cxn ang="0">
              <a:pos x="connsiteX528" y="connsiteY528"/>
            </a:cxn>
            <a:cxn ang="0">
              <a:pos x="connsiteX529" y="connsiteY529"/>
            </a:cxn>
            <a:cxn ang="0">
              <a:pos x="connsiteX530" y="connsiteY530"/>
            </a:cxn>
            <a:cxn ang="0">
              <a:pos x="connsiteX531" y="connsiteY531"/>
            </a:cxn>
            <a:cxn ang="0">
              <a:pos x="connsiteX532" y="connsiteY532"/>
            </a:cxn>
            <a:cxn ang="0">
              <a:pos x="connsiteX533" y="connsiteY533"/>
            </a:cxn>
            <a:cxn ang="0">
              <a:pos x="connsiteX534" y="connsiteY534"/>
            </a:cxn>
            <a:cxn ang="0">
              <a:pos x="connsiteX535" y="connsiteY535"/>
            </a:cxn>
            <a:cxn ang="0">
              <a:pos x="connsiteX536" y="connsiteY536"/>
            </a:cxn>
            <a:cxn ang="0">
              <a:pos x="connsiteX537" y="connsiteY537"/>
            </a:cxn>
            <a:cxn ang="0">
              <a:pos x="connsiteX538" y="connsiteY538"/>
            </a:cxn>
            <a:cxn ang="0">
              <a:pos x="connsiteX539" y="connsiteY539"/>
            </a:cxn>
            <a:cxn ang="0">
              <a:pos x="connsiteX540" y="connsiteY540"/>
            </a:cxn>
            <a:cxn ang="0">
              <a:pos x="connsiteX541" y="connsiteY541"/>
            </a:cxn>
            <a:cxn ang="0">
              <a:pos x="connsiteX542" y="connsiteY542"/>
            </a:cxn>
            <a:cxn ang="0">
              <a:pos x="connsiteX543" y="connsiteY543"/>
            </a:cxn>
            <a:cxn ang="0">
              <a:pos x="connsiteX544" y="connsiteY544"/>
            </a:cxn>
            <a:cxn ang="0">
              <a:pos x="connsiteX545" y="connsiteY545"/>
            </a:cxn>
            <a:cxn ang="0">
              <a:pos x="connsiteX546" y="connsiteY546"/>
            </a:cxn>
            <a:cxn ang="0">
              <a:pos x="connsiteX547" y="connsiteY547"/>
            </a:cxn>
            <a:cxn ang="0">
              <a:pos x="connsiteX548" y="connsiteY548"/>
            </a:cxn>
            <a:cxn ang="0">
              <a:pos x="connsiteX549" y="connsiteY549"/>
            </a:cxn>
            <a:cxn ang="0">
              <a:pos x="connsiteX550" y="connsiteY550"/>
            </a:cxn>
            <a:cxn ang="0">
              <a:pos x="connsiteX551" y="connsiteY551"/>
            </a:cxn>
            <a:cxn ang="0">
              <a:pos x="connsiteX552" y="connsiteY552"/>
            </a:cxn>
            <a:cxn ang="0">
              <a:pos x="connsiteX553" y="connsiteY553"/>
            </a:cxn>
            <a:cxn ang="0">
              <a:pos x="connsiteX554" y="connsiteY554"/>
            </a:cxn>
            <a:cxn ang="0">
              <a:pos x="connsiteX555" y="connsiteY555"/>
            </a:cxn>
            <a:cxn ang="0">
              <a:pos x="connsiteX556" y="connsiteY556"/>
            </a:cxn>
            <a:cxn ang="0">
              <a:pos x="connsiteX557" y="connsiteY557"/>
            </a:cxn>
            <a:cxn ang="0">
              <a:pos x="connsiteX558" y="connsiteY558"/>
            </a:cxn>
            <a:cxn ang="0">
              <a:pos x="connsiteX559" y="connsiteY559"/>
            </a:cxn>
            <a:cxn ang="0">
              <a:pos x="connsiteX560" y="connsiteY560"/>
            </a:cxn>
            <a:cxn ang="0">
              <a:pos x="connsiteX561" y="connsiteY561"/>
            </a:cxn>
            <a:cxn ang="0">
              <a:pos x="connsiteX562" y="connsiteY562"/>
            </a:cxn>
            <a:cxn ang="0">
              <a:pos x="connsiteX563" y="connsiteY563"/>
            </a:cxn>
            <a:cxn ang="0">
              <a:pos x="connsiteX564" y="connsiteY564"/>
            </a:cxn>
            <a:cxn ang="0">
              <a:pos x="connsiteX565" y="connsiteY565"/>
            </a:cxn>
            <a:cxn ang="0">
              <a:pos x="connsiteX566" y="connsiteY566"/>
            </a:cxn>
            <a:cxn ang="0">
              <a:pos x="connsiteX567" y="connsiteY567"/>
            </a:cxn>
            <a:cxn ang="0">
              <a:pos x="connsiteX568" y="connsiteY568"/>
            </a:cxn>
            <a:cxn ang="0">
              <a:pos x="connsiteX569" y="connsiteY569"/>
            </a:cxn>
            <a:cxn ang="0">
              <a:pos x="connsiteX570" y="connsiteY570"/>
            </a:cxn>
            <a:cxn ang="0">
              <a:pos x="connsiteX571" y="connsiteY571"/>
            </a:cxn>
            <a:cxn ang="0">
              <a:pos x="connsiteX572" y="connsiteY572"/>
            </a:cxn>
            <a:cxn ang="0">
              <a:pos x="connsiteX573" y="connsiteY573"/>
            </a:cxn>
            <a:cxn ang="0">
              <a:pos x="connsiteX574" y="connsiteY574"/>
            </a:cxn>
            <a:cxn ang="0">
              <a:pos x="connsiteX575" y="connsiteY575"/>
            </a:cxn>
            <a:cxn ang="0">
              <a:pos x="connsiteX576" y="connsiteY576"/>
            </a:cxn>
            <a:cxn ang="0">
              <a:pos x="connsiteX577" y="connsiteY577"/>
            </a:cxn>
            <a:cxn ang="0">
              <a:pos x="connsiteX578" y="connsiteY578"/>
            </a:cxn>
            <a:cxn ang="0">
              <a:pos x="connsiteX579" y="connsiteY579"/>
            </a:cxn>
            <a:cxn ang="0">
              <a:pos x="connsiteX580" y="connsiteY580"/>
            </a:cxn>
            <a:cxn ang="0">
              <a:pos x="connsiteX581" y="connsiteY581"/>
            </a:cxn>
            <a:cxn ang="0">
              <a:pos x="connsiteX582" y="connsiteY582"/>
            </a:cxn>
            <a:cxn ang="0">
              <a:pos x="connsiteX583" y="connsiteY583"/>
            </a:cxn>
            <a:cxn ang="0">
              <a:pos x="connsiteX584" y="connsiteY584"/>
            </a:cxn>
            <a:cxn ang="0">
              <a:pos x="connsiteX585" y="connsiteY585"/>
            </a:cxn>
            <a:cxn ang="0">
              <a:pos x="connsiteX586" y="connsiteY586"/>
            </a:cxn>
            <a:cxn ang="0">
              <a:pos x="connsiteX587" y="connsiteY587"/>
            </a:cxn>
            <a:cxn ang="0">
              <a:pos x="connsiteX588" y="connsiteY588"/>
            </a:cxn>
            <a:cxn ang="0">
              <a:pos x="connsiteX589" y="connsiteY589"/>
            </a:cxn>
            <a:cxn ang="0">
              <a:pos x="connsiteX590" y="connsiteY590"/>
            </a:cxn>
            <a:cxn ang="0">
              <a:pos x="connsiteX591" y="connsiteY591"/>
            </a:cxn>
            <a:cxn ang="0">
              <a:pos x="connsiteX592" y="connsiteY592"/>
            </a:cxn>
            <a:cxn ang="0">
              <a:pos x="connsiteX593" y="connsiteY593"/>
            </a:cxn>
            <a:cxn ang="0">
              <a:pos x="connsiteX594" y="connsiteY594"/>
            </a:cxn>
            <a:cxn ang="0">
              <a:pos x="connsiteX595" y="connsiteY595"/>
            </a:cxn>
            <a:cxn ang="0">
              <a:pos x="connsiteX596" y="connsiteY596"/>
            </a:cxn>
            <a:cxn ang="0">
              <a:pos x="connsiteX597" y="connsiteY597"/>
            </a:cxn>
            <a:cxn ang="0">
              <a:pos x="connsiteX598" y="connsiteY598"/>
            </a:cxn>
            <a:cxn ang="0">
              <a:pos x="connsiteX599" y="connsiteY599"/>
            </a:cxn>
            <a:cxn ang="0">
              <a:pos x="connsiteX600" y="connsiteY600"/>
            </a:cxn>
            <a:cxn ang="0">
              <a:pos x="connsiteX601" y="connsiteY601"/>
            </a:cxn>
            <a:cxn ang="0">
              <a:pos x="connsiteX602" y="connsiteY602"/>
            </a:cxn>
            <a:cxn ang="0">
              <a:pos x="connsiteX603" y="connsiteY603"/>
            </a:cxn>
            <a:cxn ang="0">
              <a:pos x="connsiteX604" y="connsiteY604"/>
            </a:cxn>
            <a:cxn ang="0">
              <a:pos x="connsiteX605" y="connsiteY605"/>
            </a:cxn>
            <a:cxn ang="0">
              <a:pos x="connsiteX606" y="connsiteY606"/>
            </a:cxn>
            <a:cxn ang="0">
              <a:pos x="connsiteX607" y="connsiteY607"/>
            </a:cxn>
            <a:cxn ang="0">
              <a:pos x="connsiteX608" y="connsiteY608"/>
            </a:cxn>
            <a:cxn ang="0">
              <a:pos x="connsiteX609" y="connsiteY609"/>
            </a:cxn>
            <a:cxn ang="0">
              <a:pos x="connsiteX610" y="connsiteY610"/>
            </a:cxn>
            <a:cxn ang="0">
              <a:pos x="connsiteX611" y="connsiteY611"/>
            </a:cxn>
            <a:cxn ang="0">
              <a:pos x="connsiteX612" y="connsiteY612"/>
            </a:cxn>
            <a:cxn ang="0">
              <a:pos x="connsiteX613" y="connsiteY613"/>
            </a:cxn>
            <a:cxn ang="0">
              <a:pos x="connsiteX614" y="connsiteY614"/>
            </a:cxn>
            <a:cxn ang="0">
              <a:pos x="connsiteX615" y="connsiteY615"/>
            </a:cxn>
            <a:cxn ang="0">
              <a:pos x="connsiteX616" y="connsiteY616"/>
            </a:cxn>
            <a:cxn ang="0">
              <a:pos x="connsiteX617" y="connsiteY617"/>
            </a:cxn>
            <a:cxn ang="0">
              <a:pos x="connsiteX618" y="connsiteY618"/>
            </a:cxn>
            <a:cxn ang="0">
              <a:pos x="connsiteX619" y="connsiteY619"/>
            </a:cxn>
            <a:cxn ang="0">
              <a:pos x="connsiteX620" y="connsiteY620"/>
            </a:cxn>
            <a:cxn ang="0">
              <a:pos x="connsiteX621" y="connsiteY621"/>
            </a:cxn>
            <a:cxn ang="0">
              <a:pos x="connsiteX622" y="connsiteY622"/>
            </a:cxn>
            <a:cxn ang="0">
              <a:pos x="connsiteX623" y="connsiteY623"/>
            </a:cxn>
            <a:cxn ang="0">
              <a:pos x="connsiteX624" y="connsiteY624"/>
            </a:cxn>
            <a:cxn ang="0">
              <a:pos x="connsiteX625" y="connsiteY625"/>
            </a:cxn>
            <a:cxn ang="0">
              <a:pos x="connsiteX626" y="connsiteY626"/>
            </a:cxn>
            <a:cxn ang="0">
              <a:pos x="connsiteX627" y="connsiteY627"/>
            </a:cxn>
            <a:cxn ang="0">
              <a:pos x="connsiteX628" y="connsiteY628"/>
            </a:cxn>
            <a:cxn ang="0">
              <a:pos x="connsiteX629" y="connsiteY629"/>
            </a:cxn>
            <a:cxn ang="0">
              <a:pos x="connsiteX630" y="connsiteY630"/>
            </a:cxn>
            <a:cxn ang="0">
              <a:pos x="connsiteX631" y="connsiteY631"/>
            </a:cxn>
            <a:cxn ang="0">
              <a:pos x="connsiteX632" y="connsiteY632"/>
            </a:cxn>
            <a:cxn ang="0">
              <a:pos x="connsiteX633" y="connsiteY633"/>
            </a:cxn>
            <a:cxn ang="0">
              <a:pos x="connsiteX634" y="connsiteY634"/>
            </a:cxn>
            <a:cxn ang="0">
              <a:pos x="connsiteX635" y="connsiteY635"/>
            </a:cxn>
            <a:cxn ang="0">
              <a:pos x="connsiteX636" y="connsiteY636"/>
            </a:cxn>
            <a:cxn ang="0">
              <a:pos x="connsiteX637" y="connsiteY637"/>
            </a:cxn>
            <a:cxn ang="0">
              <a:pos x="connsiteX638" y="connsiteY638"/>
            </a:cxn>
            <a:cxn ang="0">
              <a:pos x="connsiteX639" y="connsiteY639"/>
            </a:cxn>
            <a:cxn ang="0">
              <a:pos x="connsiteX640" y="connsiteY640"/>
            </a:cxn>
            <a:cxn ang="0">
              <a:pos x="connsiteX641" y="connsiteY641"/>
            </a:cxn>
            <a:cxn ang="0">
              <a:pos x="connsiteX642" y="connsiteY642"/>
            </a:cxn>
            <a:cxn ang="0">
              <a:pos x="connsiteX643" y="connsiteY643"/>
            </a:cxn>
            <a:cxn ang="0">
              <a:pos x="connsiteX644" y="connsiteY644"/>
            </a:cxn>
            <a:cxn ang="0">
              <a:pos x="connsiteX645" y="connsiteY645"/>
            </a:cxn>
            <a:cxn ang="0">
              <a:pos x="connsiteX646" y="connsiteY646"/>
            </a:cxn>
            <a:cxn ang="0">
              <a:pos x="connsiteX647" y="connsiteY647"/>
            </a:cxn>
            <a:cxn ang="0">
              <a:pos x="connsiteX648" y="connsiteY648"/>
            </a:cxn>
            <a:cxn ang="0">
              <a:pos x="connsiteX649" y="connsiteY649"/>
            </a:cxn>
            <a:cxn ang="0">
              <a:pos x="connsiteX650" y="connsiteY650"/>
            </a:cxn>
            <a:cxn ang="0">
              <a:pos x="connsiteX651" y="connsiteY651"/>
            </a:cxn>
            <a:cxn ang="0">
              <a:pos x="connsiteX652" y="connsiteY652"/>
            </a:cxn>
            <a:cxn ang="0">
              <a:pos x="connsiteX653" y="connsiteY653"/>
            </a:cxn>
            <a:cxn ang="0">
              <a:pos x="connsiteX654" y="connsiteY654"/>
            </a:cxn>
            <a:cxn ang="0">
              <a:pos x="connsiteX655" y="connsiteY655"/>
            </a:cxn>
            <a:cxn ang="0">
              <a:pos x="connsiteX656" y="connsiteY656"/>
            </a:cxn>
            <a:cxn ang="0">
              <a:pos x="connsiteX657" y="connsiteY657"/>
            </a:cxn>
            <a:cxn ang="0">
              <a:pos x="connsiteX658" y="connsiteY658"/>
            </a:cxn>
            <a:cxn ang="0">
              <a:pos x="connsiteX659" y="connsiteY659"/>
            </a:cxn>
            <a:cxn ang="0">
              <a:pos x="connsiteX660" y="connsiteY660"/>
            </a:cxn>
            <a:cxn ang="0">
              <a:pos x="connsiteX661" y="connsiteY661"/>
            </a:cxn>
            <a:cxn ang="0">
              <a:pos x="connsiteX662" y="connsiteY662"/>
            </a:cxn>
            <a:cxn ang="0">
              <a:pos x="connsiteX663" y="connsiteY663"/>
            </a:cxn>
            <a:cxn ang="0">
              <a:pos x="connsiteX664" y="connsiteY664"/>
            </a:cxn>
            <a:cxn ang="0">
              <a:pos x="connsiteX665" y="connsiteY665"/>
            </a:cxn>
            <a:cxn ang="0">
              <a:pos x="connsiteX666" y="connsiteY666"/>
            </a:cxn>
            <a:cxn ang="0">
              <a:pos x="connsiteX667" y="connsiteY667"/>
            </a:cxn>
            <a:cxn ang="0">
              <a:pos x="connsiteX668" y="connsiteY668"/>
            </a:cxn>
            <a:cxn ang="0">
              <a:pos x="connsiteX669" y="connsiteY669"/>
            </a:cxn>
            <a:cxn ang="0">
              <a:pos x="connsiteX670" y="connsiteY670"/>
            </a:cxn>
            <a:cxn ang="0">
              <a:pos x="connsiteX671" y="connsiteY671"/>
            </a:cxn>
            <a:cxn ang="0">
              <a:pos x="connsiteX672" y="connsiteY672"/>
            </a:cxn>
            <a:cxn ang="0">
              <a:pos x="connsiteX673" y="connsiteY673"/>
            </a:cxn>
            <a:cxn ang="0">
              <a:pos x="connsiteX674" y="connsiteY674"/>
            </a:cxn>
            <a:cxn ang="0">
              <a:pos x="connsiteX675" y="connsiteY675"/>
            </a:cxn>
            <a:cxn ang="0">
              <a:pos x="connsiteX676" y="connsiteY676"/>
            </a:cxn>
            <a:cxn ang="0">
              <a:pos x="connsiteX677" y="connsiteY677"/>
            </a:cxn>
            <a:cxn ang="0">
              <a:pos x="connsiteX678" y="connsiteY678"/>
            </a:cxn>
            <a:cxn ang="0">
              <a:pos x="connsiteX679" y="connsiteY679"/>
            </a:cxn>
            <a:cxn ang="0">
              <a:pos x="connsiteX680" y="connsiteY680"/>
            </a:cxn>
            <a:cxn ang="0">
              <a:pos x="connsiteX681" y="connsiteY681"/>
            </a:cxn>
            <a:cxn ang="0">
              <a:pos x="connsiteX682" y="connsiteY682"/>
            </a:cxn>
            <a:cxn ang="0">
              <a:pos x="connsiteX683" y="connsiteY683"/>
            </a:cxn>
            <a:cxn ang="0">
              <a:pos x="connsiteX684" y="connsiteY684"/>
            </a:cxn>
            <a:cxn ang="0">
              <a:pos x="connsiteX685" y="connsiteY685"/>
            </a:cxn>
            <a:cxn ang="0">
              <a:pos x="connsiteX686" y="connsiteY686"/>
            </a:cxn>
            <a:cxn ang="0">
              <a:pos x="connsiteX687" y="connsiteY687"/>
            </a:cxn>
            <a:cxn ang="0">
              <a:pos x="connsiteX688" y="connsiteY688"/>
            </a:cxn>
            <a:cxn ang="0">
              <a:pos x="connsiteX689" y="connsiteY689"/>
            </a:cxn>
            <a:cxn ang="0">
              <a:pos x="connsiteX690" y="connsiteY690"/>
            </a:cxn>
            <a:cxn ang="0">
              <a:pos x="connsiteX691" y="connsiteY691"/>
            </a:cxn>
            <a:cxn ang="0">
              <a:pos x="connsiteX692" y="connsiteY692"/>
            </a:cxn>
            <a:cxn ang="0">
              <a:pos x="connsiteX693" y="connsiteY693"/>
            </a:cxn>
            <a:cxn ang="0">
              <a:pos x="connsiteX694" y="connsiteY694"/>
            </a:cxn>
            <a:cxn ang="0">
              <a:pos x="connsiteX695" y="connsiteY695"/>
            </a:cxn>
            <a:cxn ang="0">
              <a:pos x="connsiteX696" y="connsiteY696"/>
            </a:cxn>
            <a:cxn ang="0">
              <a:pos x="connsiteX697" y="connsiteY697"/>
            </a:cxn>
            <a:cxn ang="0">
              <a:pos x="connsiteX698" y="connsiteY698"/>
            </a:cxn>
            <a:cxn ang="0">
              <a:pos x="connsiteX699" y="connsiteY699"/>
            </a:cxn>
            <a:cxn ang="0">
              <a:pos x="connsiteX700" y="connsiteY700"/>
            </a:cxn>
            <a:cxn ang="0">
              <a:pos x="connsiteX701" y="connsiteY701"/>
            </a:cxn>
            <a:cxn ang="0">
              <a:pos x="connsiteX702" y="connsiteY702"/>
            </a:cxn>
            <a:cxn ang="0">
              <a:pos x="connsiteX703" y="connsiteY703"/>
            </a:cxn>
            <a:cxn ang="0">
              <a:pos x="connsiteX704" y="connsiteY704"/>
            </a:cxn>
            <a:cxn ang="0">
              <a:pos x="connsiteX705" y="connsiteY705"/>
            </a:cxn>
            <a:cxn ang="0">
              <a:pos x="connsiteX706" y="connsiteY706"/>
            </a:cxn>
            <a:cxn ang="0">
              <a:pos x="connsiteX707" y="connsiteY707"/>
            </a:cxn>
            <a:cxn ang="0">
              <a:pos x="connsiteX708" y="connsiteY708"/>
            </a:cxn>
            <a:cxn ang="0">
              <a:pos x="connsiteX709" y="connsiteY709"/>
            </a:cxn>
            <a:cxn ang="0">
              <a:pos x="connsiteX710" y="connsiteY710"/>
            </a:cxn>
            <a:cxn ang="0">
              <a:pos x="connsiteX711" y="connsiteY711"/>
            </a:cxn>
            <a:cxn ang="0">
              <a:pos x="connsiteX712" y="connsiteY712"/>
            </a:cxn>
            <a:cxn ang="0">
              <a:pos x="connsiteX713" y="connsiteY713"/>
            </a:cxn>
            <a:cxn ang="0">
              <a:pos x="connsiteX714" y="connsiteY714"/>
            </a:cxn>
            <a:cxn ang="0">
              <a:pos x="connsiteX715" y="connsiteY715"/>
            </a:cxn>
            <a:cxn ang="0">
              <a:pos x="connsiteX716" y="connsiteY716"/>
            </a:cxn>
            <a:cxn ang="0">
              <a:pos x="connsiteX717" y="connsiteY717"/>
            </a:cxn>
            <a:cxn ang="0">
              <a:pos x="connsiteX718" y="connsiteY718"/>
            </a:cxn>
            <a:cxn ang="0">
              <a:pos x="connsiteX719" y="connsiteY719"/>
            </a:cxn>
            <a:cxn ang="0">
              <a:pos x="connsiteX720" y="connsiteY720"/>
            </a:cxn>
            <a:cxn ang="0">
              <a:pos x="connsiteX721" y="connsiteY721"/>
            </a:cxn>
            <a:cxn ang="0">
              <a:pos x="connsiteX722" y="connsiteY722"/>
            </a:cxn>
            <a:cxn ang="0">
              <a:pos x="connsiteX723" y="connsiteY723"/>
            </a:cxn>
            <a:cxn ang="0">
              <a:pos x="connsiteX724" y="connsiteY724"/>
            </a:cxn>
            <a:cxn ang="0">
              <a:pos x="connsiteX725" y="connsiteY725"/>
            </a:cxn>
            <a:cxn ang="0">
              <a:pos x="connsiteX726" y="connsiteY726"/>
            </a:cxn>
            <a:cxn ang="0">
              <a:pos x="connsiteX727" y="connsiteY727"/>
            </a:cxn>
            <a:cxn ang="0">
              <a:pos x="connsiteX728" y="connsiteY728"/>
            </a:cxn>
            <a:cxn ang="0">
              <a:pos x="connsiteX729" y="connsiteY729"/>
            </a:cxn>
            <a:cxn ang="0">
              <a:pos x="connsiteX730" y="connsiteY730"/>
            </a:cxn>
            <a:cxn ang="0">
              <a:pos x="connsiteX731" y="connsiteY731"/>
            </a:cxn>
            <a:cxn ang="0">
              <a:pos x="connsiteX732" y="connsiteY732"/>
            </a:cxn>
            <a:cxn ang="0">
              <a:pos x="connsiteX733" y="connsiteY733"/>
            </a:cxn>
            <a:cxn ang="0">
              <a:pos x="connsiteX734" y="connsiteY734"/>
            </a:cxn>
            <a:cxn ang="0">
              <a:pos x="connsiteX735" y="connsiteY735"/>
            </a:cxn>
            <a:cxn ang="0">
              <a:pos x="connsiteX736" y="connsiteY736"/>
            </a:cxn>
            <a:cxn ang="0">
              <a:pos x="connsiteX737" y="connsiteY737"/>
            </a:cxn>
            <a:cxn ang="0">
              <a:pos x="connsiteX738" y="connsiteY738"/>
            </a:cxn>
            <a:cxn ang="0">
              <a:pos x="connsiteX739" y="connsiteY739"/>
            </a:cxn>
            <a:cxn ang="0">
              <a:pos x="connsiteX740" y="connsiteY740"/>
            </a:cxn>
            <a:cxn ang="0">
              <a:pos x="connsiteX741" y="connsiteY741"/>
            </a:cxn>
            <a:cxn ang="0">
              <a:pos x="connsiteX742" y="connsiteY742"/>
            </a:cxn>
            <a:cxn ang="0">
              <a:pos x="connsiteX743" y="connsiteY743"/>
            </a:cxn>
            <a:cxn ang="0">
              <a:pos x="connsiteX744" y="connsiteY744"/>
            </a:cxn>
            <a:cxn ang="0">
              <a:pos x="connsiteX745" y="connsiteY745"/>
            </a:cxn>
            <a:cxn ang="0">
              <a:pos x="connsiteX746" y="connsiteY746"/>
            </a:cxn>
            <a:cxn ang="0">
              <a:pos x="connsiteX747" y="connsiteY747"/>
            </a:cxn>
            <a:cxn ang="0">
              <a:pos x="connsiteX748" y="connsiteY748"/>
            </a:cxn>
            <a:cxn ang="0">
              <a:pos x="connsiteX749" y="connsiteY749"/>
            </a:cxn>
            <a:cxn ang="0">
              <a:pos x="connsiteX750" y="connsiteY750"/>
            </a:cxn>
            <a:cxn ang="0">
              <a:pos x="connsiteX751" y="connsiteY751"/>
            </a:cxn>
            <a:cxn ang="0">
              <a:pos x="connsiteX752" y="connsiteY752"/>
            </a:cxn>
            <a:cxn ang="0">
              <a:pos x="connsiteX753" y="connsiteY753"/>
            </a:cxn>
            <a:cxn ang="0">
              <a:pos x="connsiteX754" y="connsiteY754"/>
            </a:cxn>
            <a:cxn ang="0">
              <a:pos x="connsiteX755" y="connsiteY755"/>
            </a:cxn>
            <a:cxn ang="0">
              <a:pos x="connsiteX756" y="connsiteY756"/>
            </a:cxn>
            <a:cxn ang="0">
              <a:pos x="connsiteX757" y="connsiteY757"/>
            </a:cxn>
            <a:cxn ang="0">
              <a:pos x="connsiteX758" y="connsiteY758"/>
            </a:cxn>
            <a:cxn ang="0">
              <a:pos x="connsiteX759" y="connsiteY759"/>
            </a:cxn>
            <a:cxn ang="0">
              <a:pos x="connsiteX760" y="connsiteY760"/>
            </a:cxn>
            <a:cxn ang="0">
              <a:pos x="connsiteX761" y="connsiteY761"/>
            </a:cxn>
            <a:cxn ang="0">
              <a:pos x="connsiteX762" y="connsiteY762"/>
            </a:cxn>
            <a:cxn ang="0">
              <a:pos x="connsiteX763" y="connsiteY763"/>
            </a:cxn>
            <a:cxn ang="0">
              <a:pos x="connsiteX764" y="connsiteY764"/>
            </a:cxn>
            <a:cxn ang="0">
              <a:pos x="connsiteX765" y="connsiteY765"/>
            </a:cxn>
            <a:cxn ang="0">
              <a:pos x="connsiteX766" y="connsiteY766"/>
            </a:cxn>
            <a:cxn ang="0">
              <a:pos x="connsiteX767" y="connsiteY767"/>
            </a:cxn>
            <a:cxn ang="0">
              <a:pos x="connsiteX768" y="connsiteY768"/>
            </a:cxn>
            <a:cxn ang="0">
              <a:pos x="connsiteX769" y="connsiteY769"/>
            </a:cxn>
            <a:cxn ang="0">
              <a:pos x="connsiteX770" y="connsiteY770"/>
            </a:cxn>
            <a:cxn ang="0">
              <a:pos x="connsiteX771" y="connsiteY771"/>
            </a:cxn>
            <a:cxn ang="0">
              <a:pos x="connsiteX772" y="connsiteY772"/>
            </a:cxn>
            <a:cxn ang="0">
              <a:pos x="connsiteX773" y="connsiteY773"/>
            </a:cxn>
            <a:cxn ang="0">
              <a:pos x="connsiteX774" y="connsiteY774"/>
            </a:cxn>
            <a:cxn ang="0">
              <a:pos x="connsiteX775" y="connsiteY775"/>
            </a:cxn>
            <a:cxn ang="0">
              <a:pos x="connsiteX776" y="connsiteY776"/>
            </a:cxn>
            <a:cxn ang="0">
              <a:pos x="connsiteX777" y="connsiteY777"/>
            </a:cxn>
            <a:cxn ang="0">
              <a:pos x="connsiteX778" y="connsiteY778"/>
            </a:cxn>
            <a:cxn ang="0">
              <a:pos x="connsiteX779" y="connsiteY779"/>
            </a:cxn>
            <a:cxn ang="0">
              <a:pos x="connsiteX780" y="connsiteY780"/>
            </a:cxn>
            <a:cxn ang="0">
              <a:pos x="connsiteX781" y="connsiteY781"/>
            </a:cxn>
            <a:cxn ang="0">
              <a:pos x="connsiteX782" y="connsiteY782"/>
            </a:cxn>
            <a:cxn ang="0">
              <a:pos x="connsiteX783" y="connsiteY783"/>
            </a:cxn>
            <a:cxn ang="0">
              <a:pos x="connsiteX784" y="connsiteY784"/>
            </a:cxn>
            <a:cxn ang="0">
              <a:pos x="connsiteX785" y="connsiteY785"/>
            </a:cxn>
            <a:cxn ang="0">
              <a:pos x="connsiteX786" y="connsiteY786"/>
            </a:cxn>
            <a:cxn ang="0">
              <a:pos x="connsiteX787" y="connsiteY787"/>
            </a:cxn>
            <a:cxn ang="0">
              <a:pos x="connsiteX788" y="connsiteY788"/>
            </a:cxn>
            <a:cxn ang="0">
              <a:pos x="connsiteX789" y="connsiteY789"/>
            </a:cxn>
            <a:cxn ang="0">
              <a:pos x="connsiteX790" y="connsiteY790"/>
            </a:cxn>
            <a:cxn ang="0">
              <a:pos x="connsiteX791" y="connsiteY791"/>
            </a:cxn>
            <a:cxn ang="0">
              <a:pos x="connsiteX792" y="connsiteY792"/>
            </a:cxn>
            <a:cxn ang="0">
              <a:pos x="connsiteX793" y="connsiteY793"/>
            </a:cxn>
            <a:cxn ang="0">
              <a:pos x="connsiteX794" y="connsiteY794"/>
            </a:cxn>
            <a:cxn ang="0">
              <a:pos x="connsiteX795" y="connsiteY795"/>
            </a:cxn>
            <a:cxn ang="0">
              <a:pos x="connsiteX796" y="connsiteY796"/>
            </a:cxn>
            <a:cxn ang="0">
              <a:pos x="connsiteX797" y="connsiteY797"/>
            </a:cxn>
            <a:cxn ang="0">
              <a:pos x="connsiteX798" y="connsiteY798"/>
            </a:cxn>
            <a:cxn ang="0">
              <a:pos x="connsiteX799" y="connsiteY799"/>
            </a:cxn>
            <a:cxn ang="0">
              <a:pos x="connsiteX800" y="connsiteY800"/>
            </a:cxn>
            <a:cxn ang="0">
              <a:pos x="connsiteX801" y="connsiteY801"/>
            </a:cxn>
            <a:cxn ang="0">
              <a:pos x="connsiteX802" y="connsiteY802"/>
            </a:cxn>
            <a:cxn ang="0">
              <a:pos x="connsiteX803" y="connsiteY803"/>
            </a:cxn>
            <a:cxn ang="0">
              <a:pos x="connsiteX804" y="connsiteY804"/>
            </a:cxn>
            <a:cxn ang="0">
              <a:pos x="connsiteX805" y="connsiteY805"/>
            </a:cxn>
            <a:cxn ang="0">
              <a:pos x="connsiteX806" y="connsiteY806"/>
            </a:cxn>
            <a:cxn ang="0">
              <a:pos x="connsiteX807" y="connsiteY807"/>
            </a:cxn>
            <a:cxn ang="0">
              <a:pos x="connsiteX808" y="connsiteY808"/>
            </a:cxn>
            <a:cxn ang="0">
              <a:pos x="connsiteX809" y="connsiteY809"/>
            </a:cxn>
            <a:cxn ang="0">
              <a:pos x="connsiteX810" y="connsiteY810"/>
            </a:cxn>
            <a:cxn ang="0">
              <a:pos x="connsiteX811" y="connsiteY811"/>
            </a:cxn>
            <a:cxn ang="0">
              <a:pos x="connsiteX812" y="connsiteY812"/>
            </a:cxn>
            <a:cxn ang="0">
              <a:pos x="connsiteX813" y="connsiteY813"/>
            </a:cxn>
            <a:cxn ang="0">
              <a:pos x="connsiteX814" y="connsiteY814"/>
            </a:cxn>
            <a:cxn ang="0">
              <a:pos x="connsiteX815" y="connsiteY815"/>
            </a:cxn>
            <a:cxn ang="0">
              <a:pos x="connsiteX816" y="connsiteY816"/>
            </a:cxn>
            <a:cxn ang="0">
              <a:pos x="connsiteX817" y="connsiteY817"/>
            </a:cxn>
            <a:cxn ang="0">
              <a:pos x="connsiteX818" y="connsiteY818"/>
            </a:cxn>
            <a:cxn ang="0">
              <a:pos x="connsiteX819" y="connsiteY819"/>
            </a:cxn>
            <a:cxn ang="0">
              <a:pos x="connsiteX820" y="connsiteY820"/>
            </a:cxn>
            <a:cxn ang="0">
              <a:pos x="connsiteX821" y="connsiteY821"/>
            </a:cxn>
            <a:cxn ang="0">
              <a:pos x="connsiteX822" y="connsiteY822"/>
            </a:cxn>
            <a:cxn ang="0">
              <a:pos x="connsiteX823" y="connsiteY823"/>
            </a:cxn>
            <a:cxn ang="0">
              <a:pos x="connsiteX824" y="connsiteY824"/>
            </a:cxn>
            <a:cxn ang="0">
              <a:pos x="connsiteX825" y="connsiteY825"/>
            </a:cxn>
            <a:cxn ang="0">
              <a:pos x="connsiteX826" y="connsiteY826"/>
            </a:cxn>
            <a:cxn ang="0">
              <a:pos x="connsiteX827" y="connsiteY827"/>
            </a:cxn>
            <a:cxn ang="0">
              <a:pos x="connsiteX828" y="connsiteY828"/>
            </a:cxn>
            <a:cxn ang="0">
              <a:pos x="connsiteX829" y="connsiteY829"/>
            </a:cxn>
            <a:cxn ang="0">
              <a:pos x="connsiteX830" y="connsiteY830"/>
            </a:cxn>
            <a:cxn ang="0">
              <a:pos x="connsiteX831" y="connsiteY831"/>
            </a:cxn>
            <a:cxn ang="0">
              <a:pos x="connsiteX832" y="connsiteY832"/>
            </a:cxn>
            <a:cxn ang="0">
              <a:pos x="connsiteX833" y="connsiteY833"/>
            </a:cxn>
            <a:cxn ang="0">
              <a:pos x="connsiteX834" y="connsiteY834"/>
            </a:cxn>
            <a:cxn ang="0">
              <a:pos x="connsiteX835" y="connsiteY835"/>
            </a:cxn>
            <a:cxn ang="0">
              <a:pos x="connsiteX836" y="connsiteY836"/>
            </a:cxn>
            <a:cxn ang="0">
              <a:pos x="connsiteX837" y="connsiteY837"/>
            </a:cxn>
            <a:cxn ang="0">
              <a:pos x="connsiteX838" y="connsiteY838"/>
            </a:cxn>
            <a:cxn ang="0">
              <a:pos x="connsiteX839" y="connsiteY839"/>
            </a:cxn>
            <a:cxn ang="0">
              <a:pos x="connsiteX840" y="connsiteY840"/>
            </a:cxn>
            <a:cxn ang="0">
              <a:pos x="connsiteX841" y="connsiteY841"/>
            </a:cxn>
            <a:cxn ang="0">
              <a:pos x="connsiteX842" y="connsiteY842"/>
            </a:cxn>
            <a:cxn ang="0">
              <a:pos x="connsiteX843" y="connsiteY843"/>
            </a:cxn>
            <a:cxn ang="0">
              <a:pos x="connsiteX844" y="connsiteY844"/>
            </a:cxn>
            <a:cxn ang="0">
              <a:pos x="connsiteX845" y="connsiteY845"/>
            </a:cxn>
            <a:cxn ang="0">
              <a:pos x="connsiteX846" y="connsiteY846"/>
            </a:cxn>
            <a:cxn ang="0">
              <a:pos x="connsiteX847" y="connsiteY847"/>
            </a:cxn>
            <a:cxn ang="0">
              <a:pos x="connsiteX848" y="connsiteY848"/>
            </a:cxn>
            <a:cxn ang="0">
              <a:pos x="connsiteX849" y="connsiteY849"/>
            </a:cxn>
            <a:cxn ang="0">
              <a:pos x="connsiteX850" y="connsiteY850"/>
            </a:cxn>
            <a:cxn ang="0">
              <a:pos x="connsiteX851" y="connsiteY851"/>
            </a:cxn>
            <a:cxn ang="0">
              <a:pos x="connsiteX852" y="connsiteY852"/>
            </a:cxn>
            <a:cxn ang="0">
              <a:pos x="connsiteX853" y="connsiteY853"/>
            </a:cxn>
            <a:cxn ang="0">
              <a:pos x="connsiteX854" y="connsiteY854"/>
            </a:cxn>
            <a:cxn ang="0">
              <a:pos x="connsiteX855" y="connsiteY855"/>
            </a:cxn>
            <a:cxn ang="0">
              <a:pos x="connsiteX856" y="connsiteY856"/>
            </a:cxn>
            <a:cxn ang="0">
              <a:pos x="connsiteX857" y="connsiteY857"/>
            </a:cxn>
            <a:cxn ang="0">
              <a:pos x="connsiteX858" y="connsiteY858"/>
            </a:cxn>
            <a:cxn ang="0">
              <a:pos x="connsiteX859" y="connsiteY859"/>
            </a:cxn>
            <a:cxn ang="0">
              <a:pos x="connsiteX860" y="connsiteY860"/>
            </a:cxn>
            <a:cxn ang="0">
              <a:pos x="connsiteX861" y="connsiteY861"/>
            </a:cxn>
            <a:cxn ang="0">
              <a:pos x="connsiteX862" y="connsiteY862"/>
            </a:cxn>
            <a:cxn ang="0">
              <a:pos x="connsiteX863" y="connsiteY863"/>
            </a:cxn>
            <a:cxn ang="0">
              <a:pos x="connsiteX864" y="connsiteY864"/>
            </a:cxn>
            <a:cxn ang="0">
              <a:pos x="connsiteX865" y="connsiteY865"/>
            </a:cxn>
            <a:cxn ang="0">
              <a:pos x="connsiteX866" y="connsiteY866"/>
            </a:cxn>
            <a:cxn ang="0">
              <a:pos x="connsiteX867" y="connsiteY867"/>
            </a:cxn>
            <a:cxn ang="0">
              <a:pos x="connsiteX868" y="connsiteY868"/>
            </a:cxn>
            <a:cxn ang="0">
              <a:pos x="connsiteX869" y="connsiteY869"/>
            </a:cxn>
            <a:cxn ang="0">
              <a:pos x="connsiteX870" y="connsiteY870"/>
            </a:cxn>
            <a:cxn ang="0">
              <a:pos x="connsiteX871" y="connsiteY871"/>
            </a:cxn>
            <a:cxn ang="0">
              <a:pos x="connsiteX872" y="connsiteY872"/>
            </a:cxn>
            <a:cxn ang="0">
              <a:pos x="connsiteX873" y="connsiteY873"/>
            </a:cxn>
            <a:cxn ang="0">
              <a:pos x="connsiteX874" y="connsiteY874"/>
            </a:cxn>
            <a:cxn ang="0">
              <a:pos x="connsiteX875" y="connsiteY875"/>
            </a:cxn>
            <a:cxn ang="0">
              <a:pos x="connsiteX876" y="connsiteY876"/>
            </a:cxn>
            <a:cxn ang="0">
              <a:pos x="connsiteX877" y="connsiteY877"/>
            </a:cxn>
            <a:cxn ang="0">
              <a:pos x="connsiteX878" y="connsiteY878"/>
            </a:cxn>
            <a:cxn ang="0">
              <a:pos x="connsiteX879" y="connsiteY879"/>
            </a:cxn>
            <a:cxn ang="0">
              <a:pos x="connsiteX880" y="connsiteY880"/>
            </a:cxn>
            <a:cxn ang="0">
              <a:pos x="connsiteX881" y="connsiteY881"/>
            </a:cxn>
            <a:cxn ang="0">
              <a:pos x="connsiteX882" y="connsiteY882"/>
            </a:cxn>
            <a:cxn ang="0">
              <a:pos x="connsiteX883" y="connsiteY883"/>
            </a:cxn>
            <a:cxn ang="0">
              <a:pos x="connsiteX884" y="connsiteY884"/>
            </a:cxn>
            <a:cxn ang="0">
              <a:pos x="connsiteX885" y="connsiteY885"/>
            </a:cxn>
            <a:cxn ang="0">
              <a:pos x="connsiteX886" y="connsiteY886"/>
            </a:cxn>
            <a:cxn ang="0">
              <a:pos x="connsiteX887" y="connsiteY887"/>
            </a:cxn>
            <a:cxn ang="0">
              <a:pos x="connsiteX888" y="connsiteY888"/>
            </a:cxn>
            <a:cxn ang="0">
              <a:pos x="connsiteX889" y="connsiteY889"/>
            </a:cxn>
            <a:cxn ang="0">
              <a:pos x="connsiteX890" y="connsiteY890"/>
            </a:cxn>
            <a:cxn ang="0">
              <a:pos x="connsiteX891" y="connsiteY891"/>
            </a:cxn>
            <a:cxn ang="0">
              <a:pos x="connsiteX892" y="connsiteY892"/>
            </a:cxn>
            <a:cxn ang="0">
              <a:pos x="connsiteX893" y="connsiteY893"/>
            </a:cxn>
            <a:cxn ang="0">
              <a:pos x="connsiteX894" y="connsiteY894"/>
            </a:cxn>
            <a:cxn ang="0">
              <a:pos x="connsiteX895" y="connsiteY895"/>
            </a:cxn>
            <a:cxn ang="0">
              <a:pos x="connsiteX896" y="connsiteY896"/>
            </a:cxn>
            <a:cxn ang="0">
              <a:pos x="connsiteX897" y="connsiteY897"/>
            </a:cxn>
            <a:cxn ang="0">
              <a:pos x="connsiteX898" y="connsiteY898"/>
            </a:cxn>
            <a:cxn ang="0">
              <a:pos x="connsiteX899" y="connsiteY899"/>
            </a:cxn>
            <a:cxn ang="0">
              <a:pos x="connsiteX900" y="connsiteY900"/>
            </a:cxn>
            <a:cxn ang="0">
              <a:pos x="connsiteX901" y="connsiteY901"/>
            </a:cxn>
            <a:cxn ang="0">
              <a:pos x="connsiteX902" y="connsiteY902"/>
            </a:cxn>
            <a:cxn ang="0">
              <a:pos x="connsiteX903" y="connsiteY903"/>
            </a:cxn>
            <a:cxn ang="0">
              <a:pos x="connsiteX904" y="connsiteY904"/>
            </a:cxn>
            <a:cxn ang="0">
              <a:pos x="connsiteX905" y="connsiteY905"/>
            </a:cxn>
            <a:cxn ang="0">
              <a:pos x="connsiteX906" y="connsiteY906"/>
            </a:cxn>
            <a:cxn ang="0">
              <a:pos x="connsiteX907" y="connsiteY907"/>
            </a:cxn>
            <a:cxn ang="0">
              <a:pos x="connsiteX908" y="connsiteY908"/>
            </a:cxn>
            <a:cxn ang="0">
              <a:pos x="connsiteX909" y="connsiteY909"/>
            </a:cxn>
            <a:cxn ang="0">
              <a:pos x="connsiteX910" y="connsiteY910"/>
            </a:cxn>
            <a:cxn ang="0">
              <a:pos x="connsiteX911" y="connsiteY911"/>
            </a:cxn>
            <a:cxn ang="0">
              <a:pos x="connsiteX912" y="connsiteY912"/>
            </a:cxn>
            <a:cxn ang="0">
              <a:pos x="connsiteX913" y="connsiteY913"/>
            </a:cxn>
            <a:cxn ang="0">
              <a:pos x="connsiteX914" y="connsiteY914"/>
            </a:cxn>
            <a:cxn ang="0">
              <a:pos x="connsiteX915" y="connsiteY915"/>
            </a:cxn>
            <a:cxn ang="0">
              <a:pos x="connsiteX916" y="connsiteY916"/>
            </a:cxn>
            <a:cxn ang="0">
              <a:pos x="connsiteX917" y="connsiteY917"/>
            </a:cxn>
            <a:cxn ang="0">
              <a:pos x="connsiteX918" y="connsiteY918"/>
            </a:cxn>
            <a:cxn ang="0">
              <a:pos x="connsiteX919" y="connsiteY919"/>
            </a:cxn>
            <a:cxn ang="0">
              <a:pos x="connsiteX920" y="connsiteY920"/>
            </a:cxn>
            <a:cxn ang="0">
              <a:pos x="connsiteX921" y="connsiteY921"/>
            </a:cxn>
            <a:cxn ang="0">
              <a:pos x="connsiteX922" y="connsiteY922"/>
            </a:cxn>
            <a:cxn ang="0">
              <a:pos x="connsiteX923" y="connsiteY923"/>
            </a:cxn>
            <a:cxn ang="0">
              <a:pos x="connsiteX924" y="connsiteY924"/>
            </a:cxn>
            <a:cxn ang="0">
              <a:pos x="connsiteX925" y="connsiteY925"/>
            </a:cxn>
            <a:cxn ang="0">
              <a:pos x="connsiteX926" y="connsiteY926"/>
            </a:cxn>
            <a:cxn ang="0">
              <a:pos x="connsiteX927" y="connsiteY927"/>
            </a:cxn>
            <a:cxn ang="0">
              <a:pos x="connsiteX928" y="connsiteY928"/>
            </a:cxn>
            <a:cxn ang="0">
              <a:pos x="connsiteX929" y="connsiteY929"/>
            </a:cxn>
            <a:cxn ang="0">
              <a:pos x="connsiteX930" y="connsiteY930"/>
            </a:cxn>
            <a:cxn ang="0">
              <a:pos x="connsiteX931" y="connsiteY931"/>
            </a:cxn>
            <a:cxn ang="0">
              <a:pos x="connsiteX932" y="connsiteY932"/>
            </a:cxn>
            <a:cxn ang="0">
              <a:pos x="connsiteX933" y="connsiteY933"/>
            </a:cxn>
            <a:cxn ang="0">
              <a:pos x="connsiteX934" y="connsiteY934"/>
            </a:cxn>
            <a:cxn ang="0">
              <a:pos x="connsiteX935" y="connsiteY935"/>
            </a:cxn>
            <a:cxn ang="0">
              <a:pos x="connsiteX936" y="connsiteY936"/>
            </a:cxn>
            <a:cxn ang="0">
              <a:pos x="connsiteX937" y="connsiteY937"/>
            </a:cxn>
            <a:cxn ang="0">
              <a:pos x="connsiteX938" y="connsiteY938"/>
            </a:cxn>
            <a:cxn ang="0">
              <a:pos x="connsiteX939" y="connsiteY939"/>
            </a:cxn>
            <a:cxn ang="0">
              <a:pos x="connsiteX940" y="connsiteY940"/>
            </a:cxn>
            <a:cxn ang="0">
              <a:pos x="connsiteX941" y="connsiteY941"/>
            </a:cxn>
            <a:cxn ang="0">
              <a:pos x="connsiteX942" y="connsiteY942"/>
            </a:cxn>
            <a:cxn ang="0">
              <a:pos x="connsiteX943" y="connsiteY943"/>
            </a:cxn>
            <a:cxn ang="0">
              <a:pos x="connsiteX944" y="connsiteY944"/>
            </a:cxn>
            <a:cxn ang="0">
              <a:pos x="connsiteX945" y="connsiteY945"/>
            </a:cxn>
            <a:cxn ang="0">
              <a:pos x="connsiteX946" y="connsiteY946"/>
            </a:cxn>
            <a:cxn ang="0">
              <a:pos x="connsiteX947" y="connsiteY947"/>
            </a:cxn>
            <a:cxn ang="0">
              <a:pos x="connsiteX948" y="connsiteY948"/>
            </a:cxn>
            <a:cxn ang="0">
              <a:pos x="connsiteX949" y="connsiteY949"/>
            </a:cxn>
            <a:cxn ang="0">
              <a:pos x="connsiteX950" y="connsiteY950"/>
            </a:cxn>
            <a:cxn ang="0">
              <a:pos x="connsiteX951" y="connsiteY951"/>
            </a:cxn>
            <a:cxn ang="0">
              <a:pos x="connsiteX952" y="connsiteY952"/>
            </a:cxn>
            <a:cxn ang="0">
              <a:pos x="connsiteX953" y="connsiteY953"/>
            </a:cxn>
            <a:cxn ang="0">
              <a:pos x="connsiteX954" y="connsiteY954"/>
            </a:cxn>
            <a:cxn ang="0">
              <a:pos x="connsiteX955" y="connsiteY955"/>
            </a:cxn>
            <a:cxn ang="0">
              <a:pos x="connsiteX956" y="connsiteY956"/>
            </a:cxn>
            <a:cxn ang="0">
              <a:pos x="connsiteX957" y="connsiteY957"/>
            </a:cxn>
            <a:cxn ang="0">
              <a:pos x="connsiteX958" y="connsiteY958"/>
            </a:cxn>
            <a:cxn ang="0">
              <a:pos x="connsiteX959" y="connsiteY959"/>
            </a:cxn>
            <a:cxn ang="0">
              <a:pos x="connsiteX960" y="connsiteY960"/>
            </a:cxn>
            <a:cxn ang="0">
              <a:pos x="connsiteX961" y="connsiteY961"/>
            </a:cxn>
            <a:cxn ang="0">
              <a:pos x="connsiteX962" y="connsiteY962"/>
            </a:cxn>
            <a:cxn ang="0">
              <a:pos x="connsiteX963" y="connsiteY963"/>
            </a:cxn>
            <a:cxn ang="0">
              <a:pos x="connsiteX964" y="connsiteY964"/>
            </a:cxn>
            <a:cxn ang="0">
              <a:pos x="connsiteX965" y="connsiteY965"/>
            </a:cxn>
            <a:cxn ang="0">
              <a:pos x="connsiteX966" y="connsiteY966"/>
            </a:cxn>
            <a:cxn ang="0">
              <a:pos x="connsiteX967" y="connsiteY967"/>
            </a:cxn>
            <a:cxn ang="0">
              <a:pos x="connsiteX968" y="connsiteY968"/>
            </a:cxn>
            <a:cxn ang="0">
              <a:pos x="connsiteX969" y="connsiteY969"/>
            </a:cxn>
            <a:cxn ang="0">
              <a:pos x="connsiteX970" y="connsiteY970"/>
            </a:cxn>
            <a:cxn ang="0">
              <a:pos x="connsiteX971" y="connsiteY971"/>
            </a:cxn>
            <a:cxn ang="0">
              <a:pos x="connsiteX972" y="connsiteY972"/>
            </a:cxn>
            <a:cxn ang="0">
              <a:pos x="connsiteX973" y="connsiteY973"/>
            </a:cxn>
            <a:cxn ang="0">
              <a:pos x="connsiteX974" y="connsiteY974"/>
            </a:cxn>
            <a:cxn ang="0">
              <a:pos x="connsiteX975" y="connsiteY975"/>
            </a:cxn>
            <a:cxn ang="0">
              <a:pos x="connsiteX976" y="connsiteY976"/>
            </a:cxn>
            <a:cxn ang="0">
              <a:pos x="connsiteX977" y="connsiteY977"/>
            </a:cxn>
            <a:cxn ang="0">
              <a:pos x="connsiteX978" y="connsiteY978"/>
            </a:cxn>
            <a:cxn ang="0">
              <a:pos x="connsiteX979" y="connsiteY979"/>
            </a:cxn>
            <a:cxn ang="0">
              <a:pos x="connsiteX980" y="connsiteY980"/>
            </a:cxn>
            <a:cxn ang="0">
              <a:pos x="connsiteX981" y="connsiteY981"/>
            </a:cxn>
            <a:cxn ang="0">
              <a:pos x="connsiteX982" y="connsiteY982"/>
            </a:cxn>
            <a:cxn ang="0">
              <a:pos x="connsiteX983" y="connsiteY983"/>
            </a:cxn>
            <a:cxn ang="0">
              <a:pos x="connsiteX984" y="connsiteY984"/>
            </a:cxn>
            <a:cxn ang="0">
              <a:pos x="connsiteX985" y="connsiteY985"/>
            </a:cxn>
            <a:cxn ang="0">
              <a:pos x="connsiteX986" y="connsiteY986"/>
            </a:cxn>
            <a:cxn ang="0">
              <a:pos x="connsiteX987" y="connsiteY987"/>
            </a:cxn>
            <a:cxn ang="0">
              <a:pos x="connsiteX988" y="connsiteY988"/>
            </a:cxn>
            <a:cxn ang="0">
              <a:pos x="connsiteX989" y="connsiteY989"/>
            </a:cxn>
            <a:cxn ang="0">
              <a:pos x="connsiteX990" y="connsiteY990"/>
            </a:cxn>
            <a:cxn ang="0">
              <a:pos x="connsiteX991" y="connsiteY991"/>
            </a:cxn>
            <a:cxn ang="0">
              <a:pos x="connsiteX992" y="connsiteY992"/>
            </a:cxn>
            <a:cxn ang="0">
              <a:pos x="connsiteX993" y="connsiteY993"/>
            </a:cxn>
            <a:cxn ang="0">
              <a:pos x="connsiteX994" y="connsiteY994"/>
            </a:cxn>
            <a:cxn ang="0">
              <a:pos x="connsiteX995" y="connsiteY995"/>
            </a:cxn>
            <a:cxn ang="0">
              <a:pos x="connsiteX996" y="connsiteY996"/>
            </a:cxn>
            <a:cxn ang="0">
              <a:pos x="connsiteX997" y="connsiteY997"/>
            </a:cxn>
            <a:cxn ang="0">
              <a:pos x="connsiteX998" y="connsiteY998"/>
            </a:cxn>
            <a:cxn ang="0">
              <a:pos x="connsiteX999" y="connsiteY999"/>
            </a:cxn>
            <a:cxn ang="0">
              <a:pos x="connsiteX1000" y="connsiteY1000"/>
            </a:cxn>
            <a:cxn ang="0">
              <a:pos x="connsiteX1001" y="connsiteY1001"/>
            </a:cxn>
            <a:cxn ang="0">
              <a:pos x="connsiteX1002" y="connsiteY1002"/>
            </a:cxn>
            <a:cxn ang="0">
              <a:pos x="connsiteX1003" y="connsiteY1003"/>
            </a:cxn>
            <a:cxn ang="0">
              <a:pos x="connsiteX1004" y="connsiteY1004"/>
            </a:cxn>
            <a:cxn ang="0">
              <a:pos x="connsiteX1005" y="connsiteY1005"/>
            </a:cxn>
            <a:cxn ang="0">
              <a:pos x="connsiteX1006" y="connsiteY1006"/>
            </a:cxn>
            <a:cxn ang="0">
              <a:pos x="connsiteX1007" y="connsiteY1007"/>
            </a:cxn>
            <a:cxn ang="0">
              <a:pos x="connsiteX1008" y="connsiteY1008"/>
            </a:cxn>
            <a:cxn ang="0">
              <a:pos x="connsiteX1009" y="connsiteY1009"/>
            </a:cxn>
            <a:cxn ang="0">
              <a:pos x="connsiteX1010" y="connsiteY1010"/>
            </a:cxn>
            <a:cxn ang="0">
              <a:pos x="connsiteX1011" y="connsiteY1011"/>
            </a:cxn>
            <a:cxn ang="0">
              <a:pos x="connsiteX1012" y="connsiteY1012"/>
            </a:cxn>
            <a:cxn ang="0">
              <a:pos x="connsiteX1013" y="connsiteY1013"/>
            </a:cxn>
            <a:cxn ang="0">
              <a:pos x="connsiteX1014" y="connsiteY1014"/>
            </a:cxn>
            <a:cxn ang="0">
              <a:pos x="connsiteX1015" y="connsiteY1015"/>
            </a:cxn>
            <a:cxn ang="0">
              <a:pos x="connsiteX1016" y="connsiteY1016"/>
            </a:cxn>
            <a:cxn ang="0">
              <a:pos x="connsiteX1017" y="connsiteY1017"/>
            </a:cxn>
            <a:cxn ang="0">
              <a:pos x="connsiteX1018" y="connsiteY1018"/>
            </a:cxn>
            <a:cxn ang="0">
              <a:pos x="connsiteX1019" y="connsiteY1019"/>
            </a:cxn>
            <a:cxn ang="0">
              <a:pos x="connsiteX1020" y="connsiteY1020"/>
            </a:cxn>
            <a:cxn ang="0">
              <a:pos x="connsiteX1021" y="connsiteY1021"/>
            </a:cxn>
            <a:cxn ang="0">
              <a:pos x="connsiteX1022" y="connsiteY1022"/>
            </a:cxn>
            <a:cxn ang="0">
              <a:pos x="connsiteX1023" y="connsiteY1023"/>
            </a:cxn>
            <a:cxn ang="0">
              <a:pos x="connsiteX1024" y="connsiteY1024"/>
            </a:cxn>
            <a:cxn ang="0">
              <a:pos x="connsiteX1025" y="connsiteY1025"/>
            </a:cxn>
            <a:cxn ang="0">
              <a:pos x="connsiteX1026" y="connsiteY1026"/>
            </a:cxn>
            <a:cxn ang="0">
              <a:pos x="connsiteX1027" y="connsiteY1027"/>
            </a:cxn>
            <a:cxn ang="0">
              <a:pos x="connsiteX1028" y="connsiteY1028"/>
            </a:cxn>
            <a:cxn ang="0">
              <a:pos x="connsiteX1029" y="connsiteY1029"/>
            </a:cxn>
            <a:cxn ang="0">
              <a:pos x="connsiteX1030" y="connsiteY1030"/>
            </a:cxn>
            <a:cxn ang="0">
              <a:pos x="connsiteX1031" y="connsiteY1031"/>
            </a:cxn>
            <a:cxn ang="0">
              <a:pos x="connsiteX1032" y="connsiteY1032"/>
            </a:cxn>
            <a:cxn ang="0">
              <a:pos x="connsiteX1033" y="connsiteY1033"/>
            </a:cxn>
            <a:cxn ang="0">
              <a:pos x="connsiteX1034" y="connsiteY1034"/>
            </a:cxn>
            <a:cxn ang="0">
              <a:pos x="connsiteX1035" y="connsiteY1035"/>
            </a:cxn>
            <a:cxn ang="0">
              <a:pos x="connsiteX1036" y="connsiteY1036"/>
            </a:cxn>
            <a:cxn ang="0">
              <a:pos x="connsiteX1037" y="connsiteY1037"/>
            </a:cxn>
            <a:cxn ang="0">
              <a:pos x="connsiteX1038" y="connsiteY1038"/>
            </a:cxn>
            <a:cxn ang="0">
              <a:pos x="connsiteX1039" y="connsiteY1039"/>
            </a:cxn>
            <a:cxn ang="0">
              <a:pos x="connsiteX1040" y="connsiteY1040"/>
            </a:cxn>
            <a:cxn ang="0">
              <a:pos x="connsiteX1041" y="connsiteY1041"/>
            </a:cxn>
            <a:cxn ang="0">
              <a:pos x="connsiteX1042" y="connsiteY1042"/>
            </a:cxn>
            <a:cxn ang="0">
              <a:pos x="connsiteX1043" y="connsiteY1043"/>
            </a:cxn>
            <a:cxn ang="0">
              <a:pos x="connsiteX1044" y="connsiteY1044"/>
            </a:cxn>
            <a:cxn ang="0">
              <a:pos x="connsiteX1045" y="connsiteY1045"/>
            </a:cxn>
            <a:cxn ang="0">
              <a:pos x="connsiteX1046" y="connsiteY1046"/>
            </a:cxn>
            <a:cxn ang="0">
              <a:pos x="connsiteX1047" y="connsiteY1047"/>
            </a:cxn>
            <a:cxn ang="0">
              <a:pos x="connsiteX1048" y="connsiteY1048"/>
            </a:cxn>
            <a:cxn ang="0">
              <a:pos x="connsiteX1049" y="connsiteY1049"/>
            </a:cxn>
            <a:cxn ang="0">
              <a:pos x="connsiteX1050" y="connsiteY1050"/>
            </a:cxn>
            <a:cxn ang="0">
              <a:pos x="connsiteX1051" y="connsiteY1051"/>
            </a:cxn>
            <a:cxn ang="0">
              <a:pos x="connsiteX1052" y="connsiteY1052"/>
            </a:cxn>
            <a:cxn ang="0">
              <a:pos x="connsiteX1053" y="connsiteY1053"/>
            </a:cxn>
            <a:cxn ang="0">
              <a:pos x="connsiteX1054" y="connsiteY1054"/>
            </a:cxn>
            <a:cxn ang="0">
              <a:pos x="connsiteX1055" y="connsiteY1055"/>
            </a:cxn>
            <a:cxn ang="0">
              <a:pos x="connsiteX1056" y="connsiteY1056"/>
            </a:cxn>
            <a:cxn ang="0">
              <a:pos x="connsiteX1057" y="connsiteY1057"/>
            </a:cxn>
            <a:cxn ang="0">
              <a:pos x="connsiteX1058" y="connsiteY1058"/>
            </a:cxn>
            <a:cxn ang="0">
              <a:pos x="connsiteX1059" y="connsiteY1059"/>
            </a:cxn>
            <a:cxn ang="0">
              <a:pos x="connsiteX1060" y="connsiteY1060"/>
            </a:cxn>
            <a:cxn ang="0">
              <a:pos x="connsiteX1061" y="connsiteY1061"/>
            </a:cxn>
            <a:cxn ang="0">
              <a:pos x="connsiteX1062" y="connsiteY1062"/>
            </a:cxn>
            <a:cxn ang="0">
              <a:pos x="connsiteX1063" y="connsiteY1063"/>
            </a:cxn>
            <a:cxn ang="0">
              <a:pos x="connsiteX1064" y="connsiteY1064"/>
            </a:cxn>
            <a:cxn ang="0">
              <a:pos x="connsiteX1065" y="connsiteY1065"/>
            </a:cxn>
            <a:cxn ang="0">
              <a:pos x="connsiteX1066" y="connsiteY1066"/>
            </a:cxn>
            <a:cxn ang="0">
              <a:pos x="connsiteX1067" y="connsiteY1067"/>
            </a:cxn>
            <a:cxn ang="0">
              <a:pos x="connsiteX1068" y="connsiteY1068"/>
            </a:cxn>
            <a:cxn ang="0">
              <a:pos x="connsiteX1069" y="connsiteY1069"/>
            </a:cxn>
            <a:cxn ang="0">
              <a:pos x="connsiteX1070" y="connsiteY1070"/>
            </a:cxn>
            <a:cxn ang="0">
              <a:pos x="connsiteX1071" y="connsiteY1071"/>
            </a:cxn>
            <a:cxn ang="0">
              <a:pos x="connsiteX1072" y="connsiteY1072"/>
            </a:cxn>
            <a:cxn ang="0">
              <a:pos x="connsiteX1073" y="connsiteY1073"/>
            </a:cxn>
            <a:cxn ang="0">
              <a:pos x="connsiteX1074" y="connsiteY1074"/>
            </a:cxn>
            <a:cxn ang="0">
              <a:pos x="connsiteX1075" y="connsiteY1075"/>
            </a:cxn>
            <a:cxn ang="0">
              <a:pos x="connsiteX1076" y="connsiteY1076"/>
            </a:cxn>
            <a:cxn ang="0">
              <a:pos x="connsiteX1077" y="connsiteY1077"/>
            </a:cxn>
            <a:cxn ang="0">
              <a:pos x="connsiteX1078" y="connsiteY1078"/>
            </a:cxn>
            <a:cxn ang="0">
              <a:pos x="connsiteX1079" y="connsiteY1079"/>
            </a:cxn>
            <a:cxn ang="0">
              <a:pos x="connsiteX1080" y="connsiteY1080"/>
            </a:cxn>
            <a:cxn ang="0">
              <a:pos x="connsiteX1081" y="connsiteY1081"/>
            </a:cxn>
            <a:cxn ang="0">
              <a:pos x="connsiteX1082" y="connsiteY1082"/>
            </a:cxn>
            <a:cxn ang="0">
              <a:pos x="connsiteX1083" y="connsiteY1083"/>
            </a:cxn>
            <a:cxn ang="0">
              <a:pos x="connsiteX1084" y="connsiteY1084"/>
            </a:cxn>
            <a:cxn ang="0">
              <a:pos x="connsiteX1085" y="connsiteY1085"/>
            </a:cxn>
            <a:cxn ang="0">
              <a:pos x="connsiteX1086" y="connsiteY1086"/>
            </a:cxn>
            <a:cxn ang="0">
              <a:pos x="connsiteX1087" y="connsiteY1087"/>
            </a:cxn>
            <a:cxn ang="0">
              <a:pos x="connsiteX1088" y="connsiteY1088"/>
            </a:cxn>
            <a:cxn ang="0">
              <a:pos x="connsiteX1089" y="connsiteY1089"/>
            </a:cxn>
            <a:cxn ang="0">
              <a:pos x="connsiteX1090" y="connsiteY1090"/>
            </a:cxn>
            <a:cxn ang="0">
              <a:pos x="connsiteX1091" y="connsiteY1091"/>
            </a:cxn>
            <a:cxn ang="0">
              <a:pos x="connsiteX1092" y="connsiteY1092"/>
            </a:cxn>
            <a:cxn ang="0">
              <a:pos x="connsiteX1093" y="connsiteY1093"/>
            </a:cxn>
            <a:cxn ang="0">
              <a:pos x="connsiteX1094" y="connsiteY1094"/>
            </a:cxn>
            <a:cxn ang="0">
              <a:pos x="connsiteX1095" y="connsiteY1095"/>
            </a:cxn>
            <a:cxn ang="0">
              <a:pos x="connsiteX1096" y="connsiteY1096"/>
            </a:cxn>
            <a:cxn ang="0">
              <a:pos x="connsiteX1097" y="connsiteY1097"/>
            </a:cxn>
            <a:cxn ang="0">
              <a:pos x="connsiteX1098" y="connsiteY1098"/>
            </a:cxn>
            <a:cxn ang="0">
              <a:pos x="connsiteX1099" y="connsiteY1099"/>
            </a:cxn>
            <a:cxn ang="0">
              <a:pos x="connsiteX1100" y="connsiteY1100"/>
            </a:cxn>
            <a:cxn ang="0">
              <a:pos x="connsiteX1101" y="connsiteY1101"/>
            </a:cxn>
            <a:cxn ang="0">
              <a:pos x="connsiteX1102" y="connsiteY1102"/>
            </a:cxn>
            <a:cxn ang="0">
              <a:pos x="connsiteX1103" y="connsiteY1103"/>
            </a:cxn>
            <a:cxn ang="0">
              <a:pos x="connsiteX1104" y="connsiteY1104"/>
            </a:cxn>
            <a:cxn ang="0">
              <a:pos x="connsiteX1105" y="connsiteY1105"/>
            </a:cxn>
            <a:cxn ang="0">
              <a:pos x="connsiteX1106" y="connsiteY1106"/>
            </a:cxn>
            <a:cxn ang="0">
              <a:pos x="connsiteX1107" y="connsiteY1107"/>
            </a:cxn>
            <a:cxn ang="0">
              <a:pos x="connsiteX1108" y="connsiteY1108"/>
            </a:cxn>
            <a:cxn ang="0">
              <a:pos x="connsiteX1109" y="connsiteY1109"/>
            </a:cxn>
            <a:cxn ang="0">
              <a:pos x="connsiteX1110" y="connsiteY1110"/>
            </a:cxn>
            <a:cxn ang="0">
              <a:pos x="connsiteX1111" y="connsiteY1111"/>
            </a:cxn>
            <a:cxn ang="0">
              <a:pos x="connsiteX1112" y="connsiteY1112"/>
            </a:cxn>
            <a:cxn ang="0">
              <a:pos x="connsiteX1113" y="connsiteY1113"/>
            </a:cxn>
            <a:cxn ang="0">
              <a:pos x="connsiteX1114" y="connsiteY1114"/>
            </a:cxn>
            <a:cxn ang="0">
              <a:pos x="connsiteX1115" y="connsiteY1115"/>
            </a:cxn>
            <a:cxn ang="0">
              <a:pos x="connsiteX1116" y="connsiteY1116"/>
            </a:cxn>
            <a:cxn ang="0">
              <a:pos x="connsiteX1117" y="connsiteY1117"/>
            </a:cxn>
            <a:cxn ang="0">
              <a:pos x="connsiteX1118" y="connsiteY1118"/>
            </a:cxn>
            <a:cxn ang="0">
              <a:pos x="connsiteX1119" y="connsiteY1119"/>
            </a:cxn>
            <a:cxn ang="0">
              <a:pos x="connsiteX1120" y="connsiteY1120"/>
            </a:cxn>
            <a:cxn ang="0">
              <a:pos x="connsiteX1121" y="connsiteY1121"/>
            </a:cxn>
            <a:cxn ang="0">
              <a:pos x="connsiteX1122" y="connsiteY1122"/>
            </a:cxn>
            <a:cxn ang="0">
              <a:pos x="connsiteX1123" y="connsiteY1123"/>
            </a:cxn>
            <a:cxn ang="0">
              <a:pos x="connsiteX1124" y="connsiteY1124"/>
            </a:cxn>
            <a:cxn ang="0">
              <a:pos x="connsiteX1125" y="connsiteY1125"/>
            </a:cxn>
            <a:cxn ang="0">
              <a:pos x="connsiteX1126" y="connsiteY1126"/>
            </a:cxn>
            <a:cxn ang="0">
              <a:pos x="connsiteX1127" y="connsiteY1127"/>
            </a:cxn>
            <a:cxn ang="0">
              <a:pos x="connsiteX1128" y="connsiteY1128"/>
            </a:cxn>
            <a:cxn ang="0">
              <a:pos x="connsiteX1129" y="connsiteY1129"/>
            </a:cxn>
            <a:cxn ang="0">
              <a:pos x="connsiteX1130" y="connsiteY1130"/>
            </a:cxn>
            <a:cxn ang="0">
              <a:pos x="connsiteX1131" y="connsiteY1131"/>
            </a:cxn>
            <a:cxn ang="0">
              <a:pos x="connsiteX1132" y="connsiteY1132"/>
            </a:cxn>
            <a:cxn ang="0">
              <a:pos x="connsiteX1133" y="connsiteY1133"/>
            </a:cxn>
            <a:cxn ang="0">
              <a:pos x="connsiteX1134" y="connsiteY1134"/>
            </a:cxn>
            <a:cxn ang="0">
              <a:pos x="connsiteX1135" y="connsiteY1135"/>
            </a:cxn>
            <a:cxn ang="0">
              <a:pos x="connsiteX1136" y="connsiteY1136"/>
            </a:cxn>
            <a:cxn ang="0">
              <a:pos x="connsiteX1137" y="connsiteY1137"/>
            </a:cxn>
            <a:cxn ang="0">
              <a:pos x="connsiteX1138" y="connsiteY1138"/>
            </a:cxn>
            <a:cxn ang="0">
              <a:pos x="connsiteX1139" y="connsiteY1139"/>
            </a:cxn>
            <a:cxn ang="0">
              <a:pos x="connsiteX1140" y="connsiteY1140"/>
            </a:cxn>
            <a:cxn ang="0">
              <a:pos x="connsiteX1141" y="connsiteY1141"/>
            </a:cxn>
            <a:cxn ang="0">
              <a:pos x="connsiteX1142" y="connsiteY1142"/>
            </a:cxn>
            <a:cxn ang="0">
              <a:pos x="connsiteX1143" y="connsiteY1143"/>
            </a:cxn>
            <a:cxn ang="0">
              <a:pos x="connsiteX1144" y="connsiteY1144"/>
            </a:cxn>
            <a:cxn ang="0">
              <a:pos x="connsiteX1145" y="connsiteY1145"/>
            </a:cxn>
            <a:cxn ang="0">
              <a:pos x="connsiteX1146" y="connsiteY1146"/>
            </a:cxn>
            <a:cxn ang="0">
              <a:pos x="connsiteX1147" y="connsiteY1147"/>
            </a:cxn>
            <a:cxn ang="0">
              <a:pos x="connsiteX1148" y="connsiteY1148"/>
            </a:cxn>
            <a:cxn ang="0">
              <a:pos x="connsiteX1149" y="connsiteY1149"/>
            </a:cxn>
            <a:cxn ang="0">
              <a:pos x="connsiteX1150" y="connsiteY1150"/>
            </a:cxn>
            <a:cxn ang="0">
              <a:pos x="connsiteX1151" y="connsiteY1151"/>
            </a:cxn>
            <a:cxn ang="0">
              <a:pos x="connsiteX1152" y="connsiteY1152"/>
            </a:cxn>
            <a:cxn ang="0">
              <a:pos x="connsiteX1153" y="connsiteY1153"/>
            </a:cxn>
            <a:cxn ang="0">
              <a:pos x="connsiteX1154" y="connsiteY1154"/>
            </a:cxn>
            <a:cxn ang="0">
              <a:pos x="connsiteX1155" y="connsiteY1155"/>
            </a:cxn>
            <a:cxn ang="0">
              <a:pos x="connsiteX1156" y="connsiteY1156"/>
            </a:cxn>
            <a:cxn ang="0">
              <a:pos x="connsiteX1157" y="connsiteY1157"/>
            </a:cxn>
            <a:cxn ang="0">
              <a:pos x="connsiteX1158" y="connsiteY1158"/>
            </a:cxn>
            <a:cxn ang="0">
              <a:pos x="connsiteX1159" y="connsiteY1159"/>
            </a:cxn>
            <a:cxn ang="0">
              <a:pos x="connsiteX1160" y="connsiteY1160"/>
            </a:cxn>
            <a:cxn ang="0">
              <a:pos x="connsiteX1161" y="connsiteY1161"/>
            </a:cxn>
            <a:cxn ang="0">
              <a:pos x="connsiteX1162" y="connsiteY1162"/>
            </a:cxn>
            <a:cxn ang="0">
              <a:pos x="connsiteX1163" y="connsiteY1163"/>
            </a:cxn>
            <a:cxn ang="0">
              <a:pos x="connsiteX1164" y="connsiteY1164"/>
            </a:cxn>
            <a:cxn ang="0">
              <a:pos x="connsiteX1165" y="connsiteY1165"/>
            </a:cxn>
            <a:cxn ang="0">
              <a:pos x="connsiteX1166" y="connsiteY1166"/>
            </a:cxn>
            <a:cxn ang="0">
              <a:pos x="connsiteX1167" y="connsiteY1167"/>
            </a:cxn>
            <a:cxn ang="0">
              <a:pos x="connsiteX1168" y="connsiteY1168"/>
            </a:cxn>
            <a:cxn ang="0">
              <a:pos x="connsiteX1169" y="connsiteY1169"/>
            </a:cxn>
            <a:cxn ang="0">
              <a:pos x="connsiteX1170" y="connsiteY1170"/>
            </a:cxn>
            <a:cxn ang="0">
              <a:pos x="connsiteX1171" y="connsiteY1171"/>
            </a:cxn>
            <a:cxn ang="0">
              <a:pos x="connsiteX1172" y="connsiteY1172"/>
            </a:cxn>
            <a:cxn ang="0">
              <a:pos x="connsiteX1173" y="connsiteY1173"/>
            </a:cxn>
            <a:cxn ang="0">
              <a:pos x="connsiteX1174" y="connsiteY1174"/>
            </a:cxn>
            <a:cxn ang="0">
              <a:pos x="connsiteX1175" y="connsiteY1175"/>
            </a:cxn>
            <a:cxn ang="0">
              <a:pos x="connsiteX1176" y="connsiteY1176"/>
            </a:cxn>
            <a:cxn ang="0">
              <a:pos x="connsiteX1177" y="connsiteY1177"/>
            </a:cxn>
            <a:cxn ang="0">
              <a:pos x="connsiteX1178" y="connsiteY1178"/>
            </a:cxn>
            <a:cxn ang="0">
              <a:pos x="connsiteX1179" y="connsiteY1179"/>
            </a:cxn>
            <a:cxn ang="0">
              <a:pos x="connsiteX1180" y="connsiteY1180"/>
            </a:cxn>
            <a:cxn ang="0">
              <a:pos x="connsiteX1181" y="connsiteY1181"/>
            </a:cxn>
            <a:cxn ang="0">
              <a:pos x="connsiteX1182" y="connsiteY1182"/>
            </a:cxn>
            <a:cxn ang="0">
              <a:pos x="connsiteX1183" y="connsiteY1183"/>
            </a:cxn>
            <a:cxn ang="0">
              <a:pos x="connsiteX1184" y="connsiteY1184"/>
            </a:cxn>
            <a:cxn ang="0">
              <a:pos x="connsiteX1185" y="connsiteY1185"/>
            </a:cxn>
            <a:cxn ang="0">
              <a:pos x="connsiteX1186" y="connsiteY1186"/>
            </a:cxn>
            <a:cxn ang="0">
              <a:pos x="connsiteX1187" y="connsiteY1187"/>
            </a:cxn>
            <a:cxn ang="0">
              <a:pos x="connsiteX1188" y="connsiteY1188"/>
            </a:cxn>
            <a:cxn ang="0">
              <a:pos x="connsiteX1189" y="connsiteY1189"/>
            </a:cxn>
            <a:cxn ang="0">
              <a:pos x="connsiteX1190" y="connsiteY1190"/>
            </a:cxn>
            <a:cxn ang="0">
              <a:pos x="connsiteX1191" y="connsiteY1191"/>
            </a:cxn>
            <a:cxn ang="0">
              <a:pos x="connsiteX1192" y="connsiteY1192"/>
            </a:cxn>
            <a:cxn ang="0">
              <a:pos x="connsiteX1193" y="connsiteY1193"/>
            </a:cxn>
            <a:cxn ang="0">
              <a:pos x="connsiteX1194" y="connsiteY1194"/>
            </a:cxn>
            <a:cxn ang="0">
              <a:pos x="connsiteX1195" y="connsiteY1195"/>
            </a:cxn>
            <a:cxn ang="0">
              <a:pos x="connsiteX1196" y="connsiteY1196"/>
            </a:cxn>
            <a:cxn ang="0">
              <a:pos x="connsiteX1197" y="connsiteY1197"/>
            </a:cxn>
            <a:cxn ang="0">
              <a:pos x="connsiteX1198" y="connsiteY1198"/>
            </a:cxn>
            <a:cxn ang="0">
              <a:pos x="connsiteX1199" y="connsiteY1199"/>
            </a:cxn>
            <a:cxn ang="0">
              <a:pos x="connsiteX1200" y="connsiteY1200"/>
            </a:cxn>
            <a:cxn ang="0">
              <a:pos x="connsiteX1201" y="connsiteY1201"/>
            </a:cxn>
            <a:cxn ang="0">
              <a:pos x="connsiteX1202" y="connsiteY1202"/>
            </a:cxn>
            <a:cxn ang="0">
              <a:pos x="connsiteX1203" y="connsiteY1203"/>
            </a:cxn>
            <a:cxn ang="0">
              <a:pos x="connsiteX1204" y="connsiteY1204"/>
            </a:cxn>
            <a:cxn ang="0">
              <a:pos x="connsiteX1205" y="connsiteY1205"/>
            </a:cxn>
            <a:cxn ang="0">
              <a:pos x="connsiteX1206" y="connsiteY1206"/>
            </a:cxn>
            <a:cxn ang="0">
              <a:pos x="connsiteX1207" y="connsiteY1207"/>
            </a:cxn>
            <a:cxn ang="0">
              <a:pos x="connsiteX1208" y="connsiteY1208"/>
            </a:cxn>
            <a:cxn ang="0">
              <a:pos x="connsiteX1209" y="connsiteY1209"/>
            </a:cxn>
            <a:cxn ang="0">
              <a:pos x="connsiteX1210" y="connsiteY1210"/>
            </a:cxn>
            <a:cxn ang="0">
              <a:pos x="connsiteX1211" y="connsiteY1211"/>
            </a:cxn>
            <a:cxn ang="0">
              <a:pos x="connsiteX1212" y="connsiteY1212"/>
            </a:cxn>
            <a:cxn ang="0">
              <a:pos x="connsiteX1213" y="connsiteY1213"/>
            </a:cxn>
            <a:cxn ang="0">
              <a:pos x="connsiteX1214" y="connsiteY1214"/>
            </a:cxn>
            <a:cxn ang="0">
              <a:pos x="connsiteX1215" y="connsiteY1215"/>
            </a:cxn>
            <a:cxn ang="0">
              <a:pos x="connsiteX1216" y="connsiteY1216"/>
            </a:cxn>
            <a:cxn ang="0">
              <a:pos x="connsiteX1217" y="connsiteY1217"/>
            </a:cxn>
            <a:cxn ang="0">
              <a:pos x="connsiteX1218" y="connsiteY1218"/>
            </a:cxn>
            <a:cxn ang="0">
              <a:pos x="connsiteX1219" y="connsiteY1219"/>
            </a:cxn>
            <a:cxn ang="0">
              <a:pos x="connsiteX1220" y="connsiteY1220"/>
            </a:cxn>
            <a:cxn ang="0">
              <a:pos x="connsiteX1221" y="connsiteY1221"/>
            </a:cxn>
            <a:cxn ang="0">
              <a:pos x="connsiteX1222" y="connsiteY1222"/>
            </a:cxn>
            <a:cxn ang="0">
              <a:pos x="connsiteX1223" y="connsiteY1223"/>
            </a:cxn>
            <a:cxn ang="0">
              <a:pos x="connsiteX1224" y="connsiteY1224"/>
            </a:cxn>
            <a:cxn ang="0">
              <a:pos x="connsiteX1225" y="connsiteY1225"/>
            </a:cxn>
            <a:cxn ang="0">
              <a:pos x="connsiteX1226" y="connsiteY1226"/>
            </a:cxn>
            <a:cxn ang="0">
              <a:pos x="connsiteX1227" y="connsiteY1227"/>
            </a:cxn>
            <a:cxn ang="0">
              <a:pos x="connsiteX1228" y="connsiteY1228"/>
            </a:cxn>
            <a:cxn ang="0">
              <a:pos x="connsiteX1229" y="connsiteY1229"/>
            </a:cxn>
            <a:cxn ang="0">
              <a:pos x="connsiteX1230" y="connsiteY1230"/>
            </a:cxn>
            <a:cxn ang="0">
              <a:pos x="connsiteX1231" y="connsiteY1231"/>
            </a:cxn>
            <a:cxn ang="0">
              <a:pos x="connsiteX1232" y="connsiteY1232"/>
            </a:cxn>
            <a:cxn ang="0">
              <a:pos x="connsiteX1233" y="connsiteY1233"/>
            </a:cxn>
            <a:cxn ang="0">
              <a:pos x="connsiteX1234" y="connsiteY1234"/>
            </a:cxn>
            <a:cxn ang="0">
              <a:pos x="connsiteX1235" y="connsiteY1235"/>
            </a:cxn>
            <a:cxn ang="0">
              <a:pos x="connsiteX1236" y="connsiteY1236"/>
            </a:cxn>
            <a:cxn ang="0">
              <a:pos x="connsiteX1237" y="connsiteY1237"/>
            </a:cxn>
            <a:cxn ang="0">
              <a:pos x="connsiteX1238" y="connsiteY1238"/>
            </a:cxn>
            <a:cxn ang="0">
              <a:pos x="connsiteX1239" y="connsiteY1239"/>
            </a:cxn>
            <a:cxn ang="0">
              <a:pos x="connsiteX1240" y="connsiteY1240"/>
            </a:cxn>
            <a:cxn ang="0">
              <a:pos x="connsiteX1241" y="connsiteY1241"/>
            </a:cxn>
            <a:cxn ang="0">
              <a:pos x="connsiteX1242" y="connsiteY1242"/>
            </a:cxn>
            <a:cxn ang="0">
              <a:pos x="connsiteX1243" y="connsiteY1243"/>
            </a:cxn>
            <a:cxn ang="0">
              <a:pos x="connsiteX1244" y="connsiteY1244"/>
            </a:cxn>
            <a:cxn ang="0">
              <a:pos x="connsiteX1245" y="connsiteY1245"/>
            </a:cxn>
            <a:cxn ang="0">
              <a:pos x="connsiteX1246" y="connsiteY1246"/>
            </a:cxn>
            <a:cxn ang="0">
              <a:pos x="connsiteX1247" y="connsiteY1247"/>
            </a:cxn>
            <a:cxn ang="0">
              <a:pos x="connsiteX1248" y="connsiteY1248"/>
            </a:cxn>
            <a:cxn ang="0">
              <a:pos x="connsiteX1249" y="connsiteY1249"/>
            </a:cxn>
            <a:cxn ang="0">
              <a:pos x="connsiteX1250" y="connsiteY1250"/>
            </a:cxn>
            <a:cxn ang="0">
              <a:pos x="connsiteX1251" y="connsiteY1251"/>
            </a:cxn>
            <a:cxn ang="0">
              <a:pos x="connsiteX1252" y="connsiteY1252"/>
            </a:cxn>
            <a:cxn ang="0">
              <a:pos x="connsiteX1253" y="connsiteY1253"/>
            </a:cxn>
            <a:cxn ang="0">
              <a:pos x="connsiteX1254" y="connsiteY1254"/>
            </a:cxn>
            <a:cxn ang="0">
              <a:pos x="connsiteX1255" y="connsiteY1255"/>
            </a:cxn>
            <a:cxn ang="0">
              <a:pos x="connsiteX1256" y="connsiteY1256"/>
            </a:cxn>
            <a:cxn ang="0">
              <a:pos x="connsiteX1257" y="connsiteY1257"/>
            </a:cxn>
            <a:cxn ang="0">
              <a:pos x="connsiteX1258" y="connsiteY1258"/>
            </a:cxn>
            <a:cxn ang="0">
              <a:pos x="connsiteX1259" y="connsiteY1259"/>
            </a:cxn>
            <a:cxn ang="0">
              <a:pos x="connsiteX1260" y="connsiteY1260"/>
            </a:cxn>
            <a:cxn ang="0">
              <a:pos x="connsiteX1261" y="connsiteY1261"/>
            </a:cxn>
            <a:cxn ang="0">
              <a:pos x="connsiteX1262" y="connsiteY1262"/>
            </a:cxn>
            <a:cxn ang="0">
              <a:pos x="connsiteX1263" y="connsiteY1263"/>
            </a:cxn>
            <a:cxn ang="0">
              <a:pos x="connsiteX1264" y="connsiteY1264"/>
            </a:cxn>
            <a:cxn ang="0">
              <a:pos x="connsiteX1265" y="connsiteY1265"/>
            </a:cxn>
            <a:cxn ang="0">
              <a:pos x="connsiteX1266" y="connsiteY1266"/>
            </a:cxn>
            <a:cxn ang="0">
              <a:pos x="connsiteX1267" y="connsiteY1267"/>
            </a:cxn>
            <a:cxn ang="0">
              <a:pos x="connsiteX1268" y="connsiteY1268"/>
            </a:cxn>
            <a:cxn ang="0">
              <a:pos x="connsiteX1269" y="connsiteY1269"/>
            </a:cxn>
            <a:cxn ang="0">
              <a:pos x="connsiteX1270" y="connsiteY1270"/>
            </a:cxn>
            <a:cxn ang="0">
              <a:pos x="connsiteX1271" y="connsiteY1271"/>
            </a:cxn>
            <a:cxn ang="0">
              <a:pos x="connsiteX1272" y="connsiteY1272"/>
            </a:cxn>
            <a:cxn ang="0">
              <a:pos x="connsiteX1273" y="connsiteY1273"/>
            </a:cxn>
            <a:cxn ang="0">
              <a:pos x="connsiteX1274" y="connsiteY1274"/>
            </a:cxn>
            <a:cxn ang="0">
              <a:pos x="connsiteX1275" y="connsiteY1275"/>
            </a:cxn>
            <a:cxn ang="0">
              <a:pos x="connsiteX1276" y="connsiteY1276"/>
            </a:cxn>
            <a:cxn ang="0">
              <a:pos x="connsiteX1277" y="connsiteY1277"/>
            </a:cxn>
            <a:cxn ang="0">
              <a:pos x="connsiteX1278" y="connsiteY1278"/>
            </a:cxn>
            <a:cxn ang="0">
              <a:pos x="connsiteX1279" y="connsiteY1279"/>
            </a:cxn>
            <a:cxn ang="0">
              <a:pos x="connsiteX1280" y="connsiteY1280"/>
            </a:cxn>
            <a:cxn ang="0">
              <a:pos x="connsiteX1281" y="connsiteY1281"/>
            </a:cxn>
            <a:cxn ang="0">
              <a:pos x="connsiteX1282" y="connsiteY1282"/>
            </a:cxn>
            <a:cxn ang="0">
              <a:pos x="connsiteX1283" y="connsiteY1283"/>
            </a:cxn>
            <a:cxn ang="0">
              <a:pos x="connsiteX1284" y="connsiteY1284"/>
            </a:cxn>
            <a:cxn ang="0">
              <a:pos x="connsiteX1285" y="connsiteY1285"/>
            </a:cxn>
            <a:cxn ang="0">
              <a:pos x="connsiteX1286" y="connsiteY1286"/>
            </a:cxn>
            <a:cxn ang="0">
              <a:pos x="connsiteX1287" y="connsiteY1287"/>
            </a:cxn>
            <a:cxn ang="0">
              <a:pos x="connsiteX1288" y="connsiteY1288"/>
            </a:cxn>
            <a:cxn ang="0">
              <a:pos x="connsiteX1289" y="connsiteY1289"/>
            </a:cxn>
            <a:cxn ang="0">
              <a:pos x="connsiteX1290" y="connsiteY1290"/>
            </a:cxn>
            <a:cxn ang="0">
              <a:pos x="connsiteX1291" y="connsiteY1291"/>
            </a:cxn>
            <a:cxn ang="0">
              <a:pos x="connsiteX1292" y="connsiteY1292"/>
            </a:cxn>
            <a:cxn ang="0">
              <a:pos x="connsiteX1293" y="connsiteY1293"/>
            </a:cxn>
            <a:cxn ang="0">
              <a:pos x="connsiteX1294" y="connsiteY1294"/>
            </a:cxn>
            <a:cxn ang="0">
              <a:pos x="connsiteX1295" y="connsiteY1295"/>
            </a:cxn>
            <a:cxn ang="0">
              <a:pos x="connsiteX1296" y="connsiteY1296"/>
            </a:cxn>
            <a:cxn ang="0">
              <a:pos x="connsiteX1297" y="connsiteY1297"/>
            </a:cxn>
            <a:cxn ang="0">
              <a:pos x="connsiteX1298" y="connsiteY1298"/>
            </a:cxn>
            <a:cxn ang="0">
              <a:pos x="connsiteX1299" y="connsiteY1299"/>
            </a:cxn>
            <a:cxn ang="0">
              <a:pos x="connsiteX1300" y="connsiteY1300"/>
            </a:cxn>
            <a:cxn ang="0">
              <a:pos x="connsiteX1301" y="connsiteY1301"/>
            </a:cxn>
            <a:cxn ang="0">
              <a:pos x="connsiteX1302" y="connsiteY1302"/>
            </a:cxn>
            <a:cxn ang="0">
              <a:pos x="connsiteX1303" y="connsiteY1303"/>
            </a:cxn>
            <a:cxn ang="0">
              <a:pos x="connsiteX1304" y="connsiteY1304"/>
            </a:cxn>
            <a:cxn ang="0">
              <a:pos x="connsiteX1305" y="connsiteY1305"/>
            </a:cxn>
            <a:cxn ang="0">
              <a:pos x="connsiteX1306" y="connsiteY1306"/>
            </a:cxn>
            <a:cxn ang="0">
              <a:pos x="connsiteX1307" y="connsiteY1307"/>
            </a:cxn>
            <a:cxn ang="0">
              <a:pos x="connsiteX1308" y="connsiteY1308"/>
            </a:cxn>
            <a:cxn ang="0">
              <a:pos x="connsiteX1309" y="connsiteY1309"/>
            </a:cxn>
            <a:cxn ang="0">
              <a:pos x="connsiteX1310" y="connsiteY1310"/>
            </a:cxn>
            <a:cxn ang="0">
              <a:pos x="connsiteX1311" y="connsiteY1311"/>
            </a:cxn>
            <a:cxn ang="0">
              <a:pos x="connsiteX1312" y="connsiteY1312"/>
            </a:cxn>
            <a:cxn ang="0">
              <a:pos x="connsiteX1313" y="connsiteY1313"/>
            </a:cxn>
            <a:cxn ang="0">
              <a:pos x="connsiteX1314" y="connsiteY1314"/>
            </a:cxn>
            <a:cxn ang="0">
              <a:pos x="connsiteX1315" y="connsiteY1315"/>
            </a:cxn>
            <a:cxn ang="0">
              <a:pos x="connsiteX1316" y="connsiteY1316"/>
            </a:cxn>
            <a:cxn ang="0">
              <a:pos x="connsiteX1317" y="connsiteY1317"/>
            </a:cxn>
            <a:cxn ang="0">
              <a:pos x="connsiteX1318" y="connsiteY1318"/>
            </a:cxn>
            <a:cxn ang="0">
              <a:pos x="connsiteX1319" y="connsiteY1319"/>
            </a:cxn>
            <a:cxn ang="0">
              <a:pos x="connsiteX1320" y="connsiteY1320"/>
            </a:cxn>
            <a:cxn ang="0">
              <a:pos x="connsiteX1321" y="connsiteY1321"/>
            </a:cxn>
            <a:cxn ang="0">
              <a:pos x="connsiteX1322" y="connsiteY1322"/>
            </a:cxn>
            <a:cxn ang="0">
              <a:pos x="connsiteX1323" y="connsiteY1323"/>
            </a:cxn>
            <a:cxn ang="0">
              <a:pos x="connsiteX1324" y="connsiteY1324"/>
            </a:cxn>
            <a:cxn ang="0">
              <a:pos x="connsiteX1325" y="connsiteY1325"/>
            </a:cxn>
            <a:cxn ang="0">
              <a:pos x="connsiteX1326" y="connsiteY1326"/>
            </a:cxn>
            <a:cxn ang="0">
              <a:pos x="connsiteX1327" y="connsiteY1327"/>
            </a:cxn>
            <a:cxn ang="0">
              <a:pos x="connsiteX1328" y="connsiteY1328"/>
            </a:cxn>
            <a:cxn ang="0">
              <a:pos x="connsiteX1329" y="connsiteY1329"/>
            </a:cxn>
            <a:cxn ang="0">
              <a:pos x="connsiteX1330" y="connsiteY1330"/>
            </a:cxn>
            <a:cxn ang="0">
              <a:pos x="connsiteX1331" y="connsiteY1331"/>
            </a:cxn>
            <a:cxn ang="0">
              <a:pos x="connsiteX1332" y="connsiteY1332"/>
            </a:cxn>
            <a:cxn ang="0">
              <a:pos x="connsiteX1333" y="connsiteY1333"/>
            </a:cxn>
            <a:cxn ang="0">
              <a:pos x="connsiteX1334" y="connsiteY1334"/>
            </a:cxn>
            <a:cxn ang="0">
              <a:pos x="connsiteX1335" y="connsiteY1335"/>
            </a:cxn>
            <a:cxn ang="0">
              <a:pos x="connsiteX1336" y="connsiteY1336"/>
            </a:cxn>
            <a:cxn ang="0">
              <a:pos x="connsiteX1337" y="connsiteY1337"/>
            </a:cxn>
            <a:cxn ang="0">
              <a:pos x="connsiteX1338" y="connsiteY1338"/>
            </a:cxn>
            <a:cxn ang="0">
              <a:pos x="connsiteX1339" y="connsiteY1339"/>
            </a:cxn>
            <a:cxn ang="0">
              <a:pos x="connsiteX1340" y="connsiteY1340"/>
            </a:cxn>
            <a:cxn ang="0">
              <a:pos x="connsiteX1341" y="connsiteY1341"/>
            </a:cxn>
            <a:cxn ang="0">
              <a:pos x="connsiteX1342" y="connsiteY1342"/>
            </a:cxn>
            <a:cxn ang="0">
              <a:pos x="connsiteX1343" y="connsiteY1343"/>
            </a:cxn>
            <a:cxn ang="0">
              <a:pos x="connsiteX1344" y="connsiteY1344"/>
            </a:cxn>
            <a:cxn ang="0">
              <a:pos x="connsiteX1345" y="connsiteY1345"/>
            </a:cxn>
            <a:cxn ang="0">
              <a:pos x="connsiteX1346" y="connsiteY1346"/>
            </a:cxn>
            <a:cxn ang="0">
              <a:pos x="connsiteX1347" y="connsiteY1347"/>
            </a:cxn>
            <a:cxn ang="0">
              <a:pos x="connsiteX1348" y="connsiteY1348"/>
            </a:cxn>
            <a:cxn ang="0">
              <a:pos x="connsiteX1349" y="connsiteY1349"/>
            </a:cxn>
            <a:cxn ang="0">
              <a:pos x="connsiteX1350" y="connsiteY1350"/>
            </a:cxn>
            <a:cxn ang="0">
              <a:pos x="connsiteX1351" y="connsiteY1351"/>
            </a:cxn>
            <a:cxn ang="0">
              <a:pos x="connsiteX1352" y="connsiteY1352"/>
            </a:cxn>
            <a:cxn ang="0">
              <a:pos x="connsiteX1353" y="connsiteY1353"/>
            </a:cxn>
            <a:cxn ang="0">
              <a:pos x="connsiteX1354" y="connsiteY1354"/>
            </a:cxn>
            <a:cxn ang="0">
              <a:pos x="connsiteX1355" y="connsiteY1355"/>
            </a:cxn>
            <a:cxn ang="0">
              <a:pos x="connsiteX1356" y="connsiteY1356"/>
            </a:cxn>
            <a:cxn ang="0">
              <a:pos x="connsiteX1357" y="connsiteY1357"/>
            </a:cxn>
            <a:cxn ang="0">
              <a:pos x="connsiteX1358" y="connsiteY1358"/>
            </a:cxn>
            <a:cxn ang="0">
              <a:pos x="connsiteX1359" y="connsiteY1359"/>
            </a:cxn>
            <a:cxn ang="0">
              <a:pos x="connsiteX1360" y="connsiteY1360"/>
            </a:cxn>
            <a:cxn ang="0">
              <a:pos x="connsiteX1361" y="connsiteY1361"/>
            </a:cxn>
            <a:cxn ang="0">
              <a:pos x="connsiteX1362" y="connsiteY1362"/>
            </a:cxn>
            <a:cxn ang="0">
              <a:pos x="connsiteX1363" y="connsiteY1363"/>
            </a:cxn>
            <a:cxn ang="0">
              <a:pos x="connsiteX1364" y="connsiteY1364"/>
            </a:cxn>
            <a:cxn ang="0">
              <a:pos x="connsiteX1365" y="connsiteY1365"/>
            </a:cxn>
            <a:cxn ang="0">
              <a:pos x="connsiteX1366" y="connsiteY1366"/>
            </a:cxn>
            <a:cxn ang="0">
              <a:pos x="connsiteX1367" y="connsiteY1367"/>
            </a:cxn>
            <a:cxn ang="0">
              <a:pos x="connsiteX1368" y="connsiteY1368"/>
            </a:cxn>
            <a:cxn ang="0">
              <a:pos x="connsiteX1369" y="connsiteY1369"/>
            </a:cxn>
            <a:cxn ang="0">
              <a:pos x="connsiteX1370" y="connsiteY1370"/>
            </a:cxn>
            <a:cxn ang="0">
              <a:pos x="connsiteX1371" y="connsiteY1371"/>
            </a:cxn>
            <a:cxn ang="0">
              <a:pos x="connsiteX1372" y="connsiteY1372"/>
            </a:cxn>
            <a:cxn ang="0">
              <a:pos x="connsiteX1373" y="connsiteY1373"/>
            </a:cxn>
            <a:cxn ang="0">
              <a:pos x="connsiteX1374" y="connsiteY1374"/>
            </a:cxn>
            <a:cxn ang="0">
              <a:pos x="connsiteX1375" y="connsiteY1375"/>
            </a:cxn>
            <a:cxn ang="0">
              <a:pos x="connsiteX1376" y="connsiteY1376"/>
            </a:cxn>
            <a:cxn ang="0">
              <a:pos x="connsiteX1377" y="connsiteY1377"/>
            </a:cxn>
            <a:cxn ang="0">
              <a:pos x="connsiteX1378" y="connsiteY1378"/>
            </a:cxn>
            <a:cxn ang="0">
              <a:pos x="connsiteX1379" y="connsiteY1379"/>
            </a:cxn>
            <a:cxn ang="0">
              <a:pos x="connsiteX1380" y="connsiteY1380"/>
            </a:cxn>
            <a:cxn ang="0">
              <a:pos x="connsiteX1381" y="connsiteY1381"/>
            </a:cxn>
            <a:cxn ang="0">
              <a:pos x="connsiteX1382" y="connsiteY1382"/>
            </a:cxn>
            <a:cxn ang="0">
              <a:pos x="connsiteX1383" y="connsiteY1383"/>
            </a:cxn>
            <a:cxn ang="0">
              <a:pos x="connsiteX1384" y="connsiteY1384"/>
            </a:cxn>
            <a:cxn ang="0">
              <a:pos x="connsiteX1385" y="connsiteY1385"/>
            </a:cxn>
            <a:cxn ang="0">
              <a:pos x="connsiteX1386" y="connsiteY1386"/>
            </a:cxn>
            <a:cxn ang="0">
              <a:pos x="connsiteX1387" y="connsiteY1387"/>
            </a:cxn>
            <a:cxn ang="0">
              <a:pos x="connsiteX1388" y="connsiteY1388"/>
            </a:cxn>
            <a:cxn ang="0">
              <a:pos x="connsiteX1389" y="connsiteY1389"/>
            </a:cxn>
            <a:cxn ang="0">
              <a:pos x="connsiteX1390" y="connsiteY1390"/>
            </a:cxn>
            <a:cxn ang="0">
              <a:pos x="connsiteX1391" y="connsiteY1391"/>
            </a:cxn>
            <a:cxn ang="0">
              <a:pos x="connsiteX1392" y="connsiteY1392"/>
            </a:cxn>
            <a:cxn ang="0">
              <a:pos x="connsiteX1393" y="connsiteY1393"/>
            </a:cxn>
            <a:cxn ang="0">
              <a:pos x="connsiteX1394" y="connsiteY1394"/>
            </a:cxn>
            <a:cxn ang="0">
              <a:pos x="connsiteX1395" y="connsiteY1395"/>
            </a:cxn>
            <a:cxn ang="0">
              <a:pos x="connsiteX1396" y="connsiteY1396"/>
            </a:cxn>
            <a:cxn ang="0">
              <a:pos x="connsiteX1397" y="connsiteY1397"/>
            </a:cxn>
            <a:cxn ang="0">
              <a:pos x="connsiteX1398" y="connsiteY1398"/>
            </a:cxn>
            <a:cxn ang="0">
              <a:pos x="connsiteX1399" y="connsiteY1399"/>
            </a:cxn>
            <a:cxn ang="0">
              <a:pos x="connsiteX1400" y="connsiteY1400"/>
            </a:cxn>
            <a:cxn ang="0">
              <a:pos x="connsiteX1401" y="connsiteY1401"/>
            </a:cxn>
            <a:cxn ang="0">
              <a:pos x="connsiteX1402" y="connsiteY1402"/>
            </a:cxn>
            <a:cxn ang="0">
              <a:pos x="connsiteX1403" y="connsiteY1403"/>
            </a:cxn>
            <a:cxn ang="0">
              <a:pos x="connsiteX1404" y="connsiteY1404"/>
            </a:cxn>
            <a:cxn ang="0">
              <a:pos x="connsiteX1405" y="connsiteY1405"/>
            </a:cxn>
            <a:cxn ang="0">
              <a:pos x="connsiteX1406" y="connsiteY1406"/>
            </a:cxn>
            <a:cxn ang="0">
              <a:pos x="connsiteX1407" y="connsiteY1407"/>
            </a:cxn>
            <a:cxn ang="0">
              <a:pos x="connsiteX1408" y="connsiteY1408"/>
            </a:cxn>
            <a:cxn ang="0">
              <a:pos x="connsiteX1409" y="connsiteY1409"/>
            </a:cxn>
            <a:cxn ang="0">
              <a:pos x="connsiteX1410" y="connsiteY1410"/>
            </a:cxn>
            <a:cxn ang="0">
              <a:pos x="connsiteX1411" y="connsiteY1411"/>
            </a:cxn>
            <a:cxn ang="0">
              <a:pos x="connsiteX1412" y="connsiteY1412"/>
            </a:cxn>
            <a:cxn ang="0">
              <a:pos x="connsiteX1413" y="connsiteY1413"/>
            </a:cxn>
            <a:cxn ang="0">
              <a:pos x="connsiteX1414" y="connsiteY1414"/>
            </a:cxn>
            <a:cxn ang="0">
              <a:pos x="connsiteX1415" y="connsiteY1415"/>
            </a:cxn>
            <a:cxn ang="0">
              <a:pos x="connsiteX1416" y="connsiteY1416"/>
            </a:cxn>
            <a:cxn ang="0">
              <a:pos x="connsiteX1417" y="connsiteY1417"/>
            </a:cxn>
            <a:cxn ang="0">
              <a:pos x="connsiteX1418" y="connsiteY1418"/>
            </a:cxn>
            <a:cxn ang="0">
              <a:pos x="connsiteX1419" y="connsiteY1419"/>
            </a:cxn>
            <a:cxn ang="0">
              <a:pos x="connsiteX1420" y="connsiteY1420"/>
            </a:cxn>
            <a:cxn ang="0">
              <a:pos x="connsiteX1421" y="connsiteY1421"/>
            </a:cxn>
            <a:cxn ang="0">
              <a:pos x="connsiteX1422" y="connsiteY1422"/>
            </a:cxn>
            <a:cxn ang="0">
              <a:pos x="connsiteX1423" y="connsiteY1423"/>
            </a:cxn>
            <a:cxn ang="0">
              <a:pos x="connsiteX1424" y="connsiteY1424"/>
            </a:cxn>
            <a:cxn ang="0">
              <a:pos x="connsiteX1425" y="connsiteY1425"/>
            </a:cxn>
            <a:cxn ang="0">
              <a:pos x="connsiteX1426" y="connsiteY1426"/>
            </a:cxn>
            <a:cxn ang="0">
              <a:pos x="connsiteX1427" y="connsiteY1427"/>
            </a:cxn>
            <a:cxn ang="0">
              <a:pos x="connsiteX1428" y="connsiteY1428"/>
            </a:cxn>
            <a:cxn ang="0">
              <a:pos x="connsiteX1429" y="connsiteY1429"/>
            </a:cxn>
            <a:cxn ang="0">
              <a:pos x="connsiteX1430" y="connsiteY1430"/>
            </a:cxn>
            <a:cxn ang="0">
              <a:pos x="connsiteX1431" y="connsiteY1431"/>
            </a:cxn>
            <a:cxn ang="0">
              <a:pos x="connsiteX1432" y="connsiteY1432"/>
            </a:cxn>
            <a:cxn ang="0">
              <a:pos x="connsiteX1433" y="connsiteY1433"/>
            </a:cxn>
            <a:cxn ang="0">
              <a:pos x="connsiteX1434" y="connsiteY1434"/>
            </a:cxn>
            <a:cxn ang="0">
              <a:pos x="connsiteX1435" y="connsiteY1435"/>
            </a:cxn>
            <a:cxn ang="0">
              <a:pos x="connsiteX1436" y="connsiteY1436"/>
            </a:cxn>
            <a:cxn ang="0">
              <a:pos x="connsiteX1437" y="connsiteY1437"/>
            </a:cxn>
            <a:cxn ang="0">
              <a:pos x="connsiteX1438" y="connsiteY1438"/>
            </a:cxn>
            <a:cxn ang="0">
              <a:pos x="connsiteX1439" y="connsiteY1439"/>
            </a:cxn>
            <a:cxn ang="0">
              <a:pos x="connsiteX1440" y="connsiteY1440"/>
            </a:cxn>
            <a:cxn ang="0">
              <a:pos x="connsiteX1441" y="connsiteY1441"/>
            </a:cxn>
            <a:cxn ang="0">
              <a:pos x="connsiteX1442" y="connsiteY1442"/>
            </a:cxn>
            <a:cxn ang="0">
              <a:pos x="connsiteX1443" y="connsiteY1443"/>
            </a:cxn>
            <a:cxn ang="0">
              <a:pos x="connsiteX1444" y="connsiteY1444"/>
            </a:cxn>
            <a:cxn ang="0">
              <a:pos x="connsiteX1445" y="connsiteY1445"/>
            </a:cxn>
            <a:cxn ang="0">
              <a:pos x="connsiteX1446" y="connsiteY1446"/>
            </a:cxn>
            <a:cxn ang="0">
              <a:pos x="connsiteX1447" y="connsiteY1447"/>
            </a:cxn>
            <a:cxn ang="0">
              <a:pos x="connsiteX1448" y="connsiteY1448"/>
            </a:cxn>
            <a:cxn ang="0">
              <a:pos x="connsiteX1449" y="connsiteY1449"/>
            </a:cxn>
            <a:cxn ang="0">
              <a:pos x="connsiteX1450" y="connsiteY1450"/>
            </a:cxn>
            <a:cxn ang="0">
              <a:pos x="connsiteX1451" y="connsiteY1451"/>
            </a:cxn>
            <a:cxn ang="0">
              <a:pos x="connsiteX1452" y="connsiteY1452"/>
            </a:cxn>
            <a:cxn ang="0">
              <a:pos x="connsiteX1453" y="connsiteY1453"/>
            </a:cxn>
            <a:cxn ang="0">
              <a:pos x="connsiteX1454" y="connsiteY1454"/>
            </a:cxn>
            <a:cxn ang="0">
              <a:pos x="connsiteX1455" y="connsiteY1455"/>
            </a:cxn>
            <a:cxn ang="0">
              <a:pos x="connsiteX1456" y="connsiteY1456"/>
            </a:cxn>
            <a:cxn ang="0">
              <a:pos x="connsiteX1457" y="connsiteY1457"/>
            </a:cxn>
            <a:cxn ang="0">
              <a:pos x="connsiteX1458" y="connsiteY1458"/>
            </a:cxn>
            <a:cxn ang="0">
              <a:pos x="connsiteX1459" y="connsiteY1459"/>
            </a:cxn>
            <a:cxn ang="0">
              <a:pos x="connsiteX1460" y="connsiteY1460"/>
            </a:cxn>
            <a:cxn ang="0">
              <a:pos x="connsiteX1461" y="connsiteY1461"/>
            </a:cxn>
            <a:cxn ang="0">
              <a:pos x="connsiteX1462" y="connsiteY1462"/>
            </a:cxn>
            <a:cxn ang="0">
              <a:pos x="connsiteX1463" y="connsiteY1463"/>
            </a:cxn>
            <a:cxn ang="0">
              <a:pos x="connsiteX1464" y="connsiteY1464"/>
            </a:cxn>
            <a:cxn ang="0">
              <a:pos x="connsiteX1465" y="connsiteY1465"/>
            </a:cxn>
            <a:cxn ang="0">
              <a:pos x="connsiteX1466" y="connsiteY1466"/>
            </a:cxn>
            <a:cxn ang="0">
              <a:pos x="connsiteX1467" y="connsiteY1467"/>
            </a:cxn>
            <a:cxn ang="0">
              <a:pos x="connsiteX1468" y="connsiteY1468"/>
            </a:cxn>
            <a:cxn ang="0">
              <a:pos x="connsiteX1469" y="connsiteY1469"/>
            </a:cxn>
            <a:cxn ang="0">
              <a:pos x="connsiteX1470" y="connsiteY1470"/>
            </a:cxn>
            <a:cxn ang="0">
              <a:pos x="connsiteX1471" y="connsiteY1471"/>
            </a:cxn>
            <a:cxn ang="0">
              <a:pos x="connsiteX1472" y="connsiteY1472"/>
            </a:cxn>
            <a:cxn ang="0">
              <a:pos x="connsiteX1473" y="connsiteY1473"/>
            </a:cxn>
            <a:cxn ang="0">
              <a:pos x="connsiteX1474" y="connsiteY1474"/>
            </a:cxn>
            <a:cxn ang="0">
              <a:pos x="connsiteX1475" y="connsiteY1475"/>
            </a:cxn>
            <a:cxn ang="0">
              <a:pos x="connsiteX1476" y="connsiteY1476"/>
            </a:cxn>
            <a:cxn ang="0">
              <a:pos x="connsiteX1477" y="connsiteY1477"/>
            </a:cxn>
            <a:cxn ang="0">
              <a:pos x="connsiteX1478" y="connsiteY1478"/>
            </a:cxn>
            <a:cxn ang="0">
              <a:pos x="connsiteX1479" y="connsiteY1479"/>
            </a:cxn>
            <a:cxn ang="0">
              <a:pos x="connsiteX1480" y="connsiteY1480"/>
            </a:cxn>
            <a:cxn ang="0">
              <a:pos x="connsiteX1481" y="connsiteY1481"/>
            </a:cxn>
            <a:cxn ang="0">
              <a:pos x="connsiteX1482" y="connsiteY1482"/>
            </a:cxn>
            <a:cxn ang="0">
              <a:pos x="connsiteX1483" y="connsiteY1483"/>
            </a:cxn>
            <a:cxn ang="0">
              <a:pos x="connsiteX1484" y="connsiteY1484"/>
            </a:cxn>
            <a:cxn ang="0">
              <a:pos x="connsiteX1485" y="connsiteY1485"/>
            </a:cxn>
            <a:cxn ang="0">
              <a:pos x="connsiteX1486" y="connsiteY1486"/>
            </a:cxn>
            <a:cxn ang="0">
              <a:pos x="connsiteX1487" y="connsiteY1487"/>
            </a:cxn>
            <a:cxn ang="0">
              <a:pos x="connsiteX1488" y="connsiteY1488"/>
            </a:cxn>
            <a:cxn ang="0">
              <a:pos x="connsiteX1489" y="connsiteY1489"/>
            </a:cxn>
            <a:cxn ang="0">
              <a:pos x="connsiteX1490" y="connsiteY1490"/>
            </a:cxn>
            <a:cxn ang="0">
              <a:pos x="connsiteX1491" y="connsiteY1491"/>
            </a:cxn>
            <a:cxn ang="0">
              <a:pos x="connsiteX1492" y="connsiteY1492"/>
            </a:cxn>
            <a:cxn ang="0">
              <a:pos x="connsiteX1493" y="connsiteY1493"/>
            </a:cxn>
            <a:cxn ang="0">
              <a:pos x="connsiteX1494" y="connsiteY1494"/>
            </a:cxn>
            <a:cxn ang="0">
              <a:pos x="connsiteX1495" y="connsiteY1495"/>
            </a:cxn>
            <a:cxn ang="0">
              <a:pos x="connsiteX1496" y="connsiteY1496"/>
            </a:cxn>
            <a:cxn ang="0">
              <a:pos x="connsiteX1497" y="connsiteY1497"/>
            </a:cxn>
            <a:cxn ang="0">
              <a:pos x="connsiteX1498" y="connsiteY1498"/>
            </a:cxn>
            <a:cxn ang="0">
              <a:pos x="connsiteX1499" y="connsiteY1499"/>
            </a:cxn>
            <a:cxn ang="0">
              <a:pos x="connsiteX1500" y="connsiteY1500"/>
            </a:cxn>
            <a:cxn ang="0">
              <a:pos x="connsiteX1501" y="connsiteY1501"/>
            </a:cxn>
            <a:cxn ang="0">
              <a:pos x="connsiteX1502" y="connsiteY1502"/>
            </a:cxn>
            <a:cxn ang="0">
              <a:pos x="connsiteX1503" y="connsiteY1503"/>
            </a:cxn>
            <a:cxn ang="0">
              <a:pos x="connsiteX1504" y="connsiteY1504"/>
            </a:cxn>
            <a:cxn ang="0">
              <a:pos x="connsiteX1505" y="connsiteY1505"/>
            </a:cxn>
            <a:cxn ang="0">
              <a:pos x="connsiteX1506" y="connsiteY1506"/>
            </a:cxn>
            <a:cxn ang="0">
              <a:pos x="connsiteX1507" y="connsiteY1507"/>
            </a:cxn>
            <a:cxn ang="0">
              <a:pos x="connsiteX1508" y="connsiteY1508"/>
            </a:cxn>
            <a:cxn ang="0">
              <a:pos x="connsiteX1509" y="connsiteY1509"/>
            </a:cxn>
            <a:cxn ang="0">
              <a:pos x="connsiteX1510" y="connsiteY1510"/>
            </a:cxn>
            <a:cxn ang="0">
              <a:pos x="connsiteX1511" y="connsiteY1511"/>
            </a:cxn>
            <a:cxn ang="0">
              <a:pos x="connsiteX1512" y="connsiteY1512"/>
            </a:cxn>
            <a:cxn ang="0">
              <a:pos x="connsiteX1513" y="connsiteY1513"/>
            </a:cxn>
            <a:cxn ang="0">
              <a:pos x="connsiteX1514" y="connsiteY1514"/>
            </a:cxn>
            <a:cxn ang="0">
              <a:pos x="connsiteX1515" y="connsiteY1515"/>
            </a:cxn>
            <a:cxn ang="0">
              <a:pos x="connsiteX1516" y="connsiteY1516"/>
            </a:cxn>
            <a:cxn ang="0">
              <a:pos x="connsiteX1517" y="connsiteY1517"/>
            </a:cxn>
            <a:cxn ang="0">
              <a:pos x="connsiteX1518" y="connsiteY1518"/>
            </a:cxn>
            <a:cxn ang="0">
              <a:pos x="connsiteX1519" y="connsiteY1519"/>
            </a:cxn>
            <a:cxn ang="0">
              <a:pos x="connsiteX1520" y="connsiteY1520"/>
            </a:cxn>
            <a:cxn ang="0">
              <a:pos x="connsiteX1521" y="connsiteY1521"/>
            </a:cxn>
            <a:cxn ang="0">
              <a:pos x="connsiteX1522" y="connsiteY1522"/>
            </a:cxn>
            <a:cxn ang="0">
              <a:pos x="connsiteX1523" y="connsiteY1523"/>
            </a:cxn>
            <a:cxn ang="0">
              <a:pos x="connsiteX1524" y="connsiteY1524"/>
            </a:cxn>
            <a:cxn ang="0">
              <a:pos x="connsiteX1525" y="connsiteY1525"/>
            </a:cxn>
            <a:cxn ang="0">
              <a:pos x="connsiteX1526" y="connsiteY1526"/>
            </a:cxn>
            <a:cxn ang="0">
              <a:pos x="connsiteX1527" y="connsiteY1527"/>
            </a:cxn>
            <a:cxn ang="0">
              <a:pos x="connsiteX1528" y="connsiteY1528"/>
            </a:cxn>
            <a:cxn ang="0">
              <a:pos x="connsiteX1529" y="connsiteY1529"/>
            </a:cxn>
            <a:cxn ang="0">
              <a:pos x="connsiteX1530" y="connsiteY1530"/>
            </a:cxn>
            <a:cxn ang="0">
              <a:pos x="connsiteX1531" y="connsiteY1531"/>
            </a:cxn>
            <a:cxn ang="0">
              <a:pos x="connsiteX1532" y="connsiteY1532"/>
            </a:cxn>
            <a:cxn ang="0">
              <a:pos x="connsiteX1533" y="connsiteY1533"/>
            </a:cxn>
            <a:cxn ang="0">
              <a:pos x="connsiteX1534" y="connsiteY1534"/>
            </a:cxn>
            <a:cxn ang="0">
              <a:pos x="connsiteX1535" y="connsiteY1535"/>
            </a:cxn>
            <a:cxn ang="0">
              <a:pos x="connsiteX1536" y="connsiteY1536"/>
            </a:cxn>
            <a:cxn ang="0">
              <a:pos x="connsiteX1537" y="connsiteY1537"/>
            </a:cxn>
            <a:cxn ang="0">
              <a:pos x="connsiteX1538" y="connsiteY1538"/>
            </a:cxn>
            <a:cxn ang="0">
              <a:pos x="connsiteX1539" y="connsiteY1539"/>
            </a:cxn>
            <a:cxn ang="0">
              <a:pos x="connsiteX1540" y="connsiteY1540"/>
            </a:cxn>
            <a:cxn ang="0">
              <a:pos x="connsiteX1541" y="connsiteY1541"/>
            </a:cxn>
            <a:cxn ang="0">
              <a:pos x="connsiteX1542" y="connsiteY1542"/>
            </a:cxn>
            <a:cxn ang="0">
              <a:pos x="connsiteX1543" y="connsiteY1543"/>
            </a:cxn>
            <a:cxn ang="0">
              <a:pos x="connsiteX1544" y="connsiteY1544"/>
            </a:cxn>
            <a:cxn ang="0">
              <a:pos x="connsiteX1545" y="connsiteY1545"/>
            </a:cxn>
            <a:cxn ang="0">
              <a:pos x="connsiteX1546" y="connsiteY1546"/>
            </a:cxn>
            <a:cxn ang="0">
              <a:pos x="connsiteX1547" y="connsiteY1547"/>
            </a:cxn>
            <a:cxn ang="0">
              <a:pos x="connsiteX1548" y="connsiteY1548"/>
            </a:cxn>
            <a:cxn ang="0">
              <a:pos x="connsiteX1549" y="connsiteY1549"/>
            </a:cxn>
            <a:cxn ang="0">
              <a:pos x="connsiteX1550" y="connsiteY1550"/>
            </a:cxn>
            <a:cxn ang="0">
              <a:pos x="connsiteX1551" y="connsiteY1551"/>
            </a:cxn>
            <a:cxn ang="0">
              <a:pos x="connsiteX1552" y="connsiteY1552"/>
            </a:cxn>
            <a:cxn ang="0">
              <a:pos x="connsiteX1553" y="connsiteY1553"/>
            </a:cxn>
            <a:cxn ang="0">
              <a:pos x="connsiteX1554" y="connsiteY1554"/>
            </a:cxn>
            <a:cxn ang="0">
              <a:pos x="connsiteX1555" y="connsiteY1555"/>
            </a:cxn>
            <a:cxn ang="0">
              <a:pos x="connsiteX1556" y="connsiteY1556"/>
            </a:cxn>
            <a:cxn ang="0">
              <a:pos x="connsiteX1557" y="connsiteY1557"/>
            </a:cxn>
            <a:cxn ang="0">
              <a:pos x="connsiteX1558" y="connsiteY1558"/>
            </a:cxn>
            <a:cxn ang="0">
              <a:pos x="connsiteX1559" y="connsiteY1559"/>
            </a:cxn>
            <a:cxn ang="0">
              <a:pos x="connsiteX1560" y="connsiteY1560"/>
            </a:cxn>
            <a:cxn ang="0">
              <a:pos x="connsiteX1561" y="connsiteY1561"/>
            </a:cxn>
            <a:cxn ang="0">
              <a:pos x="connsiteX1562" y="connsiteY1562"/>
            </a:cxn>
            <a:cxn ang="0">
              <a:pos x="connsiteX1563" y="connsiteY1563"/>
            </a:cxn>
            <a:cxn ang="0">
              <a:pos x="connsiteX1564" y="connsiteY1564"/>
            </a:cxn>
            <a:cxn ang="0">
              <a:pos x="connsiteX1565" y="connsiteY1565"/>
            </a:cxn>
            <a:cxn ang="0">
              <a:pos x="connsiteX1566" y="connsiteY1566"/>
            </a:cxn>
            <a:cxn ang="0">
              <a:pos x="connsiteX1567" y="connsiteY1567"/>
            </a:cxn>
            <a:cxn ang="0">
              <a:pos x="connsiteX1568" y="connsiteY1568"/>
            </a:cxn>
            <a:cxn ang="0">
              <a:pos x="connsiteX1569" y="connsiteY1569"/>
            </a:cxn>
            <a:cxn ang="0">
              <a:pos x="connsiteX1570" y="connsiteY1570"/>
            </a:cxn>
            <a:cxn ang="0">
              <a:pos x="connsiteX1571" y="connsiteY1571"/>
            </a:cxn>
            <a:cxn ang="0">
              <a:pos x="connsiteX1572" y="connsiteY1572"/>
            </a:cxn>
            <a:cxn ang="0">
              <a:pos x="connsiteX1573" y="connsiteY1573"/>
            </a:cxn>
            <a:cxn ang="0">
              <a:pos x="connsiteX1574" y="connsiteY1574"/>
            </a:cxn>
            <a:cxn ang="0">
              <a:pos x="connsiteX1575" y="connsiteY1575"/>
            </a:cxn>
            <a:cxn ang="0">
              <a:pos x="connsiteX1576" y="connsiteY1576"/>
            </a:cxn>
            <a:cxn ang="0">
              <a:pos x="connsiteX1577" y="connsiteY1577"/>
            </a:cxn>
            <a:cxn ang="0">
              <a:pos x="connsiteX1578" y="connsiteY1578"/>
            </a:cxn>
            <a:cxn ang="0">
              <a:pos x="connsiteX1579" y="connsiteY1579"/>
            </a:cxn>
            <a:cxn ang="0">
              <a:pos x="connsiteX1580" y="connsiteY1580"/>
            </a:cxn>
            <a:cxn ang="0">
              <a:pos x="connsiteX1581" y="connsiteY1581"/>
            </a:cxn>
            <a:cxn ang="0">
              <a:pos x="connsiteX1582" y="connsiteY1582"/>
            </a:cxn>
            <a:cxn ang="0">
              <a:pos x="connsiteX1583" y="connsiteY1583"/>
            </a:cxn>
            <a:cxn ang="0">
              <a:pos x="connsiteX1584" y="connsiteY1584"/>
            </a:cxn>
            <a:cxn ang="0">
              <a:pos x="connsiteX1585" y="connsiteY1585"/>
            </a:cxn>
            <a:cxn ang="0">
              <a:pos x="connsiteX1586" y="connsiteY1586"/>
            </a:cxn>
            <a:cxn ang="0">
              <a:pos x="connsiteX1587" y="connsiteY1587"/>
            </a:cxn>
            <a:cxn ang="0">
              <a:pos x="connsiteX1588" y="connsiteY1588"/>
            </a:cxn>
            <a:cxn ang="0">
              <a:pos x="connsiteX1589" y="connsiteY1589"/>
            </a:cxn>
            <a:cxn ang="0">
              <a:pos x="connsiteX1590" y="connsiteY1590"/>
            </a:cxn>
            <a:cxn ang="0">
              <a:pos x="connsiteX1591" y="connsiteY1591"/>
            </a:cxn>
            <a:cxn ang="0">
              <a:pos x="connsiteX1592" y="connsiteY1592"/>
            </a:cxn>
            <a:cxn ang="0">
              <a:pos x="connsiteX1593" y="connsiteY1593"/>
            </a:cxn>
            <a:cxn ang="0">
              <a:pos x="connsiteX1594" y="connsiteY1594"/>
            </a:cxn>
            <a:cxn ang="0">
              <a:pos x="connsiteX1595" y="connsiteY1595"/>
            </a:cxn>
            <a:cxn ang="0">
              <a:pos x="connsiteX1596" y="connsiteY1596"/>
            </a:cxn>
            <a:cxn ang="0">
              <a:pos x="connsiteX1597" y="connsiteY1597"/>
            </a:cxn>
            <a:cxn ang="0">
              <a:pos x="connsiteX1598" y="connsiteY1598"/>
            </a:cxn>
            <a:cxn ang="0">
              <a:pos x="connsiteX1599" y="connsiteY1599"/>
            </a:cxn>
            <a:cxn ang="0">
              <a:pos x="connsiteX1600" y="connsiteY1600"/>
            </a:cxn>
            <a:cxn ang="0">
              <a:pos x="connsiteX1601" y="connsiteY1601"/>
            </a:cxn>
            <a:cxn ang="0">
              <a:pos x="connsiteX1602" y="connsiteY1602"/>
            </a:cxn>
            <a:cxn ang="0">
              <a:pos x="connsiteX1603" y="connsiteY1603"/>
            </a:cxn>
            <a:cxn ang="0">
              <a:pos x="connsiteX1604" y="connsiteY1604"/>
            </a:cxn>
            <a:cxn ang="0">
              <a:pos x="connsiteX1605" y="connsiteY1605"/>
            </a:cxn>
            <a:cxn ang="0">
              <a:pos x="connsiteX1606" y="connsiteY1606"/>
            </a:cxn>
            <a:cxn ang="0">
              <a:pos x="connsiteX1607" y="connsiteY1607"/>
            </a:cxn>
            <a:cxn ang="0">
              <a:pos x="connsiteX1608" y="connsiteY1608"/>
            </a:cxn>
            <a:cxn ang="0">
              <a:pos x="connsiteX1609" y="connsiteY1609"/>
            </a:cxn>
            <a:cxn ang="0">
              <a:pos x="connsiteX1610" y="connsiteY1610"/>
            </a:cxn>
            <a:cxn ang="0">
              <a:pos x="connsiteX1611" y="connsiteY1611"/>
            </a:cxn>
            <a:cxn ang="0">
              <a:pos x="connsiteX1612" y="connsiteY1612"/>
            </a:cxn>
            <a:cxn ang="0">
              <a:pos x="connsiteX1613" y="connsiteY1613"/>
            </a:cxn>
            <a:cxn ang="0">
              <a:pos x="connsiteX1614" y="connsiteY1614"/>
            </a:cxn>
            <a:cxn ang="0">
              <a:pos x="connsiteX1615" y="connsiteY1615"/>
            </a:cxn>
            <a:cxn ang="0">
              <a:pos x="connsiteX1616" y="connsiteY1616"/>
            </a:cxn>
            <a:cxn ang="0">
              <a:pos x="connsiteX1617" y="connsiteY1617"/>
            </a:cxn>
            <a:cxn ang="0">
              <a:pos x="connsiteX1618" y="connsiteY1618"/>
            </a:cxn>
            <a:cxn ang="0">
              <a:pos x="connsiteX1619" y="connsiteY1619"/>
            </a:cxn>
            <a:cxn ang="0">
              <a:pos x="connsiteX1620" y="connsiteY1620"/>
            </a:cxn>
            <a:cxn ang="0">
              <a:pos x="connsiteX1621" y="connsiteY1621"/>
            </a:cxn>
            <a:cxn ang="0">
              <a:pos x="connsiteX1622" y="connsiteY1622"/>
            </a:cxn>
            <a:cxn ang="0">
              <a:pos x="connsiteX1623" y="connsiteY1623"/>
            </a:cxn>
            <a:cxn ang="0">
              <a:pos x="connsiteX1624" y="connsiteY1624"/>
            </a:cxn>
            <a:cxn ang="0">
              <a:pos x="connsiteX1625" y="connsiteY1625"/>
            </a:cxn>
            <a:cxn ang="0">
              <a:pos x="connsiteX1626" y="connsiteY1626"/>
            </a:cxn>
            <a:cxn ang="0">
              <a:pos x="connsiteX1627" y="connsiteY1627"/>
            </a:cxn>
            <a:cxn ang="0">
              <a:pos x="connsiteX1628" y="connsiteY1628"/>
            </a:cxn>
            <a:cxn ang="0">
              <a:pos x="connsiteX1629" y="connsiteY1629"/>
            </a:cxn>
            <a:cxn ang="0">
              <a:pos x="connsiteX1630" y="connsiteY1630"/>
            </a:cxn>
            <a:cxn ang="0">
              <a:pos x="connsiteX1631" y="connsiteY1631"/>
            </a:cxn>
            <a:cxn ang="0">
              <a:pos x="connsiteX1632" y="connsiteY1632"/>
            </a:cxn>
            <a:cxn ang="0">
              <a:pos x="connsiteX1633" y="connsiteY1633"/>
            </a:cxn>
            <a:cxn ang="0">
              <a:pos x="connsiteX1634" y="connsiteY1634"/>
            </a:cxn>
            <a:cxn ang="0">
              <a:pos x="connsiteX1635" y="connsiteY1635"/>
            </a:cxn>
            <a:cxn ang="0">
              <a:pos x="connsiteX1636" y="connsiteY1636"/>
            </a:cxn>
            <a:cxn ang="0">
              <a:pos x="connsiteX1637" y="connsiteY1637"/>
            </a:cxn>
            <a:cxn ang="0">
              <a:pos x="connsiteX1638" y="connsiteY1638"/>
            </a:cxn>
            <a:cxn ang="0">
              <a:pos x="connsiteX1639" y="connsiteY1639"/>
            </a:cxn>
            <a:cxn ang="0">
              <a:pos x="connsiteX1640" y="connsiteY1640"/>
            </a:cxn>
            <a:cxn ang="0">
              <a:pos x="connsiteX1641" y="connsiteY1641"/>
            </a:cxn>
            <a:cxn ang="0">
              <a:pos x="connsiteX1642" y="connsiteY1642"/>
            </a:cxn>
            <a:cxn ang="0">
              <a:pos x="connsiteX1643" y="connsiteY1643"/>
            </a:cxn>
            <a:cxn ang="0">
              <a:pos x="connsiteX1644" y="connsiteY1644"/>
            </a:cxn>
            <a:cxn ang="0">
              <a:pos x="connsiteX1645" y="connsiteY1645"/>
            </a:cxn>
            <a:cxn ang="0">
              <a:pos x="connsiteX1646" y="connsiteY1646"/>
            </a:cxn>
            <a:cxn ang="0">
              <a:pos x="connsiteX1647" y="connsiteY1647"/>
            </a:cxn>
            <a:cxn ang="0">
              <a:pos x="connsiteX1648" y="connsiteY1648"/>
            </a:cxn>
            <a:cxn ang="0">
              <a:pos x="connsiteX1649" y="connsiteY1649"/>
            </a:cxn>
            <a:cxn ang="0">
              <a:pos x="connsiteX1650" y="connsiteY1650"/>
            </a:cxn>
            <a:cxn ang="0">
              <a:pos x="connsiteX1651" y="connsiteY1651"/>
            </a:cxn>
            <a:cxn ang="0">
              <a:pos x="connsiteX1652" y="connsiteY1652"/>
            </a:cxn>
            <a:cxn ang="0">
              <a:pos x="connsiteX1653" y="connsiteY1653"/>
            </a:cxn>
            <a:cxn ang="0">
              <a:pos x="connsiteX1654" y="connsiteY1654"/>
            </a:cxn>
            <a:cxn ang="0">
              <a:pos x="connsiteX1655" y="connsiteY1655"/>
            </a:cxn>
            <a:cxn ang="0">
              <a:pos x="connsiteX1656" y="connsiteY1656"/>
            </a:cxn>
            <a:cxn ang="0">
              <a:pos x="connsiteX1657" y="connsiteY1657"/>
            </a:cxn>
            <a:cxn ang="0">
              <a:pos x="connsiteX1658" y="connsiteY1658"/>
            </a:cxn>
            <a:cxn ang="0">
              <a:pos x="connsiteX1659" y="connsiteY1659"/>
            </a:cxn>
            <a:cxn ang="0">
              <a:pos x="connsiteX1660" y="connsiteY1660"/>
            </a:cxn>
            <a:cxn ang="0">
              <a:pos x="connsiteX1661" y="connsiteY1661"/>
            </a:cxn>
            <a:cxn ang="0">
              <a:pos x="connsiteX1662" y="connsiteY1662"/>
            </a:cxn>
            <a:cxn ang="0">
              <a:pos x="connsiteX1663" y="connsiteY1663"/>
            </a:cxn>
            <a:cxn ang="0">
              <a:pos x="connsiteX1664" y="connsiteY1664"/>
            </a:cxn>
            <a:cxn ang="0">
              <a:pos x="connsiteX1665" y="connsiteY1665"/>
            </a:cxn>
            <a:cxn ang="0">
              <a:pos x="connsiteX1666" y="connsiteY1666"/>
            </a:cxn>
            <a:cxn ang="0">
              <a:pos x="connsiteX1667" y="connsiteY1667"/>
            </a:cxn>
            <a:cxn ang="0">
              <a:pos x="connsiteX1668" y="connsiteY1668"/>
            </a:cxn>
            <a:cxn ang="0">
              <a:pos x="connsiteX1669" y="connsiteY1669"/>
            </a:cxn>
            <a:cxn ang="0">
              <a:pos x="connsiteX1670" y="connsiteY1670"/>
            </a:cxn>
            <a:cxn ang="0">
              <a:pos x="connsiteX1671" y="connsiteY1671"/>
            </a:cxn>
            <a:cxn ang="0">
              <a:pos x="connsiteX1672" y="connsiteY1672"/>
            </a:cxn>
            <a:cxn ang="0">
              <a:pos x="connsiteX1673" y="connsiteY1673"/>
            </a:cxn>
            <a:cxn ang="0">
              <a:pos x="connsiteX1674" y="connsiteY1674"/>
            </a:cxn>
            <a:cxn ang="0">
              <a:pos x="connsiteX1675" y="connsiteY1675"/>
            </a:cxn>
            <a:cxn ang="0">
              <a:pos x="connsiteX1676" y="connsiteY1676"/>
            </a:cxn>
            <a:cxn ang="0">
              <a:pos x="connsiteX1677" y="connsiteY1677"/>
            </a:cxn>
            <a:cxn ang="0">
              <a:pos x="connsiteX1678" y="connsiteY1678"/>
            </a:cxn>
            <a:cxn ang="0">
              <a:pos x="connsiteX1679" y="connsiteY1679"/>
            </a:cxn>
            <a:cxn ang="0">
              <a:pos x="connsiteX1680" y="connsiteY1680"/>
            </a:cxn>
            <a:cxn ang="0">
              <a:pos x="connsiteX1681" y="connsiteY1681"/>
            </a:cxn>
            <a:cxn ang="0">
              <a:pos x="connsiteX1682" y="connsiteY1682"/>
            </a:cxn>
            <a:cxn ang="0">
              <a:pos x="connsiteX1683" y="connsiteY1683"/>
            </a:cxn>
            <a:cxn ang="0">
              <a:pos x="connsiteX1684" y="connsiteY1684"/>
            </a:cxn>
            <a:cxn ang="0">
              <a:pos x="connsiteX1685" y="connsiteY1685"/>
            </a:cxn>
            <a:cxn ang="0">
              <a:pos x="connsiteX1686" y="connsiteY1686"/>
            </a:cxn>
            <a:cxn ang="0">
              <a:pos x="connsiteX1687" y="connsiteY1687"/>
            </a:cxn>
            <a:cxn ang="0">
              <a:pos x="connsiteX1688" y="connsiteY1688"/>
            </a:cxn>
            <a:cxn ang="0">
              <a:pos x="connsiteX1689" y="connsiteY1689"/>
            </a:cxn>
            <a:cxn ang="0">
              <a:pos x="connsiteX1690" y="connsiteY1690"/>
            </a:cxn>
            <a:cxn ang="0">
              <a:pos x="connsiteX1691" y="connsiteY1691"/>
            </a:cxn>
            <a:cxn ang="0">
              <a:pos x="connsiteX1692" y="connsiteY1692"/>
            </a:cxn>
            <a:cxn ang="0">
              <a:pos x="connsiteX1693" y="connsiteY1693"/>
            </a:cxn>
            <a:cxn ang="0">
              <a:pos x="connsiteX1694" y="connsiteY1694"/>
            </a:cxn>
            <a:cxn ang="0">
              <a:pos x="connsiteX1695" y="connsiteY1695"/>
            </a:cxn>
            <a:cxn ang="0">
              <a:pos x="connsiteX1696" y="connsiteY1696"/>
            </a:cxn>
            <a:cxn ang="0">
              <a:pos x="connsiteX1697" y="connsiteY1697"/>
            </a:cxn>
            <a:cxn ang="0">
              <a:pos x="connsiteX1698" y="connsiteY1698"/>
            </a:cxn>
            <a:cxn ang="0">
              <a:pos x="connsiteX1699" y="connsiteY1699"/>
            </a:cxn>
            <a:cxn ang="0">
              <a:pos x="connsiteX1700" y="connsiteY1700"/>
            </a:cxn>
            <a:cxn ang="0">
              <a:pos x="connsiteX1701" y="connsiteY1701"/>
            </a:cxn>
            <a:cxn ang="0">
              <a:pos x="connsiteX1702" y="connsiteY1702"/>
            </a:cxn>
            <a:cxn ang="0">
              <a:pos x="connsiteX1703" y="connsiteY1703"/>
            </a:cxn>
            <a:cxn ang="0">
              <a:pos x="connsiteX1704" y="connsiteY1704"/>
            </a:cxn>
            <a:cxn ang="0">
              <a:pos x="connsiteX1705" y="connsiteY1705"/>
            </a:cxn>
            <a:cxn ang="0">
              <a:pos x="connsiteX1706" y="connsiteY1706"/>
            </a:cxn>
            <a:cxn ang="0">
              <a:pos x="connsiteX1707" y="connsiteY1707"/>
            </a:cxn>
            <a:cxn ang="0">
              <a:pos x="connsiteX1708" y="connsiteY1708"/>
            </a:cxn>
            <a:cxn ang="0">
              <a:pos x="connsiteX1709" y="connsiteY1709"/>
            </a:cxn>
            <a:cxn ang="0">
              <a:pos x="connsiteX1710" y="connsiteY1710"/>
            </a:cxn>
            <a:cxn ang="0">
              <a:pos x="connsiteX1711" y="connsiteY1711"/>
            </a:cxn>
            <a:cxn ang="0">
              <a:pos x="connsiteX1712" y="connsiteY1712"/>
            </a:cxn>
            <a:cxn ang="0">
              <a:pos x="connsiteX1713" y="connsiteY1713"/>
            </a:cxn>
            <a:cxn ang="0">
              <a:pos x="connsiteX1714" y="connsiteY1714"/>
            </a:cxn>
            <a:cxn ang="0">
              <a:pos x="connsiteX1715" y="connsiteY1715"/>
            </a:cxn>
            <a:cxn ang="0">
              <a:pos x="connsiteX1716" y="connsiteY1716"/>
            </a:cxn>
            <a:cxn ang="0">
              <a:pos x="connsiteX1717" y="connsiteY1717"/>
            </a:cxn>
            <a:cxn ang="0">
              <a:pos x="connsiteX1718" y="connsiteY1718"/>
            </a:cxn>
            <a:cxn ang="0">
              <a:pos x="connsiteX1719" y="connsiteY1719"/>
            </a:cxn>
            <a:cxn ang="0">
              <a:pos x="connsiteX1720" y="connsiteY1720"/>
            </a:cxn>
            <a:cxn ang="0">
              <a:pos x="connsiteX1721" y="connsiteY1721"/>
            </a:cxn>
            <a:cxn ang="0">
              <a:pos x="connsiteX1722" y="connsiteY1722"/>
            </a:cxn>
            <a:cxn ang="0">
              <a:pos x="connsiteX1723" y="connsiteY1723"/>
            </a:cxn>
            <a:cxn ang="0">
              <a:pos x="connsiteX1724" y="connsiteY1724"/>
            </a:cxn>
            <a:cxn ang="0">
              <a:pos x="connsiteX1725" y="connsiteY1725"/>
            </a:cxn>
            <a:cxn ang="0">
              <a:pos x="connsiteX1726" y="connsiteY1726"/>
            </a:cxn>
            <a:cxn ang="0">
              <a:pos x="connsiteX1727" y="connsiteY1727"/>
            </a:cxn>
            <a:cxn ang="0">
              <a:pos x="connsiteX1728" y="connsiteY1728"/>
            </a:cxn>
            <a:cxn ang="0">
              <a:pos x="connsiteX1729" y="connsiteY1729"/>
            </a:cxn>
            <a:cxn ang="0">
              <a:pos x="connsiteX1730" y="connsiteY1730"/>
            </a:cxn>
            <a:cxn ang="0">
              <a:pos x="connsiteX1731" y="connsiteY1731"/>
            </a:cxn>
            <a:cxn ang="0">
              <a:pos x="connsiteX1732" y="connsiteY1732"/>
            </a:cxn>
            <a:cxn ang="0">
              <a:pos x="connsiteX1733" y="connsiteY1733"/>
            </a:cxn>
            <a:cxn ang="0">
              <a:pos x="connsiteX1734" y="connsiteY1734"/>
            </a:cxn>
            <a:cxn ang="0">
              <a:pos x="connsiteX1735" y="connsiteY1735"/>
            </a:cxn>
            <a:cxn ang="0">
              <a:pos x="connsiteX1736" y="connsiteY1736"/>
            </a:cxn>
            <a:cxn ang="0">
              <a:pos x="connsiteX1737" y="connsiteY1737"/>
            </a:cxn>
            <a:cxn ang="0">
              <a:pos x="connsiteX1738" y="connsiteY1738"/>
            </a:cxn>
            <a:cxn ang="0">
              <a:pos x="connsiteX1739" y="connsiteY1739"/>
            </a:cxn>
            <a:cxn ang="0">
              <a:pos x="connsiteX1740" y="connsiteY1740"/>
            </a:cxn>
            <a:cxn ang="0">
              <a:pos x="connsiteX1741" y="connsiteY1741"/>
            </a:cxn>
            <a:cxn ang="0">
              <a:pos x="connsiteX1742" y="connsiteY1742"/>
            </a:cxn>
            <a:cxn ang="0">
              <a:pos x="connsiteX1743" y="connsiteY1743"/>
            </a:cxn>
            <a:cxn ang="0">
              <a:pos x="connsiteX1744" y="connsiteY1744"/>
            </a:cxn>
            <a:cxn ang="0">
              <a:pos x="connsiteX1745" y="connsiteY1745"/>
            </a:cxn>
            <a:cxn ang="0">
              <a:pos x="connsiteX1746" y="connsiteY1746"/>
            </a:cxn>
            <a:cxn ang="0">
              <a:pos x="connsiteX1747" y="connsiteY1747"/>
            </a:cxn>
            <a:cxn ang="0">
              <a:pos x="connsiteX1748" y="connsiteY1748"/>
            </a:cxn>
            <a:cxn ang="0">
              <a:pos x="connsiteX1749" y="connsiteY1749"/>
            </a:cxn>
            <a:cxn ang="0">
              <a:pos x="connsiteX1750" y="connsiteY1750"/>
            </a:cxn>
            <a:cxn ang="0">
              <a:pos x="connsiteX1751" y="connsiteY1751"/>
            </a:cxn>
            <a:cxn ang="0">
              <a:pos x="connsiteX1752" y="connsiteY1752"/>
            </a:cxn>
            <a:cxn ang="0">
              <a:pos x="connsiteX1753" y="connsiteY1753"/>
            </a:cxn>
            <a:cxn ang="0">
              <a:pos x="connsiteX1754" y="connsiteY1754"/>
            </a:cxn>
            <a:cxn ang="0">
              <a:pos x="connsiteX1755" y="connsiteY1755"/>
            </a:cxn>
            <a:cxn ang="0">
              <a:pos x="connsiteX1756" y="connsiteY1756"/>
            </a:cxn>
            <a:cxn ang="0">
              <a:pos x="connsiteX1757" y="connsiteY1757"/>
            </a:cxn>
            <a:cxn ang="0">
              <a:pos x="connsiteX1758" y="connsiteY1758"/>
            </a:cxn>
            <a:cxn ang="0">
              <a:pos x="connsiteX1759" y="connsiteY1759"/>
            </a:cxn>
            <a:cxn ang="0">
              <a:pos x="connsiteX1760" y="connsiteY1760"/>
            </a:cxn>
            <a:cxn ang="0">
              <a:pos x="connsiteX1761" y="connsiteY1761"/>
            </a:cxn>
            <a:cxn ang="0">
              <a:pos x="connsiteX1762" y="connsiteY1762"/>
            </a:cxn>
            <a:cxn ang="0">
              <a:pos x="connsiteX1763" y="connsiteY1763"/>
            </a:cxn>
            <a:cxn ang="0">
              <a:pos x="connsiteX1764" y="connsiteY1764"/>
            </a:cxn>
            <a:cxn ang="0">
              <a:pos x="connsiteX1765" y="connsiteY1765"/>
            </a:cxn>
            <a:cxn ang="0">
              <a:pos x="connsiteX1766" y="connsiteY1766"/>
            </a:cxn>
            <a:cxn ang="0">
              <a:pos x="connsiteX1767" y="connsiteY1767"/>
            </a:cxn>
            <a:cxn ang="0">
              <a:pos x="connsiteX1768" y="connsiteY1768"/>
            </a:cxn>
            <a:cxn ang="0">
              <a:pos x="connsiteX1769" y="connsiteY1769"/>
            </a:cxn>
            <a:cxn ang="0">
              <a:pos x="connsiteX1770" y="connsiteY1770"/>
            </a:cxn>
            <a:cxn ang="0">
              <a:pos x="connsiteX1771" y="connsiteY1771"/>
            </a:cxn>
            <a:cxn ang="0">
              <a:pos x="connsiteX1772" y="connsiteY1772"/>
            </a:cxn>
            <a:cxn ang="0">
              <a:pos x="connsiteX1773" y="connsiteY1773"/>
            </a:cxn>
            <a:cxn ang="0">
              <a:pos x="connsiteX1774" y="connsiteY1774"/>
            </a:cxn>
            <a:cxn ang="0">
              <a:pos x="connsiteX1775" y="connsiteY1775"/>
            </a:cxn>
            <a:cxn ang="0">
              <a:pos x="connsiteX1776" y="connsiteY1776"/>
            </a:cxn>
            <a:cxn ang="0">
              <a:pos x="connsiteX1777" y="connsiteY1777"/>
            </a:cxn>
            <a:cxn ang="0">
              <a:pos x="connsiteX1778" y="connsiteY1778"/>
            </a:cxn>
            <a:cxn ang="0">
              <a:pos x="connsiteX1779" y="connsiteY1779"/>
            </a:cxn>
            <a:cxn ang="0">
              <a:pos x="connsiteX1780" y="connsiteY1780"/>
            </a:cxn>
            <a:cxn ang="0">
              <a:pos x="connsiteX1781" y="connsiteY1781"/>
            </a:cxn>
            <a:cxn ang="0">
              <a:pos x="connsiteX1782" y="connsiteY1782"/>
            </a:cxn>
            <a:cxn ang="0">
              <a:pos x="connsiteX1783" y="connsiteY1783"/>
            </a:cxn>
            <a:cxn ang="0">
              <a:pos x="connsiteX1784" y="connsiteY1784"/>
            </a:cxn>
            <a:cxn ang="0">
              <a:pos x="connsiteX1785" y="connsiteY1785"/>
            </a:cxn>
            <a:cxn ang="0">
              <a:pos x="connsiteX1786" y="connsiteY1786"/>
            </a:cxn>
            <a:cxn ang="0">
              <a:pos x="connsiteX1787" y="connsiteY1787"/>
            </a:cxn>
            <a:cxn ang="0">
              <a:pos x="connsiteX1788" y="connsiteY1788"/>
            </a:cxn>
            <a:cxn ang="0">
              <a:pos x="connsiteX1789" y="connsiteY1789"/>
            </a:cxn>
            <a:cxn ang="0">
              <a:pos x="connsiteX1790" y="connsiteY1790"/>
            </a:cxn>
            <a:cxn ang="0">
              <a:pos x="connsiteX1791" y="connsiteY1791"/>
            </a:cxn>
            <a:cxn ang="0">
              <a:pos x="connsiteX1792" y="connsiteY1792"/>
            </a:cxn>
            <a:cxn ang="0">
              <a:pos x="connsiteX1793" y="connsiteY1793"/>
            </a:cxn>
            <a:cxn ang="0">
              <a:pos x="connsiteX1794" y="connsiteY1794"/>
            </a:cxn>
            <a:cxn ang="0">
              <a:pos x="connsiteX1795" y="connsiteY1795"/>
            </a:cxn>
            <a:cxn ang="0">
              <a:pos x="connsiteX1796" y="connsiteY1796"/>
            </a:cxn>
            <a:cxn ang="0">
              <a:pos x="connsiteX1797" y="connsiteY1797"/>
            </a:cxn>
            <a:cxn ang="0">
              <a:pos x="connsiteX1798" y="connsiteY1798"/>
            </a:cxn>
            <a:cxn ang="0">
              <a:pos x="connsiteX1799" y="connsiteY1799"/>
            </a:cxn>
            <a:cxn ang="0">
              <a:pos x="connsiteX1800" y="connsiteY1800"/>
            </a:cxn>
            <a:cxn ang="0">
              <a:pos x="connsiteX1801" y="connsiteY1801"/>
            </a:cxn>
            <a:cxn ang="0">
              <a:pos x="connsiteX1802" y="connsiteY1802"/>
            </a:cxn>
            <a:cxn ang="0">
              <a:pos x="connsiteX1803" y="connsiteY1803"/>
            </a:cxn>
            <a:cxn ang="0">
              <a:pos x="connsiteX1804" y="connsiteY1804"/>
            </a:cxn>
            <a:cxn ang="0">
              <a:pos x="connsiteX1805" y="connsiteY1805"/>
            </a:cxn>
            <a:cxn ang="0">
              <a:pos x="connsiteX1806" y="connsiteY1806"/>
            </a:cxn>
            <a:cxn ang="0">
              <a:pos x="connsiteX1807" y="connsiteY1807"/>
            </a:cxn>
            <a:cxn ang="0">
              <a:pos x="connsiteX1808" y="connsiteY1808"/>
            </a:cxn>
            <a:cxn ang="0">
              <a:pos x="connsiteX1809" y="connsiteY1809"/>
            </a:cxn>
            <a:cxn ang="0">
              <a:pos x="connsiteX1810" y="connsiteY1810"/>
            </a:cxn>
            <a:cxn ang="0">
              <a:pos x="connsiteX1811" y="connsiteY1811"/>
            </a:cxn>
            <a:cxn ang="0">
              <a:pos x="connsiteX1812" y="connsiteY1812"/>
            </a:cxn>
            <a:cxn ang="0">
              <a:pos x="connsiteX1813" y="connsiteY1813"/>
            </a:cxn>
            <a:cxn ang="0">
              <a:pos x="connsiteX1814" y="connsiteY1814"/>
            </a:cxn>
            <a:cxn ang="0">
              <a:pos x="connsiteX1815" y="connsiteY1815"/>
            </a:cxn>
            <a:cxn ang="0">
              <a:pos x="connsiteX1816" y="connsiteY1816"/>
            </a:cxn>
            <a:cxn ang="0">
              <a:pos x="connsiteX1817" y="connsiteY1817"/>
            </a:cxn>
            <a:cxn ang="0">
              <a:pos x="connsiteX1818" y="connsiteY1818"/>
            </a:cxn>
            <a:cxn ang="0">
              <a:pos x="connsiteX1819" y="connsiteY1819"/>
            </a:cxn>
            <a:cxn ang="0">
              <a:pos x="connsiteX1820" y="connsiteY1820"/>
            </a:cxn>
            <a:cxn ang="0">
              <a:pos x="connsiteX1821" y="connsiteY1821"/>
            </a:cxn>
            <a:cxn ang="0">
              <a:pos x="connsiteX1822" y="connsiteY1822"/>
            </a:cxn>
            <a:cxn ang="0">
              <a:pos x="connsiteX1823" y="connsiteY1823"/>
            </a:cxn>
            <a:cxn ang="0">
              <a:pos x="connsiteX1824" y="connsiteY1824"/>
            </a:cxn>
            <a:cxn ang="0">
              <a:pos x="connsiteX1825" y="connsiteY1825"/>
            </a:cxn>
            <a:cxn ang="0">
              <a:pos x="connsiteX1826" y="connsiteY1826"/>
            </a:cxn>
            <a:cxn ang="0">
              <a:pos x="connsiteX1827" y="connsiteY1827"/>
            </a:cxn>
            <a:cxn ang="0">
              <a:pos x="connsiteX1828" y="connsiteY1828"/>
            </a:cxn>
            <a:cxn ang="0">
              <a:pos x="connsiteX1829" y="connsiteY1829"/>
            </a:cxn>
            <a:cxn ang="0">
              <a:pos x="connsiteX1830" y="connsiteY1830"/>
            </a:cxn>
            <a:cxn ang="0">
              <a:pos x="connsiteX1831" y="connsiteY1831"/>
            </a:cxn>
            <a:cxn ang="0">
              <a:pos x="connsiteX1832" y="connsiteY1832"/>
            </a:cxn>
            <a:cxn ang="0">
              <a:pos x="connsiteX1833" y="connsiteY1833"/>
            </a:cxn>
            <a:cxn ang="0">
              <a:pos x="connsiteX1834" y="connsiteY1834"/>
            </a:cxn>
            <a:cxn ang="0">
              <a:pos x="connsiteX1835" y="connsiteY1835"/>
            </a:cxn>
            <a:cxn ang="0">
              <a:pos x="connsiteX1836" y="connsiteY1836"/>
            </a:cxn>
            <a:cxn ang="0">
              <a:pos x="connsiteX1837" y="connsiteY1837"/>
            </a:cxn>
            <a:cxn ang="0">
              <a:pos x="connsiteX1838" y="connsiteY1838"/>
            </a:cxn>
            <a:cxn ang="0">
              <a:pos x="connsiteX1839" y="connsiteY1839"/>
            </a:cxn>
            <a:cxn ang="0">
              <a:pos x="connsiteX1840" y="connsiteY1840"/>
            </a:cxn>
            <a:cxn ang="0">
              <a:pos x="connsiteX1841" y="connsiteY1841"/>
            </a:cxn>
            <a:cxn ang="0">
              <a:pos x="connsiteX1842" y="connsiteY1842"/>
            </a:cxn>
            <a:cxn ang="0">
              <a:pos x="connsiteX1843" y="connsiteY1843"/>
            </a:cxn>
            <a:cxn ang="0">
              <a:pos x="connsiteX1844" y="connsiteY1844"/>
            </a:cxn>
            <a:cxn ang="0">
              <a:pos x="connsiteX1845" y="connsiteY1845"/>
            </a:cxn>
            <a:cxn ang="0">
              <a:pos x="connsiteX1846" y="connsiteY1846"/>
            </a:cxn>
            <a:cxn ang="0">
              <a:pos x="connsiteX1847" y="connsiteY1847"/>
            </a:cxn>
            <a:cxn ang="0">
              <a:pos x="connsiteX1848" y="connsiteY1848"/>
            </a:cxn>
            <a:cxn ang="0">
              <a:pos x="connsiteX1849" y="connsiteY1849"/>
            </a:cxn>
            <a:cxn ang="0">
              <a:pos x="connsiteX1850" y="connsiteY1850"/>
            </a:cxn>
            <a:cxn ang="0">
              <a:pos x="connsiteX1851" y="connsiteY1851"/>
            </a:cxn>
            <a:cxn ang="0">
              <a:pos x="connsiteX1852" y="connsiteY1852"/>
            </a:cxn>
            <a:cxn ang="0">
              <a:pos x="connsiteX1853" y="connsiteY1853"/>
            </a:cxn>
            <a:cxn ang="0">
              <a:pos x="connsiteX1854" y="connsiteY1854"/>
            </a:cxn>
            <a:cxn ang="0">
              <a:pos x="connsiteX1855" y="connsiteY1855"/>
            </a:cxn>
            <a:cxn ang="0">
              <a:pos x="connsiteX1856" y="connsiteY1856"/>
            </a:cxn>
            <a:cxn ang="0">
              <a:pos x="connsiteX1857" y="connsiteY1857"/>
            </a:cxn>
            <a:cxn ang="0">
              <a:pos x="connsiteX1858" y="connsiteY1858"/>
            </a:cxn>
            <a:cxn ang="0">
              <a:pos x="connsiteX1859" y="connsiteY1859"/>
            </a:cxn>
            <a:cxn ang="0">
              <a:pos x="connsiteX1860" y="connsiteY1860"/>
            </a:cxn>
            <a:cxn ang="0">
              <a:pos x="connsiteX1861" y="connsiteY1861"/>
            </a:cxn>
            <a:cxn ang="0">
              <a:pos x="connsiteX1862" y="connsiteY1862"/>
            </a:cxn>
            <a:cxn ang="0">
              <a:pos x="connsiteX1863" y="connsiteY1863"/>
            </a:cxn>
            <a:cxn ang="0">
              <a:pos x="connsiteX1864" y="connsiteY1864"/>
            </a:cxn>
            <a:cxn ang="0">
              <a:pos x="connsiteX1865" y="connsiteY1865"/>
            </a:cxn>
            <a:cxn ang="0">
              <a:pos x="connsiteX1866" y="connsiteY1866"/>
            </a:cxn>
            <a:cxn ang="0">
              <a:pos x="connsiteX1867" y="connsiteY1867"/>
            </a:cxn>
            <a:cxn ang="0">
              <a:pos x="connsiteX1868" y="connsiteY1868"/>
            </a:cxn>
            <a:cxn ang="0">
              <a:pos x="connsiteX1869" y="connsiteY1869"/>
            </a:cxn>
            <a:cxn ang="0">
              <a:pos x="connsiteX1870" y="connsiteY1870"/>
            </a:cxn>
            <a:cxn ang="0">
              <a:pos x="connsiteX1871" y="connsiteY1871"/>
            </a:cxn>
            <a:cxn ang="0">
              <a:pos x="connsiteX1872" y="connsiteY1872"/>
            </a:cxn>
            <a:cxn ang="0">
              <a:pos x="connsiteX1873" y="connsiteY1873"/>
            </a:cxn>
            <a:cxn ang="0">
              <a:pos x="connsiteX1874" y="connsiteY1874"/>
            </a:cxn>
            <a:cxn ang="0">
              <a:pos x="connsiteX1875" y="connsiteY1875"/>
            </a:cxn>
            <a:cxn ang="0">
              <a:pos x="connsiteX1876" y="connsiteY1876"/>
            </a:cxn>
            <a:cxn ang="0">
              <a:pos x="connsiteX1877" y="connsiteY1877"/>
            </a:cxn>
            <a:cxn ang="0">
              <a:pos x="connsiteX1878" y="connsiteY1878"/>
            </a:cxn>
            <a:cxn ang="0">
              <a:pos x="connsiteX1879" y="connsiteY1879"/>
            </a:cxn>
            <a:cxn ang="0">
              <a:pos x="connsiteX1880" y="connsiteY1880"/>
            </a:cxn>
            <a:cxn ang="0">
              <a:pos x="connsiteX1881" y="connsiteY1881"/>
            </a:cxn>
            <a:cxn ang="0">
              <a:pos x="connsiteX1882" y="connsiteY1882"/>
            </a:cxn>
            <a:cxn ang="0">
              <a:pos x="connsiteX1883" y="connsiteY1883"/>
            </a:cxn>
            <a:cxn ang="0">
              <a:pos x="connsiteX1884" y="connsiteY1884"/>
            </a:cxn>
            <a:cxn ang="0">
              <a:pos x="connsiteX1885" y="connsiteY1885"/>
            </a:cxn>
            <a:cxn ang="0">
              <a:pos x="connsiteX1886" y="connsiteY1886"/>
            </a:cxn>
            <a:cxn ang="0">
              <a:pos x="connsiteX1887" y="connsiteY1887"/>
            </a:cxn>
            <a:cxn ang="0">
              <a:pos x="connsiteX1888" y="connsiteY1888"/>
            </a:cxn>
            <a:cxn ang="0">
              <a:pos x="connsiteX1889" y="connsiteY1889"/>
            </a:cxn>
            <a:cxn ang="0">
              <a:pos x="connsiteX1890" y="connsiteY1890"/>
            </a:cxn>
            <a:cxn ang="0">
              <a:pos x="connsiteX1891" y="connsiteY1891"/>
            </a:cxn>
            <a:cxn ang="0">
              <a:pos x="connsiteX1892" y="connsiteY1892"/>
            </a:cxn>
            <a:cxn ang="0">
              <a:pos x="connsiteX1893" y="connsiteY1893"/>
            </a:cxn>
            <a:cxn ang="0">
              <a:pos x="connsiteX1894" y="connsiteY1894"/>
            </a:cxn>
            <a:cxn ang="0">
              <a:pos x="connsiteX1895" y="connsiteY1895"/>
            </a:cxn>
            <a:cxn ang="0">
              <a:pos x="connsiteX1896" y="connsiteY1896"/>
            </a:cxn>
            <a:cxn ang="0">
              <a:pos x="connsiteX1897" y="connsiteY1897"/>
            </a:cxn>
            <a:cxn ang="0">
              <a:pos x="connsiteX1898" y="connsiteY1898"/>
            </a:cxn>
            <a:cxn ang="0">
              <a:pos x="connsiteX1899" y="connsiteY1899"/>
            </a:cxn>
            <a:cxn ang="0">
              <a:pos x="connsiteX1900" y="connsiteY1900"/>
            </a:cxn>
            <a:cxn ang="0">
              <a:pos x="connsiteX1901" y="connsiteY1901"/>
            </a:cxn>
            <a:cxn ang="0">
              <a:pos x="connsiteX1902" y="connsiteY1902"/>
            </a:cxn>
            <a:cxn ang="0">
              <a:pos x="connsiteX1903" y="connsiteY1903"/>
            </a:cxn>
            <a:cxn ang="0">
              <a:pos x="connsiteX1904" y="connsiteY1904"/>
            </a:cxn>
            <a:cxn ang="0">
              <a:pos x="connsiteX1905" y="connsiteY1905"/>
            </a:cxn>
            <a:cxn ang="0">
              <a:pos x="connsiteX1906" y="connsiteY1906"/>
            </a:cxn>
            <a:cxn ang="0">
              <a:pos x="connsiteX1907" y="connsiteY1907"/>
            </a:cxn>
            <a:cxn ang="0">
              <a:pos x="connsiteX1908" y="connsiteY1908"/>
            </a:cxn>
            <a:cxn ang="0">
              <a:pos x="connsiteX1909" y="connsiteY1909"/>
            </a:cxn>
            <a:cxn ang="0">
              <a:pos x="connsiteX1910" y="connsiteY1910"/>
            </a:cxn>
            <a:cxn ang="0">
              <a:pos x="connsiteX1911" y="connsiteY1911"/>
            </a:cxn>
            <a:cxn ang="0">
              <a:pos x="connsiteX1912" y="connsiteY1912"/>
            </a:cxn>
            <a:cxn ang="0">
              <a:pos x="connsiteX1913" y="connsiteY1913"/>
            </a:cxn>
            <a:cxn ang="0">
              <a:pos x="connsiteX1914" y="connsiteY1914"/>
            </a:cxn>
            <a:cxn ang="0">
              <a:pos x="connsiteX1915" y="connsiteY1915"/>
            </a:cxn>
            <a:cxn ang="0">
              <a:pos x="connsiteX1916" y="connsiteY1916"/>
            </a:cxn>
            <a:cxn ang="0">
              <a:pos x="connsiteX1917" y="connsiteY1917"/>
            </a:cxn>
            <a:cxn ang="0">
              <a:pos x="connsiteX1918" y="connsiteY1918"/>
            </a:cxn>
            <a:cxn ang="0">
              <a:pos x="connsiteX1919" y="connsiteY1919"/>
            </a:cxn>
            <a:cxn ang="0">
              <a:pos x="connsiteX1920" y="connsiteY1920"/>
            </a:cxn>
            <a:cxn ang="0">
              <a:pos x="connsiteX1921" y="connsiteY1921"/>
            </a:cxn>
            <a:cxn ang="0">
              <a:pos x="connsiteX1922" y="connsiteY1922"/>
            </a:cxn>
            <a:cxn ang="0">
              <a:pos x="connsiteX1923" y="connsiteY1923"/>
            </a:cxn>
            <a:cxn ang="0">
              <a:pos x="connsiteX1924" y="connsiteY1924"/>
            </a:cxn>
            <a:cxn ang="0">
              <a:pos x="connsiteX1925" y="connsiteY1925"/>
            </a:cxn>
            <a:cxn ang="0">
              <a:pos x="connsiteX1926" y="connsiteY1926"/>
            </a:cxn>
            <a:cxn ang="0">
              <a:pos x="connsiteX1927" y="connsiteY1927"/>
            </a:cxn>
            <a:cxn ang="0">
              <a:pos x="connsiteX1928" y="connsiteY1928"/>
            </a:cxn>
            <a:cxn ang="0">
              <a:pos x="connsiteX1929" y="connsiteY1929"/>
            </a:cxn>
            <a:cxn ang="0">
              <a:pos x="connsiteX1930" y="connsiteY1930"/>
            </a:cxn>
            <a:cxn ang="0">
              <a:pos x="connsiteX1931" y="connsiteY1931"/>
            </a:cxn>
            <a:cxn ang="0">
              <a:pos x="connsiteX1932" y="connsiteY1932"/>
            </a:cxn>
            <a:cxn ang="0">
              <a:pos x="connsiteX1933" y="connsiteY1933"/>
            </a:cxn>
            <a:cxn ang="0">
              <a:pos x="connsiteX1934" y="connsiteY1934"/>
            </a:cxn>
            <a:cxn ang="0">
              <a:pos x="connsiteX1935" y="connsiteY1935"/>
            </a:cxn>
            <a:cxn ang="0">
              <a:pos x="connsiteX1936" y="connsiteY1936"/>
            </a:cxn>
            <a:cxn ang="0">
              <a:pos x="connsiteX1937" y="connsiteY1937"/>
            </a:cxn>
            <a:cxn ang="0">
              <a:pos x="connsiteX1938" y="connsiteY1938"/>
            </a:cxn>
            <a:cxn ang="0">
              <a:pos x="connsiteX1939" y="connsiteY1939"/>
            </a:cxn>
            <a:cxn ang="0">
              <a:pos x="connsiteX1940" y="connsiteY1940"/>
            </a:cxn>
            <a:cxn ang="0">
              <a:pos x="connsiteX1941" y="connsiteY1941"/>
            </a:cxn>
            <a:cxn ang="0">
              <a:pos x="connsiteX1942" y="connsiteY1942"/>
            </a:cxn>
            <a:cxn ang="0">
              <a:pos x="connsiteX1943" y="connsiteY1943"/>
            </a:cxn>
            <a:cxn ang="0">
              <a:pos x="connsiteX1944" y="connsiteY1944"/>
            </a:cxn>
            <a:cxn ang="0">
              <a:pos x="connsiteX1945" y="connsiteY1945"/>
            </a:cxn>
            <a:cxn ang="0">
              <a:pos x="connsiteX1946" y="connsiteY1946"/>
            </a:cxn>
            <a:cxn ang="0">
              <a:pos x="connsiteX1947" y="connsiteY1947"/>
            </a:cxn>
            <a:cxn ang="0">
              <a:pos x="connsiteX1948" y="connsiteY1948"/>
            </a:cxn>
            <a:cxn ang="0">
              <a:pos x="connsiteX1949" y="connsiteY1949"/>
            </a:cxn>
            <a:cxn ang="0">
              <a:pos x="connsiteX1950" y="connsiteY1950"/>
            </a:cxn>
            <a:cxn ang="0">
              <a:pos x="connsiteX1951" y="connsiteY1951"/>
            </a:cxn>
            <a:cxn ang="0">
              <a:pos x="connsiteX1952" y="connsiteY1952"/>
            </a:cxn>
            <a:cxn ang="0">
              <a:pos x="connsiteX1953" y="connsiteY1953"/>
            </a:cxn>
            <a:cxn ang="0">
              <a:pos x="connsiteX1954" y="connsiteY1954"/>
            </a:cxn>
            <a:cxn ang="0">
              <a:pos x="connsiteX1955" y="connsiteY1955"/>
            </a:cxn>
            <a:cxn ang="0">
              <a:pos x="connsiteX1956" y="connsiteY1956"/>
            </a:cxn>
            <a:cxn ang="0">
              <a:pos x="connsiteX1957" y="connsiteY1957"/>
            </a:cxn>
            <a:cxn ang="0">
              <a:pos x="connsiteX1958" y="connsiteY1958"/>
            </a:cxn>
            <a:cxn ang="0">
              <a:pos x="connsiteX1959" y="connsiteY1959"/>
            </a:cxn>
            <a:cxn ang="0">
              <a:pos x="connsiteX1960" y="connsiteY1960"/>
            </a:cxn>
            <a:cxn ang="0">
              <a:pos x="connsiteX1961" y="connsiteY1961"/>
            </a:cxn>
            <a:cxn ang="0">
              <a:pos x="connsiteX1962" y="connsiteY1962"/>
            </a:cxn>
            <a:cxn ang="0">
              <a:pos x="connsiteX1963" y="connsiteY1963"/>
            </a:cxn>
            <a:cxn ang="0">
              <a:pos x="connsiteX1964" y="connsiteY1964"/>
            </a:cxn>
            <a:cxn ang="0">
              <a:pos x="connsiteX1965" y="connsiteY1965"/>
            </a:cxn>
            <a:cxn ang="0">
              <a:pos x="connsiteX1966" y="connsiteY1966"/>
            </a:cxn>
            <a:cxn ang="0">
              <a:pos x="connsiteX1967" y="connsiteY1967"/>
            </a:cxn>
            <a:cxn ang="0">
              <a:pos x="connsiteX1968" y="connsiteY1968"/>
            </a:cxn>
            <a:cxn ang="0">
              <a:pos x="connsiteX1969" y="connsiteY1969"/>
            </a:cxn>
            <a:cxn ang="0">
              <a:pos x="connsiteX1970" y="connsiteY1970"/>
            </a:cxn>
            <a:cxn ang="0">
              <a:pos x="connsiteX1971" y="connsiteY1971"/>
            </a:cxn>
            <a:cxn ang="0">
              <a:pos x="connsiteX1972" y="connsiteY1972"/>
            </a:cxn>
            <a:cxn ang="0">
              <a:pos x="connsiteX1973" y="connsiteY1973"/>
            </a:cxn>
            <a:cxn ang="0">
              <a:pos x="connsiteX1974" y="connsiteY1974"/>
            </a:cxn>
            <a:cxn ang="0">
              <a:pos x="connsiteX1975" y="connsiteY1975"/>
            </a:cxn>
            <a:cxn ang="0">
              <a:pos x="connsiteX1976" y="connsiteY1976"/>
            </a:cxn>
            <a:cxn ang="0">
              <a:pos x="connsiteX1977" y="connsiteY1977"/>
            </a:cxn>
            <a:cxn ang="0">
              <a:pos x="connsiteX1978" y="connsiteY1978"/>
            </a:cxn>
            <a:cxn ang="0">
              <a:pos x="connsiteX1979" y="connsiteY1979"/>
            </a:cxn>
            <a:cxn ang="0">
              <a:pos x="connsiteX1980" y="connsiteY1980"/>
            </a:cxn>
            <a:cxn ang="0">
              <a:pos x="connsiteX1981" y="connsiteY1981"/>
            </a:cxn>
            <a:cxn ang="0">
              <a:pos x="connsiteX1982" y="connsiteY1982"/>
            </a:cxn>
            <a:cxn ang="0">
              <a:pos x="connsiteX1983" y="connsiteY1983"/>
            </a:cxn>
            <a:cxn ang="0">
              <a:pos x="connsiteX1984" y="connsiteY1984"/>
            </a:cxn>
            <a:cxn ang="0">
              <a:pos x="connsiteX1985" y="connsiteY1985"/>
            </a:cxn>
            <a:cxn ang="0">
              <a:pos x="connsiteX1986" y="connsiteY1986"/>
            </a:cxn>
            <a:cxn ang="0">
              <a:pos x="connsiteX1987" y="connsiteY1987"/>
            </a:cxn>
            <a:cxn ang="0">
              <a:pos x="connsiteX1988" y="connsiteY1988"/>
            </a:cxn>
            <a:cxn ang="0">
              <a:pos x="connsiteX1989" y="connsiteY1989"/>
            </a:cxn>
            <a:cxn ang="0">
              <a:pos x="connsiteX1990" y="connsiteY1990"/>
            </a:cxn>
            <a:cxn ang="0">
              <a:pos x="connsiteX1991" y="connsiteY1991"/>
            </a:cxn>
            <a:cxn ang="0">
              <a:pos x="connsiteX1992" y="connsiteY1992"/>
            </a:cxn>
            <a:cxn ang="0">
              <a:pos x="connsiteX1993" y="connsiteY1993"/>
            </a:cxn>
            <a:cxn ang="0">
              <a:pos x="connsiteX1994" y="connsiteY1994"/>
            </a:cxn>
            <a:cxn ang="0">
              <a:pos x="connsiteX1995" y="connsiteY1995"/>
            </a:cxn>
            <a:cxn ang="0">
              <a:pos x="connsiteX1996" y="connsiteY1996"/>
            </a:cxn>
            <a:cxn ang="0">
              <a:pos x="connsiteX1997" y="connsiteY1997"/>
            </a:cxn>
            <a:cxn ang="0">
              <a:pos x="connsiteX1998" y="connsiteY1998"/>
            </a:cxn>
            <a:cxn ang="0">
              <a:pos x="connsiteX1999" y="connsiteY1999"/>
            </a:cxn>
            <a:cxn ang="0">
              <a:pos x="connsiteX2000" y="connsiteY2000"/>
            </a:cxn>
            <a:cxn ang="0">
              <a:pos x="connsiteX2001" y="connsiteY2001"/>
            </a:cxn>
            <a:cxn ang="0">
              <a:pos x="connsiteX2002" y="connsiteY2002"/>
            </a:cxn>
            <a:cxn ang="0">
              <a:pos x="connsiteX2003" y="connsiteY2003"/>
            </a:cxn>
            <a:cxn ang="0">
              <a:pos x="connsiteX2004" y="connsiteY2004"/>
            </a:cxn>
            <a:cxn ang="0">
              <a:pos x="connsiteX2005" y="connsiteY2005"/>
            </a:cxn>
            <a:cxn ang="0">
              <a:pos x="connsiteX2006" y="connsiteY2006"/>
            </a:cxn>
            <a:cxn ang="0">
              <a:pos x="connsiteX2007" y="connsiteY2007"/>
            </a:cxn>
            <a:cxn ang="0">
              <a:pos x="connsiteX2008" y="connsiteY2008"/>
            </a:cxn>
            <a:cxn ang="0">
              <a:pos x="connsiteX2009" y="connsiteY2009"/>
            </a:cxn>
            <a:cxn ang="0">
              <a:pos x="connsiteX2010" y="connsiteY2010"/>
            </a:cxn>
            <a:cxn ang="0">
              <a:pos x="connsiteX2011" y="connsiteY2011"/>
            </a:cxn>
            <a:cxn ang="0">
              <a:pos x="connsiteX2012" y="connsiteY2012"/>
            </a:cxn>
            <a:cxn ang="0">
              <a:pos x="connsiteX2013" y="connsiteY2013"/>
            </a:cxn>
            <a:cxn ang="0">
              <a:pos x="connsiteX2014" y="connsiteY2014"/>
            </a:cxn>
            <a:cxn ang="0">
              <a:pos x="connsiteX2015" y="connsiteY2015"/>
            </a:cxn>
            <a:cxn ang="0">
              <a:pos x="connsiteX2016" y="connsiteY2016"/>
            </a:cxn>
            <a:cxn ang="0">
              <a:pos x="connsiteX2017" y="connsiteY2017"/>
            </a:cxn>
            <a:cxn ang="0">
              <a:pos x="connsiteX2018" y="connsiteY2018"/>
            </a:cxn>
            <a:cxn ang="0">
              <a:pos x="connsiteX2019" y="connsiteY2019"/>
            </a:cxn>
            <a:cxn ang="0">
              <a:pos x="connsiteX2020" y="connsiteY2020"/>
            </a:cxn>
            <a:cxn ang="0">
              <a:pos x="connsiteX2021" y="connsiteY2021"/>
            </a:cxn>
            <a:cxn ang="0">
              <a:pos x="connsiteX2022" y="connsiteY2022"/>
            </a:cxn>
            <a:cxn ang="0">
              <a:pos x="connsiteX2023" y="connsiteY2023"/>
            </a:cxn>
            <a:cxn ang="0">
              <a:pos x="connsiteX2024" y="connsiteY2024"/>
            </a:cxn>
            <a:cxn ang="0">
              <a:pos x="connsiteX2025" y="connsiteY2025"/>
            </a:cxn>
            <a:cxn ang="0">
              <a:pos x="connsiteX2026" y="connsiteY2026"/>
            </a:cxn>
            <a:cxn ang="0">
              <a:pos x="connsiteX2027" y="connsiteY2027"/>
            </a:cxn>
            <a:cxn ang="0">
              <a:pos x="connsiteX2028" y="connsiteY2028"/>
            </a:cxn>
            <a:cxn ang="0">
              <a:pos x="connsiteX2029" y="connsiteY2029"/>
            </a:cxn>
            <a:cxn ang="0">
              <a:pos x="connsiteX2030" y="connsiteY2030"/>
            </a:cxn>
            <a:cxn ang="0">
              <a:pos x="connsiteX2031" y="connsiteY2031"/>
            </a:cxn>
            <a:cxn ang="0">
              <a:pos x="connsiteX2032" y="connsiteY2032"/>
            </a:cxn>
            <a:cxn ang="0">
              <a:pos x="connsiteX2033" y="connsiteY2033"/>
            </a:cxn>
            <a:cxn ang="0">
              <a:pos x="connsiteX2034" y="connsiteY2034"/>
            </a:cxn>
            <a:cxn ang="0">
              <a:pos x="connsiteX2035" y="connsiteY2035"/>
            </a:cxn>
            <a:cxn ang="0">
              <a:pos x="connsiteX2036" y="connsiteY2036"/>
            </a:cxn>
            <a:cxn ang="0">
              <a:pos x="connsiteX2037" y="connsiteY2037"/>
            </a:cxn>
            <a:cxn ang="0">
              <a:pos x="connsiteX2038" y="connsiteY2038"/>
            </a:cxn>
            <a:cxn ang="0">
              <a:pos x="connsiteX2039" y="connsiteY2039"/>
            </a:cxn>
            <a:cxn ang="0">
              <a:pos x="connsiteX2040" y="connsiteY2040"/>
            </a:cxn>
            <a:cxn ang="0">
              <a:pos x="connsiteX2041" y="connsiteY2041"/>
            </a:cxn>
            <a:cxn ang="0">
              <a:pos x="connsiteX2042" y="connsiteY2042"/>
            </a:cxn>
            <a:cxn ang="0">
              <a:pos x="connsiteX2043" y="connsiteY2043"/>
            </a:cxn>
            <a:cxn ang="0">
              <a:pos x="connsiteX2044" y="connsiteY2044"/>
            </a:cxn>
            <a:cxn ang="0">
              <a:pos x="connsiteX2045" y="connsiteY2045"/>
            </a:cxn>
            <a:cxn ang="0">
              <a:pos x="connsiteX2046" y="connsiteY2046"/>
            </a:cxn>
            <a:cxn ang="0">
              <a:pos x="connsiteX2047" y="connsiteY2047"/>
            </a:cxn>
            <a:cxn ang="0">
              <a:pos x="connsiteX2048" y="connsiteY2048"/>
            </a:cxn>
            <a:cxn ang="0">
              <a:pos x="connsiteX2049" y="connsiteY2049"/>
            </a:cxn>
            <a:cxn ang="0">
              <a:pos x="connsiteX2050" y="connsiteY2050"/>
            </a:cxn>
            <a:cxn ang="0">
              <a:pos x="connsiteX2051" y="connsiteY2051"/>
            </a:cxn>
            <a:cxn ang="0">
              <a:pos x="connsiteX2052" y="connsiteY2052"/>
            </a:cxn>
            <a:cxn ang="0">
              <a:pos x="connsiteX2053" y="connsiteY2053"/>
            </a:cxn>
            <a:cxn ang="0">
              <a:pos x="connsiteX2054" y="connsiteY2054"/>
            </a:cxn>
            <a:cxn ang="0">
              <a:pos x="connsiteX2055" y="connsiteY2055"/>
            </a:cxn>
            <a:cxn ang="0">
              <a:pos x="connsiteX2056" y="connsiteY2056"/>
            </a:cxn>
            <a:cxn ang="0">
              <a:pos x="connsiteX2057" y="connsiteY2057"/>
            </a:cxn>
            <a:cxn ang="0">
              <a:pos x="connsiteX2058" y="connsiteY2058"/>
            </a:cxn>
            <a:cxn ang="0">
              <a:pos x="connsiteX2059" y="connsiteY2059"/>
            </a:cxn>
            <a:cxn ang="0">
              <a:pos x="connsiteX2060" y="connsiteY2060"/>
            </a:cxn>
            <a:cxn ang="0">
              <a:pos x="connsiteX2061" y="connsiteY2061"/>
            </a:cxn>
            <a:cxn ang="0">
              <a:pos x="connsiteX2062" y="connsiteY2062"/>
            </a:cxn>
            <a:cxn ang="0">
              <a:pos x="connsiteX2063" y="connsiteY2063"/>
            </a:cxn>
            <a:cxn ang="0">
              <a:pos x="connsiteX2064" y="connsiteY2064"/>
            </a:cxn>
            <a:cxn ang="0">
              <a:pos x="connsiteX2065" y="connsiteY2065"/>
            </a:cxn>
            <a:cxn ang="0">
              <a:pos x="connsiteX2066" y="connsiteY2066"/>
            </a:cxn>
            <a:cxn ang="0">
              <a:pos x="connsiteX2067" y="connsiteY2067"/>
            </a:cxn>
            <a:cxn ang="0">
              <a:pos x="connsiteX2068" y="connsiteY2068"/>
            </a:cxn>
            <a:cxn ang="0">
              <a:pos x="connsiteX2069" y="connsiteY2069"/>
            </a:cxn>
            <a:cxn ang="0">
              <a:pos x="connsiteX2070" y="connsiteY2070"/>
            </a:cxn>
            <a:cxn ang="0">
              <a:pos x="connsiteX2071" y="connsiteY2071"/>
            </a:cxn>
            <a:cxn ang="0">
              <a:pos x="connsiteX2072" y="connsiteY2072"/>
            </a:cxn>
            <a:cxn ang="0">
              <a:pos x="connsiteX2073" y="connsiteY2073"/>
            </a:cxn>
            <a:cxn ang="0">
              <a:pos x="connsiteX2074" y="connsiteY2074"/>
            </a:cxn>
            <a:cxn ang="0">
              <a:pos x="connsiteX2075" y="connsiteY2075"/>
            </a:cxn>
            <a:cxn ang="0">
              <a:pos x="connsiteX2076" y="connsiteY2076"/>
            </a:cxn>
            <a:cxn ang="0">
              <a:pos x="connsiteX2077" y="connsiteY2077"/>
            </a:cxn>
            <a:cxn ang="0">
              <a:pos x="connsiteX2078" y="connsiteY2078"/>
            </a:cxn>
            <a:cxn ang="0">
              <a:pos x="connsiteX2079" y="connsiteY2079"/>
            </a:cxn>
            <a:cxn ang="0">
              <a:pos x="connsiteX2080" y="connsiteY2080"/>
            </a:cxn>
            <a:cxn ang="0">
              <a:pos x="connsiteX2081" y="connsiteY2081"/>
            </a:cxn>
            <a:cxn ang="0">
              <a:pos x="connsiteX2082" y="connsiteY2082"/>
            </a:cxn>
            <a:cxn ang="0">
              <a:pos x="connsiteX2083" y="connsiteY2083"/>
            </a:cxn>
            <a:cxn ang="0">
              <a:pos x="connsiteX2084" y="connsiteY2084"/>
            </a:cxn>
            <a:cxn ang="0">
              <a:pos x="connsiteX2085" y="connsiteY2085"/>
            </a:cxn>
            <a:cxn ang="0">
              <a:pos x="connsiteX2086" y="connsiteY2086"/>
            </a:cxn>
            <a:cxn ang="0">
              <a:pos x="connsiteX2087" y="connsiteY2087"/>
            </a:cxn>
            <a:cxn ang="0">
              <a:pos x="connsiteX2088" y="connsiteY2088"/>
            </a:cxn>
            <a:cxn ang="0">
              <a:pos x="connsiteX2089" y="connsiteY2089"/>
            </a:cxn>
            <a:cxn ang="0">
              <a:pos x="connsiteX2090" y="connsiteY2090"/>
            </a:cxn>
            <a:cxn ang="0">
              <a:pos x="connsiteX2091" y="connsiteY2091"/>
            </a:cxn>
            <a:cxn ang="0">
              <a:pos x="connsiteX2092" y="connsiteY2092"/>
            </a:cxn>
            <a:cxn ang="0">
              <a:pos x="connsiteX2093" y="connsiteY2093"/>
            </a:cxn>
            <a:cxn ang="0">
              <a:pos x="connsiteX2094" y="connsiteY2094"/>
            </a:cxn>
            <a:cxn ang="0">
              <a:pos x="connsiteX2095" y="connsiteY2095"/>
            </a:cxn>
            <a:cxn ang="0">
              <a:pos x="connsiteX2096" y="connsiteY2096"/>
            </a:cxn>
            <a:cxn ang="0">
              <a:pos x="connsiteX2097" y="connsiteY2097"/>
            </a:cxn>
            <a:cxn ang="0">
              <a:pos x="connsiteX2098" y="connsiteY2098"/>
            </a:cxn>
            <a:cxn ang="0">
              <a:pos x="connsiteX2099" y="connsiteY2099"/>
            </a:cxn>
            <a:cxn ang="0">
              <a:pos x="connsiteX2100" y="connsiteY2100"/>
            </a:cxn>
            <a:cxn ang="0">
              <a:pos x="connsiteX2101" y="connsiteY2101"/>
            </a:cxn>
            <a:cxn ang="0">
              <a:pos x="connsiteX2102" y="connsiteY2102"/>
            </a:cxn>
            <a:cxn ang="0">
              <a:pos x="connsiteX2103" y="connsiteY2103"/>
            </a:cxn>
            <a:cxn ang="0">
              <a:pos x="connsiteX2104" y="connsiteY2104"/>
            </a:cxn>
            <a:cxn ang="0">
              <a:pos x="connsiteX2105" y="connsiteY2105"/>
            </a:cxn>
            <a:cxn ang="0">
              <a:pos x="connsiteX2106" y="connsiteY2106"/>
            </a:cxn>
            <a:cxn ang="0">
              <a:pos x="connsiteX2107" y="connsiteY2107"/>
            </a:cxn>
            <a:cxn ang="0">
              <a:pos x="connsiteX2108" y="connsiteY2108"/>
            </a:cxn>
            <a:cxn ang="0">
              <a:pos x="connsiteX2109" y="connsiteY2109"/>
            </a:cxn>
            <a:cxn ang="0">
              <a:pos x="connsiteX2110" y="connsiteY2110"/>
            </a:cxn>
            <a:cxn ang="0">
              <a:pos x="connsiteX2111" y="connsiteY2111"/>
            </a:cxn>
            <a:cxn ang="0">
              <a:pos x="connsiteX2112" y="connsiteY2112"/>
            </a:cxn>
            <a:cxn ang="0">
              <a:pos x="connsiteX2113" y="connsiteY2113"/>
            </a:cxn>
            <a:cxn ang="0">
              <a:pos x="connsiteX2114" y="connsiteY2114"/>
            </a:cxn>
            <a:cxn ang="0">
              <a:pos x="connsiteX2115" y="connsiteY2115"/>
            </a:cxn>
            <a:cxn ang="0">
              <a:pos x="connsiteX2116" y="connsiteY2116"/>
            </a:cxn>
            <a:cxn ang="0">
              <a:pos x="connsiteX2117" y="connsiteY2117"/>
            </a:cxn>
            <a:cxn ang="0">
              <a:pos x="connsiteX2118" y="connsiteY2118"/>
            </a:cxn>
            <a:cxn ang="0">
              <a:pos x="connsiteX2119" y="connsiteY2119"/>
            </a:cxn>
            <a:cxn ang="0">
              <a:pos x="connsiteX2120" y="connsiteY2120"/>
            </a:cxn>
            <a:cxn ang="0">
              <a:pos x="connsiteX2121" y="connsiteY2121"/>
            </a:cxn>
            <a:cxn ang="0">
              <a:pos x="connsiteX2122" y="connsiteY2122"/>
            </a:cxn>
            <a:cxn ang="0">
              <a:pos x="connsiteX2123" y="connsiteY2123"/>
            </a:cxn>
            <a:cxn ang="0">
              <a:pos x="connsiteX2124" y="connsiteY2124"/>
            </a:cxn>
            <a:cxn ang="0">
              <a:pos x="connsiteX2125" y="connsiteY2125"/>
            </a:cxn>
            <a:cxn ang="0">
              <a:pos x="connsiteX2126" y="connsiteY2126"/>
            </a:cxn>
            <a:cxn ang="0">
              <a:pos x="connsiteX2127" y="connsiteY2127"/>
            </a:cxn>
            <a:cxn ang="0">
              <a:pos x="connsiteX2128" y="connsiteY2128"/>
            </a:cxn>
            <a:cxn ang="0">
              <a:pos x="connsiteX2129" y="connsiteY2129"/>
            </a:cxn>
            <a:cxn ang="0">
              <a:pos x="connsiteX2130" y="connsiteY2130"/>
            </a:cxn>
            <a:cxn ang="0">
              <a:pos x="connsiteX2131" y="connsiteY2131"/>
            </a:cxn>
            <a:cxn ang="0">
              <a:pos x="connsiteX2132" y="connsiteY2132"/>
            </a:cxn>
            <a:cxn ang="0">
              <a:pos x="connsiteX2133" y="connsiteY2133"/>
            </a:cxn>
            <a:cxn ang="0">
              <a:pos x="connsiteX2134" y="connsiteY2134"/>
            </a:cxn>
            <a:cxn ang="0">
              <a:pos x="connsiteX2135" y="connsiteY2135"/>
            </a:cxn>
            <a:cxn ang="0">
              <a:pos x="connsiteX2136" y="connsiteY2136"/>
            </a:cxn>
            <a:cxn ang="0">
              <a:pos x="connsiteX2137" y="connsiteY2137"/>
            </a:cxn>
            <a:cxn ang="0">
              <a:pos x="connsiteX2138" y="connsiteY2138"/>
            </a:cxn>
            <a:cxn ang="0">
              <a:pos x="connsiteX2139" y="connsiteY2139"/>
            </a:cxn>
            <a:cxn ang="0">
              <a:pos x="connsiteX2140" y="connsiteY2140"/>
            </a:cxn>
            <a:cxn ang="0">
              <a:pos x="connsiteX2141" y="connsiteY2141"/>
            </a:cxn>
            <a:cxn ang="0">
              <a:pos x="connsiteX2142" y="connsiteY2142"/>
            </a:cxn>
            <a:cxn ang="0">
              <a:pos x="connsiteX2143" y="connsiteY2143"/>
            </a:cxn>
            <a:cxn ang="0">
              <a:pos x="connsiteX2144" y="connsiteY2144"/>
            </a:cxn>
            <a:cxn ang="0">
              <a:pos x="connsiteX2145" y="connsiteY2145"/>
            </a:cxn>
            <a:cxn ang="0">
              <a:pos x="connsiteX2146" y="connsiteY2146"/>
            </a:cxn>
            <a:cxn ang="0">
              <a:pos x="connsiteX2147" y="connsiteY2147"/>
            </a:cxn>
            <a:cxn ang="0">
              <a:pos x="connsiteX2148" y="connsiteY2148"/>
            </a:cxn>
            <a:cxn ang="0">
              <a:pos x="connsiteX2149" y="connsiteY2149"/>
            </a:cxn>
            <a:cxn ang="0">
              <a:pos x="connsiteX2150" y="connsiteY2150"/>
            </a:cxn>
            <a:cxn ang="0">
              <a:pos x="connsiteX2151" y="connsiteY2151"/>
            </a:cxn>
            <a:cxn ang="0">
              <a:pos x="connsiteX2152" y="connsiteY2152"/>
            </a:cxn>
            <a:cxn ang="0">
              <a:pos x="connsiteX2153" y="connsiteY2153"/>
            </a:cxn>
            <a:cxn ang="0">
              <a:pos x="connsiteX2154" y="connsiteY2154"/>
            </a:cxn>
            <a:cxn ang="0">
              <a:pos x="connsiteX2155" y="connsiteY2155"/>
            </a:cxn>
            <a:cxn ang="0">
              <a:pos x="connsiteX2156" y="connsiteY2156"/>
            </a:cxn>
            <a:cxn ang="0">
              <a:pos x="connsiteX2157" y="connsiteY2157"/>
            </a:cxn>
            <a:cxn ang="0">
              <a:pos x="connsiteX2158" y="connsiteY2158"/>
            </a:cxn>
            <a:cxn ang="0">
              <a:pos x="connsiteX2159" y="connsiteY2159"/>
            </a:cxn>
            <a:cxn ang="0">
              <a:pos x="connsiteX2160" y="connsiteY2160"/>
            </a:cxn>
            <a:cxn ang="0">
              <a:pos x="connsiteX2161" y="connsiteY2161"/>
            </a:cxn>
            <a:cxn ang="0">
              <a:pos x="connsiteX2162" y="connsiteY2162"/>
            </a:cxn>
            <a:cxn ang="0">
              <a:pos x="connsiteX2163" y="connsiteY2163"/>
            </a:cxn>
            <a:cxn ang="0">
              <a:pos x="connsiteX2164" y="connsiteY2164"/>
            </a:cxn>
            <a:cxn ang="0">
              <a:pos x="connsiteX2165" y="connsiteY2165"/>
            </a:cxn>
            <a:cxn ang="0">
              <a:pos x="connsiteX2166" y="connsiteY2166"/>
            </a:cxn>
            <a:cxn ang="0">
              <a:pos x="connsiteX2167" y="connsiteY2167"/>
            </a:cxn>
            <a:cxn ang="0">
              <a:pos x="connsiteX2168" y="connsiteY2168"/>
            </a:cxn>
            <a:cxn ang="0">
              <a:pos x="connsiteX2169" y="connsiteY2169"/>
            </a:cxn>
            <a:cxn ang="0">
              <a:pos x="connsiteX2170" y="connsiteY2170"/>
            </a:cxn>
            <a:cxn ang="0">
              <a:pos x="connsiteX2171" y="connsiteY2171"/>
            </a:cxn>
            <a:cxn ang="0">
              <a:pos x="connsiteX2172" y="connsiteY2172"/>
            </a:cxn>
            <a:cxn ang="0">
              <a:pos x="connsiteX2173" y="connsiteY2173"/>
            </a:cxn>
            <a:cxn ang="0">
              <a:pos x="connsiteX2174" y="connsiteY2174"/>
            </a:cxn>
            <a:cxn ang="0">
              <a:pos x="connsiteX2175" y="connsiteY2175"/>
            </a:cxn>
            <a:cxn ang="0">
              <a:pos x="connsiteX2176" y="connsiteY2176"/>
            </a:cxn>
            <a:cxn ang="0">
              <a:pos x="connsiteX2177" y="connsiteY2177"/>
            </a:cxn>
            <a:cxn ang="0">
              <a:pos x="connsiteX2178" y="connsiteY2178"/>
            </a:cxn>
            <a:cxn ang="0">
              <a:pos x="connsiteX2179" y="connsiteY2179"/>
            </a:cxn>
            <a:cxn ang="0">
              <a:pos x="connsiteX2180" y="connsiteY2180"/>
            </a:cxn>
            <a:cxn ang="0">
              <a:pos x="connsiteX2181" y="connsiteY2181"/>
            </a:cxn>
            <a:cxn ang="0">
              <a:pos x="connsiteX2182" y="connsiteY2182"/>
            </a:cxn>
            <a:cxn ang="0">
              <a:pos x="connsiteX2183" y="connsiteY2183"/>
            </a:cxn>
            <a:cxn ang="0">
              <a:pos x="connsiteX2184" y="connsiteY2184"/>
            </a:cxn>
            <a:cxn ang="0">
              <a:pos x="connsiteX2185" y="connsiteY2185"/>
            </a:cxn>
            <a:cxn ang="0">
              <a:pos x="connsiteX2186" y="connsiteY2186"/>
            </a:cxn>
            <a:cxn ang="0">
              <a:pos x="connsiteX2187" y="connsiteY2187"/>
            </a:cxn>
            <a:cxn ang="0">
              <a:pos x="connsiteX2188" y="connsiteY2188"/>
            </a:cxn>
            <a:cxn ang="0">
              <a:pos x="connsiteX2189" y="connsiteY2189"/>
            </a:cxn>
            <a:cxn ang="0">
              <a:pos x="connsiteX2190" y="connsiteY2190"/>
            </a:cxn>
            <a:cxn ang="0">
              <a:pos x="connsiteX2191" y="connsiteY2191"/>
            </a:cxn>
            <a:cxn ang="0">
              <a:pos x="connsiteX2192" y="connsiteY2192"/>
            </a:cxn>
            <a:cxn ang="0">
              <a:pos x="connsiteX2193" y="connsiteY2193"/>
            </a:cxn>
            <a:cxn ang="0">
              <a:pos x="connsiteX2194" y="connsiteY2194"/>
            </a:cxn>
            <a:cxn ang="0">
              <a:pos x="connsiteX2195" y="connsiteY2195"/>
            </a:cxn>
            <a:cxn ang="0">
              <a:pos x="connsiteX2196" y="connsiteY2196"/>
            </a:cxn>
            <a:cxn ang="0">
              <a:pos x="connsiteX2197" y="connsiteY2197"/>
            </a:cxn>
            <a:cxn ang="0">
              <a:pos x="connsiteX2198" y="connsiteY2198"/>
            </a:cxn>
            <a:cxn ang="0">
              <a:pos x="connsiteX2199" y="connsiteY2199"/>
            </a:cxn>
            <a:cxn ang="0">
              <a:pos x="connsiteX2200" y="connsiteY2200"/>
            </a:cxn>
            <a:cxn ang="0">
              <a:pos x="connsiteX2201" y="connsiteY2201"/>
            </a:cxn>
            <a:cxn ang="0">
              <a:pos x="connsiteX2202" y="connsiteY2202"/>
            </a:cxn>
            <a:cxn ang="0">
              <a:pos x="connsiteX2203" y="connsiteY2203"/>
            </a:cxn>
            <a:cxn ang="0">
              <a:pos x="connsiteX2204" y="connsiteY2204"/>
            </a:cxn>
            <a:cxn ang="0">
              <a:pos x="connsiteX2205" y="connsiteY2205"/>
            </a:cxn>
            <a:cxn ang="0">
              <a:pos x="connsiteX2206" y="connsiteY2206"/>
            </a:cxn>
            <a:cxn ang="0">
              <a:pos x="connsiteX2207" y="connsiteY2207"/>
            </a:cxn>
            <a:cxn ang="0">
              <a:pos x="connsiteX2208" y="connsiteY2208"/>
            </a:cxn>
            <a:cxn ang="0">
              <a:pos x="connsiteX2209" y="connsiteY2209"/>
            </a:cxn>
            <a:cxn ang="0">
              <a:pos x="connsiteX2210" y="connsiteY2210"/>
            </a:cxn>
            <a:cxn ang="0">
              <a:pos x="connsiteX2211" y="connsiteY2211"/>
            </a:cxn>
            <a:cxn ang="0">
              <a:pos x="connsiteX2212" y="connsiteY2212"/>
            </a:cxn>
            <a:cxn ang="0">
              <a:pos x="connsiteX2213" y="connsiteY2213"/>
            </a:cxn>
            <a:cxn ang="0">
              <a:pos x="connsiteX2214" y="connsiteY2214"/>
            </a:cxn>
            <a:cxn ang="0">
              <a:pos x="connsiteX2215" y="connsiteY2215"/>
            </a:cxn>
            <a:cxn ang="0">
              <a:pos x="connsiteX2216" y="connsiteY2216"/>
            </a:cxn>
            <a:cxn ang="0">
              <a:pos x="connsiteX2217" y="connsiteY2217"/>
            </a:cxn>
            <a:cxn ang="0">
              <a:pos x="connsiteX2218" y="connsiteY2218"/>
            </a:cxn>
            <a:cxn ang="0">
              <a:pos x="connsiteX2219" y="connsiteY2219"/>
            </a:cxn>
            <a:cxn ang="0">
              <a:pos x="connsiteX2220" y="connsiteY2220"/>
            </a:cxn>
            <a:cxn ang="0">
              <a:pos x="connsiteX2221" y="connsiteY2221"/>
            </a:cxn>
            <a:cxn ang="0">
              <a:pos x="connsiteX2222" y="connsiteY2222"/>
            </a:cxn>
            <a:cxn ang="0">
              <a:pos x="connsiteX2223" y="connsiteY2223"/>
            </a:cxn>
            <a:cxn ang="0">
              <a:pos x="connsiteX2224" y="connsiteY2224"/>
            </a:cxn>
            <a:cxn ang="0">
              <a:pos x="connsiteX2225" y="connsiteY2225"/>
            </a:cxn>
            <a:cxn ang="0">
              <a:pos x="connsiteX2226" y="connsiteY2226"/>
            </a:cxn>
            <a:cxn ang="0">
              <a:pos x="connsiteX2227" y="connsiteY2227"/>
            </a:cxn>
            <a:cxn ang="0">
              <a:pos x="connsiteX2228" y="connsiteY2228"/>
            </a:cxn>
            <a:cxn ang="0">
              <a:pos x="connsiteX2229" y="connsiteY2229"/>
            </a:cxn>
            <a:cxn ang="0">
              <a:pos x="connsiteX2230" y="connsiteY2230"/>
            </a:cxn>
            <a:cxn ang="0">
              <a:pos x="connsiteX2231" y="connsiteY2231"/>
            </a:cxn>
            <a:cxn ang="0">
              <a:pos x="connsiteX2232" y="connsiteY2232"/>
            </a:cxn>
            <a:cxn ang="0">
              <a:pos x="connsiteX2233" y="connsiteY2233"/>
            </a:cxn>
            <a:cxn ang="0">
              <a:pos x="connsiteX2234" y="connsiteY2234"/>
            </a:cxn>
            <a:cxn ang="0">
              <a:pos x="connsiteX2235" y="connsiteY2235"/>
            </a:cxn>
            <a:cxn ang="0">
              <a:pos x="connsiteX2236" y="connsiteY2236"/>
            </a:cxn>
            <a:cxn ang="0">
              <a:pos x="connsiteX2237" y="connsiteY2237"/>
            </a:cxn>
            <a:cxn ang="0">
              <a:pos x="connsiteX2238" y="connsiteY2238"/>
            </a:cxn>
            <a:cxn ang="0">
              <a:pos x="connsiteX2239" y="connsiteY2239"/>
            </a:cxn>
            <a:cxn ang="0">
              <a:pos x="connsiteX2240" y="connsiteY2240"/>
            </a:cxn>
            <a:cxn ang="0">
              <a:pos x="connsiteX2241" y="connsiteY2241"/>
            </a:cxn>
            <a:cxn ang="0">
              <a:pos x="connsiteX2242" y="connsiteY2242"/>
            </a:cxn>
            <a:cxn ang="0">
              <a:pos x="connsiteX2243" y="connsiteY2243"/>
            </a:cxn>
            <a:cxn ang="0">
              <a:pos x="connsiteX2244" y="connsiteY2244"/>
            </a:cxn>
            <a:cxn ang="0">
              <a:pos x="connsiteX2245" y="connsiteY2245"/>
            </a:cxn>
            <a:cxn ang="0">
              <a:pos x="connsiteX2246" y="connsiteY2246"/>
            </a:cxn>
            <a:cxn ang="0">
              <a:pos x="connsiteX2247" y="connsiteY2247"/>
            </a:cxn>
            <a:cxn ang="0">
              <a:pos x="connsiteX2248" y="connsiteY2248"/>
            </a:cxn>
            <a:cxn ang="0">
              <a:pos x="connsiteX2249" y="connsiteY2249"/>
            </a:cxn>
            <a:cxn ang="0">
              <a:pos x="connsiteX2250" y="connsiteY2250"/>
            </a:cxn>
            <a:cxn ang="0">
              <a:pos x="connsiteX2251" y="connsiteY2251"/>
            </a:cxn>
            <a:cxn ang="0">
              <a:pos x="connsiteX2252" y="connsiteY2252"/>
            </a:cxn>
            <a:cxn ang="0">
              <a:pos x="connsiteX2253" y="connsiteY2253"/>
            </a:cxn>
            <a:cxn ang="0">
              <a:pos x="connsiteX2254" y="connsiteY2254"/>
            </a:cxn>
            <a:cxn ang="0">
              <a:pos x="connsiteX2255" y="connsiteY2255"/>
            </a:cxn>
            <a:cxn ang="0">
              <a:pos x="connsiteX2256" y="connsiteY2256"/>
            </a:cxn>
            <a:cxn ang="0">
              <a:pos x="connsiteX2257" y="connsiteY2257"/>
            </a:cxn>
            <a:cxn ang="0">
              <a:pos x="connsiteX2258" y="connsiteY2258"/>
            </a:cxn>
            <a:cxn ang="0">
              <a:pos x="connsiteX2259" y="connsiteY2259"/>
            </a:cxn>
            <a:cxn ang="0">
              <a:pos x="connsiteX2260" y="connsiteY2260"/>
            </a:cxn>
            <a:cxn ang="0">
              <a:pos x="connsiteX2261" y="connsiteY2261"/>
            </a:cxn>
            <a:cxn ang="0">
              <a:pos x="connsiteX2262" y="connsiteY2262"/>
            </a:cxn>
            <a:cxn ang="0">
              <a:pos x="connsiteX2263" y="connsiteY2263"/>
            </a:cxn>
            <a:cxn ang="0">
              <a:pos x="connsiteX2264" y="connsiteY2264"/>
            </a:cxn>
            <a:cxn ang="0">
              <a:pos x="connsiteX2265" y="connsiteY2265"/>
            </a:cxn>
            <a:cxn ang="0">
              <a:pos x="connsiteX2266" y="connsiteY2266"/>
            </a:cxn>
            <a:cxn ang="0">
              <a:pos x="connsiteX2267" y="connsiteY2267"/>
            </a:cxn>
            <a:cxn ang="0">
              <a:pos x="connsiteX2268" y="connsiteY2268"/>
            </a:cxn>
            <a:cxn ang="0">
              <a:pos x="connsiteX2269" y="connsiteY2269"/>
            </a:cxn>
            <a:cxn ang="0">
              <a:pos x="connsiteX2270" y="connsiteY2270"/>
            </a:cxn>
            <a:cxn ang="0">
              <a:pos x="connsiteX2271" y="connsiteY2271"/>
            </a:cxn>
            <a:cxn ang="0">
              <a:pos x="connsiteX2272" y="connsiteY2272"/>
            </a:cxn>
            <a:cxn ang="0">
              <a:pos x="connsiteX2273" y="connsiteY2273"/>
            </a:cxn>
            <a:cxn ang="0">
              <a:pos x="connsiteX2274" y="connsiteY2274"/>
            </a:cxn>
            <a:cxn ang="0">
              <a:pos x="connsiteX2275" y="connsiteY2275"/>
            </a:cxn>
            <a:cxn ang="0">
              <a:pos x="connsiteX2276" y="connsiteY2276"/>
            </a:cxn>
            <a:cxn ang="0">
              <a:pos x="connsiteX2277" y="connsiteY2277"/>
            </a:cxn>
            <a:cxn ang="0">
              <a:pos x="connsiteX2278" y="connsiteY2278"/>
            </a:cxn>
            <a:cxn ang="0">
              <a:pos x="connsiteX2279" y="connsiteY2279"/>
            </a:cxn>
            <a:cxn ang="0">
              <a:pos x="connsiteX2280" y="connsiteY2280"/>
            </a:cxn>
            <a:cxn ang="0">
              <a:pos x="connsiteX2281" y="connsiteY2281"/>
            </a:cxn>
            <a:cxn ang="0">
              <a:pos x="connsiteX2282" y="connsiteY2282"/>
            </a:cxn>
            <a:cxn ang="0">
              <a:pos x="connsiteX2283" y="connsiteY2283"/>
            </a:cxn>
            <a:cxn ang="0">
              <a:pos x="connsiteX2284" y="connsiteY2284"/>
            </a:cxn>
            <a:cxn ang="0">
              <a:pos x="connsiteX2285" y="connsiteY2285"/>
            </a:cxn>
            <a:cxn ang="0">
              <a:pos x="connsiteX2286" y="connsiteY2286"/>
            </a:cxn>
            <a:cxn ang="0">
              <a:pos x="connsiteX2287" y="connsiteY2287"/>
            </a:cxn>
            <a:cxn ang="0">
              <a:pos x="connsiteX2288" y="connsiteY2288"/>
            </a:cxn>
            <a:cxn ang="0">
              <a:pos x="connsiteX2289" y="connsiteY2289"/>
            </a:cxn>
            <a:cxn ang="0">
              <a:pos x="connsiteX2290" y="connsiteY2290"/>
            </a:cxn>
            <a:cxn ang="0">
              <a:pos x="connsiteX2291" y="connsiteY2291"/>
            </a:cxn>
            <a:cxn ang="0">
              <a:pos x="connsiteX2292" y="connsiteY2292"/>
            </a:cxn>
            <a:cxn ang="0">
              <a:pos x="connsiteX2293" y="connsiteY2293"/>
            </a:cxn>
            <a:cxn ang="0">
              <a:pos x="connsiteX2294" y="connsiteY2294"/>
            </a:cxn>
            <a:cxn ang="0">
              <a:pos x="connsiteX2295" y="connsiteY2295"/>
            </a:cxn>
            <a:cxn ang="0">
              <a:pos x="connsiteX2296" y="connsiteY2296"/>
            </a:cxn>
            <a:cxn ang="0">
              <a:pos x="connsiteX2297" y="connsiteY2297"/>
            </a:cxn>
            <a:cxn ang="0">
              <a:pos x="connsiteX2298" y="connsiteY2298"/>
            </a:cxn>
            <a:cxn ang="0">
              <a:pos x="connsiteX2299" y="connsiteY2299"/>
            </a:cxn>
            <a:cxn ang="0">
              <a:pos x="connsiteX2300" y="connsiteY2300"/>
            </a:cxn>
            <a:cxn ang="0">
              <a:pos x="connsiteX2301" y="connsiteY2301"/>
            </a:cxn>
            <a:cxn ang="0">
              <a:pos x="connsiteX2302" y="connsiteY2302"/>
            </a:cxn>
            <a:cxn ang="0">
              <a:pos x="connsiteX2303" y="connsiteY2303"/>
            </a:cxn>
            <a:cxn ang="0">
              <a:pos x="connsiteX2304" y="connsiteY2304"/>
            </a:cxn>
            <a:cxn ang="0">
              <a:pos x="connsiteX2305" y="connsiteY2305"/>
            </a:cxn>
            <a:cxn ang="0">
              <a:pos x="connsiteX2306" y="connsiteY2306"/>
            </a:cxn>
            <a:cxn ang="0">
              <a:pos x="connsiteX2307" y="connsiteY2307"/>
            </a:cxn>
            <a:cxn ang="0">
              <a:pos x="connsiteX2308" y="connsiteY2308"/>
            </a:cxn>
            <a:cxn ang="0">
              <a:pos x="connsiteX2309" y="connsiteY2309"/>
            </a:cxn>
            <a:cxn ang="0">
              <a:pos x="connsiteX2310" y="connsiteY2310"/>
            </a:cxn>
            <a:cxn ang="0">
              <a:pos x="connsiteX2311" y="connsiteY2311"/>
            </a:cxn>
            <a:cxn ang="0">
              <a:pos x="connsiteX2312" y="connsiteY2312"/>
            </a:cxn>
            <a:cxn ang="0">
              <a:pos x="connsiteX2313" y="connsiteY2313"/>
            </a:cxn>
            <a:cxn ang="0">
              <a:pos x="connsiteX2314" y="connsiteY2314"/>
            </a:cxn>
            <a:cxn ang="0">
              <a:pos x="connsiteX2315" y="connsiteY2315"/>
            </a:cxn>
            <a:cxn ang="0">
              <a:pos x="connsiteX2316" y="connsiteY2316"/>
            </a:cxn>
            <a:cxn ang="0">
              <a:pos x="connsiteX2317" y="connsiteY2317"/>
            </a:cxn>
            <a:cxn ang="0">
              <a:pos x="connsiteX2318" y="connsiteY2318"/>
            </a:cxn>
            <a:cxn ang="0">
              <a:pos x="connsiteX2319" y="connsiteY2319"/>
            </a:cxn>
            <a:cxn ang="0">
              <a:pos x="connsiteX2320" y="connsiteY2320"/>
            </a:cxn>
            <a:cxn ang="0">
              <a:pos x="connsiteX2321" y="connsiteY2321"/>
            </a:cxn>
            <a:cxn ang="0">
              <a:pos x="connsiteX2322" y="connsiteY2322"/>
            </a:cxn>
            <a:cxn ang="0">
              <a:pos x="connsiteX2323" y="connsiteY2323"/>
            </a:cxn>
            <a:cxn ang="0">
              <a:pos x="connsiteX2324" y="connsiteY2324"/>
            </a:cxn>
            <a:cxn ang="0">
              <a:pos x="connsiteX2325" y="connsiteY2325"/>
            </a:cxn>
            <a:cxn ang="0">
              <a:pos x="connsiteX2326" y="connsiteY2326"/>
            </a:cxn>
            <a:cxn ang="0">
              <a:pos x="connsiteX2327" y="connsiteY2327"/>
            </a:cxn>
            <a:cxn ang="0">
              <a:pos x="connsiteX2328" y="connsiteY2328"/>
            </a:cxn>
            <a:cxn ang="0">
              <a:pos x="connsiteX2329" y="connsiteY2329"/>
            </a:cxn>
            <a:cxn ang="0">
              <a:pos x="connsiteX2330" y="connsiteY2330"/>
            </a:cxn>
            <a:cxn ang="0">
              <a:pos x="connsiteX2331" y="connsiteY2331"/>
            </a:cxn>
            <a:cxn ang="0">
              <a:pos x="connsiteX2332" y="connsiteY2332"/>
            </a:cxn>
            <a:cxn ang="0">
              <a:pos x="connsiteX2333" y="connsiteY2333"/>
            </a:cxn>
            <a:cxn ang="0">
              <a:pos x="connsiteX2334" y="connsiteY2334"/>
            </a:cxn>
            <a:cxn ang="0">
              <a:pos x="connsiteX2335" y="connsiteY2335"/>
            </a:cxn>
            <a:cxn ang="0">
              <a:pos x="connsiteX2336" y="connsiteY2336"/>
            </a:cxn>
            <a:cxn ang="0">
              <a:pos x="connsiteX2337" y="connsiteY2337"/>
            </a:cxn>
            <a:cxn ang="0">
              <a:pos x="connsiteX2338" y="connsiteY2338"/>
            </a:cxn>
            <a:cxn ang="0">
              <a:pos x="connsiteX2339" y="connsiteY2339"/>
            </a:cxn>
            <a:cxn ang="0">
              <a:pos x="connsiteX2340" y="connsiteY2340"/>
            </a:cxn>
            <a:cxn ang="0">
              <a:pos x="connsiteX2341" y="connsiteY2341"/>
            </a:cxn>
            <a:cxn ang="0">
              <a:pos x="connsiteX2342" y="connsiteY2342"/>
            </a:cxn>
            <a:cxn ang="0">
              <a:pos x="connsiteX2343" y="connsiteY2343"/>
            </a:cxn>
            <a:cxn ang="0">
              <a:pos x="connsiteX2344" y="connsiteY2344"/>
            </a:cxn>
            <a:cxn ang="0">
              <a:pos x="connsiteX2345" y="connsiteY2345"/>
            </a:cxn>
            <a:cxn ang="0">
              <a:pos x="connsiteX2346" y="connsiteY2346"/>
            </a:cxn>
            <a:cxn ang="0">
              <a:pos x="connsiteX2347" y="connsiteY2347"/>
            </a:cxn>
            <a:cxn ang="0">
              <a:pos x="connsiteX2348" y="connsiteY2348"/>
            </a:cxn>
            <a:cxn ang="0">
              <a:pos x="connsiteX2349" y="connsiteY2349"/>
            </a:cxn>
            <a:cxn ang="0">
              <a:pos x="connsiteX2350" y="connsiteY2350"/>
            </a:cxn>
            <a:cxn ang="0">
              <a:pos x="connsiteX2351" y="connsiteY2351"/>
            </a:cxn>
            <a:cxn ang="0">
              <a:pos x="connsiteX2352" y="connsiteY2352"/>
            </a:cxn>
            <a:cxn ang="0">
              <a:pos x="connsiteX2353" y="connsiteY2353"/>
            </a:cxn>
            <a:cxn ang="0">
              <a:pos x="connsiteX2354" y="connsiteY2354"/>
            </a:cxn>
            <a:cxn ang="0">
              <a:pos x="connsiteX2355" y="connsiteY2355"/>
            </a:cxn>
            <a:cxn ang="0">
              <a:pos x="connsiteX2356" y="connsiteY2356"/>
            </a:cxn>
            <a:cxn ang="0">
              <a:pos x="connsiteX2357" y="connsiteY2357"/>
            </a:cxn>
            <a:cxn ang="0">
              <a:pos x="connsiteX2358" y="connsiteY2358"/>
            </a:cxn>
            <a:cxn ang="0">
              <a:pos x="connsiteX2359" y="connsiteY2359"/>
            </a:cxn>
            <a:cxn ang="0">
              <a:pos x="connsiteX2360" y="connsiteY2360"/>
            </a:cxn>
            <a:cxn ang="0">
              <a:pos x="connsiteX2361" y="connsiteY2361"/>
            </a:cxn>
            <a:cxn ang="0">
              <a:pos x="connsiteX2362" y="connsiteY2362"/>
            </a:cxn>
            <a:cxn ang="0">
              <a:pos x="connsiteX2363" y="connsiteY2363"/>
            </a:cxn>
            <a:cxn ang="0">
              <a:pos x="connsiteX2364" y="connsiteY2364"/>
            </a:cxn>
            <a:cxn ang="0">
              <a:pos x="connsiteX2365" y="connsiteY2365"/>
            </a:cxn>
            <a:cxn ang="0">
              <a:pos x="connsiteX2366" y="connsiteY2366"/>
            </a:cxn>
            <a:cxn ang="0">
              <a:pos x="connsiteX2367" y="connsiteY2367"/>
            </a:cxn>
            <a:cxn ang="0">
              <a:pos x="connsiteX2368" y="connsiteY2368"/>
            </a:cxn>
            <a:cxn ang="0">
              <a:pos x="connsiteX2369" y="connsiteY2369"/>
            </a:cxn>
            <a:cxn ang="0">
              <a:pos x="connsiteX2370" y="connsiteY2370"/>
            </a:cxn>
            <a:cxn ang="0">
              <a:pos x="connsiteX2371" y="connsiteY2371"/>
            </a:cxn>
            <a:cxn ang="0">
              <a:pos x="connsiteX2372" y="connsiteY2372"/>
            </a:cxn>
            <a:cxn ang="0">
              <a:pos x="connsiteX2373" y="connsiteY2373"/>
            </a:cxn>
            <a:cxn ang="0">
              <a:pos x="connsiteX2374" y="connsiteY2374"/>
            </a:cxn>
            <a:cxn ang="0">
              <a:pos x="connsiteX2375" y="connsiteY2375"/>
            </a:cxn>
            <a:cxn ang="0">
              <a:pos x="connsiteX2376" y="connsiteY2376"/>
            </a:cxn>
            <a:cxn ang="0">
              <a:pos x="connsiteX2377" y="connsiteY2377"/>
            </a:cxn>
            <a:cxn ang="0">
              <a:pos x="connsiteX2378" y="connsiteY2378"/>
            </a:cxn>
            <a:cxn ang="0">
              <a:pos x="connsiteX2379" y="connsiteY2379"/>
            </a:cxn>
            <a:cxn ang="0">
              <a:pos x="connsiteX2380" y="connsiteY2380"/>
            </a:cxn>
            <a:cxn ang="0">
              <a:pos x="connsiteX2381" y="connsiteY2381"/>
            </a:cxn>
            <a:cxn ang="0">
              <a:pos x="connsiteX2382" y="connsiteY2382"/>
            </a:cxn>
            <a:cxn ang="0">
              <a:pos x="connsiteX2383" y="connsiteY2383"/>
            </a:cxn>
            <a:cxn ang="0">
              <a:pos x="connsiteX2384" y="connsiteY2384"/>
            </a:cxn>
            <a:cxn ang="0">
              <a:pos x="connsiteX2385" y="connsiteY2385"/>
            </a:cxn>
            <a:cxn ang="0">
              <a:pos x="connsiteX2386" y="connsiteY2386"/>
            </a:cxn>
            <a:cxn ang="0">
              <a:pos x="connsiteX2387" y="connsiteY2387"/>
            </a:cxn>
            <a:cxn ang="0">
              <a:pos x="connsiteX2388" y="connsiteY2388"/>
            </a:cxn>
            <a:cxn ang="0">
              <a:pos x="connsiteX2389" y="connsiteY2389"/>
            </a:cxn>
            <a:cxn ang="0">
              <a:pos x="connsiteX2390" y="connsiteY2390"/>
            </a:cxn>
            <a:cxn ang="0">
              <a:pos x="connsiteX2391" y="connsiteY2391"/>
            </a:cxn>
            <a:cxn ang="0">
              <a:pos x="connsiteX2392" y="connsiteY2392"/>
            </a:cxn>
            <a:cxn ang="0">
              <a:pos x="connsiteX2393" y="connsiteY2393"/>
            </a:cxn>
            <a:cxn ang="0">
              <a:pos x="connsiteX2394" y="connsiteY2394"/>
            </a:cxn>
            <a:cxn ang="0">
              <a:pos x="connsiteX2395" y="connsiteY2395"/>
            </a:cxn>
            <a:cxn ang="0">
              <a:pos x="connsiteX2396" y="connsiteY2396"/>
            </a:cxn>
            <a:cxn ang="0">
              <a:pos x="connsiteX2397" y="connsiteY2397"/>
            </a:cxn>
            <a:cxn ang="0">
              <a:pos x="connsiteX2398" y="connsiteY2398"/>
            </a:cxn>
            <a:cxn ang="0">
              <a:pos x="connsiteX2399" y="connsiteY2399"/>
            </a:cxn>
            <a:cxn ang="0">
              <a:pos x="connsiteX2400" y="connsiteY2400"/>
            </a:cxn>
            <a:cxn ang="0">
              <a:pos x="connsiteX2401" y="connsiteY2401"/>
            </a:cxn>
            <a:cxn ang="0">
              <a:pos x="connsiteX2402" y="connsiteY2402"/>
            </a:cxn>
            <a:cxn ang="0">
              <a:pos x="connsiteX2403" y="connsiteY2403"/>
            </a:cxn>
            <a:cxn ang="0">
              <a:pos x="connsiteX2404" y="connsiteY2404"/>
            </a:cxn>
            <a:cxn ang="0">
              <a:pos x="connsiteX2405" y="connsiteY2405"/>
            </a:cxn>
            <a:cxn ang="0">
              <a:pos x="connsiteX2406" y="connsiteY2406"/>
            </a:cxn>
            <a:cxn ang="0">
              <a:pos x="connsiteX2407" y="connsiteY2407"/>
            </a:cxn>
            <a:cxn ang="0">
              <a:pos x="connsiteX2408" y="connsiteY2408"/>
            </a:cxn>
            <a:cxn ang="0">
              <a:pos x="connsiteX2409" y="connsiteY2409"/>
            </a:cxn>
            <a:cxn ang="0">
              <a:pos x="connsiteX2410" y="connsiteY2410"/>
            </a:cxn>
            <a:cxn ang="0">
              <a:pos x="connsiteX2411" y="connsiteY2411"/>
            </a:cxn>
            <a:cxn ang="0">
              <a:pos x="connsiteX2412" y="connsiteY2412"/>
            </a:cxn>
            <a:cxn ang="0">
              <a:pos x="connsiteX2413" y="connsiteY2413"/>
            </a:cxn>
            <a:cxn ang="0">
              <a:pos x="connsiteX2414" y="connsiteY2414"/>
            </a:cxn>
            <a:cxn ang="0">
              <a:pos x="connsiteX2415" y="connsiteY2415"/>
            </a:cxn>
            <a:cxn ang="0">
              <a:pos x="connsiteX2416" y="connsiteY2416"/>
            </a:cxn>
            <a:cxn ang="0">
              <a:pos x="connsiteX2417" y="connsiteY2417"/>
            </a:cxn>
            <a:cxn ang="0">
              <a:pos x="connsiteX2418" y="connsiteY2418"/>
            </a:cxn>
            <a:cxn ang="0">
              <a:pos x="connsiteX2419" y="connsiteY2419"/>
            </a:cxn>
            <a:cxn ang="0">
              <a:pos x="connsiteX2420" y="connsiteY2420"/>
            </a:cxn>
            <a:cxn ang="0">
              <a:pos x="connsiteX2421" y="connsiteY2421"/>
            </a:cxn>
            <a:cxn ang="0">
              <a:pos x="connsiteX2422" y="connsiteY2422"/>
            </a:cxn>
            <a:cxn ang="0">
              <a:pos x="connsiteX2423" y="connsiteY2423"/>
            </a:cxn>
            <a:cxn ang="0">
              <a:pos x="connsiteX2424" y="connsiteY2424"/>
            </a:cxn>
            <a:cxn ang="0">
              <a:pos x="connsiteX2425" y="connsiteY2425"/>
            </a:cxn>
            <a:cxn ang="0">
              <a:pos x="connsiteX2426" y="connsiteY2426"/>
            </a:cxn>
            <a:cxn ang="0">
              <a:pos x="connsiteX2427" y="connsiteY2427"/>
            </a:cxn>
            <a:cxn ang="0">
              <a:pos x="connsiteX2428" y="connsiteY2428"/>
            </a:cxn>
            <a:cxn ang="0">
              <a:pos x="connsiteX2429" y="connsiteY2429"/>
            </a:cxn>
            <a:cxn ang="0">
              <a:pos x="connsiteX2430" y="connsiteY2430"/>
            </a:cxn>
            <a:cxn ang="0">
              <a:pos x="connsiteX2431" y="connsiteY2431"/>
            </a:cxn>
            <a:cxn ang="0">
              <a:pos x="connsiteX2432" y="connsiteY2432"/>
            </a:cxn>
            <a:cxn ang="0">
              <a:pos x="connsiteX2433" y="connsiteY2433"/>
            </a:cxn>
            <a:cxn ang="0">
              <a:pos x="connsiteX2434" y="connsiteY2434"/>
            </a:cxn>
            <a:cxn ang="0">
              <a:pos x="connsiteX2435" y="connsiteY2435"/>
            </a:cxn>
            <a:cxn ang="0">
              <a:pos x="connsiteX2436" y="connsiteY2436"/>
            </a:cxn>
            <a:cxn ang="0">
              <a:pos x="connsiteX2437" y="connsiteY2437"/>
            </a:cxn>
            <a:cxn ang="0">
              <a:pos x="connsiteX2438" y="connsiteY2438"/>
            </a:cxn>
            <a:cxn ang="0">
              <a:pos x="connsiteX2439" y="connsiteY2439"/>
            </a:cxn>
            <a:cxn ang="0">
              <a:pos x="connsiteX2440" y="connsiteY2440"/>
            </a:cxn>
            <a:cxn ang="0">
              <a:pos x="connsiteX2441" y="connsiteY2441"/>
            </a:cxn>
            <a:cxn ang="0">
              <a:pos x="connsiteX2442" y="connsiteY2442"/>
            </a:cxn>
            <a:cxn ang="0">
              <a:pos x="connsiteX2443" y="connsiteY2443"/>
            </a:cxn>
            <a:cxn ang="0">
              <a:pos x="connsiteX2444" y="connsiteY2444"/>
            </a:cxn>
            <a:cxn ang="0">
              <a:pos x="connsiteX2445" y="connsiteY2445"/>
            </a:cxn>
            <a:cxn ang="0">
              <a:pos x="connsiteX2446" y="connsiteY2446"/>
            </a:cxn>
            <a:cxn ang="0">
              <a:pos x="connsiteX2447" y="connsiteY2447"/>
            </a:cxn>
            <a:cxn ang="0">
              <a:pos x="connsiteX2448" y="connsiteY2448"/>
            </a:cxn>
            <a:cxn ang="0">
              <a:pos x="connsiteX2449" y="connsiteY2449"/>
            </a:cxn>
            <a:cxn ang="0">
              <a:pos x="connsiteX2450" y="connsiteY2450"/>
            </a:cxn>
            <a:cxn ang="0">
              <a:pos x="connsiteX2451" y="connsiteY2451"/>
            </a:cxn>
            <a:cxn ang="0">
              <a:pos x="connsiteX2452" y="connsiteY2452"/>
            </a:cxn>
            <a:cxn ang="0">
              <a:pos x="connsiteX2453" y="connsiteY2453"/>
            </a:cxn>
            <a:cxn ang="0">
              <a:pos x="connsiteX2454" y="connsiteY2454"/>
            </a:cxn>
            <a:cxn ang="0">
              <a:pos x="connsiteX2455" y="connsiteY2455"/>
            </a:cxn>
            <a:cxn ang="0">
              <a:pos x="connsiteX2456" y="connsiteY2456"/>
            </a:cxn>
            <a:cxn ang="0">
              <a:pos x="connsiteX2457" y="connsiteY2457"/>
            </a:cxn>
            <a:cxn ang="0">
              <a:pos x="connsiteX2458" y="connsiteY2458"/>
            </a:cxn>
            <a:cxn ang="0">
              <a:pos x="connsiteX2459" y="connsiteY2459"/>
            </a:cxn>
            <a:cxn ang="0">
              <a:pos x="connsiteX2460" y="connsiteY2460"/>
            </a:cxn>
            <a:cxn ang="0">
              <a:pos x="connsiteX2461" y="connsiteY2461"/>
            </a:cxn>
            <a:cxn ang="0">
              <a:pos x="connsiteX2462" y="connsiteY2462"/>
            </a:cxn>
            <a:cxn ang="0">
              <a:pos x="connsiteX2463" y="connsiteY2463"/>
            </a:cxn>
            <a:cxn ang="0">
              <a:pos x="connsiteX2464" y="connsiteY2464"/>
            </a:cxn>
            <a:cxn ang="0">
              <a:pos x="connsiteX2465" y="connsiteY2465"/>
            </a:cxn>
            <a:cxn ang="0">
              <a:pos x="connsiteX2466" y="connsiteY2466"/>
            </a:cxn>
            <a:cxn ang="0">
              <a:pos x="connsiteX2467" y="connsiteY2467"/>
            </a:cxn>
            <a:cxn ang="0">
              <a:pos x="connsiteX2468" y="connsiteY2468"/>
            </a:cxn>
            <a:cxn ang="0">
              <a:pos x="connsiteX2469" y="connsiteY2469"/>
            </a:cxn>
            <a:cxn ang="0">
              <a:pos x="connsiteX2470" y="connsiteY2470"/>
            </a:cxn>
            <a:cxn ang="0">
              <a:pos x="connsiteX2471" y="connsiteY2471"/>
            </a:cxn>
            <a:cxn ang="0">
              <a:pos x="connsiteX2472" y="connsiteY2472"/>
            </a:cxn>
            <a:cxn ang="0">
              <a:pos x="connsiteX2473" y="connsiteY2473"/>
            </a:cxn>
            <a:cxn ang="0">
              <a:pos x="connsiteX2474" y="connsiteY2474"/>
            </a:cxn>
            <a:cxn ang="0">
              <a:pos x="connsiteX2475" y="connsiteY2475"/>
            </a:cxn>
            <a:cxn ang="0">
              <a:pos x="connsiteX2476" y="connsiteY2476"/>
            </a:cxn>
            <a:cxn ang="0">
              <a:pos x="connsiteX2477" y="connsiteY2477"/>
            </a:cxn>
            <a:cxn ang="0">
              <a:pos x="connsiteX2478" y="connsiteY2478"/>
            </a:cxn>
            <a:cxn ang="0">
              <a:pos x="connsiteX2479" y="connsiteY2479"/>
            </a:cxn>
            <a:cxn ang="0">
              <a:pos x="connsiteX2480" y="connsiteY2480"/>
            </a:cxn>
            <a:cxn ang="0">
              <a:pos x="connsiteX2481" y="connsiteY2481"/>
            </a:cxn>
            <a:cxn ang="0">
              <a:pos x="connsiteX2482" y="connsiteY2482"/>
            </a:cxn>
            <a:cxn ang="0">
              <a:pos x="connsiteX2483" y="connsiteY2483"/>
            </a:cxn>
            <a:cxn ang="0">
              <a:pos x="connsiteX2484" y="connsiteY2484"/>
            </a:cxn>
            <a:cxn ang="0">
              <a:pos x="connsiteX2485" y="connsiteY2485"/>
            </a:cxn>
            <a:cxn ang="0">
              <a:pos x="connsiteX2486" y="connsiteY2486"/>
            </a:cxn>
            <a:cxn ang="0">
              <a:pos x="connsiteX2487" y="connsiteY2487"/>
            </a:cxn>
            <a:cxn ang="0">
              <a:pos x="connsiteX2488" y="connsiteY2488"/>
            </a:cxn>
            <a:cxn ang="0">
              <a:pos x="connsiteX2489" y="connsiteY2489"/>
            </a:cxn>
            <a:cxn ang="0">
              <a:pos x="connsiteX2490" y="connsiteY2490"/>
            </a:cxn>
            <a:cxn ang="0">
              <a:pos x="connsiteX2491" y="connsiteY2491"/>
            </a:cxn>
            <a:cxn ang="0">
              <a:pos x="connsiteX2492" y="connsiteY2492"/>
            </a:cxn>
            <a:cxn ang="0">
              <a:pos x="connsiteX2493" y="connsiteY2493"/>
            </a:cxn>
            <a:cxn ang="0">
              <a:pos x="connsiteX2494" y="connsiteY2494"/>
            </a:cxn>
            <a:cxn ang="0">
              <a:pos x="connsiteX2495" y="connsiteY2495"/>
            </a:cxn>
            <a:cxn ang="0">
              <a:pos x="connsiteX2496" y="connsiteY2496"/>
            </a:cxn>
            <a:cxn ang="0">
              <a:pos x="connsiteX2497" y="connsiteY2497"/>
            </a:cxn>
            <a:cxn ang="0">
              <a:pos x="connsiteX2498" y="connsiteY2498"/>
            </a:cxn>
            <a:cxn ang="0">
              <a:pos x="connsiteX2499" y="connsiteY2499"/>
            </a:cxn>
            <a:cxn ang="0">
              <a:pos x="connsiteX2500" y="connsiteY2500"/>
            </a:cxn>
            <a:cxn ang="0">
              <a:pos x="connsiteX2501" y="connsiteY2501"/>
            </a:cxn>
            <a:cxn ang="0">
              <a:pos x="connsiteX2502" y="connsiteY2502"/>
            </a:cxn>
            <a:cxn ang="0">
              <a:pos x="connsiteX2503" y="connsiteY2503"/>
            </a:cxn>
            <a:cxn ang="0">
              <a:pos x="connsiteX2504" y="connsiteY2504"/>
            </a:cxn>
            <a:cxn ang="0">
              <a:pos x="connsiteX2505" y="connsiteY2505"/>
            </a:cxn>
            <a:cxn ang="0">
              <a:pos x="connsiteX2506" y="connsiteY2506"/>
            </a:cxn>
            <a:cxn ang="0">
              <a:pos x="connsiteX2507" y="connsiteY2507"/>
            </a:cxn>
            <a:cxn ang="0">
              <a:pos x="connsiteX2508" y="connsiteY2508"/>
            </a:cxn>
            <a:cxn ang="0">
              <a:pos x="connsiteX2509" y="connsiteY2509"/>
            </a:cxn>
            <a:cxn ang="0">
              <a:pos x="connsiteX2510" y="connsiteY2510"/>
            </a:cxn>
            <a:cxn ang="0">
              <a:pos x="connsiteX2511" y="connsiteY2511"/>
            </a:cxn>
            <a:cxn ang="0">
              <a:pos x="connsiteX2512" y="connsiteY2512"/>
            </a:cxn>
            <a:cxn ang="0">
              <a:pos x="connsiteX2513" y="connsiteY2513"/>
            </a:cxn>
            <a:cxn ang="0">
              <a:pos x="connsiteX2514" y="connsiteY2514"/>
            </a:cxn>
            <a:cxn ang="0">
              <a:pos x="connsiteX2515" y="connsiteY2515"/>
            </a:cxn>
            <a:cxn ang="0">
              <a:pos x="connsiteX2516" y="connsiteY2516"/>
            </a:cxn>
            <a:cxn ang="0">
              <a:pos x="connsiteX2517" y="connsiteY2517"/>
            </a:cxn>
            <a:cxn ang="0">
              <a:pos x="connsiteX2518" y="connsiteY2518"/>
            </a:cxn>
            <a:cxn ang="0">
              <a:pos x="connsiteX2519" y="connsiteY2519"/>
            </a:cxn>
            <a:cxn ang="0">
              <a:pos x="connsiteX2520" y="connsiteY2520"/>
            </a:cxn>
            <a:cxn ang="0">
              <a:pos x="connsiteX2521" y="connsiteY2521"/>
            </a:cxn>
            <a:cxn ang="0">
              <a:pos x="connsiteX2522" y="connsiteY2522"/>
            </a:cxn>
            <a:cxn ang="0">
              <a:pos x="connsiteX2523" y="connsiteY2523"/>
            </a:cxn>
            <a:cxn ang="0">
              <a:pos x="connsiteX2524" y="connsiteY2524"/>
            </a:cxn>
            <a:cxn ang="0">
              <a:pos x="connsiteX2525" y="connsiteY2525"/>
            </a:cxn>
            <a:cxn ang="0">
              <a:pos x="connsiteX2526" y="connsiteY2526"/>
            </a:cxn>
            <a:cxn ang="0">
              <a:pos x="connsiteX2527" y="connsiteY2527"/>
            </a:cxn>
            <a:cxn ang="0">
              <a:pos x="connsiteX2528" y="connsiteY2528"/>
            </a:cxn>
            <a:cxn ang="0">
              <a:pos x="connsiteX2529" y="connsiteY2529"/>
            </a:cxn>
            <a:cxn ang="0">
              <a:pos x="connsiteX2530" y="connsiteY2530"/>
            </a:cxn>
            <a:cxn ang="0">
              <a:pos x="connsiteX2531" y="connsiteY2531"/>
            </a:cxn>
            <a:cxn ang="0">
              <a:pos x="connsiteX2532" y="connsiteY2532"/>
            </a:cxn>
            <a:cxn ang="0">
              <a:pos x="connsiteX2533" y="connsiteY2533"/>
            </a:cxn>
            <a:cxn ang="0">
              <a:pos x="connsiteX2534" y="connsiteY2534"/>
            </a:cxn>
            <a:cxn ang="0">
              <a:pos x="connsiteX2535" y="connsiteY2535"/>
            </a:cxn>
            <a:cxn ang="0">
              <a:pos x="connsiteX2536" y="connsiteY2536"/>
            </a:cxn>
            <a:cxn ang="0">
              <a:pos x="connsiteX2537" y="connsiteY2537"/>
            </a:cxn>
            <a:cxn ang="0">
              <a:pos x="connsiteX2538" y="connsiteY2538"/>
            </a:cxn>
            <a:cxn ang="0">
              <a:pos x="connsiteX2539" y="connsiteY2539"/>
            </a:cxn>
            <a:cxn ang="0">
              <a:pos x="connsiteX2540" y="connsiteY2540"/>
            </a:cxn>
            <a:cxn ang="0">
              <a:pos x="connsiteX2541" y="connsiteY2541"/>
            </a:cxn>
            <a:cxn ang="0">
              <a:pos x="connsiteX2542" y="connsiteY2542"/>
            </a:cxn>
            <a:cxn ang="0">
              <a:pos x="connsiteX2543" y="connsiteY2543"/>
            </a:cxn>
            <a:cxn ang="0">
              <a:pos x="connsiteX2544" y="connsiteY2544"/>
            </a:cxn>
            <a:cxn ang="0">
              <a:pos x="connsiteX2545" y="connsiteY2545"/>
            </a:cxn>
            <a:cxn ang="0">
              <a:pos x="connsiteX2546" y="connsiteY2546"/>
            </a:cxn>
            <a:cxn ang="0">
              <a:pos x="connsiteX2547" y="connsiteY2547"/>
            </a:cxn>
            <a:cxn ang="0">
              <a:pos x="connsiteX2548" y="connsiteY2548"/>
            </a:cxn>
            <a:cxn ang="0">
              <a:pos x="connsiteX2549" y="connsiteY2549"/>
            </a:cxn>
            <a:cxn ang="0">
              <a:pos x="connsiteX2550" y="connsiteY2550"/>
            </a:cxn>
            <a:cxn ang="0">
              <a:pos x="connsiteX2551" y="connsiteY2551"/>
            </a:cxn>
            <a:cxn ang="0">
              <a:pos x="connsiteX2552" y="connsiteY2552"/>
            </a:cxn>
            <a:cxn ang="0">
              <a:pos x="connsiteX2553" y="connsiteY2553"/>
            </a:cxn>
            <a:cxn ang="0">
              <a:pos x="connsiteX2554" y="connsiteY2554"/>
            </a:cxn>
            <a:cxn ang="0">
              <a:pos x="connsiteX2555" y="connsiteY2555"/>
            </a:cxn>
            <a:cxn ang="0">
              <a:pos x="connsiteX2556" y="connsiteY2556"/>
            </a:cxn>
            <a:cxn ang="0">
              <a:pos x="connsiteX2557" y="connsiteY2557"/>
            </a:cxn>
            <a:cxn ang="0">
              <a:pos x="connsiteX2558" y="connsiteY2558"/>
            </a:cxn>
            <a:cxn ang="0">
              <a:pos x="connsiteX2559" y="connsiteY2559"/>
            </a:cxn>
            <a:cxn ang="0">
              <a:pos x="connsiteX2560" y="connsiteY2560"/>
            </a:cxn>
            <a:cxn ang="0">
              <a:pos x="connsiteX2561" y="connsiteY2561"/>
            </a:cxn>
            <a:cxn ang="0">
              <a:pos x="connsiteX2562" y="connsiteY2562"/>
            </a:cxn>
            <a:cxn ang="0">
              <a:pos x="connsiteX2563" y="connsiteY2563"/>
            </a:cxn>
            <a:cxn ang="0">
              <a:pos x="connsiteX2564" y="connsiteY2564"/>
            </a:cxn>
            <a:cxn ang="0">
              <a:pos x="connsiteX2565" y="connsiteY2565"/>
            </a:cxn>
            <a:cxn ang="0">
              <a:pos x="connsiteX2566" y="connsiteY2566"/>
            </a:cxn>
            <a:cxn ang="0">
              <a:pos x="connsiteX2567" y="connsiteY2567"/>
            </a:cxn>
            <a:cxn ang="0">
              <a:pos x="connsiteX2568" y="connsiteY2568"/>
            </a:cxn>
            <a:cxn ang="0">
              <a:pos x="connsiteX2569" y="connsiteY2569"/>
            </a:cxn>
            <a:cxn ang="0">
              <a:pos x="connsiteX2570" y="connsiteY2570"/>
            </a:cxn>
            <a:cxn ang="0">
              <a:pos x="connsiteX2571" y="connsiteY2571"/>
            </a:cxn>
            <a:cxn ang="0">
              <a:pos x="connsiteX2572" y="connsiteY2572"/>
            </a:cxn>
            <a:cxn ang="0">
              <a:pos x="connsiteX2573" y="connsiteY2573"/>
            </a:cxn>
            <a:cxn ang="0">
              <a:pos x="connsiteX2574" y="connsiteY2574"/>
            </a:cxn>
            <a:cxn ang="0">
              <a:pos x="connsiteX2575" y="connsiteY2575"/>
            </a:cxn>
            <a:cxn ang="0">
              <a:pos x="connsiteX2576" y="connsiteY2576"/>
            </a:cxn>
            <a:cxn ang="0">
              <a:pos x="connsiteX2577" y="connsiteY2577"/>
            </a:cxn>
            <a:cxn ang="0">
              <a:pos x="connsiteX2578" y="connsiteY2578"/>
            </a:cxn>
            <a:cxn ang="0">
              <a:pos x="connsiteX2579" y="connsiteY2579"/>
            </a:cxn>
            <a:cxn ang="0">
              <a:pos x="connsiteX2580" y="connsiteY2580"/>
            </a:cxn>
            <a:cxn ang="0">
              <a:pos x="connsiteX2581" y="connsiteY2581"/>
            </a:cxn>
            <a:cxn ang="0">
              <a:pos x="connsiteX2582" y="connsiteY2582"/>
            </a:cxn>
            <a:cxn ang="0">
              <a:pos x="connsiteX2583" y="connsiteY2583"/>
            </a:cxn>
            <a:cxn ang="0">
              <a:pos x="connsiteX2584" y="connsiteY2584"/>
            </a:cxn>
            <a:cxn ang="0">
              <a:pos x="connsiteX2585" y="connsiteY2585"/>
            </a:cxn>
            <a:cxn ang="0">
              <a:pos x="connsiteX2586" y="connsiteY2586"/>
            </a:cxn>
            <a:cxn ang="0">
              <a:pos x="connsiteX2587" y="connsiteY2587"/>
            </a:cxn>
            <a:cxn ang="0">
              <a:pos x="connsiteX2588" y="connsiteY2588"/>
            </a:cxn>
            <a:cxn ang="0">
              <a:pos x="connsiteX2589" y="connsiteY2589"/>
            </a:cxn>
            <a:cxn ang="0">
              <a:pos x="connsiteX2590" y="connsiteY2590"/>
            </a:cxn>
            <a:cxn ang="0">
              <a:pos x="connsiteX2591" y="connsiteY2591"/>
            </a:cxn>
            <a:cxn ang="0">
              <a:pos x="connsiteX2592" y="connsiteY2592"/>
            </a:cxn>
            <a:cxn ang="0">
              <a:pos x="connsiteX2593" y="connsiteY2593"/>
            </a:cxn>
            <a:cxn ang="0">
              <a:pos x="connsiteX2594" y="connsiteY2594"/>
            </a:cxn>
            <a:cxn ang="0">
              <a:pos x="connsiteX2595" y="connsiteY2595"/>
            </a:cxn>
            <a:cxn ang="0">
              <a:pos x="connsiteX2596" y="connsiteY2596"/>
            </a:cxn>
            <a:cxn ang="0">
              <a:pos x="connsiteX2597" y="connsiteY2597"/>
            </a:cxn>
            <a:cxn ang="0">
              <a:pos x="connsiteX2598" y="connsiteY2598"/>
            </a:cxn>
            <a:cxn ang="0">
              <a:pos x="connsiteX2599" y="connsiteY2599"/>
            </a:cxn>
            <a:cxn ang="0">
              <a:pos x="connsiteX2600" y="connsiteY2600"/>
            </a:cxn>
            <a:cxn ang="0">
              <a:pos x="connsiteX2601" y="connsiteY2601"/>
            </a:cxn>
            <a:cxn ang="0">
              <a:pos x="connsiteX2602" y="connsiteY2602"/>
            </a:cxn>
            <a:cxn ang="0">
              <a:pos x="connsiteX2603" y="connsiteY2603"/>
            </a:cxn>
            <a:cxn ang="0">
              <a:pos x="connsiteX2604" y="connsiteY2604"/>
            </a:cxn>
            <a:cxn ang="0">
              <a:pos x="connsiteX2605" y="connsiteY2605"/>
            </a:cxn>
            <a:cxn ang="0">
              <a:pos x="connsiteX2606" y="connsiteY2606"/>
            </a:cxn>
            <a:cxn ang="0">
              <a:pos x="connsiteX2607" y="connsiteY2607"/>
            </a:cxn>
            <a:cxn ang="0">
              <a:pos x="connsiteX2608" y="connsiteY2608"/>
            </a:cxn>
            <a:cxn ang="0">
              <a:pos x="connsiteX2609" y="connsiteY2609"/>
            </a:cxn>
            <a:cxn ang="0">
              <a:pos x="connsiteX2610" y="connsiteY2610"/>
            </a:cxn>
            <a:cxn ang="0">
              <a:pos x="connsiteX2611" y="connsiteY2611"/>
            </a:cxn>
            <a:cxn ang="0">
              <a:pos x="connsiteX2612" y="connsiteY2612"/>
            </a:cxn>
            <a:cxn ang="0">
              <a:pos x="connsiteX2613" y="connsiteY2613"/>
            </a:cxn>
            <a:cxn ang="0">
              <a:pos x="connsiteX2614" y="connsiteY2614"/>
            </a:cxn>
            <a:cxn ang="0">
              <a:pos x="connsiteX2615" y="connsiteY2615"/>
            </a:cxn>
            <a:cxn ang="0">
              <a:pos x="connsiteX2616" y="connsiteY2616"/>
            </a:cxn>
            <a:cxn ang="0">
              <a:pos x="connsiteX2617" y="connsiteY2617"/>
            </a:cxn>
            <a:cxn ang="0">
              <a:pos x="connsiteX2618" y="connsiteY2618"/>
            </a:cxn>
            <a:cxn ang="0">
              <a:pos x="connsiteX2619" y="connsiteY2619"/>
            </a:cxn>
            <a:cxn ang="0">
              <a:pos x="connsiteX2620" y="connsiteY2620"/>
            </a:cxn>
            <a:cxn ang="0">
              <a:pos x="connsiteX2621" y="connsiteY2621"/>
            </a:cxn>
            <a:cxn ang="0">
              <a:pos x="connsiteX2622" y="connsiteY2622"/>
            </a:cxn>
            <a:cxn ang="0">
              <a:pos x="connsiteX2623" y="connsiteY2623"/>
            </a:cxn>
            <a:cxn ang="0">
              <a:pos x="connsiteX2624" y="connsiteY2624"/>
            </a:cxn>
            <a:cxn ang="0">
              <a:pos x="connsiteX2625" y="connsiteY2625"/>
            </a:cxn>
            <a:cxn ang="0">
              <a:pos x="connsiteX2626" y="connsiteY2626"/>
            </a:cxn>
            <a:cxn ang="0">
              <a:pos x="connsiteX2627" y="connsiteY2627"/>
            </a:cxn>
            <a:cxn ang="0">
              <a:pos x="connsiteX2628" y="connsiteY2628"/>
            </a:cxn>
            <a:cxn ang="0">
              <a:pos x="connsiteX2629" y="connsiteY2629"/>
            </a:cxn>
            <a:cxn ang="0">
              <a:pos x="connsiteX2630" y="connsiteY2630"/>
            </a:cxn>
            <a:cxn ang="0">
              <a:pos x="connsiteX2631" y="connsiteY2631"/>
            </a:cxn>
            <a:cxn ang="0">
              <a:pos x="connsiteX2632" y="connsiteY2632"/>
            </a:cxn>
            <a:cxn ang="0">
              <a:pos x="connsiteX2633" y="connsiteY2633"/>
            </a:cxn>
            <a:cxn ang="0">
              <a:pos x="connsiteX2634" y="connsiteY2634"/>
            </a:cxn>
            <a:cxn ang="0">
              <a:pos x="connsiteX2635" y="connsiteY2635"/>
            </a:cxn>
            <a:cxn ang="0">
              <a:pos x="connsiteX2636" y="connsiteY2636"/>
            </a:cxn>
            <a:cxn ang="0">
              <a:pos x="connsiteX2637" y="connsiteY2637"/>
            </a:cxn>
            <a:cxn ang="0">
              <a:pos x="connsiteX2638" y="connsiteY2638"/>
            </a:cxn>
            <a:cxn ang="0">
              <a:pos x="connsiteX2639" y="connsiteY2639"/>
            </a:cxn>
            <a:cxn ang="0">
              <a:pos x="connsiteX2640" y="connsiteY2640"/>
            </a:cxn>
            <a:cxn ang="0">
              <a:pos x="connsiteX2641" y="connsiteY2641"/>
            </a:cxn>
            <a:cxn ang="0">
              <a:pos x="connsiteX2642" y="connsiteY2642"/>
            </a:cxn>
            <a:cxn ang="0">
              <a:pos x="connsiteX2643" y="connsiteY2643"/>
            </a:cxn>
            <a:cxn ang="0">
              <a:pos x="connsiteX2644" y="connsiteY2644"/>
            </a:cxn>
            <a:cxn ang="0">
              <a:pos x="connsiteX2645" y="connsiteY2645"/>
            </a:cxn>
            <a:cxn ang="0">
              <a:pos x="connsiteX2646" y="connsiteY2646"/>
            </a:cxn>
            <a:cxn ang="0">
              <a:pos x="connsiteX2647" y="connsiteY2647"/>
            </a:cxn>
            <a:cxn ang="0">
              <a:pos x="connsiteX2648" y="connsiteY2648"/>
            </a:cxn>
            <a:cxn ang="0">
              <a:pos x="connsiteX2649" y="connsiteY2649"/>
            </a:cxn>
            <a:cxn ang="0">
              <a:pos x="connsiteX2650" y="connsiteY2650"/>
            </a:cxn>
            <a:cxn ang="0">
              <a:pos x="connsiteX2651" y="connsiteY2651"/>
            </a:cxn>
            <a:cxn ang="0">
              <a:pos x="connsiteX2652" y="connsiteY2652"/>
            </a:cxn>
            <a:cxn ang="0">
              <a:pos x="connsiteX2653" y="connsiteY2653"/>
            </a:cxn>
            <a:cxn ang="0">
              <a:pos x="connsiteX2654" y="connsiteY2654"/>
            </a:cxn>
            <a:cxn ang="0">
              <a:pos x="connsiteX2655" y="connsiteY2655"/>
            </a:cxn>
            <a:cxn ang="0">
              <a:pos x="connsiteX2656" y="connsiteY2656"/>
            </a:cxn>
            <a:cxn ang="0">
              <a:pos x="connsiteX2657" y="connsiteY2657"/>
            </a:cxn>
            <a:cxn ang="0">
              <a:pos x="connsiteX2658" y="connsiteY2658"/>
            </a:cxn>
            <a:cxn ang="0">
              <a:pos x="connsiteX2659" y="connsiteY2659"/>
            </a:cxn>
            <a:cxn ang="0">
              <a:pos x="connsiteX2660" y="connsiteY2660"/>
            </a:cxn>
            <a:cxn ang="0">
              <a:pos x="connsiteX2661" y="connsiteY2661"/>
            </a:cxn>
            <a:cxn ang="0">
              <a:pos x="connsiteX2662" y="connsiteY2662"/>
            </a:cxn>
            <a:cxn ang="0">
              <a:pos x="connsiteX2663" y="connsiteY2663"/>
            </a:cxn>
            <a:cxn ang="0">
              <a:pos x="connsiteX2664" y="connsiteY2664"/>
            </a:cxn>
            <a:cxn ang="0">
              <a:pos x="connsiteX2665" y="connsiteY2665"/>
            </a:cxn>
            <a:cxn ang="0">
              <a:pos x="connsiteX2666" y="connsiteY2666"/>
            </a:cxn>
            <a:cxn ang="0">
              <a:pos x="connsiteX2667" y="connsiteY2667"/>
            </a:cxn>
            <a:cxn ang="0">
              <a:pos x="connsiteX2668" y="connsiteY2668"/>
            </a:cxn>
            <a:cxn ang="0">
              <a:pos x="connsiteX2669" y="connsiteY2669"/>
            </a:cxn>
            <a:cxn ang="0">
              <a:pos x="connsiteX2670" y="connsiteY2670"/>
            </a:cxn>
            <a:cxn ang="0">
              <a:pos x="connsiteX2671" y="connsiteY2671"/>
            </a:cxn>
            <a:cxn ang="0">
              <a:pos x="connsiteX2672" y="connsiteY2672"/>
            </a:cxn>
            <a:cxn ang="0">
              <a:pos x="connsiteX2673" y="connsiteY2673"/>
            </a:cxn>
            <a:cxn ang="0">
              <a:pos x="connsiteX2674" y="connsiteY2674"/>
            </a:cxn>
            <a:cxn ang="0">
              <a:pos x="connsiteX2675" y="connsiteY2675"/>
            </a:cxn>
            <a:cxn ang="0">
              <a:pos x="connsiteX2676" y="connsiteY2676"/>
            </a:cxn>
            <a:cxn ang="0">
              <a:pos x="connsiteX2677" y="connsiteY2677"/>
            </a:cxn>
            <a:cxn ang="0">
              <a:pos x="connsiteX2678" y="connsiteY2678"/>
            </a:cxn>
            <a:cxn ang="0">
              <a:pos x="connsiteX2679" y="connsiteY2679"/>
            </a:cxn>
            <a:cxn ang="0">
              <a:pos x="connsiteX2680" y="connsiteY2680"/>
            </a:cxn>
            <a:cxn ang="0">
              <a:pos x="connsiteX2681" y="connsiteY2681"/>
            </a:cxn>
            <a:cxn ang="0">
              <a:pos x="connsiteX2682" y="connsiteY2682"/>
            </a:cxn>
            <a:cxn ang="0">
              <a:pos x="connsiteX2683" y="connsiteY2683"/>
            </a:cxn>
            <a:cxn ang="0">
              <a:pos x="connsiteX2684" y="connsiteY2684"/>
            </a:cxn>
            <a:cxn ang="0">
              <a:pos x="connsiteX2685" y="connsiteY2685"/>
            </a:cxn>
            <a:cxn ang="0">
              <a:pos x="connsiteX2686" y="connsiteY2686"/>
            </a:cxn>
            <a:cxn ang="0">
              <a:pos x="connsiteX2687" y="connsiteY2687"/>
            </a:cxn>
            <a:cxn ang="0">
              <a:pos x="connsiteX2688" y="connsiteY2688"/>
            </a:cxn>
            <a:cxn ang="0">
              <a:pos x="connsiteX2689" y="connsiteY2689"/>
            </a:cxn>
            <a:cxn ang="0">
              <a:pos x="connsiteX2690" y="connsiteY2690"/>
            </a:cxn>
            <a:cxn ang="0">
              <a:pos x="connsiteX2691" y="connsiteY2691"/>
            </a:cxn>
            <a:cxn ang="0">
              <a:pos x="connsiteX2692" y="connsiteY2692"/>
            </a:cxn>
            <a:cxn ang="0">
              <a:pos x="connsiteX2693" y="connsiteY2693"/>
            </a:cxn>
            <a:cxn ang="0">
              <a:pos x="connsiteX2694" y="connsiteY2694"/>
            </a:cxn>
            <a:cxn ang="0">
              <a:pos x="connsiteX2695" y="connsiteY2695"/>
            </a:cxn>
            <a:cxn ang="0">
              <a:pos x="connsiteX2696" y="connsiteY2696"/>
            </a:cxn>
            <a:cxn ang="0">
              <a:pos x="connsiteX2697" y="connsiteY2697"/>
            </a:cxn>
            <a:cxn ang="0">
              <a:pos x="connsiteX2698" y="connsiteY2698"/>
            </a:cxn>
            <a:cxn ang="0">
              <a:pos x="connsiteX2699" y="connsiteY2699"/>
            </a:cxn>
            <a:cxn ang="0">
              <a:pos x="connsiteX2700" y="connsiteY2700"/>
            </a:cxn>
            <a:cxn ang="0">
              <a:pos x="connsiteX2701" y="connsiteY2701"/>
            </a:cxn>
            <a:cxn ang="0">
              <a:pos x="connsiteX2702" y="connsiteY2702"/>
            </a:cxn>
            <a:cxn ang="0">
              <a:pos x="connsiteX2703" y="connsiteY2703"/>
            </a:cxn>
            <a:cxn ang="0">
              <a:pos x="connsiteX2704" y="connsiteY2704"/>
            </a:cxn>
            <a:cxn ang="0">
              <a:pos x="connsiteX2705" y="connsiteY2705"/>
            </a:cxn>
            <a:cxn ang="0">
              <a:pos x="connsiteX2706" y="connsiteY2706"/>
            </a:cxn>
            <a:cxn ang="0">
              <a:pos x="connsiteX2707" y="connsiteY2707"/>
            </a:cxn>
            <a:cxn ang="0">
              <a:pos x="connsiteX2708" y="connsiteY2708"/>
            </a:cxn>
            <a:cxn ang="0">
              <a:pos x="connsiteX2709" y="connsiteY2709"/>
            </a:cxn>
            <a:cxn ang="0">
              <a:pos x="connsiteX2710" y="connsiteY2710"/>
            </a:cxn>
            <a:cxn ang="0">
              <a:pos x="connsiteX2711" y="connsiteY2711"/>
            </a:cxn>
            <a:cxn ang="0">
              <a:pos x="connsiteX2712" y="connsiteY2712"/>
            </a:cxn>
            <a:cxn ang="0">
              <a:pos x="connsiteX2713" y="connsiteY2713"/>
            </a:cxn>
            <a:cxn ang="0">
              <a:pos x="connsiteX2714" y="connsiteY2714"/>
            </a:cxn>
            <a:cxn ang="0">
              <a:pos x="connsiteX2715" y="connsiteY2715"/>
            </a:cxn>
            <a:cxn ang="0">
              <a:pos x="connsiteX2716" y="connsiteY2716"/>
            </a:cxn>
            <a:cxn ang="0">
              <a:pos x="connsiteX2717" y="connsiteY2717"/>
            </a:cxn>
            <a:cxn ang="0">
              <a:pos x="connsiteX2718" y="connsiteY2718"/>
            </a:cxn>
            <a:cxn ang="0">
              <a:pos x="connsiteX2719" y="connsiteY2719"/>
            </a:cxn>
            <a:cxn ang="0">
              <a:pos x="connsiteX2720" y="connsiteY2720"/>
            </a:cxn>
            <a:cxn ang="0">
              <a:pos x="connsiteX2721" y="connsiteY2721"/>
            </a:cxn>
            <a:cxn ang="0">
              <a:pos x="connsiteX2722" y="connsiteY2722"/>
            </a:cxn>
            <a:cxn ang="0">
              <a:pos x="connsiteX2723" y="connsiteY2723"/>
            </a:cxn>
            <a:cxn ang="0">
              <a:pos x="connsiteX2724" y="connsiteY2724"/>
            </a:cxn>
            <a:cxn ang="0">
              <a:pos x="connsiteX2725" y="connsiteY2725"/>
            </a:cxn>
            <a:cxn ang="0">
              <a:pos x="connsiteX2726" y="connsiteY2726"/>
            </a:cxn>
            <a:cxn ang="0">
              <a:pos x="connsiteX2727" y="connsiteY2727"/>
            </a:cxn>
            <a:cxn ang="0">
              <a:pos x="connsiteX2728" y="connsiteY2728"/>
            </a:cxn>
            <a:cxn ang="0">
              <a:pos x="connsiteX2729" y="connsiteY2729"/>
            </a:cxn>
            <a:cxn ang="0">
              <a:pos x="connsiteX2730" y="connsiteY2730"/>
            </a:cxn>
            <a:cxn ang="0">
              <a:pos x="connsiteX2731" y="connsiteY2731"/>
            </a:cxn>
            <a:cxn ang="0">
              <a:pos x="connsiteX2732" y="connsiteY2732"/>
            </a:cxn>
            <a:cxn ang="0">
              <a:pos x="connsiteX2733" y="connsiteY2733"/>
            </a:cxn>
            <a:cxn ang="0">
              <a:pos x="connsiteX2734" y="connsiteY2734"/>
            </a:cxn>
            <a:cxn ang="0">
              <a:pos x="connsiteX2735" y="connsiteY2735"/>
            </a:cxn>
            <a:cxn ang="0">
              <a:pos x="connsiteX2736" y="connsiteY2736"/>
            </a:cxn>
            <a:cxn ang="0">
              <a:pos x="connsiteX2737" y="connsiteY2737"/>
            </a:cxn>
            <a:cxn ang="0">
              <a:pos x="connsiteX2738" y="connsiteY2738"/>
            </a:cxn>
            <a:cxn ang="0">
              <a:pos x="connsiteX2739" y="connsiteY2739"/>
            </a:cxn>
            <a:cxn ang="0">
              <a:pos x="connsiteX2740" y="connsiteY2740"/>
            </a:cxn>
            <a:cxn ang="0">
              <a:pos x="connsiteX2741" y="connsiteY2741"/>
            </a:cxn>
            <a:cxn ang="0">
              <a:pos x="connsiteX2742" y="connsiteY2742"/>
            </a:cxn>
            <a:cxn ang="0">
              <a:pos x="connsiteX2743" y="connsiteY2743"/>
            </a:cxn>
            <a:cxn ang="0">
              <a:pos x="connsiteX2744" y="connsiteY2744"/>
            </a:cxn>
            <a:cxn ang="0">
              <a:pos x="connsiteX2745" y="connsiteY2745"/>
            </a:cxn>
            <a:cxn ang="0">
              <a:pos x="connsiteX2746" y="connsiteY2746"/>
            </a:cxn>
            <a:cxn ang="0">
              <a:pos x="connsiteX2747" y="connsiteY2747"/>
            </a:cxn>
            <a:cxn ang="0">
              <a:pos x="connsiteX2748" y="connsiteY2748"/>
            </a:cxn>
            <a:cxn ang="0">
              <a:pos x="connsiteX2749" y="connsiteY2749"/>
            </a:cxn>
            <a:cxn ang="0">
              <a:pos x="connsiteX2750" y="connsiteY2750"/>
            </a:cxn>
            <a:cxn ang="0">
              <a:pos x="connsiteX2751" y="connsiteY2751"/>
            </a:cxn>
            <a:cxn ang="0">
              <a:pos x="connsiteX2752" y="connsiteY2752"/>
            </a:cxn>
            <a:cxn ang="0">
              <a:pos x="connsiteX2753" y="connsiteY2753"/>
            </a:cxn>
            <a:cxn ang="0">
              <a:pos x="connsiteX2754" y="connsiteY2754"/>
            </a:cxn>
            <a:cxn ang="0">
              <a:pos x="connsiteX2755" y="connsiteY2755"/>
            </a:cxn>
            <a:cxn ang="0">
              <a:pos x="connsiteX2756" y="connsiteY2756"/>
            </a:cxn>
            <a:cxn ang="0">
              <a:pos x="connsiteX2757" y="connsiteY2757"/>
            </a:cxn>
            <a:cxn ang="0">
              <a:pos x="connsiteX2758" y="connsiteY2758"/>
            </a:cxn>
            <a:cxn ang="0">
              <a:pos x="connsiteX2759" y="connsiteY2759"/>
            </a:cxn>
            <a:cxn ang="0">
              <a:pos x="connsiteX2760" y="connsiteY2760"/>
            </a:cxn>
            <a:cxn ang="0">
              <a:pos x="connsiteX2761" y="connsiteY2761"/>
            </a:cxn>
            <a:cxn ang="0">
              <a:pos x="connsiteX2762" y="connsiteY2762"/>
            </a:cxn>
            <a:cxn ang="0">
              <a:pos x="connsiteX2763" y="connsiteY2763"/>
            </a:cxn>
            <a:cxn ang="0">
              <a:pos x="connsiteX2764" y="connsiteY2764"/>
            </a:cxn>
            <a:cxn ang="0">
              <a:pos x="connsiteX2765" y="connsiteY2765"/>
            </a:cxn>
            <a:cxn ang="0">
              <a:pos x="connsiteX2766" y="connsiteY2766"/>
            </a:cxn>
            <a:cxn ang="0">
              <a:pos x="connsiteX2767" y="connsiteY2767"/>
            </a:cxn>
            <a:cxn ang="0">
              <a:pos x="connsiteX2768" y="connsiteY2768"/>
            </a:cxn>
            <a:cxn ang="0">
              <a:pos x="connsiteX2769" y="connsiteY2769"/>
            </a:cxn>
            <a:cxn ang="0">
              <a:pos x="connsiteX2770" y="connsiteY2770"/>
            </a:cxn>
            <a:cxn ang="0">
              <a:pos x="connsiteX2771" y="connsiteY2771"/>
            </a:cxn>
            <a:cxn ang="0">
              <a:pos x="connsiteX2772" y="connsiteY2772"/>
            </a:cxn>
            <a:cxn ang="0">
              <a:pos x="connsiteX2773" y="connsiteY2773"/>
            </a:cxn>
            <a:cxn ang="0">
              <a:pos x="connsiteX2774" y="connsiteY2774"/>
            </a:cxn>
            <a:cxn ang="0">
              <a:pos x="connsiteX2775" y="connsiteY2775"/>
            </a:cxn>
            <a:cxn ang="0">
              <a:pos x="connsiteX2776" y="connsiteY2776"/>
            </a:cxn>
            <a:cxn ang="0">
              <a:pos x="connsiteX2777" y="connsiteY2777"/>
            </a:cxn>
            <a:cxn ang="0">
              <a:pos x="connsiteX2778" y="connsiteY2778"/>
            </a:cxn>
            <a:cxn ang="0">
              <a:pos x="connsiteX2779" y="connsiteY2779"/>
            </a:cxn>
            <a:cxn ang="0">
              <a:pos x="connsiteX2780" y="connsiteY2780"/>
            </a:cxn>
            <a:cxn ang="0">
              <a:pos x="connsiteX2781" y="connsiteY2781"/>
            </a:cxn>
            <a:cxn ang="0">
              <a:pos x="connsiteX2782" y="connsiteY2782"/>
            </a:cxn>
            <a:cxn ang="0">
              <a:pos x="connsiteX2783" y="connsiteY2783"/>
            </a:cxn>
            <a:cxn ang="0">
              <a:pos x="connsiteX2784" y="connsiteY2784"/>
            </a:cxn>
            <a:cxn ang="0">
              <a:pos x="connsiteX2785" y="connsiteY2785"/>
            </a:cxn>
            <a:cxn ang="0">
              <a:pos x="connsiteX2786" y="connsiteY2786"/>
            </a:cxn>
            <a:cxn ang="0">
              <a:pos x="connsiteX2787" y="connsiteY2787"/>
            </a:cxn>
            <a:cxn ang="0">
              <a:pos x="connsiteX2788" y="connsiteY2788"/>
            </a:cxn>
            <a:cxn ang="0">
              <a:pos x="connsiteX2789" y="connsiteY2789"/>
            </a:cxn>
            <a:cxn ang="0">
              <a:pos x="connsiteX2790" y="connsiteY2790"/>
            </a:cxn>
            <a:cxn ang="0">
              <a:pos x="connsiteX2791" y="connsiteY2791"/>
            </a:cxn>
            <a:cxn ang="0">
              <a:pos x="connsiteX2792" y="connsiteY2792"/>
            </a:cxn>
            <a:cxn ang="0">
              <a:pos x="connsiteX2793" y="connsiteY2793"/>
            </a:cxn>
            <a:cxn ang="0">
              <a:pos x="connsiteX2794" y="connsiteY2794"/>
            </a:cxn>
            <a:cxn ang="0">
              <a:pos x="connsiteX2795" y="connsiteY2795"/>
            </a:cxn>
            <a:cxn ang="0">
              <a:pos x="connsiteX2796" y="connsiteY2796"/>
            </a:cxn>
            <a:cxn ang="0">
              <a:pos x="connsiteX2797" y="connsiteY2797"/>
            </a:cxn>
            <a:cxn ang="0">
              <a:pos x="connsiteX2798" y="connsiteY2798"/>
            </a:cxn>
            <a:cxn ang="0">
              <a:pos x="connsiteX2799" y="connsiteY2799"/>
            </a:cxn>
            <a:cxn ang="0">
              <a:pos x="connsiteX2800" y="connsiteY2800"/>
            </a:cxn>
            <a:cxn ang="0">
              <a:pos x="connsiteX2801" y="connsiteY2801"/>
            </a:cxn>
            <a:cxn ang="0">
              <a:pos x="connsiteX2802" y="connsiteY2802"/>
            </a:cxn>
            <a:cxn ang="0">
              <a:pos x="connsiteX2803" y="connsiteY2803"/>
            </a:cxn>
            <a:cxn ang="0">
              <a:pos x="connsiteX2804" y="connsiteY2804"/>
            </a:cxn>
            <a:cxn ang="0">
              <a:pos x="connsiteX2805" y="connsiteY2805"/>
            </a:cxn>
            <a:cxn ang="0">
              <a:pos x="connsiteX2806" y="connsiteY2806"/>
            </a:cxn>
            <a:cxn ang="0">
              <a:pos x="connsiteX2807" y="connsiteY2807"/>
            </a:cxn>
            <a:cxn ang="0">
              <a:pos x="connsiteX2808" y="connsiteY2808"/>
            </a:cxn>
            <a:cxn ang="0">
              <a:pos x="connsiteX2809" y="connsiteY2809"/>
            </a:cxn>
            <a:cxn ang="0">
              <a:pos x="connsiteX2810" y="connsiteY2810"/>
            </a:cxn>
            <a:cxn ang="0">
              <a:pos x="connsiteX2811" y="connsiteY2811"/>
            </a:cxn>
            <a:cxn ang="0">
              <a:pos x="connsiteX2812" y="connsiteY2812"/>
            </a:cxn>
            <a:cxn ang="0">
              <a:pos x="connsiteX2813" y="connsiteY2813"/>
            </a:cxn>
            <a:cxn ang="0">
              <a:pos x="connsiteX2814" y="connsiteY2814"/>
            </a:cxn>
            <a:cxn ang="0">
              <a:pos x="connsiteX2815" y="connsiteY2815"/>
            </a:cxn>
            <a:cxn ang="0">
              <a:pos x="connsiteX2816" y="connsiteY2816"/>
            </a:cxn>
            <a:cxn ang="0">
              <a:pos x="connsiteX2817" y="connsiteY2817"/>
            </a:cxn>
            <a:cxn ang="0">
              <a:pos x="connsiteX2818" y="connsiteY2818"/>
            </a:cxn>
            <a:cxn ang="0">
              <a:pos x="connsiteX2819" y="connsiteY2819"/>
            </a:cxn>
            <a:cxn ang="0">
              <a:pos x="connsiteX2820" y="connsiteY2820"/>
            </a:cxn>
            <a:cxn ang="0">
              <a:pos x="connsiteX2821" y="connsiteY2821"/>
            </a:cxn>
            <a:cxn ang="0">
              <a:pos x="connsiteX2822" y="connsiteY2822"/>
            </a:cxn>
            <a:cxn ang="0">
              <a:pos x="connsiteX2823" y="connsiteY2823"/>
            </a:cxn>
            <a:cxn ang="0">
              <a:pos x="connsiteX2824" y="connsiteY2824"/>
            </a:cxn>
            <a:cxn ang="0">
              <a:pos x="connsiteX2825" y="connsiteY2825"/>
            </a:cxn>
            <a:cxn ang="0">
              <a:pos x="connsiteX2826" y="connsiteY2826"/>
            </a:cxn>
            <a:cxn ang="0">
              <a:pos x="connsiteX2827" y="connsiteY2827"/>
            </a:cxn>
            <a:cxn ang="0">
              <a:pos x="connsiteX2828" y="connsiteY2828"/>
            </a:cxn>
            <a:cxn ang="0">
              <a:pos x="connsiteX2829" y="connsiteY2829"/>
            </a:cxn>
            <a:cxn ang="0">
              <a:pos x="connsiteX2830" y="connsiteY2830"/>
            </a:cxn>
            <a:cxn ang="0">
              <a:pos x="connsiteX2831" y="connsiteY2831"/>
            </a:cxn>
            <a:cxn ang="0">
              <a:pos x="connsiteX2832" y="connsiteY2832"/>
            </a:cxn>
            <a:cxn ang="0">
              <a:pos x="connsiteX2833" y="connsiteY2833"/>
            </a:cxn>
            <a:cxn ang="0">
              <a:pos x="connsiteX2834" y="connsiteY2834"/>
            </a:cxn>
            <a:cxn ang="0">
              <a:pos x="connsiteX2835" y="connsiteY2835"/>
            </a:cxn>
            <a:cxn ang="0">
              <a:pos x="connsiteX2836" y="connsiteY2836"/>
            </a:cxn>
            <a:cxn ang="0">
              <a:pos x="connsiteX2837" y="connsiteY2837"/>
            </a:cxn>
            <a:cxn ang="0">
              <a:pos x="connsiteX2838" y="connsiteY2838"/>
            </a:cxn>
            <a:cxn ang="0">
              <a:pos x="connsiteX2839" y="connsiteY2839"/>
            </a:cxn>
            <a:cxn ang="0">
              <a:pos x="connsiteX2840" y="connsiteY2840"/>
            </a:cxn>
            <a:cxn ang="0">
              <a:pos x="connsiteX2841" y="connsiteY2841"/>
            </a:cxn>
            <a:cxn ang="0">
              <a:pos x="connsiteX2842" y="connsiteY2842"/>
            </a:cxn>
            <a:cxn ang="0">
              <a:pos x="connsiteX2843" y="connsiteY2843"/>
            </a:cxn>
            <a:cxn ang="0">
              <a:pos x="connsiteX2844" y="connsiteY2844"/>
            </a:cxn>
            <a:cxn ang="0">
              <a:pos x="connsiteX2845" y="connsiteY2845"/>
            </a:cxn>
            <a:cxn ang="0">
              <a:pos x="connsiteX2846" y="connsiteY2846"/>
            </a:cxn>
            <a:cxn ang="0">
              <a:pos x="connsiteX2847" y="connsiteY2847"/>
            </a:cxn>
            <a:cxn ang="0">
              <a:pos x="connsiteX2848" y="connsiteY2848"/>
            </a:cxn>
            <a:cxn ang="0">
              <a:pos x="connsiteX2849" y="connsiteY2849"/>
            </a:cxn>
            <a:cxn ang="0">
              <a:pos x="connsiteX2850" y="connsiteY2850"/>
            </a:cxn>
            <a:cxn ang="0">
              <a:pos x="connsiteX2851" y="connsiteY2851"/>
            </a:cxn>
            <a:cxn ang="0">
              <a:pos x="connsiteX2852" y="connsiteY2852"/>
            </a:cxn>
            <a:cxn ang="0">
              <a:pos x="connsiteX2853" y="connsiteY2853"/>
            </a:cxn>
            <a:cxn ang="0">
              <a:pos x="connsiteX2854" y="connsiteY2854"/>
            </a:cxn>
            <a:cxn ang="0">
              <a:pos x="connsiteX2855" y="connsiteY2855"/>
            </a:cxn>
            <a:cxn ang="0">
              <a:pos x="connsiteX2856" y="connsiteY2856"/>
            </a:cxn>
            <a:cxn ang="0">
              <a:pos x="connsiteX2857" y="connsiteY2857"/>
            </a:cxn>
            <a:cxn ang="0">
              <a:pos x="connsiteX2858" y="connsiteY2858"/>
            </a:cxn>
            <a:cxn ang="0">
              <a:pos x="connsiteX2859" y="connsiteY2859"/>
            </a:cxn>
            <a:cxn ang="0">
              <a:pos x="connsiteX2860" y="connsiteY2860"/>
            </a:cxn>
            <a:cxn ang="0">
              <a:pos x="connsiteX2861" y="connsiteY2861"/>
            </a:cxn>
            <a:cxn ang="0">
              <a:pos x="connsiteX2862" y="connsiteY2862"/>
            </a:cxn>
            <a:cxn ang="0">
              <a:pos x="connsiteX2863" y="connsiteY2863"/>
            </a:cxn>
            <a:cxn ang="0">
              <a:pos x="connsiteX2864" y="connsiteY2864"/>
            </a:cxn>
            <a:cxn ang="0">
              <a:pos x="connsiteX2865" y="connsiteY2865"/>
            </a:cxn>
            <a:cxn ang="0">
              <a:pos x="connsiteX2866" y="connsiteY2866"/>
            </a:cxn>
            <a:cxn ang="0">
              <a:pos x="connsiteX2867" y="connsiteY2867"/>
            </a:cxn>
            <a:cxn ang="0">
              <a:pos x="connsiteX2868" y="connsiteY2868"/>
            </a:cxn>
            <a:cxn ang="0">
              <a:pos x="connsiteX2869" y="connsiteY2869"/>
            </a:cxn>
            <a:cxn ang="0">
              <a:pos x="connsiteX2870" y="connsiteY2870"/>
            </a:cxn>
            <a:cxn ang="0">
              <a:pos x="connsiteX2871" y="connsiteY2871"/>
            </a:cxn>
            <a:cxn ang="0">
              <a:pos x="connsiteX2872" y="connsiteY2872"/>
            </a:cxn>
            <a:cxn ang="0">
              <a:pos x="connsiteX2873" y="connsiteY2873"/>
            </a:cxn>
            <a:cxn ang="0">
              <a:pos x="connsiteX2874" y="connsiteY2874"/>
            </a:cxn>
            <a:cxn ang="0">
              <a:pos x="connsiteX2875" y="connsiteY2875"/>
            </a:cxn>
            <a:cxn ang="0">
              <a:pos x="connsiteX2876" y="connsiteY2876"/>
            </a:cxn>
            <a:cxn ang="0">
              <a:pos x="connsiteX2877" y="connsiteY2877"/>
            </a:cxn>
            <a:cxn ang="0">
              <a:pos x="connsiteX2878" y="connsiteY2878"/>
            </a:cxn>
            <a:cxn ang="0">
              <a:pos x="connsiteX2879" y="connsiteY2879"/>
            </a:cxn>
            <a:cxn ang="0">
              <a:pos x="connsiteX2880" y="connsiteY2880"/>
            </a:cxn>
            <a:cxn ang="0">
              <a:pos x="connsiteX2881" y="connsiteY2881"/>
            </a:cxn>
            <a:cxn ang="0">
              <a:pos x="connsiteX2882" y="connsiteY2882"/>
            </a:cxn>
            <a:cxn ang="0">
              <a:pos x="connsiteX2883" y="connsiteY2883"/>
            </a:cxn>
            <a:cxn ang="0">
              <a:pos x="connsiteX2884" y="connsiteY2884"/>
            </a:cxn>
            <a:cxn ang="0">
              <a:pos x="connsiteX2885" y="connsiteY2885"/>
            </a:cxn>
            <a:cxn ang="0">
              <a:pos x="connsiteX2886" y="connsiteY2886"/>
            </a:cxn>
            <a:cxn ang="0">
              <a:pos x="connsiteX2887" y="connsiteY2887"/>
            </a:cxn>
            <a:cxn ang="0">
              <a:pos x="connsiteX2888" y="connsiteY2888"/>
            </a:cxn>
            <a:cxn ang="0">
              <a:pos x="connsiteX2889" y="connsiteY2889"/>
            </a:cxn>
            <a:cxn ang="0">
              <a:pos x="connsiteX2890" y="connsiteY2890"/>
            </a:cxn>
            <a:cxn ang="0">
              <a:pos x="connsiteX2891" y="connsiteY2891"/>
            </a:cxn>
            <a:cxn ang="0">
              <a:pos x="connsiteX2892" y="connsiteY2892"/>
            </a:cxn>
            <a:cxn ang="0">
              <a:pos x="connsiteX2893" y="connsiteY2893"/>
            </a:cxn>
            <a:cxn ang="0">
              <a:pos x="connsiteX2894" y="connsiteY2894"/>
            </a:cxn>
            <a:cxn ang="0">
              <a:pos x="connsiteX2895" y="connsiteY2895"/>
            </a:cxn>
            <a:cxn ang="0">
              <a:pos x="connsiteX2896" y="connsiteY2896"/>
            </a:cxn>
            <a:cxn ang="0">
              <a:pos x="connsiteX2897" y="connsiteY2897"/>
            </a:cxn>
            <a:cxn ang="0">
              <a:pos x="connsiteX2898" y="connsiteY2898"/>
            </a:cxn>
            <a:cxn ang="0">
              <a:pos x="connsiteX2899" y="connsiteY2899"/>
            </a:cxn>
            <a:cxn ang="0">
              <a:pos x="connsiteX2900" y="connsiteY2900"/>
            </a:cxn>
            <a:cxn ang="0">
              <a:pos x="connsiteX2901" y="connsiteY2901"/>
            </a:cxn>
            <a:cxn ang="0">
              <a:pos x="connsiteX2902" y="connsiteY2902"/>
            </a:cxn>
            <a:cxn ang="0">
              <a:pos x="connsiteX2903" y="connsiteY2903"/>
            </a:cxn>
            <a:cxn ang="0">
              <a:pos x="connsiteX2904" y="connsiteY2904"/>
            </a:cxn>
            <a:cxn ang="0">
              <a:pos x="connsiteX2905" y="connsiteY2905"/>
            </a:cxn>
            <a:cxn ang="0">
              <a:pos x="connsiteX2906" y="connsiteY2906"/>
            </a:cxn>
            <a:cxn ang="0">
              <a:pos x="connsiteX2907" y="connsiteY2907"/>
            </a:cxn>
            <a:cxn ang="0">
              <a:pos x="connsiteX2908" y="connsiteY2908"/>
            </a:cxn>
            <a:cxn ang="0">
              <a:pos x="connsiteX2909" y="connsiteY2909"/>
            </a:cxn>
            <a:cxn ang="0">
              <a:pos x="connsiteX2910" y="connsiteY2910"/>
            </a:cxn>
            <a:cxn ang="0">
              <a:pos x="connsiteX2911" y="connsiteY2911"/>
            </a:cxn>
            <a:cxn ang="0">
              <a:pos x="connsiteX2912" y="connsiteY2912"/>
            </a:cxn>
            <a:cxn ang="0">
              <a:pos x="connsiteX2913" y="connsiteY2913"/>
            </a:cxn>
            <a:cxn ang="0">
              <a:pos x="connsiteX2914" y="connsiteY2914"/>
            </a:cxn>
            <a:cxn ang="0">
              <a:pos x="connsiteX2915" y="connsiteY2915"/>
            </a:cxn>
            <a:cxn ang="0">
              <a:pos x="connsiteX2916" y="connsiteY2916"/>
            </a:cxn>
            <a:cxn ang="0">
              <a:pos x="connsiteX2917" y="connsiteY2917"/>
            </a:cxn>
            <a:cxn ang="0">
              <a:pos x="connsiteX2918" y="connsiteY2918"/>
            </a:cxn>
            <a:cxn ang="0">
              <a:pos x="connsiteX2919" y="connsiteY2919"/>
            </a:cxn>
            <a:cxn ang="0">
              <a:pos x="connsiteX2920" y="connsiteY2920"/>
            </a:cxn>
            <a:cxn ang="0">
              <a:pos x="connsiteX2921" y="connsiteY2921"/>
            </a:cxn>
            <a:cxn ang="0">
              <a:pos x="connsiteX2922" y="connsiteY2922"/>
            </a:cxn>
            <a:cxn ang="0">
              <a:pos x="connsiteX2923" y="connsiteY2923"/>
            </a:cxn>
            <a:cxn ang="0">
              <a:pos x="connsiteX2924" y="connsiteY2924"/>
            </a:cxn>
            <a:cxn ang="0">
              <a:pos x="connsiteX2925" y="connsiteY2925"/>
            </a:cxn>
            <a:cxn ang="0">
              <a:pos x="connsiteX2926" y="connsiteY2926"/>
            </a:cxn>
            <a:cxn ang="0">
              <a:pos x="connsiteX2927" y="connsiteY2927"/>
            </a:cxn>
            <a:cxn ang="0">
              <a:pos x="connsiteX2928" y="connsiteY2928"/>
            </a:cxn>
            <a:cxn ang="0">
              <a:pos x="connsiteX2929" y="connsiteY2929"/>
            </a:cxn>
            <a:cxn ang="0">
              <a:pos x="connsiteX2930" y="connsiteY2930"/>
            </a:cxn>
            <a:cxn ang="0">
              <a:pos x="connsiteX2931" y="connsiteY2931"/>
            </a:cxn>
            <a:cxn ang="0">
              <a:pos x="connsiteX2932" y="connsiteY2932"/>
            </a:cxn>
            <a:cxn ang="0">
              <a:pos x="connsiteX2933" y="connsiteY2933"/>
            </a:cxn>
            <a:cxn ang="0">
              <a:pos x="connsiteX2934" y="connsiteY2934"/>
            </a:cxn>
            <a:cxn ang="0">
              <a:pos x="connsiteX2935" y="connsiteY2935"/>
            </a:cxn>
            <a:cxn ang="0">
              <a:pos x="connsiteX2936" y="connsiteY2936"/>
            </a:cxn>
            <a:cxn ang="0">
              <a:pos x="connsiteX2937" y="connsiteY2937"/>
            </a:cxn>
            <a:cxn ang="0">
              <a:pos x="connsiteX2938" y="connsiteY2938"/>
            </a:cxn>
            <a:cxn ang="0">
              <a:pos x="connsiteX2939" y="connsiteY2939"/>
            </a:cxn>
            <a:cxn ang="0">
              <a:pos x="connsiteX2940" y="connsiteY2940"/>
            </a:cxn>
            <a:cxn ang="0">
              <a:pos x="connsiteX2941" y="connsiteY2941"/>
            </a:cxn>
            <a:cxn ang="0">
              <a:pos x="connsiteX2942" y="connsiteY2942"/>
            </a:cxn>
            <a:cxn ang="0">
              <a:pos x="connsiteX2943" y="connsiteY2943"/>
            </a:cxn>
            <a:cxn ang="0">
              <a:pos x="connsiteX2944" y="connsiteY2944"/>
            </a:cxn>
            <a:cxn ang="0">
              <a:pos x="connsiteX2945" y="connsiteY2945"/>
            </a:cxn>
            <a:cxn ang="0">
              <a:pos x="connsiteX2946" y="connsiteY2946"/>
            </a:cxn>
            <a:cxn ang="0">
              <a:pos x="connsiteX2947" y="connsiteY2947"/>
            </a:cxn>
            <a:cxn ang="0">
              <a:pos x="connsiteX2948" y="connsiteY2948"/>
            </a:cxn>
            <a:cxn ang="0">
              <a:pos x="connsiteX2949" y="connsiteY2949"/>
            </a:cxn>
            <a:cxn ang="0">
              <a:pos x="connsiteX2950" y="connsiteY2950"/>
            </a:cxn>
            <a:cxn ang="0">
              <a:pos x="connsiteX2951" y="connsiteY2951"/>
            </a:cxn>
            <a:cxn ang="0">
              <a:pos x="connsiteX2952" y="connsiteY2952"/>
            </a:cxn>
            <a:cxn ang="0">
              <a:pos x="connsiteX2953" y="connsiteY2953"/>
            </a:cxn>
            <a:cxn ang="0">
              <a:pos x="connsiteX2954" y="connsiteY2954"/>
            </a:cxn>
            <a:cxn ang="0">
              <a:pos x="connsiteX2955" y="connsiteY2955"/>
            </a:cxn>
            <a:cxn ang="0">
              <a:pos x="connsiteX2956" y="connsiteY2956"/>
            </a:cxn>
            <a:cxn ang="0">
              <a:pos x="connsiteX2957" y="connsiteY2957"/>
            </a:cxn>
            <a:cxn ang="0">
              <a:pos x="connsiteX2958" y="connsiteY2958"/>
            </a:cxn>
            <a:cxn ang="0">
              <a:pos x="connsiteX2959" y="connsiteY2959"/>
            </a:cxn>
            <a:cxn ang="0">
              <a:pos x="connsiteX2960" y="connsiteY2960"/>
            </a:cxn>
            <a:cxn ang="0">
              <a:pos x="connsiteX2961" y="connsiteY2961"/>
            </a:cxn>
            <a:cxn ang="0">
              <a:pos x="connsiteX2962" y="connsiteY2962"/>
            </a:cxn>
            <a:cxn ang="0">
              <a:pos x="connsiteX2963" y="connsiteY2963"/>
            </a:cxn>
            <a:cxn ang="0">
              <a:pos x="connsiteX2964" y="connsiteY2964"/>
            </a:cxn>
            <a:cxn ang="0">
              <a:pos x="connsiteX2965" y="connsiteY2965"/>
            </a:cxn>
            <a:cxn ang="0">
              <a:pos x="connsiteX2966" y="connsiteY2966"/>
            </a:cxn>
            <a:cxn ang="0">
              <a:pos x="connsiteX2967" y="connsiteY2967"/>
            </a:cxn>
            <a:cxn ang="0">
              <a:pos x="connsiteX2968" y="connsiteY2968"/>
            </a:cxn>
            <a:cxn ang="0">
              <a:pos x="connsiteX2969" y="connsiteY2969"/>
            </a:cxn>
            <a:cxn ang="0">
              <a:pos x="connsiteX2970" y="connsiteY2970"/>
            </a:cxn>
            <a:cxn ang="0">
              <a:pos x="connsiteX2971" y="connsiteY2971"/>
            </a:cxn>
            <a:cxn ang="0">
              <a:pos x="connsiteX2972" y="connsiteY2972"/>
            </a:cxn>
            <a:cxn ang="0">
              <a:pos x="connsiteX2973" y="connsiteY2973"/>
            </a:cxn>
            <a:cxn ang="0">
              <a:pos x="connsiteX2974" y="connsiteY2974"/>
            </a:cxn>
            <a:cxn ang="0">
              <a:pos x="connsiteX2975" y="connsiteY2975"/>
            </a:cxn>
            <a:cxn ang="0">
              <a:pos x="connsiteX2976" y="connsiteY2976"/>
            </a:cxn>
            <a:cxn ang="0">
              <a:pos x="connsiteX2977" y="connsiteY2977"/>
            </a:cxn>
            <a:cxn ang="0">
              <a:pos x="connsiteX2978" y="connsiteY2978"/>
            </a:cxn>
            <a:cxn ang="0">
              <a:pos x="connsiteX2979" y="connsiteY2979"/>
            </a:cxn>
            <a:cxn ang="0">
              <a:pos x="connsiteX2980" y="connsiteY2980"/>
            </a:cxn>
            <a:cxn ang="0">
              <a:pos x="connsiteX2981" y="connsiteY2981"/>
            </a:cxn>
            <a:cxn ang="0">
              <a:pos x="connsiteX2982" y="connsiteY2982"/>
            </a:cxn>
            <a:cxn ang="0">
              <a:pos x="connsiteX2983" y="connsiteY2983"/>
            </a:cxn>
            <a:cxn ang="0">
              <a:pos x="connsiteX2984" y="connsiteY2984"/>
            </a:cxn>
            <a:cxn ang="0">
              <a:pos x="connsiteX2985" y="connsiteY2985"/>
            </a:cxn>
            <a:cxn ang="0">
              <a:pos x="connsiteX2986" y="connsiteY2986"/>
            </a:cxn>
            <a:cxn ang="0">
              <a:pos x="connsiteX2987" y="connsiteY2987"/>
            </a:cxn>
            <a:cxn ang="0">
              <a:pos x="connsiteX2988" y="connsiteY2988"/>
            </a:cxn>
            <a:cxn ang="0">
              <a:pos x="connsiteX2989" y="connsiteY2989"/>
            </a:cxn>
            <a:cxn ang="0">
              <a:pos x="connsiteX2990" y="connsiteY2990"/>
            </a:cxn>
            <a:cxn ang="0">
              <a:pos x="connsiteX2991" y="connsiteY2991"/>
            </a:cxn>
            <a:cxn ang="0">
              <a:pos x="connsiteX2992" y="connsiteY2992"/>
            </a:cxn>
            <a:cxn ang="0">
              <a:pos x="connsiteX2993" y="connsiteY2993"/>
            </a:cxn>
            <a:cxn ang="0">
              <a:pos x="connsiteX2994" y="connsiteY2994"/>
            </a:cxn>
            <a:cxn ang="0">
              <a:pos x="connsiteX2995" y="connsiteY2995"/>
            </a:cxn>
            <a:cxn ang="0">
              <a:pos x="connsiteX2996" y="connsiteY2996"/>
            </a:cxn>
            <a:cxn ang="0">
              <a:pos x="connsiteX2997" y="connsiteY2997"/>
            </a:cxn>
            <a:cxn ang="0">
              <a:pos x="connsiteX2998" y="connsiteY2998"/>
            </a:cxn>
            <a:cxn ang="0">
              <a:pos x="connsiteX2999" y="connsiteY2999"/>
            </a:cxn>
            <a:cxn ang="0">
              <a:pos x="connsiteX3000" y="connsiteY3000"/>
            </a:cxn>
            <a:cxn ang="0">
              <a:pos x="connsiteX3001" y="connsiteY3001"/>
            </a:cxn>
            <a:cxn ang="0">
              <a:pos x="connsiteX3002" y="connsiteY3002"/>
            </a:cxn>
            <a:cxn ang="0">
              <a:pos x="connsiteX3003" y="connsiteY3003"/>
            </a:cxn>
            <a:cxn ang="0">
              <a:pos x="connsiteX3004" y="connsiteY3004"/>
            </a:cxn>
            <a:cxn ang="0">
              <a:pos x="connsiteX3005" y="connsiteY3005"/>
            </a:cxn>
            <a:cxn ang="0">
              <a:pos x="connsiteX3006" y="connsiteY3006"/>
            </a:cxn>
            <a:cxn ang="0">
              <a:pos x="connsiteX3007" y="connsiteY3007"/>
            </a:cxn>
            <a:cxn ang="0">
              <a:pos x="connsiteX3008" y="connsiteY3008"/>
            </a:cxn>
            <a:cxn ang="0">
              <a:pos x="connsiteX3009" y="connsiteY3009"/>
            </a:cxn>
            <a:cxn ang="0">
              <a:pos x="connsiteX3010" y="connsiteY3010"/>
            </a:cxn>
            <a:cxn ang="0">
              <a:pos x="connsiteX3011" y="connsiteY3011"/>
            </a:cxn>
            <a:cxn ang="0">
              <a:pos x="connsiteX3012" y="connsiteY3012"/>
            </a:cxn>
            <a:cxn ang="0">
              <a:pos x="connsiteX3013" y="connsiteY3013"/>
            </a:cxn>
            <a:cxn ang="0">
              <a:pos x="connsiteX3014" y="connsiteY3014"/>
            </a:cxn>
            <a:cxn ang="0">
              <a:pos x="connsiteX3015" y="connsiteY3015"/>
            </a:cxn>
            <a:cxn ang="0">
              <a:pos x="connsiteX3016" y="connsiteY3016"/>
            </a:cxn>
            <a:cxn ang="0">
              <a:pos x="connsiteX3017" y="connsiteY3017"/>
            </a:cxn>
            <a:cxn ang="0">
              <a:pos x="connsiteX3018" y="connsiteY3018"/>
            </a:cxn>
            <a:cxn ang="0">
              <a:pos x="connsiteX3019" y="connsiteY3019"/>
            </a:cxn>
            <a:cxn ang="0">
              <a:pos x="connsiteX3020" y="connsiteY3020"/>
            </a:cxn>
            <a:cxn ang="0">
              <a:pos x="connsiteX3021" y="connsiteY3021"/>
            </a:cxn>
            <a:cxn ang="0">
              <a:pos x="connsiteX3022" y="connsiteY3022"/>
            </a:cxn>
            <a:cxn ang="0">
              <a:pos x="connsiteX3023" y="connsiteY3023"/>
            </a:cxn>
            <a:cxn ang="0">
              <a:pos x="connsiteX3024" y="connsiteY3024"/>
            </a:cxn>
            <a:cxn ang="0">
              <a:pos x="connsiteX3025" y="connsiteY3025"/>
            </a:cxn>
            <a:cxn ang="0">
              <a:pos x="connsiteX3026" y="connsiteY3026"/>
            </a:cxn>
            <a:cxn ang="0">
              <a:pos x="connsiteX3027" y="connsiteY3027"/>
            </a:cxn>
            <a:cxn ang="0">
              <a:pos x="connsiteX3028" y="connsiteY3028"/>
            </a:cxn>
            <a:cxn ang="0">
              <a:pos x="connsiteX3029" y="connsiteY3029"/>
            </a:cxn>
            <a:cxn ang="0">
              <a:pos x="connsiteX3030" y="connsiteY3030"/>
            </a:cxn>
            <a:cxn ang="0">
              <a:pos x="connsiteX3031" y="connsiteY3031"/>
            </a:cxn>
            <a:cxn ang="0">
              <a:pos x="connsiteX3032" y="connsiteY3032"/>
            </a:cxn>
            <a:cxn ang="0">
              <a:pos x="connsiteX3033" y="connsiteY3033"/>
            </a:cxn>
            <a:cxn ang="0">
              <a:pos x="connsiteX3034" y="connsiteY3034"/>
            </a:cxn>
            <a:cxn ang="0">
              <a:pos x="connsiteX3035" y="connsiteY3035"/>
            </a:cxn>
            <a:cxn ang="0">
              <a:pos x="connsiteX3036" y="connsiteY3036"/>
            </a:cxn>
            <a:cxn ang="0">
              <a:pos x="connsiteX3037" y="connsiteY3037"/>
            </a:cxn>
            <a:cxn ang="0">
              <a:pos x="connsiteX3038" y="connsiteY3038"/>
            </a:cxn>
            <a:cxn ang="0">
              <a:pos x="connsiteX3039" y="connsiteY3039"/>
            </a:cxn>
            <a:cxn ang="0">
              <a:pos x="connsiteX3040" y="connsiteY3040"/>
            </a:cxn>
            <a:cxn ang="0">
              <a:pos x="connsiteX3041" y="connsiteY3041"/>
            </a:cxn>
            <a:cxn ang="0">
              <a:pos x="connsiteX3042" y="connsiteY3042"/>
            </a:cxn>
            <a:cxn ang="0">
              <a:pos x="connsiteX3043" y="connsiteY3043"/>
            </a:cxn>
            <a:cxn ang="0">
              <a:pos x="connsiteX3044" y="connsiteY3044"/>
            </a:cxn>
            <a:cxn ang="0">
              <a:pos x="connsiteX3045" y="connsiteY3045"/>
            </a:cxn>
            <a:cxn ang="0">
              <a:pos x="connsiteX3046" y="connsiteY3046"/>
            </a:cxn>
            <a:cxn ang="0">
              <a:pos x="connsiteX3047" y="connsiteY3047"/>
            </a:cxn>
            <a:cxn ang="0">
              <a:pos x="connsiteX3048" y="connsiteY3048"/>
            </a:cxn>
            <a:cxn ang="0">
              <a:pos x="connsiteX3049" y="connsiteY3049"/>
            </a:cxn>
            <a:cxn ang="0">
              <a:pos x="connsiteX3050" y="connsiteY3050"/>
            </a:cxn>
            <a:cxn ang="0">
              <a:pos x="connsiteX3051" y="connsiteY3051"/>
            </a:cxn>
            <a:cxn ang="0">
              <a:pos x="connsiteX3052" y="connsiteY3052"/>
            </a:cxn>
            <a:cxn ang="0">
              <a:pos x="connsiteX3053" y="connsiteY3053"/>
            </a:cxn>
            <a:cxn ang="0">
              <a:pos x="connsiteX3054" y="connsiteY3054"/>
            </a:cxn>
            <a:cxn ang="0">
              <a:pos x="connsiteX3055" y="connsiteY3055"/>
            </a:cxn>
            <a:cxn ang="0">
              <a:pos x="connsiteX3056" y="connsiteY3056"/>
            </a:cxn>
            <a:cxn ang="0">
              <a:pos x="connsiteX3057" y="connsiteY3057"/>
            </a:cxn>
            <a:cxn ang="0">
              <a:pos x="connsiteX3058" y="connsiteY3058"/>
            </a:cxn>
            <a:cxn ang="0">
              <a:pos x="connsiteX3059" y="connsiteY3059"/>
            </a:cxn>
            <a:cxn ang="0">
              <a:pos x="connsiteX3060" y="connsiteY3060"/>
            </a:cxn>
            <a:cxn ang="0">
              <a:pos x="connsiteX3061" y="connsiteY3061"/>
            </a:cxn>
            <a:cxn ang="0">
              <a:pos x="connsiteX3062" y="connsiteY3062"/>
            </a:cxn>
            <a:cxn ang="0">
              <a:pos x="connsiteX3063" y="connsiteY3063"/>
            </a:cxn>
            <a:cxn ang="0">
              <a:pos x="connsiteX3064" y="connsiteY3064"/>
            </a:cxn>
            <a:cxn ang="0">
              <a:pos x="connsiteX3065" y="connsiteY3065"/>
            </a:cxn>
            <a:cxn ang="0">
              <a:pos x="connsiteX3066" y="connsiteY3066"/>
            </a:cxn>
            <a:cxn ang="0">
              <a:pos x="connsiteX3067" y="connsiteY3067"/>
            </a:cxn>
            <a:cxn ang="0">
              <a:pos x="connsiteX3068" y="connsiteY3068"/>
            </a:cxn>
            <a:cxn ang="0">
              <a:pos x="connsiteX3069" y="connsiteY3069"/>
            </a:cxn>
            <a:cxn ang="0">
              <a:pos x="connsiteX3070" y="connsiteY3070"/>
            </a:cxn>
            <a:cxn ang="0">
              <a:pos x="connsiteX3071" y="connsiteY3071"/>
            </a:cxn>
            <a:cxn ang="0">
              <a:pos x="connsiteX3072" y="connsiteY3072"/>
            </a:cxn>
            <a:cxn ang="0">
              <a:pos x="connsiteX3073" y="connsiteY3073"/>
            </a:cxn>
            <a:cxn ang="0">
              <a:pos x="connsiteX3074" y="connsiteY3074"/>
            </a:cxn>
            <a:cxn ang="0">
              <a:pos x="connsiteX3075" y="connsiteY3075"/>
            </a:cxn>
            <a:cxn ang="0">
              <a:pos x="connsiteX3076" y="connsiteY3076"/>
            </a:cxn>
            <a:cxn ang="0">
              <a:pos x="connsiteX3077" y="connsiteY3077"/>
            </a:cxn>
            <a:cxn ang="0">
              <a:pos x="connsiteX3078" y="connsiteY3078"/>
            </a:cxn>
            <a:cxn ang="0">
              <a:pos x="connsiteX3079" y="connsiteY3079"/>
            </a:cxn>
            <a:cxn ang="0">
              <a:pos x="connsiteX3080" y="connsiteY3080"/>
            </a:cxn>
            <a:cxn ang="0">
              <a:pos x="connsiteX3081" y="connsiteY3081"/>
            </a:cxn>
            <a:cxn ang="0">
              <a:pos x="connsiteX3082" y="connsiteY3082"/>
            </a:cxn>
            <a:cxn ang="0">
              <a:pos x="connsiteX3083" y="connsiteY3083"/>
            </a:cxn>
            <a:cxn ang="0">
              <a:pos x="connsiteX3084" y="connsiteY3084"/>
            </a:cxn>
            <a:cxn ang="0">
              <a:pos x="connsiteX3085" y="connsiteY3085"/>
            </a:cxn>
            <a:cxn ang="0">
              <a:pos x="connsiteX3086" y="connsiteY3086"/>
            </a:cxn>
            <a:cxn ang="0">
              <a:pos x="connsiteX3087" y="connsiteY3087"/>
            </a:cxn>
            <a:cxn ang="0">
              <a:pos x="connsiteX3088" y="connsiteY3088"/>
            </a:cxn>
            <a:cxn ang="0">
              <a:pos x="connsiteX3089" y="connsiteY3089"/>
            </a:cxn>
            <a:cxn ang="0">
              <a:pos x="connsiteX3090" y="connsiteY3090"/>
            </a:cxn>
            <a:cxn ang="0">
              <a:pos x="connsiteX3091" y="connsiteY3091"/>
            </a:cxn>
            <a:cxn ang="0">
              <a:pos x="connsiteX3092" y="connsiteY3092"/>
            </a:cxn>
            <a:cxn ang="0">
              <a:pos x="connsiteX3093" y="connsiteY3093"/>
            </a:cxn>
            <a:cxn ang="0">
              <a:pos x="connsiteX3094" y="connsiteY3094"/>
            </a:cxn>
            <a:cxn ang="0">
              <a:pos x="connsiteX3095" y="connsiteY3095"/>
            </a:cxn>
            <a:cxn ang="0">
              <a:pos x="connsiteX3096" y="connsiteY3096"/>
            </a:cxn>
            <a:cxn ang="0">
              <a:pos x="connsiteX3097" y="connsiteY3097"/>
            </a:cxn>
            <a:cxn ang="0">
              <a:pos x="connsiteX3098" y="connsiteY3098"/>
            </a:cxn>
            <a:cxn ang="0">
              <a:pos x="connsiteX3099" y="connsiteY3099"/>
            </a:cxn>
            <a:cxn ang="0">
              <a:pos x="connsiteX3100" y="connsiteY3100"/>
            </a:cxn>
            <a:cxn ang="0">
              <a:pos x="connsiteX3101" y="connsiteY3101"/>
            </a:cxn>
            <a:cxn ang="0">
              <a:pos x="connsiteX3102" y="connsiteY3102"/>
            </a:cxn>
            <a:cxn ang="0">
              <a:pos x="connsiteX3103" y="connsiteY3103"/>
            </a:cxn>
            <a:cxn ang="0">
              <a:pos x="connsiteX3104" y="connsiteY3104"/>
            </a:cxn>
            <a:cxn ang="0">
              <a:pos x="connsiteX3105" y="connsiteY3105"/>
            </a:cxn>
            <a:cxn ang="0">
              <a:pos x="connsiteX3106" y="connsiteY3106"/>
            </a:cxn>
            <a:cxn ang="0">
              <a:pos x="connsiteX3107" y="connsiteY3107"/>
            </a:cxn>
            <a:cxn ang="0">
              <a:pos x="connsiteX3108" y="connsiteY3108"/>
            </a:cxn>
            <a:cxn ang="0">
              <a:pos x="connsiteX3109" y="connsiteY3109"/>
            </a:cxn>
            <a:cxn ang="0">
              <a:pos x="connsiteX3110" y="connsiteY3110"/>
            </a:cxn>
            <a:cxn ang="0">
              <a:pos x="connsiteX3111" y="connsiteY3111"/>
            </a:cxn>
            <a:cxn ang="0">
              <a:pos x="connsiteX3112" y="connsiteY3112"/>
            </a:cxn>
            <a:cxn ang="0">
              <a:pos x="connsiteX3113" y="connsiteY3113"/>
            </a:cxn>
            <a:cxn ang="0">
              <a:pos x="connsiteX3114" y="connsiteY3114"/>
            </a:cxn>
            <a:cxn ang="0">
              <a:pos x="connsiteX3115" y="connsiteY3115"/>
            </a:cxn>
            <a:cxn ang="0">
              <a:pos x="connsiteX3116" y="connsiteY3116"/>
            </a:cxn>
            <a:cxn ang="0">
              <a:pos x="connsiteX3117" y="connsiteY3117"/>
            </a:cxn>
            <a:cxn ang="0">
              <a:pos x="connsiteX3118" y="connsiteY3118"/>
            </a:cxn>
            <a:cxn ang="0">
              <a:pos x="connsiteX3119" y="connsiteY3119"/>
            </a:cxn>
            <a:cxn ang="0">
              <a:pos x="connsiteX3120" y="connsiteY3120"/>
            </a:cxn>
            <a:cxn ang="0">
              <a:pos x="connsiteX3121" y="connsiteY3121"/>
            </a:cxn>
            <a:cxn ang="0">
              <a:pos x="connsiteX3122" y="connsiteY3122"/>
            </a:cxn>
            <a:cxn ang="0">
              <a:pos x="connsiteX3123" y="connsiteY3123"/>
            </a:cxn>
            <a:cxn ang="0">
              <a:pos x="connsiteX3124" y="connsiteY3124"/>
            </a:cxn>
            <a:cxn ang="0">
              <a:pos x="connsiteX3125" y="connsiteY3125"/>
            </a:cxn>
            <a:cxn ang="0">
              <a:pos x="connsiteX3126" y="connsiteY3126"/>
            </a:cxn>
            <a:cxn ang="0">
              <a:pos x="connsiteX3127" y="connsiteY3127"/>
            </a:cxn>
            <a:cxn ang="0">
              <a:pos x="connsiteX3128" y="connsiteY3128"/>
            </a:cxn>
            <a:cxn ang="0">
              <a:pos x="connsiteX3129" y="connsiteY3129"/>
            </a:cxn>
            <a:cxn ang="0">
              <a:pos x="connsiteX3130" y="connsiteY3130"/>
            </a:cxn>
            <a:cxn ang="0">
              <a:pos x="connsiteX3131" y="connsiteY3131"/>
            </a:cxn>
            <a:cxn ang="0">
              <a:pos x="connsiteX3132" y="connsiteY3132"/>
            </a:cxn>
            <a:cxn ang="0">
              <a:pos x="connsiteX3133" y="connsiteY3133"/>
            </a:cxn>
            <a:cxn ang="0">
              <a:pos x="connsiteX3134" y="connsiteY3134"/>
            </a:cxn>
            <a:cxn ang="0">
              <a:pos x="connsiteX3135" y="connsiteY3135"/>
            </a:cxn>
            <a:cxn ang="0">
              <a:pos x="connsiteX3136" y="connsiteY3136"/>
            </a:cxn>
            <a:cxn ang="0">
              <a:pos x="connsiteX3137" y="connsiteY3137"/>
            </a:cxn>
            <a:cxn ang="0">
              <a:pos x="connsiteX3138" y="connsiteY3138"/>
            </a:cxn>
            <a:cxn ang="0">
              <a:pos x="connsiteX3139" y="connsiteY3139"/>
            </a:cxn>
            <a:cxn ang="0">
              <a:pos x="connsiteX3140" y="connsiteY3140"/>
            </a:cxn>
            <a:cxn ang="0">
              <a:pos x="connsiteX3141" y="connsiteY3141"/>
            </a:cxn>
            <a:cxn ang="0">
              <a:pos x="connsiteX3142" y="connsiteY3142"/>
            </a:cxn>
            <a:cxn ang="0">
              <a:pos x="connsiteX3143" y="connsiteY3143"/>
            </a:cxn>
            <a:cxn ang="0">
              <a:pos x="connsiteX3144" y="connsiteY3144"/>
            </a:cxn>
            <a:cxn ang="0">
              <a:pos x="connsiteX3145" y="connsiteY3145"/>
            </a:cxn>
            <a:cxn ang="0">
              <a:pos x="connsiteX3146" y="connsiteY3146"/>
            </a:cxn>
            <a:cxn ang="0">
              <a:pos x="connsiteX3147" y="connsiteY3147"/>
            </a:cxn>
            <a:cxn ang="0">
              <a:pos x="connsiteX3148" y="connsiteY3148"/>
            </a:cxn>
            <a:cxn ang="0">
              <a:pos x="connsiteX3149" y="connsiteY3149"/>
            </a:cxn>
            <a:cxn ang="0">
              <a:pos x="connsiteX3150" y="connsiteY3150"/>
            </a:cxn>
            <a:cxn ang="0">
              <a:pos x="connsiteX3151" y="connsiteY3151"/>
            </a:cxn>
            <a:cxn ang="0">
              <a:pos x="connsiteX3152" y="connsiteY3152"/>
            </a:cxn>
            <a:cxn ang="0">
              <a:pos x="connsiteX3153" y="connsiteY3153"/>
            </a:cxn>
            <a:cxn ang="0">
              <a:pos x="connsiteX3154" y="connsiteY3154"/>
            </a:cxn>
            <a:cxn ang="0">
              <a:pos x="connsiteX3155" y="connsiteY3155"/>
            </a:cxn>
            <a:cxn ang="0">
              <a:pos x="connsiteX3156" y="connsiteY3156"/>
            </a:cxn>
            <a:cxn ang="0">
              <a:pos x="connsiteX3157" y="connsiteY3157"/>
            </a:cxn>
            <a:cxn ang="0">
              <a:pos x="connsiteX3158" y="connsiteY3158"/>
            </a:cxn>
            <a:cxn ang="0">
              <a:pos x="connsiteX3159" y="connsiteY3159"/>
            </a:cxn>
            <a:cxn ang="0">
              <a:pos x="connsiteX3160" y="connsiteY3160"/>
            </a:cxn>
            <a:cxn ang="0">
              <a:pos x="connsiteX3161" y="connsiteY3161"/>
            </a:cxn>
            <a:cxn ang="0">
              <a:pos x="connsiteX3162" y="connsiteY3162"/>
            </a:cxn>
            <a:cxn ang="0">
              <a:pos x="connsiteX3163" y="connsiteY3163"/>
            </a:cxn>
            <a:cxn ang="0">
              <a:pos x="connsiteX3164" y="connsiteY3164"/>
            </a:cxn>
            <a:cxn ang="0">
              <a:pos x="connsiteX3165" y="connsiteY3165"/>
            </a:cxn>
            <a:cxn ang="0">
              <a:pos x="connsiteX3166" y="connsiteY3166"/>
            </a:cxn>
            <a:cxn ang="0">
              <a:pos x="connsiteX3167" y="connsiteY3167"/>
            </a:cxn>
            <a:cxn ang="0">
              <a:pos x="connsiteX3168" y="connsiteY3168"/>
            </a:cxn>
            <a:cxn ang="0">
              <a:pos x="connsiteX3169" y="connsiteY3169"/>
            </a:cxn>
            <a:cxn ang="0">
              <a:pos x="connsiteX3170" y="connsiteY3170"/>
            </a:cxn>
            <a:cxn ang="0">
              <a:pos x="connsiteX3171" y="connsiteY3171"/>
            </a:cxn>
            <a:cxn ang="0">
              <a:pos x="connsiteX3172" y="connsiteY3172"/>
            </a:cxn>
            <a:cxn ang="0">
              <a:pos x="connsiteX3173" y="connsiteY3173"/>
            </a:cxn>
            <a:cxn ang="0">
              <a:pos x="connsiteX3174" y="connsiteY3174"/>
            </a:cxn>
            <a:cxn ang="0">
              <a:pos x="connsiteX3175" y="connsiteY3175"/>
            </a:cxn>
            <a:cxn ang="0">
              <a:pos x="connsiteX3176" y="connsiteY3176"/>
            </a:cxn>
            <a:cxn ang="0">
              <a:pos x="connsiteX3177" y="connsiteY3177"/>
            </a:cxn>
            <a:cxn ang="0">
              <a:pos x="connsiteX3178" y="connsiteY3178"/>
            </a:cxn>
            <a:cxn ang="0">
              <a:pos x="connsiteX3179" y="connsiteY3179"/>
            </a:cxn>
            <a:cxn ang="0">
              <a:pos x="connsiteX3180" y="connsiteY3180"/>
            </a:cxn>
            <a:cxn ang="0">
              <a:pos x="connsiteX3181" y="connsiteY3181"/>
            </a:cxn>
            <a:cxn ang="0">
              <a:pos x="connsiteX3182" y="connsiteY3182"/>
            </a:cxn>
            <a:cxn ang="0">
              <a:pos x="connsiteX3183" y="connsiteY3183"/>
            </a:cxn>
            <a:cxn ang="0">
              <a:pos x="connsiteX3184" y="connsiteY3184"/>
            </a:cxn>
            <a:cxn ang="0">
              <a:pos x="connsiteX3185" y="connsiteY3185"/>
            </a:cxn>
            <a:cxn ang="0">
              <a:pos x="connsiteX3186" y="connsiteY3186"/>
            </a:cxn>
            <a:cxn ang="0">
              <a:pos x="connsiteX3187" y="connsiteY3187"/>
            </a:cxn>
            <a:cxn ang="0">
              <a:pos x="connsiteX3188" y="connsiteY3188"/>
            </a:cxn>
            <a:cxn ang="0">
              <a:pos x="connsiteX3189" y="connsiteY3189"/>
            </a:cxn>
            <a:cxn ang="0">
              <a:pos x="connsiteX3190" y="connsiteY3190"/>
            </a:cxn>
            <a:cxn ang="0">
              <a:pos x="connsiteX3191" y="connsiteY3191"/>
            </a:cxn>
            <a:cxn ang="0">
              <a:pos x="connsiteX3192" y="connsiteY3192"/>
            </a:cxn>
            <a:cxn ang="0">
              <a:pos x="connsiteX3193" y="connsiteY3193"/>
            </a:cxn>
            <a:cxn ang="0">
              <a:pos x="connsiteX3194" y="connsiteY3194"/>
            </a:cxn>
            <a:cxn ang="0">
              <a:pos x="connsiteX3195" y="connsiteY3195"/>
            </a:cxn>
            <a:cxn ang="0">
              <a:pos x="connsiteX3196" y="connsiteY3196"/>
            </a:cxn>
            <a:cxn ang="0">
              <a:pos x="connsiteX3197" y="connsiteY3197"/>
            </a:cxn>
            <a:cxn ang="0">
              <a:pos x="connsiteX3198" y="connsiteY3198"/>
            </a:cxn>
            <a:cxn ang="0">
              <a:pos x="connsiteX3199" y="connsiteY3199"/>
            </a:cxn>
            <a:cxn ang="0">
              <a:pos x="connsiteX3200" y="connsiteY3200"/>
            </a:cxn>
            <a:cxn ang="0">
              <a:pos x="connsiteX3201" y="connsiteY3201"/>
            </a:cxn>
            <a:cxn ang="0">
              <a:pos x="connsiteX3202" y="connsiteY3202"/>
            </a:cxn>
            <a:cxn ang="0">
              <a:pos x="connsiteX3203" y="connsiteY3203"/>
            </a:cxn>
            <a:cxn ang="0">
              <a:pos x="connsiteX3204" y="connsiteY3204"/>
            </a:cxn>
            <a:cxn ang="0">
              <a:pos x="connsiteX3205" y="connsiteY3205"/>
            </a:cxn>
            <a:cxn ang="0">
              <a:pos x="connsiteX3206" y="connsiteY3206"/>
            </a:cxn>
            <a:cxn ang="0">
              <a:pos x="connsiteX3207" y="connsiteY3207"/>
            </a:cxn>
            <a:cxn ang="0">
              <a:pos x="connsiteX3208" y="connsiteY3208"/>
            </a:cxn>
            <a:cxn ang="0">
              <a:pos x="connsiteX3209" y="connsiteY3209"/>
            </a:cxn>
            <a:cxn ang="0">
              <a:pos x="connsiteX3210" y="connsiteY3210"/>
            </a:cxn>
            <a:cxn ang="0">
              <a:pos x="connsiteX3211" y="connsiteY3211"/>
            </a:cxn>
            <a:cxn ang="0">
              <a:pos x="connsiteX3212" y="connsiteY3212"/>
            </a:cxn>
            <a:cxn ang="0">
              <a:pos x="connsiteX3213" y="connsiteY3213"/>
            </a:cxn>
            <a:cxn ang="0">
              <a:pos x="connsiteX3214" y="connsiteY3214"/>
            </a:cxn>
            <a:cxn ang="0">
              <a:pos x="connsiteX3215" y="connsiteY3215"/>
            </a:cxn>
            <a:cxn ang="0">
              <a:pos x="connsiteX3216" y="connsiteY3216"/>
            </a:cxn>
            <a:cxn ang="0">
              <a:pos x="connsiteX3217" y="connsiteY3217"/>
            </a:cxn>
            <a:cxn ang="0">
              <a:pos x="connsiteX3218" y="connsiteY3218"/>
            </a:cxn>
            <a:cxn ang="0">
              <a:pos x="connsiteX3219" y="connsiteY3219"/>
            </a:cxn>
            <a:cxn ang="0">
              <a:pos x="connsiteX3220" y="connsiteY3220"/>
            </a:cxn>
            <a:cxn ang="0">
              <a:pos x="connsiteX3221" y="connsiteY3221"/>
            </a:cxn>
            <a:cxn ang="0">
              <a:pos x="connsiteX3222" y="connsiteY3222"/>
            </a:cxn>
            <a:cxn ang="0">
              <a:pos x="connsiteX3223" y="connsiteY3223"/>
            </a:cxn>
            <a:cxn ang="0">
              <a:pos x="connsiteX3224" y="connsiteY3224"/>
            </a:cxn>
            <a:cxn ang="0">
              <a:pos x="connsiteX3225" y="connsiteY3225"/>
            </a:cxn>
            <a:cxn ang="0">
              <a:pos x="connsiteX3226" y="connsiteY3226"/>
            </a:cxn>
            <a:cxn ang="0">
              <a:pos x="connsiteX3227" y="connsiteY3227"/>
            </a:cxn>
            <a:cxn ang="0">
              <a:pos x="connsiteX3228" y="connsiteY3228"/>
            </a:cxn>
            <a:cxn ang="0">
              <a:pos x="connsiteX3229" y="connsiteY3229"/>
            </a:cxn>
            <a:cxn ang="0">
              <a:pos x="connsiteX3230" y="connsiteY3230"/>
            </a:cxn>
            <a:cxn ang="0">
              <a:pos x="connsiteX3231" y="connsiteY3231"/>
            </a:cxn>
            <a:cxn ang="0">
              <a:pos x="connsiteX3232" y="connsiteY3232"/>
            </a:cxn>
            <a:cxn ang="0">
              <a:pos x="connsiteX3233" y="connsiteY3233"/>
            </a:cxn>
            <a:cxn ang="0">
              <a:pos x="connsiteX3234" y="connsiteY3234"/>
            </a:cxn>
            <a:cxn ang="0">
              <a:pos x="connsiteX3235" y="connsiteY3235"/>
            </a:cxn>
            <a:cxn ang="0">
              <a:pos x="connsiteX3236" y="connsiteY3236"/>
            </a:cxn>
            <a:cxn ang="0">
              <a:pos x="connsiteX3237" y="connsiteY3237"/>
            </a:cxn>
            <a:cxn ang="0">
              <a:pos x="connsiteX3238" y="connsiteY3238"/>
            </a:cxn>
            <a:cxn ang="0">
              <a:pos x="connsiteX3239" y="connsiteY3239"/>
            </a:cxn>
            <a:cxn ang="0">
              <a:pos x="connsiteX3240" y="connsiteY3240"/>
            </a:cxn>
            <a:cxn ang="0">
              <a:pos x="connsiteX3241" y="connsiteY3241"/>
            </a:cxn>
            <a:cxn ang="0">
              <a:pos x="connsiteX3242" y="connsiteY3242"/>
            </a:cxn>
            <a:cxn ang="0">
              <a:pos x="connsiteX3243" y="connsiteY3243"/>
            </a:cxn>
            <a:cxn ang="0">
              <a:pos x="connsiteX3244" y="connsiteY3244"/>
            </a:cxn>
            <a:cxn ang="0">
              <a:pos x="connsiteX3245" y="connsiteY3245"/>
            </a:cxn>
            <a:cxn ang="0">
              <a:pos x="connsiteX3246" y="connsiteY3246"/>
            </a:cxn>
            <a:cxn ang="0">
              <a:pos x="connsiteX3247" y="connsiteY3247"/>
            </a:cxn>
            <a:cxn ang="0">
              <a:pos x="connsiteX3248" y="connsiteY3248"/>
            </a:cxn>
            <a:cxn ang="0">
              <a:pos x="connsiteX3249" y="connsiteY3249"/>
            </a:cxn>
            <a:cxn ang="0">
              <a:pos x="connsiteX3250" y="connsiteY3250"/>
            </a:cxn>
            <a:cxn ang="0">
              <a:pos x="connsiteX3251" y="connsiteY3251"/>
            </a:cxn>
            <a:cxn ang="0">
              <a:pos x="connsiteX3252" y="connsiteY3252"/>
            </a:cxn>
            <a:cxn ang="0">
              <a:pos x="connsiteX3253" y="connsiteY3253"/>
            </a:cxn>
            <a:cxn ang="0">
              <a:pos x="connsiteX3254" y="connsiteY3254"/>
            </a:cxn>
            <a:cxn ang="0">
              <a:pos x="connsiteX3255" y="connsiteY3255"/>
            </a:cxn>
            <a:cxn ang="0">
              <a:pos x="connsiteX3256" y="connsiteY3256"/>
            </a:cxn>
            <a:cxn ang="0">
              <a:pos x="connsiteX3257" y="connsiteY3257"/>
            </a:cxn>
            <a:cxn ang="0">
              <a:pos x="connsiteX3258" y="connsiteY3258"/>
            </a:cxn>
            <a:cxn ang="0">
              <a:pos x="connsiteX3259" y="connsiteY3259"/>
            </a:cxn>
            <a:cxn ang="0">
              <a:pos x="connsiteX3260" y="connsiteY3260"/>
            </a:cxn>
            <a:cxn ang="0">
              <a:pos x="connsiteX3261" y="connsiteY3261"/>
            </a:cxn>
            <a:cxn ang="0">
              <a:pos x="connsiteX3262" y="connsiteY3262"/>
            </a:cxn>
            <a:cxn ang="0">
              <a:pos x="connsiteX3263" y="connsiteY3263"/>
            </a:cxn>
            <a:cxn ang="0">
              <a:pos x="connsiteX3264" y="connsiteY3264"/>
            </a:cxn>
            <a:cxn ang="0">
              <a:pos x="connsiteX3265" y="connsiteY3265"/>
            </a:cxn>
            <a:cxn ang="0">
              <a:pos x="connsiteX3266" y="connsiteY3266"/>
            </a:cxn>
            <a:cxn ang="0">
              <a:pos x="connsiteX3267" y="connsiteY3267"/>
            </a:cxn>
            <a:cxn ang="0">
              <a:pos x="connsiteX3268" y="connsiteY3268"/>
            </a:cxn>
            <a:cxn ang="0">
              <a:pos x="connsiteX3269" y="connsiteY3269"/>
            </a:cxn>
            <a:cxn ang="0">
              <a:pos x="connsiteX3270" y="connsiteY3270"/>
            </a:cxn>
            <a:cxn ang="0">
              <a:pos x="connsiteX3271" y="connsiteY3271"/>
            </a:cxn>
            <a:cxn ang="0">
              <a:pos x="connsiteX3272" y="connsiteY3272"/>
            </a:cxn>
            <a:cxn ang="0">
              <a:pos x="connsiteX3273" y="connsiteY3273"/>
            </a:cxn>
            <a:cxn ang="0">
              <a:pos x="connsiteX3274" y="connsiteY3274"/>
            </a:cxn>
            <a:cxn ang="0">
              <a:pos x="connsiteX3275" y="connsiteY3275"/>
            </a:cxn>
            <a:cxn ang="0">
              <a:pos x="connsiteX3276" y="connsiteY3276"/>
            </a:cxn>
            <a:cxn ang="0">
              <a:pos x="connsiteX3277" y="connsiteY3277"/>
            </a:cxn>
            <a:cxn ang="0">
              <a:pos x="connsiteX3278" y="connsiteY3278"/>
            </a:cxn>
            <a:cxn ang="0">
              <a:pos x="connsiteX3279" y="connsiteY3279"/>
            </a:cxn>
            <a:cxn ang="0">
              <a:pos x="connsiteX3280" y="connsiteY3280"/>
            </a:cxn>
            <a:cxn ang="0">
              <a:pos x="connsiteX3281" y="connsiteY3281"/>
            </a:cxn>
            <a:cxn ang="0">
              <a:pos x="connsiteX3282" y="connsiteY3282"/>
            </a:cxn>
            <a:cxn ang="0">
              <a:pos x="connsiteX3283" y="connsiteY3283"/>
            </a:cxn>
            <a:cxn ang="0">
              <a:pos x="connsiteX3284" y="connsiteY3284"/>
            </a:cxn>
            <a:cxn ang="0">
              <a:pos x="connsiteX3285" y="connsiteY3285"/>
            </a:cxn>
            <a:cxn ang="0">
              <a:pos x="connsiteX3286" y="connsiteY3286"/>
            </a:cxn>
            <a:cxn ang="0">
              <a:pos x="connsiteX3287" y="connsiteY3287"/>
            </a:cxn>
            <a:cxn ang="0">
              <a:pos x="connsiteX3288" y="connsiteY3288"/>
            </a:cxn>
            <a:cxn ang="0">
              <a:pos x="connsiteX3289" y="connsiteY3289"/>
            </a:cxn>
            <a:cxn ang="0">
              <a:pos x="connsiteX3290" y="connsiteY3290"/>
            </a:cxn>
            <a:cxn ang="0">
              <a:pos x="connsiteX3291" y="connsiteY3291"/>
            </a:cxn>
            <a:cxn ang="0">
              <a:pos x="connsiteX3292" y="connsiteY3292"/>
            </a:cxn>
            <a:cxn ang="0">
              <a:pos x="connsiteX3293" y="connsiteY3293"/>
            </a:cxn>
            <a:cxn ang="0">
              <a:pos x="connsiteX3294" y="connsiteY3294"/>
            </a:cxn>
            <a:cxn ang="0">
              <a:pos x="connsiteX3295" y="connsiteY3295"/>
            </a:cxn>
            <a:cxn ang="0">
              <a:pos x="connsiteX3296" y="connsiteY3296"/>
            </a:cxn>
            <a:cxn ang="0">
              <a:pos x="connsiteX3297" y="connsiteY3297"/>
            </a:cxn>
            <a:cxn ang="0">
              <a:pos x="connsiteX3298" y="connsiteY3298"/>
            </a:cxn>
            <a:cxn ang="0">
              <a:pos x="connsiteX3299" y="connsiteY3299"/>
            </a:cxn>
            <a:cxn ang="0">
              <a:pos x="connsiteX3300" y="connsiteY3300"/>
            </a:cxn>
            <a:cxn ang="0">
              <a:pos x="connsiteX3301" y="connsiteY3301"/>
            </a:cxn>
            <a:cxn ang="0">
              <a:pos x="connsiteX3302" y="connsiteY3302"/>
            </a:cxn>
            <a:cxn ang="0">
              <a:pos x="connsiteX3303" y="connsiteY3303"/>
            </a:cxn>
            <a:cxn ang="0">
              <a:pos x="connsiteX3304" y="connsiteY3304"/>
            </a:cxn>
            <a:cxn ang="0">
              <a:pos x="connsiteX3305" y="connsiteY3305"/>
            </a:cxn>
            <a:cxn ang="0">
              <a:pos x="connsiteX3306" y="connsiteY3306"/>
            </a:cxn>
            <a:cxn ang="0">
              <a:pos x="connsiteX3307" y="connsiteY3307"/>
            </a:cxn>
            <a:cxn ang="0">
              <a:pos x="connsiteX3308" y="connsiteY3308"/>
            </a:cxn>
            <a:cxn ang="0">
              <a:pos x="connsiteX3309" y="connsiteY3309"/>
            </a:cxn>
            <a:cxn ang="0">
              <a:pos x="connsiteX3310" y="connsiteY3310"/>
            </a:cxn>
            <a:cxn ang="0">
              <a:pos x="connsiteX3311" y="connsiteY3311"/>
            </a:cxn>
            <a:cxn ang="0">
              <a:pos x="connsiteX3312" y="connsiteY3312"/>
            </a:cxn>
            <a:cxn ang="0">
              <a:pos x="connsiteX3313" y="connsiteY3313"/>
            </a:cxn>
            <a:cxn ang="0">
              <a:pos x="connsiteX3314" y="connsiteY3314"/>
            </a:cxn>
            <a:cxn ang="0">
              <a:pos x="connsiteX3315" y="connsiteY3315"/>
            </a:cxn>
            <a:cxn ang="0">
              <a:pos x="connsiteX3316" y="connsiteY3316"/>
            </a:cxn>
            <a:cxn ang="0">
              <a:pos x="connsiteX3317" y="connsiteY3317"/>
            </a:cxn>
            <a:cxn ang="0">
              <a:pos x="connsiteX3318" y="connsiteY3318"/>
            </a:cxn>
            <a:cxn ang="0">
              <a:pos x="connsiteX3319" y="connsiteY3319"/>
            </a:cxn>
            <a:cxn ang="0">
              <a:pos x="connsiteX3320" y="connsiteY3320"/>
            </a:cxn>
            <a:cxn ang="0">
              <a:pos x="connsiteX3321" y="connsiteY3321"/>
            </a:cxn>
            <a:cxn ang="0">
              <a:pos x="connsiteX3322" y="connsiteY3322"/>
            </a:cxn>
            <a:cxn ang="0">
              <a:pos x="connsiteX3323" y="connsiteY3323"/>
            </a:cxn>
            <a:cxn ang="0">
              <a:pos x="connsiteX3324" y="connsiteY3324"/>
            </a:cxn>
            <a:cxn ang="0">
              <a:pos x="connsiteX3325" y="connsiteY3325"/>
            </a:cxn>
            <a:cxn ang="0">
              <a:pos x="connsiteX3326" y="connsiteY3326"/>
            </a:cxn>
            <a:cxn ang="0">
              <a:pos x="connsiteX3327" y="connsiteY3327"/>
            </a:cxn>
            <a:cxn ang="0">
              <a:pos x="connsiteX3328" y="connsiteY3328"/>
            </a:cxn>
            <a:cxn ang="0">
              <a:pos x="connsiteX3329" y="connsiteY3329"/>
            </a:cxn>
            <a:cxn ang="0">
              <a:pos x="connsiteX3330" y="connsiteY3330"/>
            </a:cxn>
            <a:cxn ang="0">
              <a:pos x="connsiteX3331" y="connsiteY3331"/>
            </a:cxn>
            <a:cxn ang="0">
              <a:pos x="connsiteX3332" y="connsiteY3332"/>
            </a:cxn>
            <a:cxn ang="0">
              <a:pos x="connsiteX3333" y="connsiteY3333"/>
            </a:cxn>
            <a:cxn ang="0">
              <a:pos x="connsiteX3334" y="connsiteY3334"/>
            </a:cxn>
            <a:cxn ang="0">
              <a:pos x="connsiteX3335" y="connsiteY3335"/>
            </a:cxn>
            <a:cxn ang="0">
              <a:pos x="connsiteX3336" y="connsiteY3336"/>
            </a:cxn>
            <a:cxn ang="0">
              <a:pos x="connsiteX3337" y="connsiteY3337"/>
            </a:cxn>
            <a:cxn ang="0">
              <a:pos x="connsiteX3338" y="connsiteY3338"/>
            </a:cxn>
            <a:cxn ang="0">
              <a:pos x="connsiteX3339" y="connsiteY3339"/>
            </a:cxn>
            <a:cxn ang="0">
              <a:pos x="connsiteX3340" y="connsiteY3340"/>
            </a:cxn>
            <a:cxn ang="0">
              <a:pos x="connsiteX3341" y="connsiteY3341"/>
            </a:cxn>
            <a:cxn ang="0">
              <a:pos x="connsiteX3342" y="connsiteY3342"/>
            </a:cxn>
            <a:cxn ang="0">
              <a:pos x="connsiteX3343" y="connsiteY3343"/>
            </a:cxn>
            <a:cxn ang="0">
              <a:pos x="connsiteX3344" y="connsiteY3344"/>
            </a:cxn>
            <a:cxn ang="0">
              <a:pos x="connsiteX3345" y="connsiteY3345"/>
            </a:cxn>
            <a:cxn ang="0">
              <a:pos x="connsiteX3346" y="connsiteY3346"/>
            </a:cxn>
            <a:cxn ang="0">
              <a:pos x="connsiteX3347" y="connsiteY3347"/>
            </a:cxn>
            <a:cxn ang="0">
              <a:pos x="connsiteX3348" y="connsiteY3348"/>
            </a:cxn>
            <a:cxn ang="0">
              <a:pos x="connsiteX3349" y="connsiteY3349"/>
            </a:cxn>
            <a:cxn ang="0">
              <a:pos x="connsiteX3350" y="connsiteY3350"/>
            </a:cxn>
            <a:cxn ang="0">
              <a:pos x="connsiteX3351" y="connsiteY3351"/>
            </a:cxn>
            <a:cxn ang="0">
              <a:pos x="connsiteX3352" y="connsiteY3352"/>
            </a:cxn>
            <a:cxn ang="0">
              <a:pos x="connsiteX3353" y="connsiteY3353"/>
            </a:cxn>
            <a:cxn ang="0">
              <a:pos x="connsiteX3354" y="connsiteY3354"/>
            </a:cxn>
            <a:cxn ang="0">
              <a:pos x="connsiteX3355" y="connsiteY3355"/>
            </a:cxn>
            <a:cxn ang="0">
              <a:pos x="connsiteX3356" y="connsiteY3356"/>
            </a:cxn>
            <a:cxn ang="0">
              <a:pos x="connsiteX3357" y="connsiteY3357"/>
            </a:cxn>
            <a:cxn ang="0">
              <a:pos x="connsiteX3358" y="connsiteY3358"/>
            </a:cxn>
            <a:cxn ang="0">
              <a:pos x="connsiteX3359" y="connsiteY3359"/>
            </a:cxn>
            <a:cxn ang="0">
              <a:pos x="connsiteX3360" y="connsiteY3360"/>
            </a:cxn>
            <a:cxn ang="0">
              <a:pos x="connsiteX3361" y="connsiteY3361"/>
            </a:cxn>
            <a:cxn ang="0">
              <a:pos x="connsiteX3362" y="connsiteY3362"/>
            </a:cxn>
            <a:cxn ang="0">
              <a:pos x="connsiteX3363" y="connsiteY3363"/>
            </a:cxn>
            <a:cxn ang="0">
              <a:pos x="connsiteX3364" y="connsiteY3364"/>
            </a:cxn>
            <a:cxn ang="0">
              <a:pos x="connsiteX3365" y="connsiteY3365"/>
            </a:cxn>
            <a:cxn ang="0">
              <a:pos x="connsiteX3366" y="connsiteY3366"/>
            </a:cxn>
            <a:cxn ang="0">
              <a:pos x="connsiteX3367" y="connsiteY3367"/>
            </a:cxn>
            <a:cxn ang="0">
              <a:pos x="connsiteX3368" y="connsiteY3368"/>
            </a:cxn>
            <a:cxn ang="0">
              <a:pos x="connsiteX3369" y="connsiteY3369"/>
            </a:cxn>
            <a:cxn ang="0">
              <a:pos x="connsiteX3370" y="connsiteY3370"/>
            </a:cxn>
            <a:cxn ang="0">
              <a:pos x="connsiteX3371" y="connsiteY3371"/>
            </a:cxn>
            <a:cxn ang="0">
              <a:pos x="connsiteX3372" y="connsiteY3372"/>
            </a:cxn>
            <a:cxn ang="0">
              <a:pos x="connsiteX3373" y="connsiteY3373"/>
            </a:cxn>
            <a:cxn ang="0">
              <a:pos x="connsiteX3374" y="connsiteY3374"/>
            </a:cxn>
            <a:cxn ang="0">
              <a:pos x="connsiteX3375" y="connsiteY3375"/>
            </a:cxn>
            <a:cxn ang="0">
              <a:pos x="connsiteX3376" y="connsiteY3376"/>
            </a:cxn>
            <a:cxn ang="0">
              <a:pos x="connsiteX3377" y="connsiteY3377"/>
            </a:cxn>
            <a:cxn ang="0">
              <a:pos x="connsiteX3378" y="connsiteY3378"/>
            </a:cxn>
            <a:cxn ang="0">
              <a:pos x="connsiteX3379" y="connsiteY3379"/>
            </a:cxn>
            <a:cxn ang="0">
              <a:pos x="connsiteX3380" y="connsiteY3380"/>
            </a:cxn>
            <a:cxn ang="0">
              <a:pos x="connsiteX3381" y="connsiteY3381"/>
            </a:cxn>
            <a:cxn ang="0">
              <a:pos x="connsiteX3382" y="connsiteY3382"/>
            </a:cxn>
            <a:cxn ang="0">
              <a:pos x="connsiteX3383" y="connsiteY3383"/>
            </a:cxn>
            <a:cxn ang="0">
              <a:pos x="connsiteX3384" y="connsiteY3384"/>
            </a:cxn>
            <a:cxn ang="0">
              <a:pos x="connsiteX3385" y="connsiteY3385"/>
            </a:cxn>
            <a:cxn ang="0">
              <a:pos x="connsiteX3386" y="connsiteY3386"/>
            </a:cxn>
            <a:cxn ang="0">
              <a:pos x="connsiteX3387" y="connsiteY3387"/>
            </a:cxn>
            <a:cxn ang="0">
              <a:pos x="connsiteX3388" y="connsiteY3388"/>
            </a:cxn>
            <a:cxn ang="0">
              <a:pos x="connsiteX3389" y="connsiteY3389"/>
            </a:cxn>
            <a:cxn ang="0">
              <a:pos x="connsiteX3390" y="connsiteY3390"/>
            </a:cxn>
            <a:cxn ang="0">
              <a:pos x="connsiteX3391" y="connsiteY3391"/>
            </a:cxn>
            <a:cxn ang="0">
              <a:pos x="connsiteX3392" y="connsiteY3392"/>
            </a:cxn>
            <a:cxn ang="0">
              <a:pos x="connsiteX3393" y="connsiteY3393"/>
            </a:cxn>
            <a:cxn ang="0">
              <a:pos x="connsiteX3394" y="connsiteY3394"/>
            </a:cxn>
            <a:cxn ang="0">
              <a:pos x="connsiteX3395" y="connsiteY3395"/>
            </a:cxn>
            <a:cxn ang="0">
              <a:pos x="connsiteX3396" y="connsiteY3396"/>
            </a:cxn>
            <a:cxn ang="0">
              <a:pos x="connsiteX3397" y="connsiteY3397"/>
            </a:cxn>
            <a:cxn ang="0">
              <a:pos x="connsiteX3398" y="connsiteY3398"/>
            </a:cxn>
            <a:cxn ang="0">
              <a:pos x="connsiteX3399" y="connsiteY3399"/>
            </a:cxn>
            <a:cxn ang="0">
              <a:pos x="connsiteX3400" y="connsiteY3400"/>
            </a:cxn>
            <a:cxn ang="0">
              <a:pos x="connsiteX3401" y="connsiteY3401"/>
            </a:cxn>
            <a:cxn ang="0">
              <a:pos x="connsiteX3402" y="connsiteY3402"/>
            </a:cxn>
            <a:cxn ang="0">
              <a:pos x="connsiteX3403" y="connsiteY3403"/>
            </a:cxn>
            <a:cxn ang="0">
              <a:pos x="connsiteX3404" y="connsiteY3404"/>
            </a:cxn>
            <a:cxn ang="0">
              <a:pos x="connsiteX3405" y="connsiteY3405"/>
            </a:cxn>
            <a:cxn ang="0">
              <a:pos x="connsiteX3406" y="connsiteY3406"/>
            </a:cxn>
            <a:cxn ang="0">
              <a:pos x="connsiteX3407" y="connsiteY3407"/>
            </a:cxn>
            <a:cxn ang="0">
              <a:pos x="connsiteX3408" y="connsiteY3408"/>
            </a:cxn>
            <a:cxn ang="0">
              <a:pos x="connsiteX3409" y="connsiteY3409"/>
            </a:cxn>
            <a:cxn ang="0">
              <a:pos x="connsiteX3410" y="connsiteY3410"/>
            </a:cxn>
            <a:cxn ang="0">
              <a:pos x="connsiteX3411" y="connsiteY3411"/>
            </a:cxn>
            <a:cxn ang="0">
              <a:pos x="connsiteX3412" y="connsiteY3412"/>
            </a:cxn>
            <a:cxn ang="0">
              <a:pos x="connsiteX3413" y="connsiteY3413"/>
            </a:cxn>
            <a:cxn ang="0">
              <a:pos x="connsiteX3414" y="connsiteY3414"/>
            </a:cxn>
            <a:cxn ang="0">
              <a:pos x="connsiteX3415" y="connsiteY3415"/>
            </a:cxn>
            <a:cxn ang="0">
              <a:pos x="connsiteX3416" y="connsiteY3416"/>
            </a:cxn>
            <a:cxn ang="0">
              <a:pos x="connsiteX3417" y="connsiteY3417"/>
            </a:cxn>
            <a:cxn ang="0">
              <a:pos x="connsiteX3418" y="connsiteY3418"/>
            </a:cxn>
            <a:cxn ang="0">
              <a:pos x="connsiteX3419" y="connsiteY3419"/>
            </a:cxn>
            <a:cxn ang="0">
              <a:pos x="connsiteX3420" y="connsiteY3420"/>
            </a:cxn>
            <a:cxn ang="0">
              <a:pos x="connsiteX3421" y="connsiteY3421"/>
            </a:cxn>
            <a:cxn ang="0">
              <a:pos x="connsiteX3422" y="connsiteY3422"/>
            </a:cxn>
            <a:cxn ang="0">
              <a:pos x="connsiteX3423" y="connsiteY3423"/>
            </a:cxn>
            <a:cxn ang="0">
              <a:pos x="connsiteX3424" y="connsiteY3424"/>
            </a:cxn>
            <a:cxn ang="0">
              <a:pos x="connsiteX3425" y="connsiteY3425"/>
            </a:cxn>
            <a:cxn ang="0">
              <a:pos x="connsiteX3426" y="connsiteY3426"/>
            </a:cxn>
            <a:cxn ang="0">
              <a:pos x="connsiteX3427" y="connsiteY3427"/>
            </a:cxn>
            <a:cxn ang="0">
              <a:pos x="connsiteX3428" y="connsiteY3428"/>
            </a:cxn>
            <a:cxn ang="0">
              <a:pos x="connsiteX3429" y="connsiteY3429"/>
            </a:cxn>
            <a:cxn ang="0">
              <a:pos x="connsiteX3430" y="connsiteY3430"/>
            </a:cxn>
            <a:cxn ang="0">
              <a:pos x="connsiteX3431" y="connsiteY3431"/>
            </a:cxn>
            <a:cxn ang="0">
              <a:pos x="connsiteX3432" y="connsiteY3432"/>
            </a:cxn>
            <a:cxn ang="0">
              <a:pos x="connsiteX3433" y="connsiteY3433"/>
            </a:cxn>
            <a:cxn ang="0">
              <a:pos x="connsiteX3434" y="connsiteY3434"/>
            </a:cxn>
            <a:cxn ang="0">
              <a:pos x="connsiteX3435" y="connsiteY3435"/>
            </a:cxn>
            <a:cxn ang="0">
              <a:pos x="connsiteX3436" y="connsiteY3436"/>
            </a:cxn>
            <a:cxn ang="0">
              <a:pos x="connsiteX3437" y="connsiteY3437"/>
            </a:cxn>
            <a:cxn ang="0">
              <a:pos x="connsiteX3438" y="connsiteY3438"/>
            </a:cxn>
            <a:cxn ang="0">
              <a:pos x="connsiteX3439" y="connsiteY3439"/>
            </a:cxn>
            <a:cxn ang="0">
              <a:pos x="connsiteX3440" y="connsiteY3440"/>
            </a:cxn>
            <a:cxn ang="0">
              <a:pos x="connsiteX3441" y="connsiteY3441"/>
            </a:cxn>
            <a:cxn ang="0">
              <a:pos x="connsiteX3442" y="connsiteY3442"/>
            </a:cxn>
            <a:cxn ang="0">
              <a:pos x="connsiteX3443" y="connsiteY3443"/>
            </a:cxn>
            <a:cxn ang="0">
              <a:pos x="connsiteX3444" y="connsiteY3444"/>
            </a:cxn>
            <a:cxn ang="0">
              <a:pos x="connsiteX3445" y="connsiteY3445"/>
            </a:cxn>
            <a:cxn ang="0">
              <a:pos x="connsiteX3446" y="connsiteY3446"/>
            </a:cxn>
            <a:cxn ang="0">
              <a:pos x="connsiteX3447" y="connsiteY3447"/>
            </a:cxn>
            <a:cxn ang="0">
              <a:pos x="connsiteX3448" y="connsiteY3448"/>
            </a:cxn>
            <a:cxn ang="0">
              <a:pos x="connsiteX3449" y="connsiteY3449"/>
            </a:cxn>
            <a:cxn ang="0">
              <a:pos x="connsiteX3450" y="connsiteY3450"/>
            </a:cxn>
            <a:cxn ang="0">
              <a:pos x="connsiteX3451" y="connsiteY3451"/>
            </a:cxn>
            <a:cxn ang="0">
              <a:pos x="connsiteX3452" y="connsiteY3452"/>
            </a:cxn>
            <a:cxn ang="0">
              <a:pos x="connsiteX3453" y="connsiteY3453"/>
            </a:cxn>
            <a:cxn ang="0">
              <a:pos x="connsiteX3454" y="connsiteY3454"/>
            </a:cxn>
            <a:cxn ang="0">
              <a:pos x="connsiteX3455" y="connsiteY3455"/>
            </a:cxn>
            <a:cxn ang="0">
              <a:pos x="connsiteX3456" y="connsiteY3456"/>
            </a:cxn>
            <a:cxn ang="0">
              <a:pos x="connsiteX3457" y="connsiteY3457"/>
            </a:cxn>
            <a:cxn ang="0">
              <a:pos x="connsiteX3458" y="connsiteY3458"/>
            </a:cxn>
            <a:cxn ang="0">
              <a:pos x="connsiteX3459" y="connsiteY3459"/>
            </a:cxn>
            <a:cxn ang="0">
              <a:pos x="connsiteX3460" y="connsiteY3460"/>
            </a:cxn>
            <a:cxn ang="0">
              <a:pos x="connsiteX3461" y="connsiteY3461"/>
            </a:cxn>
            <a:cxn ang="0">
              <a:pos x="connsiteX3462" y="connsiteY3462"/>
            </a:cxn>
            <a:cxn ang="0">
              <a:pos x="connsiteX3463" y="connsiteY3463"/>
            </a:cxn>
            <a:cxn ang="0">
              <a:pos x="connsiteX3464" y="connsiteY3464"/>
            </a:cxn>
            <a:cxn ang="0">
              <a:pos x="connsiteX3465" y="connsiteY3465"/>
            </a:cxn>
            <a:cxn ang="0">
              <a:pos x="connsiteX3466" y="connsiteY3466"/>
            </a:cxn>
            <a:cxn ang="0">
              <a:pos x="connsiteX3467" y="connsiteY3467"/>
            </a:cxn>
            <a:cxn ang="0">
              <a:pos x="connsiteX3468" y="connsiteY3468"/>
            </a:cxn>
            <a:cxn ang="0">
              <a:pos x="connsiteX3469" y="connsiteY3469"/>
            </a:cxn>
            <a:cxn ang="0">
              <a:pos x="connsiteX3470" y="connsiteY3470"/>
            </a:cxn>
            <a:cxn ang="0">
              <a:pos x="connsiteX3471" y="connsiteY3471"/>
            </a:cxn>
            <a:cxn ang="0">
              <a:pos x="connsiteX3472" y="connsiteY3472"/>
            </a:cxn>
            <a:cxn ang="0">
              <a:pos x="connsiteX3473" y="connsiteY3473"/>
            </a:cxn>
            <a:cxn ang="0">
              <a:pos x="connsiteX3474" y="connsiteY3474"/>
            </a:cxn>
            <a:cxn ang="0">
              <a:pos x="connsiteX3475" y="connsiteY3475"/>
            </a:cxn>
            <a:cxn ang="0">
              <a:pos x="connsiteX3476" y="connsiteY3476"/>
            </a:cxn>
            <a:cxn ang="0">
              <a:pos x="connsiteX3477" y="connsiteY3477"/>
            </a:cxn>
            <a:cxn ang="0">
              <a:pos x="connsiteX3478" y="connsiteY3478"/>
            </a:cxn>
            <a:cxn ang="0">
              <a:pos x="connsiteX3479" y="connsiteY3479"/>
            </a:cxn>
            <a:cxn ang="0">
              <a:pos x="connsiteX3480" y="connsiteY3480"/>
            </a:cxn>
            <a:cxn ang="0">
              <a:pos x="connsiteX3481" y="connsiteY3481"/>
            </a:cxn>
            <a:cxn ang="0">
              <a:pos x="connsiteX3482" y="connsiteY3482"/>
            </a:cxn>
            <a:cxn ang="0">
              <a:pos x="connsiteX3483" y="connsiteY3483"/>
            </a:cxn>
            <a:cxn ang="0">
              <a:pos x="connsiteX3484" y="connsiteY3484"/>
            </a:cxn>
            <a:cxn ang="0">
              <a:pos x="connsiteX3485" y="connsiteY3485"/>
            </a:cxn>
            <a:cxn ang="0">
              <a:pos x="connsiteX3486" y="connsiteY3486"/>
            </a:cxn>
            <a:cxn ang="0">
              <a:pos x="connsiteX3487" y="connsiteY3487"/>
            </a:cxn>
            <a:cxn ang="0">
              <a:pos x="connsiteX3488" y="connsiteY3488"/>
            </a:cxn>
            <a:cxn ang="0">
              <a:pos x="connsiteX3489" y="connsiteY3489"/>
            </a:cxn>
            <a:cxn ang="0">
              <a:pos x="connsiteX3490" y="connsiteY3490"/>
            </a:cxn>
            <a:cxn ang="0">
              <a:pos x="connsiteX3491" y="connsiteY3491"/>
            </a:cxn>
            <a:cxn ang="0">
              <a:pos x="connsiteX3492" y="connsiteY3492"/>
            </a:cxn>
            <a:cxn ang="0">
              <a:pos x="connsiteX3493" y="connsiteY3493"/>
            </a:cxn>
            <a:cxn ang="0">
              <a:pos x="connsiteX3494" y="connsiteY3494"/>
            </a:cxn>
            <a:cxn ang="0">
              <a:pos x="connsiteX3495" y="connsiteY3495"/>
            </a:cxn>
            <a:cxn ang="0">
              <a:pos x="connsiteX3496" y="connsiteY3496"/>
            </a:cxn>
            <a:cxn ang="0">
              <a:pos x="connsiteX3497" y="connsiteY3497"/>
            </a:cxn>
            <a:cxn ang="0">
              <a:pos x="connsiteX3498" y="connsiteY3498"/>
            </a:cxn>
            <a:cxn ang="0">
              <a:pos x="connsiteX3499" y="connsiteY3499"/>
            </a:cxn>
            <a:cxn ang="0">
              <a:pos x="connsiteX3500" y="connsiteY3500"/>
            </a:cxn>
            <a:cxn ang="0">
              <a:pos x="connsiteX3501" y="connsiteY3501"/>
            </a:cxn>
            <a:cxn ang="0">
              <a:pos x="connsiteX3502" y="connsiteY3502"/>
            </a:cxn>
            <a:cxn ang="0">
              <a:pos x="connsiteX3503" y="connsiteY3503"/>
            </a:cxn>
            <a:cxn ang="0">
              <a:pos x="connsiteX3504" y="connsiteY3504"/>
            </a:cxn>
            <a:cxn ang="0">
              <a:pos x="connsiteX3505" y="connsiteY3505"/>
            </a:cxn>
            <a:cxn ang="0">
              <a:pos x="connsiteX3506" y="connsiteY3506"/>
            </a:cxn>
            <a:cxn ang="0">
              <a:pos x="connsiteX3507" y="connsiteY3507"/>
            </a:cxn>
            <a:cxn ang="0">
              <a:pos x="connsiteX3508" y="connsiteY3508"/>
            </a:cxn>
            <a:cxn ang="0">
              <a:pos x="connsiteX3509" y="connsiteY3509"/>
            </a:cxn>
            <a:cxn ang="0">
              <a:pos x="connsiteX3510" y="connsiteY3510"/>
            </a:cxn>
            <a:cxn ang="0">
              <a:pos x="connsiteX3511" y="connsiteY3511"/>
            </a:cxn>
            <a:cxn ang="0">
              <a:pos x="connsiteX3512" y="connsiteY3512"/>
            </a:cxn>
            <a:cxn ang="0">
              <a:pos x="connsiteX3513" y="connsiteY3513"/>
            </a:cxn>
            <a:cxn ang="0">
              <a:pos x="connsiteX3514" y="connsiteY3514"/>
            </a:cxn>
            <a:cxn ang="0">
              <a:pos x="connsiteX3515" y="connsiteY3515"/>
            </a:cxn>
            <a:cxn ang="0">
              <a:pos x="connsiteX3516" y="connsiteY3516"/>
            </a:cxn>
            <a:cxn ang="0">
              <a:pos x="connsiteX3517" y="connsiteY3517"/>
            </a:cxn>
            <a:cxn ang="0">
              <a:pos x="connsiteX3518" y="connsiteY3518"/>
            </a:cxn>
            <a:cxn ang="0">
              <a:pos x="connsiteX3519" y="connsiteY3519"/>
            </a:cxn>
            <a:cxn ang="0">
              <a:pos x="connsiteX3520" y="connsiteY3520"/>
            </a:cxn>
            <a:cxn ang="0">
              <a:pos x="connsiteX3521" y="connsiteY3521"/>
            </a:cxn>
            <a:cxn ang="0">
              <a:pos x="connsiteX3522" y="connsiteY3522"/>
            </a:cxn>
            <a:cxn ang="0">
              <a:pos x="connsiteX3523" y="connsiteY3523"/>
            </a:cxn>
            <a:cxn ang="0">
              <a:pos x="connsiteX3524" y="connsiteY3524"/>
            </a:cxn>
            <a:cxn ang="0">
              <a:pos x="connsiteX3525" y="connsiteY3525"/>
            </a:cxn>
            <a:cxn ang="0">
              <a:pos x="connsiteX3526" y="connsiteY3526"/>
            </a:cxn>
            <a:cxn ang="0">
              <a:pos x="connsiteX3527" y="connsiteY3527"/>
            </a:cxn>
            <a:cxn ang="0">
              <a:pos x="connsiteX3528" y="connsiteY3528"/>
            </a:cxn>
            <a:cxn ang="0">
              <a:pos x="connsiteX3529" y="connsiteY3529"/>
            </a:cxn>
            <a:cxn ang="0">
              <a:pos x="connsiteX3530" y="connsiteY3530"/>
            </a:cxn>
            <a:cxn ang="0">
              <a:pos x="connsiteX3531" y="connsiteY3531"/>
            </a:cxn>
            <a:cxn ang="0">
              <a:pos x="connsiteX3532" y="connsiteY3532"/>
            </a:cxn>
            <a:cxn ang="0">
              <a:pos x="connsiteX3533" y="connsiteY3533"/>
            </a:cxn>
            <a:cxn ang="0">
              <a:pos x="connsiteX3534" y="connsiteY3534"/>
            </a:cxn>
            <a:cxn ang="0">
              <a:pos x="connsiteX3535" y="connsiteY3535"/>
            </a:cxn>
            <a:cxn ang="0">
              <a:pos x="connsiteX3536" y="connsiteY3536"/>
            </a:cxn>
            <a:cxn ang="0">
              <a:pos x="connsiteX3537" y="connsiteY3537"/>
            </a:cxn>
            <a:cxn ang="0">
              <a:pos x="connsiteX3538" y="connsiteY3538"/>
            </a:cxn>
            <a:cxn ang="0">
              <a:pos x="connsiteX3539" y="connsiteY3539"/>
            </a:cxn>
            <a:cxn ang="0">
              <a:pos x="connsiteX3540" y="connsiteY3540"/>
            </a:cxn>
            <a:cxn ang="0">
              <a:pos x="connsiteX3541" y="connsiteY3541"/>
            </a:cxn>
            <a:cxn ang="0">
              <a:pos x="connsiteX3542" y="connsiteY3542"/>
            </a:cxn>
            <a:cxn ang="0">
              <a:pos x="connsiteX3543" y="connsiteY3543"/>
            </a:cxn>
            <a:cxn ang="0">
              <a:pos x="connsiteX3544" y="connsiteY3544"/>
            </a:cxn>
            <a:cxn ang="0">
              <a:pos x="connsiteX3545" y="connsiteY3545"/>
            </a:cxn>
            <a:cxn ang="0">
              <a:pos x="connsiteX3546" y="connsiteY3546"/>
            </a:cxn>
            <a:cxn ang="0">
              <a:pos x="connsiteX3547" y="connsiteY3547"/>
            </a:cxn>
            <a:cxn ang="0">
              <a:pos x="connsiteX3548" y="connsiteY3548"/>
            </a:cxn>
            <a:cxn ang="0">
              <a:pos x="connsiteX3549" y="connsiteY3549"/>
            </a:cxn>
            <a:cxn ang="0">
              <a:pos x="connsiteX3550" y="connsiteY3550"/>
            </a:cxn>
            <a:cxn ang="0">
              <a:pos x="connsiteX3551" y="connsiteY3551"/>
            </a:cxn>
            <a:cxn ang="0">
              <a:pos x="connsiteX3552" y="connsiteY3552"/>
            </a:cxn>
            <a:cxn ang="0">
              <a:pos x="connsiteX3553" y="connsiteY3553"/>
            </a:cxn>
            <a:cxn ang="0">
              <a:pos x="connsiteX3554" y="connsiteY3554"/>
            </a:cxn>
            <a:cxn ang="0">
              <a:pos x="connsiteX3555" y="connsiteY3555"/>
            </a:cxn>
            <a:cxn ang="0">
              <a:pos x="connsiteX3556" y="connsiteY3556"/>
            </a:cxn>
            <a:cxn ang="0">
              <a:pos x="connsiteX3557" y="connsiteY3557"/>
            </a:cxn>
            <a:cxn ang="0">
              <a:pos x="connsiteX3558" y="connsiteY3558"/>
            </a:cxn>
            <a:cxn ang="0">
              <a:pos x="connsiteX3559" y="connsiteY3559"/>
            </a:cxn>
            <a:cxn ang="0">
              <a:pos x="connsiteX3560" y="connsiteY3560"/>
            </a:cxn>
            <a:cxn ang="0">
              <a:pos x="connsiteX3561" y="connsiteY3561"/>
            </a:cxn>
            <a:cxn ang="0">
              <a:pos x="connsiteX3562" y="connsiteY3562"/>
            </a:cxn>
            <a:cxn ang="0">
              <a:pos x="connsiteX3563" y="connsiteY3563"/>
            </a:cxn>
            <a:cxn ang="0">
              <a:pos x="connsiteX3564" y="connsiteY3564"/>
            </a:cxn>
            <a:cxn ang="0">
              <a:pos x="connsiteX3565" y="connsiteY3565"/>
            </a:cxn>
            <a:cxn ang="0">
              <a:pos x="connsiteX3566" y="connsiteY3566"/>
            </a:cxn>
            <a:cxn ang="0">
              <a:pos x="connsiteX3567" y="connsiteY3567"/>
            </a:cxn>
            <a:cxn ang="0">
              <a:pos x="connsiteX3568" y="connsiteY3568"/>
            </a:cxn>
            <a:cxn ang="0">
              <a:pos x="connsiteX3569" y="connsiteY3569"/>
            </a:cxn>
            <a:cxn ang="0">
              <a:pos x="connsiteX3570" y="connsiteY3570"/>
            </a:cxn>
            <a:cxn ang="0">
              <a:pos x="connsiteX3571" y="connsiteY3571"/>
            </a:cxn>
            <a:cxn ang="0">
              <a:pos x="connsiteX3572" y="connsiteY3572"/>
            </a:cxn>
            <a:cxn ang="0">
              <a:pos x="connsiteX3573" y="connsiteY3573"/>
            </a:cxn>
            <a:cxn ang="0">
              <a:pos x="connsiteX3574" y="connsiteY3574"/>
            </a:cxn>
            <a:cxn ang="0">
              <a:pos x="connsiteX3575" y="connsiteY3575"/>
            </a:cxn>
            <a:cxn ang="0">
              <a:pos x="connsiteX3576" y="connsiteY3576"/>
            </a:cxn>
            <a:cxn ang="0">
              <a:pos x="connsiteX3577" y="connsiteY3577"/>
            </a:cxn>
            <a:cxn ang="0">
              <a:pos x="connsiteX3578" y="connsiteY3578"/>
            </a:cxn>
            <a:cxn ang="0">
              <a:pos x="connsiteX3579" y="connsiteY3579"/>
            </a:cxn>
            <a:cxn ang="0">
              <a:pos x="connsiteX3580" y="connsiteY3580"/>
            </a:cxn>
            <a:cxn ang="0">
              <a:pos x="connsiteX3581" y="connsiteY3581"/>
            </a:cxn>
            <a:cxn ang="0">
              <a:pos x="connsiteX3582" y="connsiteY3582"/>
            </a:cxn>
            <a:cxn ang="0">
              <a:pos x="connsiteX3583" y="connsiteY3583"/>
            </a:cxn>
            <a:cxn ang="0">
              <a:pos x="connsiteX3584" y="connsiteY3584"/>
            </a:cxn>
            <a:cxn ang="0">
              <a:pos x="connsiteX3585" y="connsiteY3585"/>
            </a:cxn>
            <a:cxn ang="0">
              <a:pos x="connsiteX3586" y="connsiteY3586"/>
            </a:cxn>
            <a:cxn ang="0">
              <a:pos x="connsiteX3587" y="connsiteY3587"/>
            </a:cxn>
            <a:cxn ang="0">
              <a:pos x="connsiteX3588" y="connsiteY3588"/>
            </a:cxn>
            <a:cxn ang="0">
              <a:pos x="connsiteX3589" y="connsiteY3589"/>
            </a:cxn>
            <a:cxn ang="0">
              <a:pos x="connsiteX3590" y="connsiteY3590"/>
            </a:cxn>
            <a:cxn ang="0">
              <a:pos x="connsiteX3591" y="connsiteY3591"/>
            </a:cxn>
            <a:cxn ang="0">
              <a:pos x="connsiteX3592" y="connsiteY3592"/>
            </a:cxn>
            <a:cxn ang="0">
              <a:pos x="connsiteX3593" y="connsiteY3593"/>
            </a:cxn>
            <a:cxn ang="0">
              <a:pos x="connsiteX3594" y="connsiteY3594"/>
            </a:cxn>
            <a:cxn ang="0">
              <a:pos x="connsiteX3595" y="connsiteY3595"/>
            </a:cxn>
            <a:cxn ang="0">
              <a:pos x="connsiteX3596" y="connsiteY3596"/>
            </a:cxn>
            <a:cxn ang="0">
              <a:pos x="connsiteX3597" y="connsiteY3597"/>
            </a:cxn>
            <a:cxn ang="0">
              <a:pos x="connsiteX3598" y="connsiteY3598"/>
            </a:cxn>
            <a:cxn ang="0">
              <a:pos x="connsiteX3599" y="connsiteY3599"/>
            </a:cxn>
            <a:cxn ang="0">
              <a:pos x="connsiteX3600" y="connsiteY3600"/>
            </a:cxn>
            <a:cxn ang="0">
              <a:pos x="connsiteX3601" y="connsiteY3601"/>
            </a:cxn>
            <a:cxn ang="0">
              <a:pos x="connsiteX3602" y="connsiteY3602"/>
            </a:cxn>
            <a:cxn ang="0">
              <a:pos x="connsiteX3603" y="connsiteY3603"/>
            </a:cxn>
            <a:cxn ang="0">
              <a:pos x="connsiteX3604" y="connsiteY3604"/>
            </a:cxn>
            <a:cxn ang="0">
              <a:pos x="connsiteX3605" y="connsiteY3605"/>
            </a:cxn>
            <a:cxn ang="0">
              <a:pos x="connsiteX3606" y="connsiteY3606"/>
            </a:cxn>
            <a:cxn ang="0">
              <a:pos x="connsiteX3607" y="connsiteY3607"/>
            </a:cxn>
            <a:cxn ang="0">
              <a:pos x="connsiteX3608" y="connsiteY3608"/>
            </a:cxn>
            <a:cxn ang="0">
              <a:pos x="connsiteX3609" y="connsiteY3609"/>
            </a:cxn>
            <a:cxn ang="0">
              <a:pos x="connsiteX3610" y="connsiteY3610"/>
            </a:cxn>
            <a:cxn ang="0">
              <a:pos x="connsiteX3611" y="connsiteY3611"/>
            </a:cxn>
            <a:cxn ang="0">
              <a:pos x="connsiteX3612" y="connsiteY3612"/>
            </a:cxn>
            <a:cxn ang="0">
              <a:pos x="connsiteX3613" y="connsiteY3613"/>
            </a:cxn>
            <a:cxn ang="0">
              <a:pos x="connsiteX3614" y="connsiteY3614"/>
            </a:cxn>
            <a:cxn ang="0">
              <a:pos x="connsiteX3615" y="connsiteY3615"/>
            </a:cxn>
            <a:cxn ang="0">
              <a:pos x="connsiteX3616" y="connsiteY3616"/>
            </a:cxn>
            <a:cxn ang="0">
              <a:pos x="connsiteX3617" y="connsiteY3617"/>
            </a:cxn>
            <a:cxn ang="0">
              <a:pos x="connsiteX3618" y="connsiteY3618"/>
            </a:cxn>
            <a:cxn ang="0">
              <a:pos x="connsiteX3619" y="connsiteY3619"/>
            </a:cxn>
            <a:cxn ang="0">
              <a:pos x="connsiteX3620" y="connsiteY3620"/>
            </a:cxn>
            <a:cxn ang="0">
              <a:pos x="connsiteX3621" y="connsiteY3621"/>
            </a:cxn>
            <a:cxn ang="0">
              <a:pos x="connsiteX3622" y="connsiteY3622"/>
            </a:cxn>
            <a:cxn ang="0">
              <a:pos x="connsiteX3623" y="connsiteY3623"/>
            </a:cxn>
            <a:cxn ang="0">
              <a:pos x="connsiteX3624" y="connsiteY3624"/>
            </a:cxn>
            <a:cxn ang="0">
              <a:pos x="connsiteX3625" y="connsiteY3625"/>
            </a:cxn>
            <a:cxn ang="0">
              <a:pos x="connsiteX3626" y="connsiteY3626"/>
            </a:cxn>
            <a:cxn ang="0">
              <a:pos x="connsiteX3627" y="connsiteY3627"/>
            </a:cxn>
            <a:cxn ang="0">
              <a:pos x="connsiteX3628" y="connsiteY3628"/>
            </a:cxn>
            <a:cxn ang="0">
              <a:pos x="connsiteX3629" y="connsiteY3629"/>
            </a:cxn>
            <a:cxn ang="0">
              <a:pos x="connsiteX3630" y="connsiteY3630"/>
            </a:cxn>
            <a:cxn ang="0">
              <a:pos x="connsiteX3631" y="connsiteY3631"/>
            </a:cxn>
            <a:cxn ang="0">
              <a:pos x="connsiteX3632" y="connsiteY3632"/>
            </a:cxn>
            <a:cxn ang="0">
              <a:pos x="connsiteX3633" y="connsiteY3633"/>
            </a:cxn>
            <a:cxn ang="0">
              <a:pos x="connsiteX3634" y="connsiteY3634"/>
            </a:cxn>
            <a:cxn ang="0">
              <a:pos x="connsiteX3635" y="connsiteY3635"/>
            </a:cxn>
            <a:cxn ang="0">
              <a:pos x="connsiteX3636" y="connsiteY3636"/>
            </a:cxn>
            <a:cxn ang="0">
              <a:pos x="connsiteX3637" y="connsiteY3637"/>
            </a:cxn>
            <a:cxn ang="0">
              <a:pos x="connsiteX3638" y="connsiteY3638"/>
            </a:cxn>
            <a:cxn ang="0">
              <a:pos x="connsiteX3639" y="connsiteY3639"/>
            </a:cxn>
            <a:cxn ang="0">
              <a:pos x="connsiteX3640" y="connsiteY3640"/>
            </a:cxn>
            <a:cxn ang="0">
              <a:pos x="connsiteX3641" y="connsiteY3641"/>
            </a:cxn>
            <a:cxn ang="0">
              <a:pos x="connsiteX3642" y="connsiteY3642"/>
            </a:cxn>
            <a:cxn ang="0">
              <a:pos x="connsiteX3643" y="connsiteY3643"/>
            </a:cxn>
            <a:cxn ang="0">
              <a:pos x="connsiteX3644" y="connsiteY3644"/>
            </a:cxn>
            <a:cxn ang="0">
              <a:pos x="connsiteX3645" y="connsiteY3645"/>
            </a:cxn>
            <a:cxn ang="0">
              <a:pos x="connsiteX3646" y="connsiteY3646"/>
            </a:cxn>
            <a:cxn ang="0">
              <a:pos x="connsiteX3647" y="connsiteY3647"/>
            </a:cxn>
            <a:cxn ang="0">
              <a:pos x="connsiteX3648" y="connsiteY3648"/>
            </a:cxn>
            <a:cxn ang="0">
              <a:pos x="connsiteX3649" y="connsiteY3649"/>
            </a:cxn>
            <a:cxn ang="0">
              <a:pos x="connsiteX3650" y="connsiteY3650"/>
            </a:cxn>
            <a:cxn ang="0">
              <a:pos x="connsiteX3651" y="connsiteY3651"/>
            </a:cxn>
            <a:cxn ang="0">
              <a:pos x="connsiteX3652" y="connsiteY3652"/>
            </a:cxn>
            <a:cxn ang="0">
              <a:pos x="connsiteX3653" y="connsiteY3653"/>
            </a:cxn>
            <a:cxn ang="0">
              <a:pos x="connsiteX3654" y="connsiteY3654"/>
            </a:cxn>
            <a:cxn ang="0">
              <a:pos x="connsiteX3655" y="connsiteY3655"/>
            </a:cxn>
            <a:cxn ang="0">
              <a:pos x="connsiteX3656" y="connsiteY3656"/>
            </a:cxn>
            <a:cxn ang="0">
              <a:pos x="connsiteX3657" y="connsiteY3657"/>
            </a:cxn>
            <a:cxn ang="0">
              <a:pos x="connsiteX3658" y="connsiteY3658"/>
            </a:cxn>
            <a:cxn ang="0">
              <a:pos x="connsiteX3659" y="connsiteY3659"/>
            </a:cxn>
            <a:cxn ang="0">
              <a:pos x="connsiteX3660" y="connsiteY3660"/>
            </a:cxn>
            <a:cxn ang="0">
              <a:pos x="connsiteX3661" y="connsiteY3661"/>
            </a:cxn>
            <a:cxn ang="0">
              <a:pos x="connsiteX3662" y="connsiteY3662"/>
            </a:cxn>
            <a:cxn ang="0">
              <a:pos x="connsiteX3663" y="connsiteY3663"/>
            </a:cxn>
            <a:cxn ang="0">
              <a:pos x="connsiteX3664" y="connsiteY3664"/>
            </a:cxn>
            <a:cxn ang="0">
              <a:pos x="connsiteX3665" y="connsiteY3665"/>
            </a:cxn>
            <a:cxn ang="0">
              <a:pos x="connsiteX3666" y="connsiteY3666"/>
            </a:cxn>
            <a:cxn ang="0">
              <a:pos x="connsiteX3667" y="connsiteY3667"/>
            </a:cxn>
            <a:cxn ang="0">
              <a:pos x="connsiteX3668" y="connsiteY3668"/>
            </a:cxn>
            <a:cxn ang="0">
              <a:pos x="connsiteX3669" y="connsiteY3669"/>
            </a:cxn>
            <a:cxn ang="0">
              <a:pos x="connsiteX3670" y="connsiteY3670"/>
            </a:cxn>
            <a:cxn ang="0">
              <a:pos x="connsiteX3671" y="connsiteY3671"/>
            </a:cxn>
            <a:cxn ang="0">
              <a:pos x="connsiteX3672" y="connsiteY3672"/>
            </a:cxn>
            <a:cxn ang="0">
              <a:pos x="connsiteX3673" y="connsiteY3673"/>
            </a:cxn>
            <a:cxn ang="0">
              <a:pos x="connsiteX3674" y="connsiteY3674"/>
            </a:cxn>
            <a:cxn ang="0">
              <a:pos x="connsiteX3675" y="connsiteY3675"/>
            </a:cxn>
            <a:cxn ang="0">
              <a:pos x="connsiteX3676" y="connsiteY3676"/>
            </a:cxn>
            <a:cxn ang="0">
              <a:pos x="connsiteX3677" y="connsiteY3677"/>
            </a:cxn>
            <a:cxn ang="0">
              <a:pos x="connsiteX3678" y="connsiteY3678"/>
            </a:cxn>
            <a:cxn ang="0">
              <a:pos x="connsiteX3679" y="connsiteY3679"/>
            </a:cxn>
            <a:cxn ang="0">
              <a:pos x="connsiteX3680" y="connsiteY3680"/>
            </a:cxn>
            <a:cxn ang="0">
              <a:pos x="connsiteX3681" y="connsiteY3681"/>
            </a:cxn>
            <a:cxn ang="0">
              <a:pos x="connsiteX3682" y="connsiteY3682"/>
            </a:cxn>
            <a:cxn ang="0">
              <a:pos x="connsiteX3683" y="connsiteY3683"/>
            </a:cxn>
            <a:cxn ang="0">
              <a:pos x="connsiteX3684" y="connsiteY3684"/>
            </a:cxn>
            <a:cxn ang="0">
              <a:pos x="connsiteX3685" y="connsiteY3685"/>
            </a:cxn>
            <a:cxn ang="0">
              <a:pos x="connsiteX3686" y="connsiteY3686"/>
            </a:cxn>
            <a:cxn ang="0">
              <a:pos x="connsiteX3687" y="connsiteY3687"/>
            </a:cxn>
            <a:cxn ang="0">
              <a:pos x="connsiteX3688" y="connsiteY3688"/>
            </a:cxn>
            <a:cxn ang="0">
              <a:pos x="connsiteX3689" y="connsiteY3689"/>
            </a:cxn>
            <a:cxn ang="0">
              <a:pos x="connsiteX3690" y="connsiteY3690"/>
            </a:cxn>
            <a:cxn ang="0">
              <a:pos x="connsiteX3691" y="connsiteY3691"/>
            </a:cxn>
            <a:cxn ang="0">
              <a:pos x="connsiteX3692" y="connsiteY3692"/>
            </a:cxn>
            <a:cxn ang="0">
              <a:pos x="connsiteX3693" y="connsiteY3693"/>
            </a:cxn>
            <a:cxn ang="0">
              <a:pos x="connsiteX3694" y="connsiteY3694"/>
            </a:cxn>
            <a:cxn ang="0">
              <a:pos x="connsiteX3695" y="connsiteY3695"/>
            </a:cxn>
            <a:cxn ang="0">
              <a:pos x="connsiteX3696" y="connsiteY3696"/>
            </a:cxn>
            <a:cxn ang="0">
              <a:pos x="connsiteX3697" y="connsiteY3697"/>
            </a:cxn>
            <a:cxn ang="0">
              <a:pos x="connsiteX3698" y="connsiteY3698"/>
            </a:cxn>
            <a:cxn ang="0">
              <a:pos x="connsiteX3699" y="connsiteY3699"/>
            </a:cxn>
            <a:cxn ang="0">
              <a:pos x="connsiteX3700" y="connsiteY3700"/>
            </a:cxn>
            <a:cxn ang="0">
              <a:pos x="connsiteX3701" y="connsiteY3701"/>
            </a:cxn>
            <a:cxn ang="0">
              <a:pos x="connsiteX3702" y="connsiteY3702"/>
            </a:cxn>
            <a:cxn ang="0">
              <a:pos x="connsiteX3703" y="connsiteY3703"/>
            </a:cxn>
            <a:cxn ang="0">
              <a:pos x="connsiteX3704" y="connsiteY3704"/>
            </a:cxn>
            <a:cxn ang="0">
              <a:pos x="connsiteX3705" y="connsiteY3705"/>
            </a:cxn>
            <a:cxn ang="0">
              <a:pos x="connsiteX3706" y="connsiteY3706"/>
            </a:cxn>
            <a:cxn ang="0">
              <a:pos x="connsiteX3707" y="connsiteY3707"/>
            </a:cxn>
            <a:cxn ang="0">
              <a:pos x="connsiteX3708" y="connsiteY3708"/>
            </a:cxn>
            <a:cxn ang="0">
              <a:pos x="connsiteX3709" y="connsiteY3709"/>
            </a:cxn>
            <a:cxn ang="0">
              <a:pos x="connsiteX3710" y="connsiteY3710"/>
            </a:cxn>
            <a:cxn ang="0">
              <a:pos x="connsiteX3711" y="connsiteY3711"/>
            </a:cxn>
            <a:cxn ang="0">
              <a:pos x="connsiteX3712" y="connsiteY3712"/>
            </a:cxn>
            <a:cxn ang="0">
              <a:pos x="connsiteX3713" y="connsiteY3713"/>
            </a:cxn>
            <a:cxn ang="0">
              <a:pos x="connsiteX3714" y="connsiteY3714"/>
            </a:cxn>
            <a:cxn ang="0">
              <a:pos x="connsiteX3715" y="connsiteY3715"/>
            </a:cxn>
            <a:cxn ang="0">
              <a:pos x="connsiteX3716" y="connsiteY3716"/>
            </a:cxn>
            <a:cxn ang="0">
              <a:pos x="connsiteX3717" y="connsiteY3717"/>
            </a:cxn>
            <a:cxn ang="0">
              <a:pos x="connsiteX3718" y="connsiteY3718"/>
            </a:cxn>
            <a:cxn ang="0">
              <a:pos x="connsiteX3719" y="connsiteY3719"/>
            </a:cxn>
            <a:cxn ang="0">
              <a:pos x="connsiteX3720" y="connsiteY3720"/>
            </a:cxn>
            <a:cxn ang="0">
              <a:pos x="connsiteX3721" y="connsiteY3721"/>
            </a:cxn>
            <a:cxn ang="0">
              <a:pos x="connsiteX3722" y="connsiteY3722"/>
            </a:cxn>
            <a:cxn ang="0">
              <a:pos x="connsiteX3723" y="connsiteY3723"/>
            </a:cxn>
            <a:cxn ang="0">
              <a:pos x="connsiteX3724" y="connsiteY3724"/>
            </a:cxn>
            <a:cxn ang="0">
              <a:pos x="connsiteX3725" y="connsiteY3725"/>
            </a:cxn>
            <a:cxn ang="0">
              <a:pos x="connsiteX3726" y="connsiteY3726"/>
            </a:cxn>
            <a:cxn ang="0">
              <a:pos x="connsiteX3727" y="connsiteY3727"/>
            </a:cxn>
            <a:cxn ang="0">
              <a:pos x="connsiteX3728" y="connsiteY3728"/>
            </a:cxn>
            <a:cxn ang="0">
              <a:pos x="connsiteX3729" y="connsiteY3729"/>
            </a:cxn>
            <a:cxn ang="0">
              <a:pos x="connsiteX3730" y="connsiteY3730"/>
            </a:cxn>
            <a:cxn ang="0">
              <a:pos x="connsiteX3731" y="connsiteY3731"/>
            </a:cxn>
            <a:cxn ang="0">
              <a:pos x="connsiteX3732" y="connsiteY3732"/>
            </a:cxn>
            <a:cxn ang="0">
              <a:pos x="connsiteX3733" y="connsiteY3733"/>
            </a:cxn>
            <a:cxn ang="0">
              <a:pos x="connsiteX3734" y="connsiteY3734"/>
            </a:cxn>
            <a:cxn ang="0">
              <a:pos x="connsiteX3735" y="connsiteY3735"/>
            </a:cxn>
            <a:cxn ang="0">
              <a:pos x="connsiteX3736" y="connsiteY3736"/>
            </a:cxn>
            <a:cxn ang="0">
              <a:pos x="connsiteX3737" y="connsiteY3737"/>
            </a:cxn>
            <a:cxn ang="0">
              <a:pos x="connsiteX3738" y="connsiteY3738"/>
            </a:cxn>
            <a:cxn ang="0">
              <a:pos x="connsiteX3739" y="connsiteY3739"/>
            </a:cxn>
            <a:cxn ang="0">
              <a:pos x="connsiteX3740" y="connsiteY3740"/>
            </a:cxn>
            <a:cxn ang="0">
              <a:pos x="connsiteX3741" y="connsiteY3741"/>
            </a:cxn>
            <a:cxn ang="0">
              <a:pos x="connsiteX3742" y="connsiteY3742"/>
            </a:cxn>
            <a:cxn ang="0">
              <a:pos x="connsiteX3743" y="connsiteY3743"/>
            </a:cxn>
            <a:cxn ang="0">
              <a:pos x="connsiteX3744" y="connsiteY3744"/>
            </a:cxn>
            <a:cxn ang="0">
              <a:pos x="connsiteX3745" y="connsiteY3745"/>
            </a:cxn>
            <a:cxn ang="0">
              <a:pos x="connsiteX3746" y="connsiteY3746"/>
            </a:cxn>
            <a:cxn ang="0">
              <a:pos x="connsiteX3747" y="connsiteY3747"/>
            </a:cxn>
            <a:cxn ang="0">
              <a:pos x="connsiteX3748" y="connsiteY3748"/>
            </a:cxn>
            <a:cxn ang="0">
              <a:pos x="connsiteX3749" y="connsiteY3749"/>
            </a:cxn>
            <a:cxn ang="0">
              <a:pos x="connsiteX3750" y="connsiteY3750"/>
            </a:cxn>
            <a:cxn ang="0">
              <a:pos x="connsiteX3751" y="connsiteY3751"/>
            </a:cxn>
            <a:cxn ang="0">
              <a:pos x="connsiteX3752" y="connsiteY3752"/>
            </a:cxn>
            <a:cxn ang="0">
              <a:pos x="connsiteX3753" y="connsiteY3753"/>
            </a:cxn>
            <a:cxn ang="0">
              <a:pos x="connsiteX3754" y="connsiteY3754"/>
            </a:cxn>
            <a:cxn ang="0">
              <a:pos x="connsiteX3755" y="connsiteY3755"/>
            </a:cxn>
            <a:cxn ang="0">
              <a:pos x="connsiteX3756" y="connsiteY3756"/>
            </a:cxn>
            <a:cxn ang="0">
              <a:pos x="connsiteX3757" y="connsiteY3757"/>
            </a:cxn>
            <a:cxn ang="0">
              <a:pos x="connsiteX3758" y="connsiteY3758"/>
            </a:cxn>
            <a:cxn ang="0">
              <a:pos x="connsiteX3759" y="connsiteY3759"/>
            </a:cxn>
            <a:cxn ang="0">
              <a:pos x="connsiteX3760" y="connsiteY3760"/>
            </a:cxn>
            <a:cxn ang="0">
              <a:pos x="connsiteX3761" y="connsiteY3761"/>
            </a:cxn>
            <a:cxn ang="0">
              <a:pos x="connsiteX3762" y="connsiteY3762"/>
            </a:cxn>
            <a:cxn ang="0">
              <a:pos x="connsiteX3763" y="connsiteY3763"/>
            </a:cxn>
            <a:cxn ang="0">
              <a:pos x="connsiteX3764" y="connsiteY3764"/>
            </a:cxn>
            <a:cxn ang="0">
              <a:pos x="connsiteX3765" y="connsiteY3765"/>
            </a:cxn>
            <a:cxn ang="0">
              <a:pos x="connsiteX3766" y="connsiteY3766"/>
            </a:cxn>
            <a:cxn ang="0">
              <a:pos x="connsiteX3767" y="connsiteY3767"/>
            </a:cxn>
            <a:cxn ang="0">
              <a:pos x="connsiteX3768" y="connsiteY3768"/>
            </a:cxn>
            <a:cxn ang="0">
              <a:pos x="connsiteX3769" y="connsiteY3769"/>
            </a:cxn>
            <a:cxn ang="0">
              <a:pos x="connsiteX3770" y="connsiteY3770"/>
            </a:cxn>
            <a:cxn ang="0">
              <a:pos x="connsiteX3771" y="connsiteY3771"/>
            </a:cxn>
            <a:cxn ang="0">
              <a:pos x="connsiteX3772" y="connsiteY3772"/>
            </a:cxn>
            <a:cxn ang="0">
              <a:pos x="connsiteX3773" y="connsiteY3773"/>
            </a:cxn>
            <a:cxn ang="0">
              <a:pos x="connsiteX3774" y="connsiteY3774"/>
            </a:cxn>
            <a:cxn ang="0">
              <a:pos x="connsiteX3775" y="connsiteY3775"/>
            </a:cxn>
            <a:cxn ang="0">
              <a:pos x="connsiteX3776" y="connsiteY3776"/>
            </a:cxn>
            <a:cxn ang="0">
              <a:pos x="connsiteX3777" y="connsiteY3777"/>
            </a:cxn>
            <a:cxn ang="0">
              <a:pos x="connsiteX3778" y="connsiteY3778"/>
            </a:cxn>
            <a:cxn ang="0">
              <a:pos x="connsiteX3779" y="connsiteY3779"/>
            </a:cxn>
            <a:cxn ang="0">
              <a:pos x="connsiteX3780" y="connsiteY3780"/>
            </a:cxn>
            <a:cxn ang="0">
              <a:pos x="connsiteX3781" y="connsiteY3781"/>
            </a:cxn>
            <a:cxn ang="0">
              <a:pos x="connsiteX3782" y="connsiteY3782"/>
            </a:cxn>
            <a:cxn ang="0">
              <a:pos x="connsiteX3783" y="connsiteY3783"/>
            </a:cxn>
            <a:cxn ang="0">
              <a:pos x="connsiteX3784" y="connsiteY3784"/>
            </a:cxn>
            <a:cxn ang="0">
              <a:pos x="connsiteX3785" y="connsiteY3785"/>
            </a:cxn>
            <a:cxn ang="0">
              <a:pos x="connsiteX3786" y="connsiteY3786"/>
            </a:cxn>
            <a:cxn ang="0">
              <a:pos x="connsiteX3787" y="connsiteY3787"/>
            </a:cxn>
            <a:cxn ang="0">
              <a:pos x="connsiteX3788" y="connsiteY3788"/>
            </a:cxn>
            <a:cxn ang="0">
              <a:pos x="connsiteX3789" y="connsiteY3789"/>
            </a:cxn>
            <a:cxn ang="0">
              <a:pos x="connsiteX3790" y="connsiteY3790"/>
            </a:cxn>
            <a:cxn ang="0">
              <a:pos x="connsiteX3791" y="connsiteY3791"/>
            </a:cxn>
            <a:cxn ang="0">
              <a:pos x="connsiteX3792" y="connsiteY3792"/>
            </a:cxn>
            <a:cxn ang="0">
              <a:pos x="connsiteX3793" y="connsiteY3793"/>
            </a:cxn>
            <a:cxn ang="0">
              <a:pos x="connsiteX3794" y="connsiteY3794"/>
            </a:cxn>
            <a:cxn ang="0">
              <a:pos x="connsiteX3795" y="connsiteY3795"/>
            </a:cxn>
            <a:cxn ang="0">
              <a:pos x="connsiteX3796" y="connsiteY3796"/>
            </a:cxn>
            <a:cxn ang="0">
              <a:pos x="connsiteX3797" y="connsiteY3797"/>
            </a:cxn>
            <a:cxn ang="0">
              <a:pos x="connsiteX3798" y="connsiteY3798"/>
            </a:cxn>
            <a:cxn ang="0">
              <a:pos x="connsiteX3799" y="connsiteY3799"/>
            </a:cxn>
            <a:cxn ang="0">
              <a:pos x="connsiteX3800" y="connsiteY3800"/>
            </a:cxn>
            <a:cxn ang="0">
              <a:pos x="connsiteX3801" y="connsiteY3801"/>
            </a:cxn>
            <a:cxn ang="0">
              <a:pos x="connsiteX3802" y="connsiteY3802"/>
            </a:cxn>
            <a:cxn ang="0">
              <a:pos x="connsiteX3803" y="connsiteY3803"/>
            </a:cxn>
            <a:cxn ang="0">
              <a:pos x="connsiteX3804" y="connsiteY3804"/>
            </a:cxn>
            <a:cxn ang="0">
              <a:pos x="connsiteX3805" y="connsiteY3805"/>
            </a:cxn>
            <a:cxn ang="0">
              <a:pos x="connsiteX3806" y="connsiteY3806"/>
            </a:cxn>
            <a:cxn ang="0">
              <a:pos x="connsiteX3807" y="connsiteY3807"/>
            </a:cxn>
            <a:cxn ang="0">
              <a:pos x="connsiteX3808" y="connsiteY3808"/>
            </a:cxn>
            <a:cxn ang="0">
              <a:pos x="connsiteX3809" y="connsiteY3809"/>
            </a:cxn>
            <a:cxn ang="0">
              <a:pos x="connsiteX3810" y="connsiteY3810"/>
            </a:cxn>
            <a:cxn ang="0">
              <a:pos x="connsiteX3811" y="connsiteY3811"/>
            </a:cxn>
            <a:cxn ang="0">
              <a:pos x="connsiteX3812" y="connsiteY3812"/>
            </a:cxn>
            <a:cxn ang="0">
              <a:pos x="connsiteX3813" y="connsiteY3813"/>
            </a:cxn>
            <a:cxn ang="0">
              <a:pos x="connsiteX3814" y="connsiteY3814"/>
            </a:cxn>
            <a:cxn ang="0">
              <a:pos x="connsiteX3815" y="connsiteY3815"/>
            </a:cxn>
            <a:cxn ang="0">
              <a:pos x="connsiteX3816" y="connsiteY3816"/>
            </a:cxn>
            <a:cxn ang="0">
              <a:pos x="connsiteX3817" y="connsiteY3817"/>
            </a:cxn>
            <a:cxn ang="0">
              <a:pos x="connsiteX3818" y="connsiteY3818"/>
            </a:cxn>
            <a:cxn ang="0">
              <a:pos x="connsiteX3819" y="connsiteY3819"/>
            </a:cxn>
            <a:cxn ang="0">
              <a:pos x="connsiteX3820" y="connsiteY3820"/>
            </a:cxn>
            <a:cxn ang="0">
              <a:pos x="connsiteX3821" y="connsiteY3821"/>
            </a:cxn>
            <a:cxn ang="0">
              <a:pos x="connsiteX3822" y="connsiteY3822"/>
            </a:cxn>
            <a:cxn ang="0">
              <a:pos x="connsiteX3823" y="connsiteY3823"/>
            </a:cxn>
            <a:cxn ang="0">
              <a:pos x="connsiteX3824" y="connsiteY3824"/>
            </a:cxn>
            <a:cxn ang="0">
              <a:pos x="connsiteX3825" y="connsiteY3825"/>
            </a:cxn>
            <a:cxn ang="0">
              <a:pos x="connsiteX3826" y="connsiteY3826"/>
            </a:cxn>
            <a:cxn ang="0">
              <a:pos x="connsiteX3827" y="connsiteY3827"/>
            </a:cxn>
            <a:cxn ang="0">
              <a:pos x="connsiteX3828" y="connsiteY3828"/>
            </a:cxn>
            <a:cxn ang="0">
              <a:pos x="connsiteX3829" y="connsiteY3829"/>
            </a:cxn>
            <a:cxn ang="0">
              <a:pos x="connsiteX3830" y="connsiteY3830"/>
            </a:cxn>
            <a:cxn ang="0">
              <a:pos x="connsiteX3831" y="connsiteY3831"/>
            </a:cxn>
            <a:cxn ang="0">
              <a:pos x="connsiteX3832" y="connsiteY3832"/>
            </a:cxn>
            <a:cxn ang="0">
              <a:pos x="connsiteX3833" y="connsiteY3833"/>
            </a:cxn>
            <a:cxn ang="0">
              <a:pos x="connsiteX3834" y="connsiteY3834"/>
            </a:cxn>
            <a:cxn ang="0">
              <a:pos x="connsiteX3835" y="connsiteY3835"/>
            </a:cxn>
            <a:cxn ang="0">
              <a:pos x="connsiteX3836" y="connsiteY3836"/>
            </a:cxn>
            <a:cxn ang="0">
              <a:pos x="connsiteX3837" y="connsiteY3837"/>
            </a:cxn>
            <a:cxn ang="0">
              <a:pos x="connsiteX3838" y="connsiteY3838"/>
            </a:cxn>
            <a:cxn ang="0">
              <a:pos x="connsiteX3839" y="connsiteY3839"/>
            </a:cxn>
            <a:cxn ang="0">
              <a:pos x="connsiteX3840" y="connsiteY3840"/>
            </a:cxn>
            <a:cxn ang="0">
              <a:pos x="connsiteX3841" y="connsiteY3841"/>
            </a:cxn>
            <a:cxn ang="0">
              <a:pos x="connsiteX3842" y="connsiteY3842"/>
            </a:cxn>
            <a:cxn ang="0">
              <a:pos x="connsiteX3843" y="connsiteY3843"/>
            </a:cxn>
            <a:cxn ang="0">
              <a:pos x="connsiteX3844" y="connsiteY3844"/>
            </a:cxn>
            <a:cxn ang="0">
              <a:pos x="connsiteX3845" y="connsiteY3845"/>
            </a:cxn>
            <a:cxn ang="0">
              <a:pos x="connsiteX3846" y="connsiteY3846"/>
            </a:cxn>
            <a:cxn ang="0">
              <a:pos x="connsiteX3847" y="connsiteY3847"/>
            </a:cxn>
            <a:cxn ang="0">
              <a:pos x="connsiteX3848" y="connsiteY3848"/>
            </a:cxn>
            <a:cxn ang="0">
              <a:pos x="connsiteX3849" y="connsiteY3849"/>
            </a:cxn>
            <a:cxn ang="0">
              <a:pos x="connsiteX3850" y="connsiteY3850"/>
            </a:cxn>
            <a:cxn ang="0">
              <a:pos x="connsiteX3851" y="connsiteY3851"/>
            </a:cxn>
            <a:cxn ang="0">
              <a:pos x="connsiteX3852" y="connsiteY3852"/>
            </a:cxn>
            <a:cxn ang="0">
              <a:pos x="connsiteX3853" y="connsiteY3853"/>
            </a:cxn>
            <a:cxn ang="0">
              <a:pos x="connsiteX3854" y="connsiteY3854"/>
            </a:cxn>
            <a:cxn ang="0">
              <a:pos x="connsiteX3855" y="connsiteY3855"/>
            </a:cxn>
            <a:cxn ang="0">
              <a:pos x="connsiteX3856" y="connsiteY3856"/>
            </a:cxn>
            <a:cxn ang="0">
              <a:pos x="connsiteX3857" y="connsiteY3857"/>
            </a:cxn>
            <a:cxn ang="0">
              <a:pos x="connsiteX3858" y="connsiteY3858"/>
            </a:cxn>
            <a:cxn ang="0">
              <a:pos x="connsiteX3859" y="connsiteY3859"/>
            </a:cxn>
            <a:cxn ang="0">
              <a:pos x="connsiteX3860" y="connsiteY3860"/>
            </a:cxn>
            <a:cxn ang="0">
              <a:pos x="connsiteX3861" y="connsiteY3861"/>
            </a:cxn>
            <a:cxn ang="0">
              <a:pos x="connsiteX3862" y="connsiteY3862"/>
            </a:cxn>
            <a:cxn ang="0">
              <a:pos x="connsiteX3863" y="connsiteY3863"/>
            </a:cxn>
            <a:cxn ang="0">
              <a:pos x="connsiteX3864" y="connsiteY3864"/>
            </a:cxn>
            <a:cxn ang="0">
              <a:pos x="connsiteX3865" y="connsiteY3865"/>
            </a:cxn>
            <a:cxn ang="0">
              <a:pos x="connsiteX3866" y="connsiteY3866"/>
            </a:cxn>
            <a:cxn ang="0">
              <a:pos x="connsiteX3867" y="connsiteY3867"/>
            </a:cxn>
            <a:cxn ang="0">
              <a:pos x="connsiteX3868" y="connsiteY3868"/>
            </a:cxn>
            <a:cxn ang="0">
              <a:pos x="connsiteX3869" y="connsiteY3869"/>
            </a:cxn>
            <a:cxn ang="0">
              <a:pos x="connsiteX3870" y="connsiteY3870"/>
            </a:cxn>
            <a:cxn ang="0">
              <a:pos x="connsiteX3871" y="connsiteY3871"/>
            </a:cxn>
            <a:cxn ang="0">
              <a:pos x="connsiteX3872" y="connsiteY3872"/>
            </a:cxn>
            <a:cxn ang="0">
              <a:pos x="connsiteX3873" y="connsiteY3873"/>
            </a:cxn>
            <a:cxn ang="0">
              <a:pos x="connsiteX3874" y="connsiteY3874"/>
            </a:cxn>
            <a:cxn ang="0">
              <a:pos x="connsiteX3875" y="connsiteY3875"/>
            </a:cxn>
            <a:cxn ang="0">
              <a:pos x="connsiteX3876" y="connsiteY3876"/>
            </a:cxn>
            <a:cxn ang="0">
              <a:pos x="connsiteX3877" y="connsiteY3877"/>
            </a:cxn>
            <a:cxn ang="0">
              <a:pos x="connsiteX3878" y="connsiteY3878"/>
            </a:cxn>
            <a:cxn ang="0">
              <a:pos x="connsiteX3879" y="connsiteY3879"/>
            </a:cxn>
            <a:cxn ang="0">
              <a:pos x="connsiteX3880" y="connsiteY3880"/>
            </a:cxn>
            <a:cxn ang="0">
              <a:pos x="connsiteX3881" y="connsiteY3881"/>
            </a:cxn>
            <a:cxn ang="0">
              <a:pos x="connsiteX3882" y="connsiteY3882"/>
            </a:cxn>
            <a:cxn ang="0">
              <a:pos x="connsiteX3883" y="connsiteY3883"/>
            </a:cxn>
            <a:cxn ang="0">
              <a:pos x="connsiteX3884" y="connsiteY3884"/>
            </a:cxn>
            <a:cxn ang="0">
              <a:pos x="connsiteX3885" y="connsiteY3885"/>
            </a:cxn>
            <a:cxn ang="0">
              <a:pos x="connsiteX3886" y="connsiteY3886"/>
            </a:cxn>
            <a:cxn ang="0">
              <a:pos x="connsiteX3887" y="connsiteY3887"/>
            </a:cxn>
            <a:cxn ang="0">
              <a:pos x="connsiteX3888" y="connsiteY3888"/>
            </a:cxn>
            <a:cxn ang="0">
              <a:pos x="connsiteX3889" y="connsiteY3889"/>
            </a:cxn>
            <a:cxn ang="0">
              <a:pos x="connsiteX3890" y="connsiteY3890"/>
            </a:cxn>
            <a:cxn ang="0">
              <a:pos x="connsiteX3891" y="connsiteY3891"/>
            </a:cxn>
            <a:cxn ang="0">
              <a:pos x="connsiteX3892" y="connsiteY3892"/>
            </a:cxn>
            <a:cxn ang="0">
              <a:pos x="connsiteX3893" y="connsiteY3893"/>
            </a:cxn>
            <a:cxn ang="0">
              <a:pos x="connsiteX3894" y="connsiteY3894"/>
            </a:cxn>
            <a:cxn ang="0">
              <a:pos x="connsiteX3895" y="connsiteY3895"/>
            </a:cxn>
            <a:cxn ang="0">
              <a:pos x="connsiteX3896" y="connsiteY3896"/>
            </a:cxn>
            <a:cxn ang="0">
              <a:pos x="connsiteX3897" y="connsiteY3897"/>
            </a:cxn>
            <a:cxn ang="0">
              <a:pos x="connsiteX3898" y="connsiteY3898"/>
            </a:cxn>
            <a:cxn ang="0">
              <a:pos x="connsiteX3899" y="connsiteY3899"/>
            </a:cxn>
            <a:cxn ang="0">
              <a:pos x="connsiteX3900" y="connsiteY3900"/>
            </a:cxn>
            <a:cxn ang="0">
              <a:pos x="connsiteX3901" y="connsiteY3901"/>
            </a:cxn>
            <a:cxn ang="0">
              <a:pos x="connsiteX3902" y="connsiteY3902"/>
            </a:cxn>
            <a:cxn ang="0">
              <a:pos x="connsiteX3903" y="connsiteY3903"/>
            </a:cxn>
            <a:cxn ang="0">
              <a:pos x="connsiteX3904" y="connsiteY3904"/>
            </a:cxn>
            <a:cxn ang="0">
              <a:pos x="connsiteX3905" y="connsiteY3905"/>
            </a:cxn>
            <a:cxn ang="0">
              <a:pos x="connsiteX3906" y="connsiteY3906"/>
            </a:cxn>
            <a:cxn ang="0">
              <a:pos x="connsiteX3907" y="connsiteY3907"/>
            </a:cxn>
            <a:cxn ang="0">
              <a:pos x="connsiteX3908" y="connsiteY3908"/>
            </a:cxn>
            <a:cxn ang="0">
              <a:pos x="connsiteX3909" y="connsiteY3909"/>
            </a:cxn>
            <a:cxn ang="0">
              <a:pos x="connsiteX3910" y="connsiteY3910"/>
            </a:cxn>
            <a:cxn ang="0">
              <a:pos x="connsiteX3911" y="connsiteY3911"/>
            </a:cxn>
            <a:cxn ang="0">
              <a:pos x="connsiteX3912" y="connsiteY3912"/>
            </a:cxn>
            <a:cxn ang="0">
              <a:pos x="connsiteX3913" y="connsiteY3913"/>
            </a:cxn>
            <a:cxn ang="0">
              <a:pos x="connsiteX3914" y="connsiteY3914"/>
            </a:cxn>
            <a:cxn ang="0">
              <a:pos x="connsiteX3915" y="connsiteY3915"/>
            </a:cxn>
            <a:cxn ang="0">
              <a:pos x="connsiteX3916" y="connsiteY3916"/>
            </a:cxn>
            <a:cxn ang="0">
              <a:pos x="connsiteX3917" y="connsiteY3917"/>
            </a:cxn>
            <a:cxn ang="0">
              <a:pos x="connsiteX3918" y="connsiteY3918"/>
            </a:cxn>
            <a:cxn ang="0">
              <a:pos x="connsiteX3919" y="connsiteY3919"/>
            </a:cxn>
            <a:cxn ang="0">
              <a:pos x="connsiteX3920" y="connsiteY3920"/>
            </a:cxn>
            <a:cxn ang="0">
              <a:pos x="connsiteX3921" y="connsiteY3921"/>
            </a:cxn>
            <a:cxn ang="0">
              <a:pos x="connsiteX3922" y="connsiteY3922"/>
            </a:cxn>
            <a:cxn ang="0">
              <a:pos x="connsiteX3923" y="connsiteY3923"/>
            </a:cxn>
            <a:cxn ang="0">
              <a:pos x="connsiteX3924" y="connsiteY3924"/>
            </a:cxn>
            <a:cxn ang="0">
              <a:pos x="connsiteX3925" y="connsiteY3925"/>
            </a:cxn>
            <a:cxn ang="0">
              <a:pos x="connsiteX3926" y="connsiteY3926"/>
            </a:cxn>
            <a:cxn ang="0">
              <a:pos x="connsiteX3927" y="connsiteY3927"/>
            </a:cxn>
            <a:cxn ang="0">
              <a:pos x="connsiteX3928" y="connsiteY3928"/>
            </a:cxn>
            <a:cxn ang="0">
              <a:pos x="connsiteX3929" y="connsiteY3929"/>
            </a:cxn>
            <a:cxn ang="0">
              <a:pos x="connsiteX3930" y="connsiteY3930"/>
            </a:cxn>
            <a:cxn ang="0">
              <a:pos x="connsiteX3931" y="connsiteY3931"/>
            </a:cxn>
            <a:cxn ang="0">
              <a:pos x="connsiteX3932" y="connsiteY3932"/>
            </a:cxn>
            <a:cxn ang="0">
              <a:pos x="connsiteX3933" y="connsiteY3933"/>
            </a:cxn>
            <a:cxn ang="0">
              <a:pos x="connsiteX3934" y="connsiteY3934"/>
            </a:cxn>
            <a:cxn ang="0">
              <a:pos x="connsiteX3935" y="connsiteY3935"/>
            </a:cxn>
            <a:cxn ang="0">
              <a:pos x="connsiteX3936" y="connsiteY3936"/>
            </a:cxn>
            <a:cxn ang="0">
              <a:pos x="connsiteX3937" y="connsiteY3937"/>
            </a:cxn>
            <a:cxn ang="0">
              <a:pos x="connsiteX3938" y="connsiteY3938"/>
            </a:cxn>
            <a:cxn ang="0">
              <a:pos x="connsiteX3939" y="connsiteY3939"/>
            </a:cxn>
            <a:cxn ang="0">
              <a:pos x="connsiteX3940" y="connsiteY3940"/>
            </a:cxn>
            <a:cxn ang="0">
              <a:pos x="connsiteX3941" y="connsiteY3941"/>
            </a:cxn>
            <a:cxn ang="0">
              <a:pos x="connsiteX3942" y="connsiteY3942"/>
            </a:cxn>
            <a:cxn ang="0">
              <a:pos x="connsiteX3943" y="connsiteY3943"/>
            </a:cxn>
            <a:cxn ang="0">
              <a:pos x="connsiteX3944" y="connsiteY3944"/>
            </a:cxn>
            <a:cxn ang="0">
              <a:pos x="connsiteX3945" y="connsiteY3945"/>
            </a:cxn>
            <a:cxn ang="0">
              <a:pos x="connsiteX3946" y="connsiteY3946"/>
            </a:cxn>
            <a:cxn ang="0">
              <a:pos x="connsiteX3947" y="connsiteY3947"/>
            </a:cxn>
            <a:cxn ang="0">
              <a:pos x="connsiteX3948" y="connsiteY3948"/>
            </a:cxn>
            <a:cxn ang="0">
              <a:pos x="connsiteX3949" y="connsiteY3949"/>
            </a:cxn>
            <a:cxn ang="0">
              <a:pos x="connsiteX3950" y="connsiteY3950"/>
            </a:cxn>
            <a:cxn ang="0">
              <a:pos x="connsiteX3951" y="connsiteY3951"/>
            </a:cxn>
            <a:cxn ang="0">
              <a:pos x="connsiteX3952" y="connsiteY3952"/>
            </a:cxn>
            <a:cxn ang="0">
              <a:pos x="connsiteX3953" y="connsiteY3953"/>
            </a:cxn>
            <a:cxn ang="0">
              <a:pos x="connsiteX3954" y="connsiteY3954"/>
            </a:cxn>
            <a:cxn ang="0">
              <a:pos x="connsiteX3955" y="connsiteY3955"/>
            </a:cxn>
            <a:cxn ang="0">
              <a:pos x="connsiteX3956" y="connsiteY3956"/>
            </a:cxn>
            <a:cxn ang="0">
              <a:pos x="connsiteX3957" y="connsiteY3957"/>
            </a:cxn>
            <a:cxn ang="0">
              <a:pos x="connsiteX3958" y="connsiteY3958"/>
            </a:cxn>
            <a:cxn ang="0">
              <a:pos x="connsiteX3959" y="connsiteY3959"/>
            </a:cxn>
            <a:cxn ang="0">
              <a:pos x="connsiteX3960" y="connsiteY3960"/>
            </a:cxn>
            <a:cxn ang="0">
              <a:pos x="connsiteX3961" y="connsiteY3961"/>
            </a:cxn>
            <a:cxn ang="0">
              <a:pos x="connsiteX3962" y="connsiteY3962"/>
            </a:cxn>
            <a:cxn ang="0">
              <a:pos x="connsiteX3963" y="connsiteY3963"/>
            </a:cxn>
            <a:cxn ang="0">
              <a:pos x="connsiteX3964" y="connsiteY3964"/>
            </a:cxn>
            <a:cxn ang="0">
              <a:pos x="connsiteX3965" y="connsiteY3965"/>
            </a:cxn>
            <a:cxn ang="0">
              <a:pos x="connsiteX3966" y="connsiteY3966"/>
            </a:cxn>
            <a:cxn ang="0">
              <a:pos x="connsiteX3967" y="connsiteY3967"/>
            </a:cxn>
            <a:cxn ang="0">
              <a:pos x="connsiteX3968" y="connsiteY3968"/>
            </a:cxn>
            <a:cxn ang="0">
              <a:pos x="connsiteX3969" y="connsiteY3969"/>
            </a:cxn>
            <a:cxn ang="0">
              <a:pos x="connsiteX3970" y="connsiteY3970"/>
            </a:cxn>
            <a:cxn ang="0">
              <a:pos x="connsiteX3971" y="connsiteY3971"/>
            </a:cxn>
            <a:cxn ang="0">
              <a:pos x="connsiteX3972" y="connsiteY3972"/>
            </a:cxn>
            <a:cxn ang="0">
              <a:pos x="connsiteX3973" y="connsiteY3973"/>
            </a:cxn>
            <a:cxn ang="0">
              <a:pos x="connsiteX3974" y="connsiteY3974"/>
            </a:cxn>
            <a:cxn ang="0">
              <a:pos x="connsiteX3975" y="connsiteY3975"/>
            </a:cxn>
            <a:cxn ang="0">
              <a:pos x="connsiteX3976" y="connsiteY3976"/>
            </a:cxn>
            <a:cxn ang="0">
              <a:pos x="connsiteX3977" y="connsiteY3977"/>
            </a:cxn>
            <a:cxn ang="0">
              <a:pos x="connsiteX3978" y="connsiteY3978"/>
            </a:cxn>
            <a:cxn ang="0">
              <a:pos x="connsiteX3979" y="connsiteY3979"/>
            </a:cxn>
            <a:cxn ang="0">
              <a:pos x="connsiteX3980" y="connsiteY3980"/>
            </a:cxn>
            <a:cxn ang="0">
              <a:pos x="connsiteX3981" y="connsiteY3981"/>
            </a:cxn>
            <a:cxn ang="0">
              <a:pos x="connsiteX3982" y="connsiteY3982"/>
            </a:cxn>
            <a:cxn ang="0">
              <a:pos x="connsiteX3983" y="connsiteY3983"/>
            </a:cxn>
            <a:cxn ang="0">
              <a:pos x="connsiteX3984" y="connsiteY3984"/>
            </a:cxn>
            <a:cxn ang="0">
              <a:pos x="connsiteX3985" y="connsiteY3985"/>
            </a:cxn>
            <a:cxn ang="0">
              <a:pos x="connsiteX3986" y="connsiteY3986"/>
            </a:cxn>
            <a:cxn ang="0">
              <a:pos x="connsiteX3987" y="connsiteY3987"/>
            </a:cxn>
            <a:cxn ang="0">
              <a:pos x="connsiteX3988" y="connsiteY3988"/>
            </a:cxn>
            <a:cxn ang="0">
              <a:pos x="connsiteX3989" y="connsiteY3989"/>
            </a:cxn>
            <a:cxn ang="0">
              <a:pos x="connsiteX3990" y="connsiteY3990"/>
            </a:cxn>
            <a:cxn ang="0">
              <a:pos x="connsiteX3991" y="connsiteY3991"/>
            </a:cxn>
            <a:cxn ang="0">
              <a:pos x="connsiteX3992" y="connsiteY3992"/>
            </a:cxn>
            <a:cxn ang="0">
              <a:pos x="connsiteX3993" y="connsiteY3993"/>
            </a:cxn>
            <a:cxn ang="0">
              <a:pos x="connsiteX3994" y="connsiteY3994"/>
            </a:cxn>
            <a:cxn ang="0">
              <a:pos x="connsiteX3995" y="connsiteY3995"/>
            </a:cxn>
            <a:cxn ang="0">
              <a:pos x="connsiteX3996" y="connsiteY3996"/>
            </a:cxn>
            <a:cxn ang="0">
              <a:pos x="connsiteX3997" y="connsiteY3997"/>
            </a:cxn>
            <a:cxn ang="0">
              <a:pos x="connsiteX3998" y="connsiteY3998"/>
            </a:cxn>
            <a:cxn ang="0">
              <a:pos x="connsiteX3999" y="connsiteY3999"/>
            </a:cxn>
            <a:cxn ang="0">
              <a:pos x="connsiteX4000" y="connsiteY4000"/>
            </a:cxn>
            <a:cxn ang="0">
              <a:pos x="connsiteX4001" y="connsiteY4001"/>
            </a:cxn>
            <a:cxn ang="0">
              <a:pos x="connsiteX4002" y="connsiteY4002"/>
            </a:cxn>
            <a:cxn ang="0">
              <a:pos x="connsiteX4003" y="connsiteY4003"/>
            </a:cxn>
            <a:cxn ang="0">
              <a:pos x="connsiteX4004" y="connsiteY4004"/>
            </a:cxn>
            <a:cxn ang="0">
              <a:pos x="connsiteX4005" y="connsiteY4005"/>
            </a:cxn>
            <a:cxn ang="0">
              <a:pos x="connsiteX4006" y="connsiteY4006"/>
            </a:cxn>
            <a:cxn ang="0">
              <a:pos x="connsiteX4007" y="connsiteY4007"/>
            </a:cxn>
            <a:cxn ang="0">
              <a:pos x="connsiteX4008" y="connsiteY4008"/>
            </a:cxn>
            <a:cxn ang="0">
              <a:pos x="connsiteX4009" y="connsiteY4009"/>
            </a:cxn>
            <a:cxn ang="0">
              <a:pos x="connsiteX4010" y="connsiteY4010"/>
            </a:cxn>
            <a:cxn ang="0">
              <a:pos x="connsiteX4011" y="connsiteY4011"/>
            </a:cxn>
            <a:cxn ang="0">
              <a:pos x="connsiteX4012" y="connsiteY4012"/>
            </a:cxn>
            <a:cxn ang="0">
              <a:pos x="connsiteX4013" y="connsiteY4013"/>
            </a:cxn>
            <a:cxn ang="0">
              <a:pos x="connsiteX4014" y="connsiteY4014"/>
            </a:cxn>
            <a:cxn ang="0">
              <a:pos x="connsiteX4015" y="connsiteY4015"/>
            </a:cxn>
            <a:cxn ang="0">
              <a:pos x="connsiteX4016" y="connsiteY4016"/>
            </a:cxn>
            <a:cxn ang="0">
              <a:pos x="connsiteX4017" y="connsiteY4017"/>
            </a:cxn>
            <a:cxn ang="0">
              <a:pos x="connsiteX4018" y="connsiteY4018"/>
            </a:cxn>
            <a:cxn ang="0">
              <a:pos x="connsiteX4019" y="connsiteY4019"/>
            </a:cxn>
            <a:cxn ang="0">
              <a:pos x="connsiteX4020" y="connsiteY4020"/>
            </a:cxn>
            <a:cxn ang="0">
              <a:pos x="connsiteX4021" y="connsiteY4021"/>
            </a:cxn>
            <a:cxn ang="0">
              <a:pos x="connsiteX4022" y="connsiteY4022"/>
            </a:cxn>
            <a:cxn ang="0">
              <a:pos x="connsiteX4023" y="connsiteY4023"/>
            </a:cxn>
            <a:cxn ang="0">
              <a:pos x="connsiteX4024" y="connsiteY4024"/>
            </a:cxn>
            <a:cxn ang="0">
              <a:pos x="connsiteX4025" y="connsiteY4025"/>
            </a:cxn>
            <a:cxn ang="0">
              <a:pos x="connsiteX4026" y="connsiteY4026"/>
            </a:cxn>
            <a:cxn ang="0">
              <a:pos x="connsiteX4027" y="connsiteY4027"/>
            </a:cxn>
            <a:cxn ang="0">
              <a:pos x="connsiteX4028" y="connsiteY4028"/>
            </a:cxn>
            <a:cxn ang="0">
              <a:pos x="connsiteX4029" y="connsiteY4029"/>
            </a:cxn>
            <a:cxn ang="0">
              <a:pos x="connsiteX4030" y="connsiteY4030"/>
            </a:cxn>
            <a:cxn ang="0">
              <a:pos x="connsiteX4031" y="connsiteY4031"/>
            </a:cxn>
            <a:cxn ang="0">
              <a:pos x="connsiteX4032" y="connsiteY4032"/>
            </a:cxn>
            <a:cxn ang="0">
              <a:pos x="connsiteX4033" y="connsiteY4033"/>
            </a:cxn>
            <a:cxn ang="0">
              <a:pos x="connsiteX4034" y="connsiteY4034"/>
            </a:cxn>
            <a:cxn ang="0">
              <a:pos x="connsiteX4035" y="connsiteY4035"/>
            </a:cxn>
            <a:cxn ang="0">
              <a:pos x="connsiteX4036" y="connsiteY4036"/>
            </a:cxn>
            <a:cxn ang="0">
              <a:pos x="connsiteX4037" y="connsiteY4037"/>
            </a:cxn>
            <a:cxn ang="0">
              <a:pos x="connsiteX4038" y="connsiteY4038"/>
            </a:cxn>
            <a:cxn ang="0">
              <a:pos x="connsiteX4039" y="connsiteY4039"/>
            </a:cxn>
            <a:cxn ang="0">
              <a:pos x="connsiteX4040" y="connsiteY4040"/>
            </a:cxn>
            <a:cxn ang="0">
              <a:pos x="connsiteX4041" y="connsiteY4041"/>
            </a:cxn>
            <a:cxn ang="0">
              <a:pos x="connsiteX4042" y="connsiteY4042"/>
            </a:cxn>
            <a:cxn ang="0">
              <a:pos x="connsiteX4043" y="connsiteY4043"/>
            </a:cxn>
            <a:cxn ang="0">
              <a:pos x="connsiteX4044" y="connsiteY4044"/>
            </a:cxn>
            <a:cxn ang="0">
              <a:pos x="connsiteX4045" y="connsiteY4045"/>
            </a:cxn>
            <a:cxn ang="0">
              <a:pos x="connsiteX4046" y="connsiteY4046"/>
            </a:cxn>
            <a:cxn ang="0">
              <a:pos x="connsiteX4047" y="connsiteY4047"/>
            </a:cxn>
            <a:cxn ang="0">
              <a:pos x="connsiteX4048" y="connsiteY4048"/>
            </a:cxn>
            <a:cxn ang="0">
              <a:pos x="connsiteX4049" y="connsiteY4049"/>
            </a:cxn>
            <a:cxn ang="0">
              <a:pos x="connsiteX4050" y="connsiteY4050"/>
            </a:cxn>
            <a:cxn ang="0">
              <a:pos x="connsiteX4051" y="connsiteY4051"/>
            </a:cxn>
            <a:cxn ang="0">
              <a:pos x="connsiteX4052" y="connsiteY4052"/>
            </a:cxn>
            <a:cxn ang="0">
              <a:pos x="connsiteX4053" y="connsiteY4053"/>
            </a:cxn>
            <a:cxn ang="0">
              <a:pos x="connsiteX4054" y="connsiteY4054"/>
            </a:cxn>
            <a:cxn ang="0">
              <a:pos x="connsiteX4055" y="connsiteY4055"/>
            </a:cxn>
            <a:cxn ang="0">
              <a:pos x="connsiteX4056" y="connsiteY4056"/>
            </a:cxn>
            <a:cxn ang="0">
              <a:pos x="connsiteX4057" y="connsiteY4057"/>
            </a:cxn>
            <a:cxn ang="0">
              <a:pos x="connsiteX4058" y="connsiteY4058"/>
            </a:cxn>
            <a:cxn ang="0">
              <a:pos x="connsiteX4059" y="connsiteY4059"/>
            </a:cxn>
            <a:cxn ang="0">
              <a:pos x="connsiteX4060" y="connsiteY4060"/>
            </a:cxn>
            <a:cxn ang="0">
              <a:pos x="connsiteX4061" y="connsiteY4061"/>
            </a:cxn>
            <a:cxn ang="0">
              <a:pos x="connsiteX4062" y="connsiteY4062"/>
            </a:cxn>
            <a:cxn ang="0">
              <a:pos x="connsiteX4063" y="connsiteY4063"/>
            </a:cxn>
            <a:cxn ang="0">
              <a:pos x="connsiteX4064" y="connsiteY4064"/>
            </a:cxn>
            <a:cxn ang="0">
              <a:pos x="connsiteX4065" y="connsiteY4065"/>
            </a:cxn>
            <a:cxn ang="0">
              <a:pos x="connsiteX4066" y="connsiteY4066"/>
            </a:cxn>
            <a:cxn ang="0">
              <a:pos x="connsiteX4067" y="connsiteY4067"/>
            </a:cxn>
            <a:cxn ang="0">
              <a:pos x="connsiteX4068" y="connsiteY4068"/>
            </a:cxn>
            <a:cxn ang="0">
              <a:pos x="connsiteX4069" y="connsiteY4069"/>
            </a:cxn>
            <a:cxn ang="0">
              <a:pos x="connsiteX4070" y="connsiteY4070"/>
            </a:cxn>
            <a:cxn ang="0">
              <a:pos x="connsiteX4071" y="connsiteY4071"/>
            </a:cxn>
            <a:cxn ang="0">
              <a:pos x="connsiteX4072" y="connsiteY4072"/>
            </a:cxn>
            <a:cxn ang="0">
              <a:pos x="connsiteX4073" y="connsiteY4073"/>
            </a:cxn>
            <a:cxn ang="0">
              <a:pos x="connsiteX4074" y="connsiteY4074"/>
            </a:cxn>
            <a:cxn ang="0">
              <a:pos x="connsiteX4075" y="connsiteY4075"/>
            </a:cxn>
            <a:cxn ang="0">
              <a:pos x="connsiteX4076" y="connsiteY4076"/>
            </a:cxn>
            <a:cxn ang="0">
              <a:pos x="connsiteX4077" y="connsiteY4077"/>
            </a:cxn>
            <a:cxn ang="0">
              <a:pos x="connsiteX4078" y="connsiteY4078"/>
            </a:cxn>
            <a:cxn ang="0">
              <a:pos x="connsiteX4079" y="connsiteY4079"/>
            </a:cxn>
            <a:cxn ang="0">
              <a:pos x="connsiteX4080" y="connsiteY4080"/>
            </a:cxn>
            <a:cxn ang="0">
              <a:pos x="connsiteX4081" y="connsiteY4081"/>
            </a:cxn>
            <a:cxn ang="0">
              <a:pos x="connsiteX4082" y="connsiteY4082"/>
            </a:cxn>
            <a:cxn ang="0">
              <a:pos x="connsiteX4083" y="connsiteY4083"/>
            </a:cxn>
            <a:cxn ang="0">
              <a:pos x="connsiteX4084" y="connsiteY4084"/>
            </a:cxn>
            <a:cxn ang="0">
              <a:pos x="connsiteX4085" y="connsiteY4085"/>
            </a:cxn>
            <a:cxn ang="0">
              <a:pos x="connsiteX4086" y="connsiteY4086"/>
            </a:cxn>
            <a:cxn ang="0">
              <a:pos x="connsiteX4087" y="connsiteY4087"/>
            </a:cxn>
            <a:cxn ang="0">
              <a:pos x="connsiteX4088" y="connsiteY4088"/>
            </a:cxn>
            <a:cxn ang="0">
              <a:pos x="connsiteX4089" y="connsiteY4089"/>
            </a:cxn>
            <a:cxn ang="0">
              <a:pos x="connsiteX4090" y="connsiteY4090"/>
            </a:cxn>
            <a:cxn ang="0">
              <a:pos x="connsiteX4091" y="connsiteY4091"/>
            </a:cxn>
            <a:cxn ang="0">
              <a:pos x="connsiteX4092" y="connsiteY4092"/>
            </a:cxn>
            <a:cxn ang="0">
              <a:pos x="connsiteX4093" y="connsiteY4093"/>
            </a:cxn>
            <a:cxn ang="0">
              <a:pos x="connsiteX4094" y="connsiteY4094"/>
            </a:cxn>
            <a:cxn ang="0">
              <a:pos x="connsiteX4095" y="connsiteY4095"/>
            </a:cxn>
            <a:cxn ang="0">
              <a:pos x="connsiteX4096" y="connsiteY4096"/>
            </a:cxn>
            <a:cxn ang="0">
              <a:pos x="connsiteX4097" y="connsiteY4097"/>
            </a:cxn>
            <a:cxn ang="0">
              <a:pos x="connsiteX4098" y="connsiteY4098"/>
            </a:cxn>
            <a:cxn ang="0">
              <a:pos x="connsiteX4099" y="connsiteY4099"/>
            </a:cxn>
            <a:cxn ang="0">
              <a:pos x="connsiteX4100" y="connsiteY4100"/>
            </a:cxn>
            <a:cxn ang="0">
              <a:pos x="connsiteX4101" y="connsiteY4101"/>
            </a:cxn>
            <a:cxn ang="0">
              <a:pos x="connsiteX4102" y="connsiteY4102"/>
            </a:cxn>
            <a:cxn ang="0">
              <a:pos x="connsiteX4103" y="connsiteY4103"/>
            </a:cxn>
            <a:cxn ang="0">
              <a:pos x="connsiteX4104" y="connsiteY4104"/>
            </a:cxn>
            <a:cxn ang="0">
              <a:pos x="connsiteX4105" y="connsiteY4105"/>
            </a:cxn>
            <a:cxn ang="0">
              <a:pos x="connsiteX4106" y="connsiteY4106"/>
            </a:cxn>
            <a:cxn ang="0">
              <a:pos x="connsiteX4107" y="connsiteY4107"/>
            </a:cxn>
            <a:cxn ang="0">
              <a:pos x="connsiteX4108" y="connsiteY4108"/>
            </a:cxn>
            <a:cxn ang="0">
              <a:pos x="connsiteX4109" y="connsiteY4109"/>
            </a:cxn>
            <a:cxn ang="0">
              <a:pos x="connsiteX4110" y="connsiteY4110"/>
            </a:cxn>
            <a:cxn ang="0">
              <a:pos x="connsiteX4111" y="connsiteY4111"/>
            </a:cxn>
            <a:cxn ang="0">
              <a:pos x="connsiteX4112" y="connsiteY4112"/>
            </a:cxn>
            <a:cxn ang="0">
              <a:pos x="connsiteX4113" y="connsiteY4113"/>
            </a:cxn>
            <a:cxn ang="0">
              <a:pos x="connsiteX4114" y="connsiteY4114"/>
            </a:cxn>
            <a:cxn ang="0">
              <a:pos x="connsiteX4115" y="connsiteY4115"/>
            </a:cxn>
            <a:cxn ang="0">
              <a:pos x="connsiteX4116" y="connsiteY4116"/>
            </a:cxn>
            <a:cxn ang="0">
              <a:pos x="connsiteX4117" y="connsiteY4117"/>
            </a:cxn>
            <a:cxn ang="0">
              <a:pos x="connsiteX4118" y="connsiteY4118"/>
            </a:cxn>
            <a:cxn ang="0">
              <a:pos x="connsiteX4119" y="connsiteY4119"/>
            </a:cxn>
            <a:cxn ang="0">
              <a:pos x="connsiteX4120" y="connsiteY4120"/>
            </a:cxn>
            <a:cxn ang="0">
              <a:pos x="connsiteX4121" y="connsiteY4121"/>
            </a:cxn>
            <a:cxn ang="0">
              <a:pos x="connsiteX4122" y="connsiteY4122"/>
            </a:cxn>
            <a:cxn ang="0">
              <a:pos x="connsiteX4123" y="connsiteY4123"/>
            </a:cxn>
            <a:cxn ang="0">
              <a:pos x="connsiteX4124" y="connsiteY4124"/>
            </a:cxn>
            <a:cxn ang="0">
              <a:pos x="connsiteX4125" y="connsiteY4125"/>
            </a:cxn>
            <a:cxn ang="0">
              <a:pos x="connsiteX4126" y="connsiteY4126"/>
            </a:cxn>
            <a:cxn ang="0">
              <a:pos x="connsiteX4127" y="connsiteY4127"/>
            </a:cxn>
            <a:cxn ang="0">
              <a:pos x="connsiteX4128" y="connsiteY4128"/>
            </a:cxn>
            <a:cxn ang="0">
              <a:pos x="connsiteX4129" y="connsiteY4129"/>
            </a:cxn>
            <a:cxn ang="0">
              <a:pos x="connsiteX4130" y="connsiteY4130"/>
            </a:cxn>
            <a:cxn ang="0">
              <a:pos x="connsiteX4131" y="connsiteY4131"/>
            </a:cxn>
            <a:cxn ang="0">
              <a:pos x="connsiteX4132" y="connsiteY4132"/>
            </a:cxn>
            <a:cxn ang="0">
              <a:pos x="connsiteX4133" y="connsiteY4133"/>
            </a:cxn>
            <a:cxn ang="0">
              <a:pos x="connsiteX4134" y="connsiteY4134"/>
            </a:cxn>
            <a:cxn ang="0">
              <a:pos x="connsiteX4135" y="connsiteY4135"/>
            </a:cxn>
            <a:cxn ang="0">
              <a:pos x="connsiteX4136" y="connsiteY4136"/>
            </a:cxn>
            <a:cxn ang="0">
              <a:pos x="connsiteX4137" y="connsiteY4137"/>
            </a:cxn>
            <a:cxn ang="0">
              <a:pos x="connsiteX4138" y="connsiteY4138"/>
            </a:cxn>
            <a:cxn ang="0">
              <a:pos x="connsiteX4139" y="connsiteY4139"/>
            </a:cxn>
            <a:cxn ang="0">
              <a:pos x="connsiteX4140" y="connsiteY4140"/>
            </a:cxn>
            <a:cxn ang="0">
              <a:pos x="connsiteX4141" y="connsiteY4141"/>
            </a:cxn>
            <a:cxn ang="0">
              <a:pos x="connsiteX4142" y="connsiteY4142"/>
            </a:cxn>
            <a:cxn ang="0">
              <a:pos x="connsiteX4143" y="connsiteY4143"/>
            </a:cxn>
            <a:cxn ang="0">
              <a:pos x="connsiteX4144" y="connsiteY4144"/>
            </a:cxn>
            <a:cxn ang="0">
              <a:pos x="connsiteX4145" y="connsiteY4145"/>
            </a:cxn>
            <a:cxn ang="0">
              <a:pos x="connsiteX4146" y="connsiteY4146"/>
            </a:cxn>
            <a:cxn ang="0">
              <a:pos x="connsiteX4147" y="connsiteY4147"/>
            </a:cxn>
            <a:cxn ang="0">
              <a:pos x="connsiteX4148" y="connsiteY4148"/>
            </a:cxn>
            <a:cxn ang="0">
              <a:pos x="connsiteX4149" y="connsiteY4149"/>
            </a:cxn>
            <a:cxn ang="0">
              <a:pos x="connsiteX4150" y="connsiteY4150"/>
            </a:cxn>
            <a:cxn ang="0">
              <a:pos x="connsiteX4151" y="connsiteY4151"/>
            </a:cxn>
            <a:cxn ang="0">
              <a:pos x="connsiteX4152" y="connsiteY4152"/>
            </a:cxn>
            <a:cxn ang="0">
              <a:pos x="connsiteX4153" y="connsiteY4153"/>
            </a:cxn>
            <a:cxn ang="0">
              <a:pos x="connsiteX4154" y="connsiteY4154"/>
            </a:cxn>
            <a:cxn ang="0">
              <a:pos x="connsiteX4155" y="connsiteY4155"/>
            </a:cxn>
            <a:cxn ang="0">
              <a:pos x="connsiteX4156" y="connsiteY4156"/>
            </a:cxn>
            <a:cxn ang="0">
              <a:pos x="connsiteX4157" y="connsiteY4157"/>
            </a:cxn>
            <a:cxn ang="0">
              <a:pos x="connsiteX4158" y="connsiteY4158"/>
            </a:cxn>
            <a:cxn ang="0">
              <a:pos x="connsiteX4159" y="connsiteY4159"/>
            </a:cxn>
            <a:cxn ang="0">
              <a:pos x="connsiteX4160" y="connsiteY4160"/>
            </a:cxn>
            <a:cxn ang="0">
              <a:pos x="connsiteX4161" y="connsiteY4161"/>
            </a:cxn>
            <a:cxn ang="0">
              <a:pos x="connsiteX4162" y="connsiteY4162"/>
            </a:cxn>
            <a:cxn ang="0">
              <a:pos x="connsiteX4163" y="connsiteY4163"/>
            </a:cxn>
            <a:cxn ang="0">
              <a:pos x="connsiteX4164" y="connsiteY4164"/>
            </a:cxn>
            <a:cxn ang="0">
              <a:pos x="connsiteX4165" y="connsiteY4165"/>
            </a:cxn>
            <a:cxn ang="0">
              <a:pos x="connsiteX4166" y="connsiteY4166"/>
            </a:cxn>
            <a:cxn ang="0">
              <a:pos x="connsiteX4167" y="connsiteY4167"/>
            </a:cxn>
            <a:cxn ang="0">
              <a:pos x="connsiteX4168" y="connsiteY4168"/>
            </a:cxn>
            <a:cxn ang="0">
              <a:pos x="connsiteX4169" y="connsiteY4169"/>
            </a:cxn>
            <a:cxn ang="0">
              <a:pos x="connsiteX4170" y="connsiteY4170"/>
            </a:cxn>
            <a:cxn ang="0">
              <a:pos x="connsiteX4171" y="connsiteY4171"/>
            </a:cxn>
            <a:cxn ang="0">
              <a:pos x="connsiteX4172" y="connsiteY4172"/>
            </a:cxn>
            <a:cxn ang="0">
              <a:pos x="connsiteX4173" y="connsiteY4173"/>
            </a:cxn>
            <a:cxn ang="0">
              <a:pos x="connsiteX4174" y="connsiteY4174"/>
            </a:cxn>
            <a:cxn ang="0">
              <a:pos x="connsiteX4175" y="connsiteY4175"/>
            </a:cxn>
            <a:cxn ang="0">
              <a:pos x="connsiteX4176" y="connsiteY4176"/>
            </a:cxn>
            <a:cxn ang="0">
              <a:pos x="connsiteX4177" y="connsiteY4177"/>
            </a:cxn>
            <a:cxn ang="0">
              <a:pos x="connsiteX4178" y="connsiteY4178"/>
            </a:cxn>
            <a:cxn ang="0">
              <a:pos x="connsiteX4179" y="connsiteY4179"/>
            </a:cxn>
            <a:cxn ang="0">
              <a:pos x="connsiteX4180" y="connsiteY4180"/>
            </a:cxn>
            <a:cxn ang="0">
              <a:pos x="connsiteX4181" y="connsiteY4181"/>
            </a:cxn>
            <a:cxn ang="0">
              <a:pos x="connsiteX4182" y="connsiteY4182"/>
            </a:cxn>
            <a:cxn ang="0">
              <a:pos x="connsiteX4183" y="connsiteY4183"/>
            </a:cxn>
            <a:cxn ang="0">
              <a:pos x="connsiteX4184" y="connsiteY4184"/>
            </a:cxn>
            <a:cxn ang="0">
              <a:pos x="connsiteX4185" y="connsiteY4185"/>
            </a:cxn>
            <a:cxn ang="0">
              <a:pos x="connsiteX4186" y="connsiteY4186"/>
            </a:cxn>
            <a:cxn ang="0">
              <a:pos x="connsiteX4187" y="connsiteY4187"/>
            </a:cxn>
            <a:cxn ang="0">
              <a:pos x="connsiteX4188" y="connsiteY4188"/>
            </a:cxn>
            <a:cxn ang="0">
              <a:pos x="connsiteX4189" y="connsiteY4189"/>
            </a:cxn>
            <a:cxn ang="0">
              <a:pos x="connsiteX4190" y="connsiteY4190"/>
            </a:cxn>
            <a:cxn ang="0">
              <a:pos x="connsiteX4191" y="connsiteY4191"/>
            </a:cxn>
            <a:cxn ang="0">
              <a:pos x="connsiteX4192" y="connsiteY4192"/>
            </a:cxn>
            <a:cxn ang="0">
              <a:pos x="connsiteX4193" y="connsiteY4193"/>
            </a:cxn>
            <a:cxn ang="0">
              <a:pos x="connsiteX4194" y="connsiteY4194"/>
            </a:cxn>
            <a:cxn ang="0">
              <a:pos x="connsiteX4195" y="connsiteY4195"/>
            </a:cxn>
            <a:cxn ang="0">
              <a:pos x="connsiteX4196" y="connsiteY4196"/>
            </a:cxn>
            <a:cxn ang="0">
              <a:pos x="connsiteX4197" y="connsiteY4197"/>
            </a:cxn>
            <a:cxn ang="0">
              <a:pos x="connsiteX4198" y="connsiteY4198"/>
            </a:cxn>
            <a:cxn ang="0">
              <a:pos x="connsiteX4199" y="connsiteY4199"/>
            </a:cxn>
            <a:cxn ang="0">
              <a:pos x="connsiteX4200" y="connsiteY4200"/>
            </a:cxn>
            <a:cxn ang="0">
              <a:pos x="connsiteX4201" y="connsiteY4201"/>
            </a:cxn>
            <a:cxn ang="0">
              <a:pos x="connsiteX4202" y="connsiteY4202"/>
            </a:cxn>
            <a:cxn ang="0">
              <a:pos x="connsiteX4203" y="connsiteY4203"/>
            </a:cxn>
            <a:cxn ang="0">
              <a:pos x="connsiteX4204" y="connsiteY4204"/>
            </a:cxn>
            <a:cxn ang="0">
              <a:pos x="connsiteX4205" y="connsiteY4205"/>
            </a:cxn>
            <a:cxn ang="0">
              <a:pos x="connsiteX4206" y="connsiteY4206"/>
            </a:cxn>
            <a:cxn ang="0">
              <a:pos x="connsiteX4207" y="connsiteY4207"/>
            </a:cxn>
            <a:cxn ang="0">
              <a:pos x="connsiteX4208" y="connsiteY4208"/>
            </a:cxn>
            <a:cxn ang="0">
              <a:pos x="connsiteX4209" y="connsiteY4209"/>
            </a:cxn>
            <a:cxn ang="0">
              <a:pos x="connsiteX4210" y="connsiteY4210"/>
            </a:cxn>
            <a:cxn ang="0">
              <a:pos x="connsiteX4211" y="connsiteY4211"/>
            </a:cxn>
            <a:cxn ang="0">
              <a:pos x="connsiteX4212" y="connsiteY4212"/>
            </a:cxn>
            <a:cxn ang="0">
              <a:pos x="connsiteX4213" y="connsiteY4213"/>
            </a:cxn>
            <a:cxn ang="0">
              <a:pos x="connsiteX4214" y="connsiteY4214"/>
            </a:cxn>
            <a:cxn ang="0">
              <a:pos x="connsiteX4215" y="connsiteY4215"/>
            </a:cxn>
            <a:cxn ang="0">
              <a:pos x="connsiteX4216" y="connsiteY4216"/>
            </a:cxn>
            <a:cxn ang="0">
              <a:pos x="connsiteX4217" y="connsiteY4217"/>
            </a:cxn>
            <a:cxn ang="0">
              <a:pos x="connsiteX4218" y="connsiteY4218"/>
            </a:cxn>
            <a:cxn ang="0">
              <a:pos x="connsiteX4219" y="connsiteY4219"/>
            </a:cxn>
            <a:cxn ang="0">
              <a:pos x="connsiteX4220" y="connsiteY4220"/>
            </a:cxn>
            <a:cxn ang="0">
              <a:pos x="connsiteX4221" y="connsiteY4221"/>
            </a:cxn>
            <a:cxn ang="0">
              <a:pos x="connsiteX4222" y="connsiteY4222"/>
            </a:cxn>
            <a:cxn ang="0">
              <a:pos x="connsiteX4223" y="connsiteY4223"/>
            </a:cxn>
            <a:cxn ang="0">
              <a:pos x="connsiteX4224" y="connsiteY4224"/>
            </a:cxn>
            <a:cxn ang="0">
              <a:pos x="connsiteX4225" y="connsiteY4225"/>
            </a:cxn>
            <a:cxn ang="0">
              <a:pos x="connsiteX4226" y="connsiteY4226"/>
            </a:cxn>
            <a:cxn ang="0">
              <a:pos x="connsiteX4227" y="connsiteY4227"/>
            </a:cxn>
            <a:cxn ang="0">
              <a:pos x="connsiteX4228" y="connsiteY4228"/>
            </a:cxn>
            <a:cxn ang="0">
              <a:pos x="connsiteX4229" y="connsiteY4229"/>
            </a:cxn>
            <a:cxn ang="0">
              <a:pos x="connsiteX4230" y="connsiteY4230"/>
            </a:cxn>
            <a:cxn ang="0">
              <a:pos x="connsiteX4231" y="connsiteY4231"/>
            </a:cxn>
            <a:cxn ang="0">
              <a:pos x="connsiteX4232" y="connsiteY4232"/>
            </a:cxn>
            <a:cxn ang="0">
              <a:pos x="connsiteX4233" y="connsiteY4233"/>
            </a:cxn>
            <a:cxn ang="0">
              <a:pos x="connsiteX4234" y="connsiteY4234"/>
            </a:cxn>
            <a:cxn ang="0">
              <a:pos x="connsiteX4235" y="connsiteY4235"/>
            </a:cxn>
            <a:cxn ang="0">
              <a:pos x="connsiteX4236" y="connsiteY4236"/>
            </a:cxn>
            <a:cxn ang="0">
              <a:pos x="connsiteX4237" y="connsiteY4237"/>
            </a:cxn>
            <a:cxn ang="0">
              <a:pos x="connsiteX4238" y="connsiteY4238"/>
            </a:cxn>
            <a:cxn ang="0">
              <a:pos x="connsiteX4239" y="connsiteY4239"/>
            </a:cxn>
            <a:cxn ang="0">
              <a:pos x="connsiteX4240" y="connsiteY4240"/>
            </a:cxn>
            <a:cxn ang="0">
              <a:pos x="connsiteX4241" y="connsiteY4241"/>
            </a:cxn>
            <a:cxn ang="0">
              <a:pos x="connsiteX4242" y="connsiteY4242"/>
            </a:cxn>
            <a:cxn ang="0">
              <a:pos x="connsiteX4243" y="connsiteY4243"/>
            </a:cxn>
            <a:cxn ang="0">
              <a:pos x="connsiteX4244" y="connsiteY4244"/>
            </a:cxn>
            <a:cxn ang="0">
              <a:pos x="connsiteX4245" y="connsiteY4245"/>
            </a:cxn>
            <a:cxn ang="0">
              <a:pos x="connsiteX4246" y="connsiteY4246"/>
            </a:cxn>
            <a:cxn ang="0">
              <a:pos x="connsiteX4247" y="connsiteY4247"/>
            </a:cxn>
            <a:cxn ang="0">
              <a:pos x="connsiteX4248" y="connsiteY4248"/>
            </a:cxn>
            <a:cxn ang="0">
              <a:pos x="connsiteX4249" y="connsiteY4249"/>
            </a:cxn>
            <a:cxn ang="0">
              <a:pos x="connsiteX4250" y="connsiteY4250"/>
            </a:cxn>
            <a:cxn ang="0">
              <a:pos x="connsiteX4251" y="connsiteY4251"/>
            </a:cxn>
            <a:cxn ang="0">
              <a:pos x="connsiteX4252" y="connsiteY4252"/>
            </a:cxn>
            <a:cxn ang="0">
              <a:pos x="connsiteX4253" y="connsiteY4253"/>
            </a:cxn>
            <a:cxn ang="0">
              <a:pos x="connsiteX4254" y="connsiteY4254"/>
            </a:cxn>
            <a:cxn ang="0">
              <a:pos x="connsiteX4255" y="connsiteY4255"/>
            </a:cxn>
            <a:cxn ang="0">
              <a:pos x="connsiteX4256" y="connsiteY4256"/>
            </a:cxn>
            <a:cxn ang="0">
              <a:pos x="connsiteX4257" y="connsiteY4257"/>
            </a:cxn>
            <a:cxn ang="0">
              <a:pos x="connsiteX4258" y="connsiteY4258"/>
            </a:cxn>
            <a:cxn ang="0">
              <a:pos x="connsiteX4259" y="connsiteY4259"/>
            </a:cxn>
            <a:cxn ang="0">
              <a:pos x="connsiteX4260" y="connsiteY4260"/>
            </a:cxn>
            <a:cxn ang="0">
              <a:pos x="connsiteX4261" y="connsiteY4261"/>
            </a:cxn>
            <a:cxn ang="0">
              <a:pos x="connsiteX4262" y="connsiteY4262"/>
            </a:cxn>
            <a:cxn ang="0">
              <a:pos x="connsiteX4263" y="connsiteY4263"/>
            </a:cxn>
            <a:cxn ang="0">
              <a:pos x="connsiteX4264" y="connsiteY4264"/>
            </a:cxn>
            <a:cxn ang="0">
              <a:pos x="connsiteX4265" y="connsiteY4265"/>
            </a:cxn>
            <a:cxn ang="0">
              <a:pos x="connsiteX4266" y="connsiteY4266"/>
            </a:cxn>
            <a:cxn ang="0">
              <a:pos x="connsiteX4267" y="connsiteY4267"/>
            </a:cxn>
            <a:cxn ang="0">
              <a:pos x="connsiteX4268" y="connsiteY4268"/>
            </a:cxn>
            <a:cxn ang="0">
              <a:pos x="connsiteX4269" y="connsiteY4269"/>
            </a:cxn>
            <a:cxn ang="0">
              <a:pos x="connsiteX4270" y="connsiteY4270"/>
            </a:cxn>
            <a:cxn ang="0">
              <a:pos x="connsiteX4271" y="connsiteY4271"/>
            </a:cxn>
            <a:cxn ang="0">
              <a:pos x="connsiteX4272" y="connsiteY4272"/>
            </a:cxn>
            <a:cxn ang="0">
              <a:pos x="connsiteX4273" y="connsiteY4273"/>
            </a:cxn>
            <a:cxn ang="0">
              <a:pos x="connsiteX4274" y="connsiteY4274"/>
            </a:cxn>
            <a:cxn ang="0">
              <a:pos x="connsiteX4275" y="connsiteY4275"/>
            </a:cxn>
            <a:cxn ang="0">
              <a:pos x="connsiteX4276" y="connsiteY4276"/>
            </a:cxn>
            <a:cxn ang="0">
              <a:pos x="connsiteX4277" y="connsiteY4277"/>
            </a:cxn>
            <a:cxn ang="0">
              <a:pos x="connsiteX4278" y="connsiteY4278"/>
            </a:cxn>
            <a:cxn ang="0">
              <a:pos x="connsiteX4279" y="connsiteY4279"/>
            </a:cxn>
            <a:cxn ang="0">
              <a:pos x="connsiteX4280" y="connsiteY4280"/>
            </a:cxn>
            <a:cxn ang="0">
              <a:pos x="connsiteX4281" y="connsiteY4281"/>
            </a:cxn>
            <a:cxn ang="0">
              <a:pos x="connsiteX4282" y="connsiteY4282"/>
            </a:cxn>
            <a:cxn ang="0">
              <a:pos x="connsiteX4283" y="connsiteY4283"/>
            </a:cxn>
            <a:cxn ang="0">
              <a:pos x="connsiteX4284" y="connsiteY4284"/>
            </a:cxn>
            <a:cxn ang="0">
              <a:pos x="connsiteX4285" y="connsiteY4285"/>
            </a:cxn>
            <a:cxn ang="0">
              <a:pos x="connsiteX4286" y="connsiteY4286"/>
            </a:cxn>
            <a:cxn ang="0">
              <a:pos x="connsiteX4287" y="connsiteY4287"/>
            </a:cxn>
            <a:cxn ang="0">
              <a:pos x="connsiteX4288" y="connsiteY4288"/>
            </a:cxn>
            <a:cxn ang="0">
              <a:pos x="connsiteX4289" y="connsiteY4289"/>
            </a:cxn>
            <a:cxn ang="0">
              <a:pos x="connsiteX4290" y="connsiteY4290"/>
            </a:cxn>
            <a:cxn ang="0">
              <a:pos x="connsiteX4291" y="connsiteY4291"/>
            </a:cxn>
            <a:cxn ang="0">
              <a:pos x="connsiteX4292" y="connsiteY4292"/>
            </a:cxn>
            <a:cxn ang="0">
              <a:pos x="connsiteX4293" y="connsiteY4293"/>
            </a:cxn>
            <a:cxn ang="0">
              <a:pos x="connsiteX4294" y="connsiteY4294"/>
            </a:cxn>
            <a:cxn ang="0">
              <a:pos x="connsiteX4295" y="connsiteY4295"/>
            </a:cxn>
            <a:cxn ang="0">
              <a:pos x="connsiteX4296" y="connsiteY4296"/>
            </a:cxn>
            <a:cxn ang="0">
              <a:pos x="connsiteX4297" y="connsiteY4297"/>
            </a:cxn>
            <a:cxn ang="0">
              <a:pos x="connsiteX4298" y="connsiteY4298"/>
            </a:cxn>
            <a:cxn ang="0">
              <a:pos x="connsiteX4299" y="connsiteY4299"/>
            </a:cxn>
            <a:cxn ang="0">
              <a:pos x="connsiteX4300" y="connsiteY4300"/>
            </a:cxn>
            <a:cxn ang="0">
              <a:pos x="connsiteX4301" y="connsiteY4301"/>
            </a:cxn>
            <a:cxn ang="0">
              <a:pos x="connsiteX4302" y="connsiteY4302"/>
            </a:cxn>
            <a:cxn ang="0">
              <a:pos x="connsiteX4303" y="connsiteY4303"/>
            </a:cxn>
            <a:cxn ang="0">
              <a:pos x="connsiteX4304" y="connsiteY4304"/>
            </a:cxn>
            <a:cxn ang="0">
              <a:pos x="connsiteX4305" y="connsiteY4305"/>
            </a:cxn>
            <a:cxn ang="0">
              <a:pos x="connsiteX4306" y="connsiteY4306"/>
            </a:cxn>
            <a:cxn ang="0">
              <a:pos x="connsiteX4307" y="connsiteY4307"/>
            </a:cxn>
            <a:cxn ang="0">
              <a:pos x="connsiteX4308" y="connsiteY4308"/>
            </a:cxn>
            <a:cxn ang="0">
              <a:pos x="connsiteX4309" y="connsiteY4309"/>
            </a:cxn>
            <a:cxn ang="0">
              <a:pos x="connsiteX4310" y="connsiteY4310"/>
            </a:cxn>
            <a:cxn ang="0">
              <a:pos x="connsiteX4311" y="connsiteY4311"/>
            </a:cxn>
            <a:cxn ang="0">
              <a:pos x="connsiteX4312" y="connsiteY4312"/>
            </a:cxn>
            <a:cxn ang="0">
              <a:pos x="connsiteX4313" y="connsiteY4313"/>
            </a:cxn>
            <a:cxn ang="0">
              <a:pos x="connsiteX4314" y="connsiteY4314"/>
            </a:cxn>
            <a:cxn ang="0">
              <a:pos x="connsiteX4315" y="connsiteY4315"/>
            </a:cxn>
            <a:cxn ang="0">
              <a:pos x="connsiteX4316" y="connsiteY4316"/>
            </a:cxn>
            <a:cxn ang="0">
              <a:pos x="connsiteX4317" y="connsiteY4317"/>
            </a:cxn>
            <a:cxn ang="0">
              <a:pos x="connsiteX4318" y="connsiteY4318"/>
            </a:cxn>
            <a:cxn ang="0">
              <a:pos x="connsiteX4319" y="connsiteY4319"/>
            </a:cxn>
            <a:cxn ang="0">
              <a:pos x="connsiteX4320" y="connsiteY4320"/>
            </a:cxn>
            <a:cxn ang="0">
              <a:pos x="connsiteX4321" y="connsiteY4321"/>
            </a:cxn>
            <a:cxn ang="0">
              <a:pos x="connsiteX4322" y="connsiteY4322"/>
            </a:cxn>
            <a:cxn ang="0">
              <a:pos x="connsiteX4323" y="connsiteY4323"/>
            </a:cxn>
            <a:cxn ang="0">
              <a:pos x="connsiteX4324" y="connsiteY4324"/>
            </a:cxn>
            <a:cxn ang="0">
              <a:pos x="connsiteX4325" y="connsiteY4325"/>
            </a:cxn>
            <a:cxn ang="0">
              <a:pos x="connsiteX4326" y="connsiteY4326"/>
            </a:cxn>
            <a:cxn ang="0">
              <a:pos x="connsiteX4327" y="connsiteY4327"/>
            </a:cxn>
            <a:cxn ang="0">
              <a:pos x="connsiteX4328" y="connsiteY4328"/>
            </a:cxn>
            <a:cxn ang="0">
              <a:pos x="connsiteX4329" y="connsiteY4329"/>
            </a:cxn>
            <a:cxn ang="0">
              <a:pos x="connsiteX4330" y="connsiteY4330"/>
            </a:cxn>
            <a:cxn ang="0">
              <a:pos x="connsiteX4331" y="connsiteY4331"/>
            </a:cxn>
            <a:cxn ang="0">
              <a:pos x="connsiteX4332" y="connsiteY4332"/>
            </a:cxn>
            <a:cxn ang="0">
              <a:pos x="connsiteX4333" y="connsiteY4333"/>
            </a:cxn>
            <a:cxn ang="0">
              <a:pos x="connsiteX4334" y="connsiteY4334"/>
            </a:cxn>
            <a:cxn ang="0">
              <a:pos x="connsiteX4335" y="connsiteY4335"/>
            </a:cxn>
            <a:cxn ang="0">
              <a:pos x="connsiteX4336" y="connsiteY4336"/>
            </a:cxn>
            <a:cxn ang="0">
              <a:pos x="connsiteX4337" y="connsiteY4337"/>
            </a:cxn>
            <a:cxn ang="0">
              <a:pos x="connsiteX4338" y="connsiteY4338"/>
            </a:cxn>
            <a:cxn ang="0">
              <a:pos x="connsiteX4339" y="connsiteY4339"/>
            </a:cxn>
            <a:cxn ang="0">
              <a:pos x="connsiteX4340" y="connsiteY4340"/>
            </a:cxn>
            <a:cxn ang="0">
              <a:pos x="connsiteX4341" y="connsiteY4341"/>
            </a:cxn>
            <a:cxn ang="0">
              <a:pos x="connsiteX4342" y="connsiteY4342"/>
            </a:cxn>
            <a:cxn ang="0">
              <a:pos x="connsiteX4343" y="connsiteY4343"/>
            </a:cxn>
            <a:cxn ang="0">
              <a:pos x="connsiteX4344" y="connsiteY4344"/>
            </a:cxn>
            <a:cxn ang="0">
              <a:pos x="connsiteX4345" y="connsiteY4345"/>
            </a:cxn>
            <a:cxn ang="0">
              <a:pos x="connsiteX4346" y="connsiteY4346"/>
            </a:cxn>
            <a:cxn ang="0">
              <a:pos x="connsiteX4347" y="connsiteY4347"/>
            </a:cxn>
            <a:cxn ang="0">
              <a:pos x="connsiteX4348" y="connsiteY4348"/>
            </a:cxn>
            <a:cxn ang="0">
              <a:pos x="connsiteX4349" y="connsiteY4349"/>
            </a:cxn>
            <a:cxn ang="0">
              <a:pos x="connsiteX4350" y="connsiteY4350"/>
            </a:cxn>
            <a:cxn ang="0">
              <a:pos x="connsiteX4351" y="connsiteY4351"/>
            </a:cxn>
            <a:cxn ang="0">
              <a:pos x="connsiteX4352" y="connsiteY4352"/>
            </a:cxn>
            <a:cxn ang="0">
              <a:pos x="connsiteX4353" y="connsiteY4353"/>
            </a:cxn>
            <a:cxn ang="0">
              <a:pos x="connsiteX4354" y="connsiteY4354"/>
            </a:cxn>
            <a:cxn ang="0">
              <a:pos x="connsiteX4355" y="connsiteY4355"/>
            </a:cxn>
            <a:cxn ang="0">
              <a:pos x="connsiteX4356" y="connsiteY4356"/>
            </a:cxn>
            <a:cxn ang="0">
              <a:pos x="connsiteX4357" y="connsiteY4357"/>
            </a:cxn>
            <a:cxn ang="0">
              <a:pos x="connsiteX4358" y="connsiteY4358"/>
            </a:cxn>
            <a:cxn ang="0">
              <a:pos x="connsiteX4359" y="connsiteY4359"/>
            </a:cxn>
            <a:cxn ang="0">
              <a:pos x="connsiteX4360" y="connsiteY4360"/>
            </a:cxn>
            <a:cxn ang="0">
              <a:pos x="connsiteX4361" y="connsiteY4361"/>
            </a:cxn>
            <a:cxn ang="0">
              <a:pos x="connsiteX4362" y="connsiteY4362"/>
            </a:cxn>
            <a:cxn ang="0">
              <a:pos x="connsiteX4363" y="connsiteY4363"/>
            </a:cxn>
            <a:cxn ang="0">
              <a:pos x="connsiteX4364" y="connsiteY4364"/>
            </a:cxn>
            <a:cxn ang="0">
              <a:pos x="connsiteX4365" y="connsiteY4365"/>
            </a:cxn>
            <a:cxn ang="0">
              <a:pos x="connsiteX4366" y="connsiteY4366"/>
            </a:cxn>
            <a:cxn ang="0">
              <a:pos x="connsiteX4367" y="connsiteY4367"/>
            </a:cxn>
            <a:cxn ang="0">
              <a:pos x="connsiteX4368" y="connsiteY4368"/>
            </a:cxn>
            <a:cxn ang="0">
              <a:pos x="connsiteX4369" y="connsiteY4369"/>
            </a:cxn>
            <a:cxn ang="0">
              <a:pos x="connsiteX4370" y="connsiteY4370"/>
            </a:cxn>
            <a:cxn ang="0">
              <a:pos x="connsiteX4371" y="connsiteY4371"/>
            </a:cxn>
            <a:cxn ang="0">
              <a:pos x="connsiteX4372" y="connsiteY4372"/>
            </a:cxn>
            <a:cxn ang="0">
              <a:pos x="connsiteX4373" y="connsiteY4373"/>
            </a:cxn>
            <a:cxn ang="0">
              <a:pos x="connsiteX4374" y="connsiteY4374"/>
            </a:cxn>
            <a:cxn ang="0">
              <a:pos x="connsiteX4375" y="connsiteY4375"/>
            </a:cxn>
            <a:cxn ang="0">
              <a:pos x="connsiteX4376" y="connsiteY4376"/>
            </a:cxn>
            <a:cxn ang="0">
              <a:pos x="connsiteX4377" y="connsiteY4377"/>
            </a:cxn>
            <a:cxn ang="0">
              <a:pos x="connsiteX4378" y="connsiteY4378"/>
            </a:cxn>
            <a:cxn ang="0">
              <a:pos x="connsiteX4379" y="connsiteY4379"/>
            </a:cxn>
            <a:cxn ang="0">
              <a:pos x="connsiteX4380" y="connsiteY4380"/>
            </a:cxn>
            <a:cxn ang="0">
              <a:pos x="connsiteX4381" y="connsiteY4381"/>
            </a:cxn>
            <a:cxn ang="0">
              <a:pos x="connsiteX4382" y="connsiteY4382"/>
            </a:cxn>
            <a:cxn ang="0">
              <a:pos x="connsiteX4383" y="connsiteY4383"/>
            </a:cxn>
            <a:cxn ang="0">
              <a:pos x="connsiteX4384" y="connsiteY4384"/>
            </a:cxn>
            <a:cxn ang="0">
              <a:pos x="connsiteX4385" y="connsiteY4385"/>
            </a:cxn>
            <a:cxn ang="0">
              <a:pos x="connsiteX4386" y="connsiteY4386"/>
            </a:cxn>
            <a:cxn ang="0">
              <a:pos x="connsiteX4387" y="connsiteY4387"/>
            </a:cxn>
            <a:cxn ang="0">
              <a:pos x="connsiteX4388" y="connsiteY4388"/>
            </a:cxn>
            <a:cxn ang="0">
              <a:pos x="connsiteX4389" y="connsiteY4389"/>
            </a:cxn>
            <a:cxn ang="0">
              <a:pos x="connsiteX4390" y="connsiteY4390"/>
            </a:cxn>
            <a:cxn ang="0">
              <a:pos x="connsiteX4391" y="connsiteY4391"/>
            </a:cxn>
            <a:cxn ang="0">
              <a:pos x="connsiteX4392" y="connsiteY4392"/>
            </a:cxn>
            <a:cxn ang="0">
              <a:pos x="connsiteX4393" y="connsiteY4393"/>
            </a:cxn>
            <a:cxn ang="0">
              <a:pos x="connsiteX4394" y="connsiteY4394"/>
            </a:cxn>
            <a:cxn ang="0">
              <a:pos x="connsiteX4395" y="connsiteY4395"/>
            </a:cxn>
            <a:cxn ang="0">
              <a:pos x="connsiteX4396" y="connsiteY4396"/>
            </a:cxn>
            <a:cxn ang="0">
              <a:pos x="connsiteX4397" y="connsiteY4397"/>
            </a:cxn>
            <a:cxn ang="0">
              <a:pos x="connsiteX4398" y="connsiteY4398"/>
            </a:cxn>
            <a:cxn ang="0">
              <a:pos x="connsiteX4399" y="connsiteY4399"/>
            </a:cxn>
            <a:cxn ang="0">
              <a:pos x="connsiteX4400" y="connsiteY4400"/>
            </a:cxn>
            <a:cxn ang="0">
              <a:pos x="connsiteX4401" y="connsiteY4401"/>
            </a:cxn>
            <a:cxn ang="0">
              <a:pos x="connsiteX4402" y="connsiteY4402"/>
            </a:cxn>
            <a:cxn ang="0">
              <a:pos x="connsiteX4403" y="connsiteY4403"/>
            </a:cxn>
            <a:cxn ang="0">
              <a:pos x="connsiteX4404" y="connsiteY4404"/>
            </a:cxn>
            <a:cxn ang="0">
              <a:pos x="connsiteX4405" y="connsiteY4405"/>
            </a:cxn>
            <a:cxn ang="0">
              <a:pos x="connsiteX4406" y="connsiteY4406"/>
            </a:cxn>
            <a:cxn ang="0">
              <a:pos x="connsiteX4407" y="connsiteY4407"/>
            </a:cxn>
            <a:cxn ang="0">
              <a:pos x="connsiteX4408" y="connsiteY4408"/>
            </a:cxn>
            <a:cxn ang="0">
              <a:pos x="connsiteX4409" y="connsiteY4409"/>
            </a:cxn>
            <a:cxn ang="0">
              <a:pos x="connsiteX4410" y="connsiteY4410"/>
            </a:cxn>
            <a:cxn ang="0">
              <a:pos x="connsiteX4411" y="connsiteY4411"/>
            </a:cxn>
            <a:cxn ang="0">
              <a:pos x="connsiteX4412" y="connsiteY4412"/>
            </a:cxn>
            <a:cxn ang="0">
              <a:pos x="connsiteX4413" y="connsiteY4413"/>
            </a:cxn>
            <a:cxn ang="0">
              <a:pos x="connsiteX4414" y="connsiteY4414"/>
            </a:cxn>
            <a:cxn ang="0">
              <a:pos x="connsiteX4415" y="connsiteY4415"/>
            </a:cxn>
            <a:cxn ang="0">
              <a:pos x="connsiteX4416" y="connsiteY4416"/>
            </a:cxn>
            <a:cxn ang="0">
              <a:pos x="connsiteX4417" y="connsiteY4417"/>
            </a:cxn>
            <a:cxn ang="0">
              <a:pos x="connsiteX4418" y="connsiteY4418"/>
            </a:cxn>
            <a:cxn ang="0">
              <a:pos x="connsiteX4419" y="connsiteY4419"/>
            </a:cxn>
            <a:cxn ang="0">
              <a:pos x="connsiteX4420" y="connsiteY4420"/>
            </a:cxn>
            <a:cxn ang="0">
              <a:pos x="connsiteX4421" y="connsiteY4421"/>
            </a:cxn>
            <a:cxn ang="0">
              <a:pos x="connsiteX4422" y="connsiteY4422"/>
            </a:cxn>
            <a:cxn ang="0">
              <a:pos x="connsiteX4423" y="connsiteY4423"/>
            </a:cxn>
            <a:cxn ang="0">
              <a:pos x="connsiteX4424" y="connsiteY4424"/>
            </a:cxn>
            <a:cxn ang="0">
              <a:pos x="connsiteX4425" y="connsiteY4425"/>
            </a:cxn>
            <a:cxn ang="0">
              <a:pos x="connsiteX4426" y="connsiteY4426"/>
            </a:cxn>
            <a:cxn ang="0">
              <a:pos x="connsiteX4427" y="connsiteY4427"/>
            </a:cxn>
            <a:cxn ang="0">
              <a:pos x="connsiteX4428" y="connsiteY4428"/>
            </a:cxn>
            <a:cxn ang="0">
              <a:pos x="connsiteX4429" y="connsiteY4429"/>
            </a:cxn>
            <a:cxn ang="0">
              <a:pos x="connsiteX4430" y="connsiteY4430"/>
            </a:cxn>
            <a:cxn ang="0">
              <a:pos x="connsiteX4431" y="connsiteY4431"/>
            </a:cxn>
            <a:cxn ang="0">
              <a:pos x="connsiteX4432" y="connsiteY4432"/>
            </a:cxn>
            <a:cxn ang="0">
              <a:pos x="connsiteX4433" y="connsiteY4433"/>
            </a:cxn>
            <a:cxn ang="0">
              <a:pos x="connsiteX4434" y="connsiteY4434"/>
            </a:cxn>
            <a:cxn ang="0">
              <a:pos x="connsiteX4435" y="connsiteY4435"/>
            </a:cxn>
            <a:cxn ang="0">
              <a:pos x="connsiteX4436" y="connsiteY4436"/>
            </a:cxn>
            <a:cxn ang="0">
              <a:pos x="connsiteX4437" y="connsiteY4437"/>
            </a:cxn>
            <a:cxn ang="0">
              <a:pos x="connsiteX4438" y="connsiteY4438"/>
            </a:cxn>
            <a:cxn ang="0">
              <a:pos x="connsiteX4439" y="connsiteY4439"/>
            </a:cxn>
            <a:cxn ang="0">
              <a:pos x="connsiteX4440" y="connsiteY4440"/>
            </a:cxn>
            <a:cxn ang="0">
              <a:pos x="connsiteX4441" y="connsiteY4441"/>
            </a:cxn>
            <a:cxn ang="0">
              <a:pos x="connsiteX4442" y="connsiteY4442"/>
            </a:cxn>
            <a:cxn ang="0">
              <a:pos x="connsiteX4443" y="connsiteY4443"/>
            </a:cxn>
            <a:cxn ang="0">
              <a:pos x="connsiteX4444" y="connsiteY4444"/>
            </a:cxn>
            <a:cxn ang="0">
              <a:pos x="connsiteX4445" y="connsiteY4445"/>
            </a:cxn>
            <a:cxn ang="0">
              <a:pos x="connsiteX4446" y="connsiteY4446"/>
            </a:cxn>
            <a:cxn ang="0">
              <a:pos x="connsiteX4447" y="connsiteY4447"/>
            </a:cxn>
            <a:cxn ang="0">
              <a:pos x="connsiteX4448" y="connsiteY4448"/>
            </a:cxn>
            <a:cxn ang="0">
              <a:pos x="connsiteX4449" y="connsiteY4449"/>
            </a:cxn>
            <a:cxn ang="0">
              <a:pos x="connsiteX4450" y="connsiteY4450"/>
            </a:cxn>
            <a:cxn ang="0">
              <a:pos x="connsiteX4451" y="connsiteY4451"/>
            </a:cxn>
            <a:cxn ang="0">
              <a:pos x="connsiteX4452" y="connsiteY4452"/>
            </a:cxn>
            <a:cxn ang="0">
              <a:pos x="connsiteX4453" y="connsiteY4453"/>
            </a:cxn>
            <a:cxn ang="0">
              <a:pos x="connsiteX4454" y="connsiteY4454"/>
            </a:cxn>
            <a:cxn ang="0">
              <a:pos x="connsiteX4455" y="connsiteY4455"/>
            </a:cxn>
            <a:cxn ang="0">
              <a:pos x="connsiteX4456" y="connsiteY4456"/>
            </a:cxn>
            <a:cxn ang="0">
              <a:pos x="connsiteX4457" y="connsiteY4457"/>
            </a:cxn>
            <a:cxn ang="0">
              <a:pos x="connsiteX4458" y="connsiteY4458"/>
            </a:cxn>
            <a:cxn ang="0">
              <a:pos x="connsiteX4459" y="connsiteY4459"/>
            </a:cxn>
            <a:cxn ang="0">
              <a:pos x="connsiteX4460" y="connsiteY4460"/>
            </a:cxn>
            <a:cxn ang="0">
              <a:pos x="connsiteX4461" y="connsiteY4461"/>
            </a:cxn>
            <a:cxn ang="0">
              <a:pos x="connsiteX4462" y="connsiteY4462"/>
            </a:cxn>
            <a:cxn ang="0">
              <a:pos x="connsiteX4463" y="connsiteY4463"/>
            </a:cxn>
            <a:cxn ang="0">
              <a:pos x="connsiteX4464" y="connsiteY4464"/>
            </a:cxn>
            <a:cxn ang="0">
              <a:pos x="connsiteX4465" y="connsiteY4465"/>
            </a:cxn>
            <a:cxn ang="0">
              <a:pos x="connsiteX4466" y="connsiteY4466"/>
            </a:cxn>
            <a:cxn ang="0">
              <a:pos x="connsiteX4467" y="connsiteY4467"/>
            </a:cxn>
            <a:cxn ang="0">
              <a:pos x="connsiteX4468" y="connsiteY4468"/>
            </a:cxn>
            <a:cxn ang="0">
              <a:pos x="connsiteX4469" y="connsiteY4469"/>
            </a:cxn>
            <a:cxn ang="0">
              <a:pos x="connsiteX4470" y="connsiteY4470"/>
            </a:cxn>
            <a:cxn ang="0">
              <a:pos x="connsiteX4471" y="connsiteY4471"/>
            </a:cxn>
            <a:cxn ang="0">
              <a:pos x="connsiteX4472" y="connsiteY4472"/>
            </a:cxn>
            <a:cxn ang="0">
              <a:pos x="connsiteX4473" y="connsiteY4473"/>
            </a:cxn>
            <a:cxn ang="0">
              <a:pos x="connsiteX4474" y="connsiteY4474"/>
            </a:cxn>
            <a:cxn ang="0">
              <a:pos x="connsiteX4475" y="connsiteY4475"/>
            </a:cxn>
            <a:cxn ang="0">
              <a:pos x="connsiteX4476" y="connsiteY4476"/>
            </a:cxn>
            <a:cxn ang="0">
              <a:pos x="connsiteX4477" y="connsiteY4477"/>
            </a:cxn>
            <a:cxn ang="0">
              <a:pos x="connsiteX4478" y="connsiteY4478"/>
            </a:cxn>
            <a:cxn ang="0">
              <a:pos x="connsiteX4479" y="connsiteY4479"/>
            </a:cxn>
            <a:cxn ang="0">
              <a:pos x="connsiteX4480" y="connsiteY4480"/>
            </a:cxn>
            <a:cxn ang="0">
              <a:pos x="connsiteX4481" y="connsiteY4481"/>
            </a:cxn>
            <a:cxn ang="0">
              <a:pos x="connsiteX4482" y="connsiteY4482"/>
            </a:cxn>
            <a:cxn ang="0">
              <a:pos x="connsiteX4483" y="connsiteY4483"/>
            </a:cxn>
            <a:cxn ang="0">
              <a:pos x="connsiteX4484" y="connsiteY4484"/>
            </a:cxn>
            <a:cxn ang="0">
              <a:pos x="connsiteX4485" y="connsiteY4485"/>
            </a:cxn>
            <a:cxn ang="0">
              <a:pos x="connsiteX4486" y="connsiteY4486"/>
            </a:cxn>
            <a:cxn ang="0">
              <a:pos x="connsiteX4487" y="connsiteY4487"/>
            </a:cxn>
            <a:cxn ang="0">
              <a:pos x="connsiteX4488" y="connsiteY4488"/>
            </a:cxn>
            <a:cxn ang="0">
              <a:pos x="connsiteX4489" y="connsiteY4489"/>
            </a:cxn>
            <a:cxn ang="0">
              <a:pos x="connsiteX4490" y="connsiteY4490"/>
            </a:cxn>
            <a:cxn ang="0">
              <a:pos x="connsiteX4491" y="connsiteY4491"/>
            </a:cxn>
            <a:cxn ang="0">
              <a:pos x="connsiteX4492" y="connsiteY4492"/>
            </a:cxn>
            <a:cxn ang="0">
              <a:pos x="connsiteX4493" y="connsiteY4493"/>
            </a:cxn>
            <a:cxn ang="0">
              <a:pos x="connsiteX4494" y="connsiteY4494"/>
            </a:cxn>
            <a:cxn ang="0">
              <a:pos x="connsiteX4495" y="connsiteY4495"/>
            </a:cxn>
            <a:cxn ang="0">
              <a:pos x="connsiteX4496" y="connsiteY4496"/>
            </a:cxn>
            <a:cxn ang="0">
              <a:pos x="connsiteX4497" y="connsiteY4497"/>
            </a:cxn>
            <a:cxn ang="0">
              <a:pos x="connsiteX4498" y="connsiteY4498"/>
            </a:cxn>
            <a:cxn ang="0">
              <a:pos x="connsiteX4499" y="connsiteY4499"/>
            </a:cxn>
            <a:cxn ang="0">
              <a:pos x="connsiteX4500" y="connsiteY4500"/>
            </a:cxn>
            <a:cxn ang="0">
              <a:pos x="connsiteX4501" y="connsiteY4501"/>
            </a:cxn>
            <a:cxn ang="0">
              <a:pos x="connsiteX4502" y="connsiteY4502"/>
            </a:cxn>
            <a:cxn ang="0">
              <a:pos x="connsiteX4503" y="connsiteY4503"/>
            </a:cxn>
            <a:cxn ang="0">
              <a:pos x="connsiteX4504" y="connsiteY4504"/>
            </a:cxn>
            <a:cxn ang="0">
              <a:pos x="connsiteX4505" y="connsiteY4505"/>
            </a:cxn>
            <a:cxn ang="0">
              <a:pos x="connsiteX4506" y="connsiteY4506"/>
            </a:cxn>
            <a:cxn ang="0">
              <a:pos x="connsiteX4507" y="connsiteY4507"/>
            </a:cxn>
            <a:cxn ang="0">
              <a:pos x="connsiteX4508" y="connsiteY4508"/>
            </a:cxn>
            <a:cxn ang="0">
              <a:pos x="connsiteX4509" y="connsiteY4509"/>
            </a:cxn>
            <a:cxn ang="0">
              <a:pos x="connsiteX4510" y="connsiteY4510"/>
            </a:cxn>
            <a:cxn ang="0">
              <a:pos x="connsiteX4511" y="connsiteY4511"/>
            </a:cxn>
            <a:cxn ang="0">
              <a:pos x="connsiteX4512" y="connsiteY4512"/>
            </a:cxn>
            <a:cxn ang="0">
              <a:pos x="connsiteX4513" y="connsiteY4513"/>
            </a:cxn>
            <a:cxn ang="0">
              <a:pos x="connsiteX4514" y="connsiteY4514"/>
            </a:cxn>
            <a:cxn ang="0">
              <a:pos x="connsiteX4515" y="connsiteY4515"/>
            </a:cxn>
            <a:cxn ang="0">
              <a:pos x="connsiteX4516" y="connsiteY4516"/>
            </a:cxn>
            <a:cxn ang="0">
              <a:pos x="connsiteX4517" y="connsiteY4517"/>
            </a:cxn>
            <a:cxn ang="0">
              <a:pos x="connsiteX4518" y="connsiteY4518"/>
            </a:cxn>
            <a:cxn ang="0">
              <a:pos x="connsiteX4519" y="connsiteY4519"/>
            </a:cxn>
            <a:cxn ang="0">
              <a:pos x="connsiteX4520" y="connsiteY4520"/>
            </a:cxn>
            <a:cxn ang="0">
              <a:pos x="connsiteX4521" y="connsiteY4521"/>
            </a:cxn>
            <a:cxn ang="0">
              <a:pos x="connsiteX4522" y="connsiteY4522"/>
            </a:cxn>
            <a:cxn ang="0">
              <a:pos x="connsiteX4523" y="connsiteY4523"/>
            </a:cxn>
            <a:cxn ang="0">
              <a:pos x="connsiteX4524" y="connsiteY4524"/>
            </a:cxn>
            <a:cxn ang="0">
              <a:pos x="connsiteX4525" y="connsiteY4525"/>
            </a:cxn>
            <a:cxn ang="0">
              <a:pos x="connsiteX4526" y="connsiteY4526"/>
            </a:cxn>
            <a:cxn ang="0">
              <a:pos x="connsiteX4527" y="connsiteY4527"/>
            </a:cxn>
            <a:cxn ang="0">
              <a:pos x="connsiteX4528" y="connsiteY4528"/>
            </a:cxn>
            <a:cxn ang="0">
              <a:pos x="connsiteX4529" y="connsiteY4529"/>
            </a:cxn>
            <a:cxn ang="0">
              <a:pos x="connsiteX4530" y="connsiteY4530"/>
            </a:cxn>
            <a:cxn ang="0">
              <a:pos x="connsiteX4531" y="connsiteY4531"/>
            </a:cxn>
            <a:cxn ang="0">
              <a:pos x="connsiteX4532" y="connsiteY4532"/>
            </a:cxn>
            <a:cxn ang="0">
              <a:pos x="connsiteX4533" y="connsiteY4533"/>
            </a:cxn>
            <a:cxn ang="0">
              <a:pos x="connsiteX4534" y="connsiteY4534"/>
            </a:cxn>
            <a:cxn ang="0">
              <a:pos x="connsiteX4535" y="connsiteY4535"/>
            </a:cxn>
            <a:cxn ang="0">
              <a:pos x="connsiteX4536" y="connsiteY4536"/>
            </a:cxn>
            <a:cxn ang="0">
              <a:pos x="connsiteX4537" y="connsiteY4537"/>
            </a:cxn>
            <a:cxn ang="0">
              <a:pos x="connsiteX4538" y="connsiteY4538"/>
            </a:cxn>
            <a:cxn ang="0">
              <a:pos x="connsiteX4539" y="connsiteY4539"/>
            </a:cxn>
            <a:cxn ang="0">
              <a:pos x="connsiteX4540" y="connsiteY4540"/>
            </a:cxn>
            <a:cxn ang="0">
              <a:pos x="connsiteX4541" y="connsiteY4541"/>
            </a:cxn>
            <a:cxn ang="0">
              <a:pos x="connsiteX4542" y="connsiteY4542"/>
            </a:cxn>
            <a:cxn ang="0">
              <a:pos x="connsiteX4543" y="connsiteY4543"/>
            </a:cxn>
            <a:cxn ang="0">
              <a:pos x="connsiteX4544" y="connsiteY4544"/>
            </a:cxn>
            <a:cxn ang="0">
              <a:pos x="connsiteX4545" y="connsiteY4545"/>
            </a:cxn>
            <a:cxn ang="0">
              <a:pos x="connsiteX4546" y="connsiteY4546"/>
            </a:cxn>
            <a:cxn ang="0">
              <a:pos x="connsiteX4547" y="connsiteY4547"/>
            </a:cxn>
            <a:cxn ang="0">
              <a:pos x="connsiteX4548" y="connsiteY4548"/>
            </a:cxn>
            <a:cxn ang="0">
              <a:pos x="connsiteX4549" y="connsiteY4549"/>
            </a:cxn>
            <a:cxn ang="0">
              <a:pos x="connsiteX4550" y="connsiteY4550"/>
            </a:cxn>
            <a:cxn ang="0">
              <a:pos x="connsiteX4551" y="connsiteY4551"/>
            </a:cxn>
            <a:cxn ang="0">
              <a:pos x="connsiteX4552" y="connsiteY4552"/>
            </a:cxn>
            <a:cxn ang="0">
              <a:pos x="connsiteX4553" y="connsiteY4553"/>
            </a:cxn>
            <a:cxn ang="0">
              <a:pos x="connsiteX4554" y="connsiteY4554"/>
            </a:cxn>
            <a:cxn ang="0">
              <a:pos x="connsiteX4555" y="connsiteY4555"/>
            </a:cxn>
            <a:cxn ang="0">
              <a:pos x="connsiteX4556" y="connsiteY4556"/>
            </a:cxn>
            <a:cxn ang="0">
              <a:pos x="connsiteX4557" y="connsiteY4557"/>
            </a:cxn>
            <a:cxn ang="0">
              <a:pos x="connsiteX4558" y="connsiteY4558"/>
            </a:cxn>
            <a:cxn ang="0">
              <a:pos x="connsiteX4559" y="connsiteY4559"/>
            </a:cxn>
            <a:cxn ang="0">
              <a:pos x="connsiteX4560" y="connsiteY4560"/>
            </a:cxn>
            <a:cxn ang="0">
              <a:pos x="connsiteX4561" y="connsiteY4561"/>
            </a:cxn>
            <a:cxn ang="0">
              <a:pos x="connsiteX4562" y="connsiteY4562"/>
            </a:cxn>
            <a:cxn ang="0">
              <a:pos x="connsiteX4563" y="connsiteY4563"/>
            </a:cxn>
            <a:cxn ang="0">
              <a:pos x="connsiteX4564" y="connsiteY4564"/>
            </a:cxn>
            <a:cxn ang="0">
              <a:pos x="connsiteX4565" y="connsiteY4565"/>
            </a:cxn>
            <a:cxn ang="0">
              <a:pos x="connsiteX4566" y="connsiteY4566"/>
            </a:cxn>
            <a:cxn ang="0">
              <a:pos x="connsiteX4567" y="connsiteY4567"/>
            </a:cxn>
            <a:cxn ang="0">
              <a:pos x="connsiteX4568" y="connsiteY4568"/>
            </a:cxn>
            <a:cxn ang="0">
              <a:pos x="connsiteX4569" y="connsiteY4569"/>
            </a:cxn>
            <a:cxn ang="0">
              <a:pos x="connsiteX4570" y="connsiteY4570"/>
            </a:cxn>
            <a:cxn ang="0">
              <a:pos x="connsiteX4571" y="connsiteY4571"/>
            </a:cxn>
            <a:cxn ang="0">
              <a:pos x="connsiteX4572" y="connsiteY4572"/>
            </a:cxn>
            <a:cxn ang="0">
              <a:pos x="connsiteX4573" y="connsiteY4573"/>
            </a:cxn>
            <a:cxn ang="0">
              <a:pos x="connsiteX4574" y="connsiteY4574"/>
            </a:cxn>
            <a:cxn ang="0">
              <a:pos x="connsiteX4575" y="connsiteY4575"/>
            </a:cxn>
            <a:cxn ang="0">
              <a:pos x="connsiteX4576" y="connsiteY4576"/>
            </a:cxn>
            <a:cxn ang="0">
              <a:pos x="connsiteX4577" y="connsiteY4577"/>
            </a:cxn>
            <a:cxn ang="0">
              <a:pos x="connsiteX4578" y="connsiteY4578"/>
            </a:cxn>
            <a:cxn ang="0">
              <a:pos x="connsiteX4579" y="connsiteY4579"/>
            </a:cxn>
            <a:cxn ang="0">
              <a:pos x="connsiteX4580" y="connsiteY4580"/>
            </a:cxn>
            <a:cxn ang="0">
              <a:pos x="connsiteX4581" y="connsiteY4581"/>
            </a:cxn>
            <a:cxn ang="0">
              <a:pos x="connsiteX4582" y="connsiteY4582"/>
            </a:cxn>
            <a:cxn ang="0">
              <a:pos x="connsiteX4583" y="connsiteY4583"/>
            </a:cxn>
            <a:cxn ang="0">
              <a:pos x="connsiteX4584" y="connsiteY4584"/>
            </a:cxn>
            <a:cxn ang="0">
              <a:pos x="connsiteX4585" y="connsiteY4585"/>
            </a:cxn>
            <a:cxn ang="0">
              <a:pos x="connsiteX4586" y="connsiteY4586"/>
            </a:cxn>
            <a:cxn ang="0">
              <a:pos x="connsiteX4587" y="connsiteY4587"/>
            </a:cxn>
            <a:cxn ang="0">
              <a:pos x="connsiteX4588" y="connsiteY4588"/>
            </a:cxn>
            <a:cxn ang="0">
              <a:pos x="connsiteX4589" y="connsiteY4589"/>
            </a:cxn>
            <a:cxn ang="0">
              <a:pos x="connsiteX4590" y="connsiteY4590"/>
            </a:cxn>
            <a:cxn ang="0">
              <a:pos x="connsiteX4591" y="connsiteY4591"/>
            </a:cxn>
            <a:cxn ang="0">
              <a:pos x="connsiteX4592" y="connsiteY4592"/>
            </a:cxn>
            <a:cxn ang="0">
              <a:pos x="connsiteX4593" y="connsiteY4593"/>
            </a:cxn>
            <a:cxn ang="0">
              <a:pos x="connsiteX4594" y="connsiteY4594"/>
            </a:cxn>
            <a:cxn ang="0">
              <a:pos x="connsiteX4595" y="connsiteY4595"/>
            </a:cxn>
            <a:cxn ang="0">
              <a:pos x="connsiteX4596" y="connsiteY4596"/>
            </a:cxn>
            <a:cxn ang="0">
              <a:pos x="connsiteX4597" y="connsiteY4597"/>
            </a:cxn>
            <a:cxn ang="0">
              <a:pos x="connsiteX4598" y="connsiteY4598"/>
            </a:cxn>
            <a:cxn ang="0">
              <a:pos x="connsiteX4599" y="connsiteY4599"/>
            </a:cxn>
            <a:cxn ang="0">
              <a:pos x="connsiteX4600" y="connsiteY4600"/>
            </a:cxn>
            <a:cxn ang="0">
              <a:pos x="connsiteX4601" y="connsiteY4601"/>
            </a:cxn>
            <a:cxn ang="0">
              <a:pos x="connsiteX4602" y="connsiteY4602"/>
            </a:cxn>
            <a:cxn ang="0">
              <a:pos x="connsiteX4603" y="connsiteY4603"/>
            </a:cxn>
            <a:cxn ang="0">
              <a:pos x="connsiteX4604" y="connsiteY4604"/>
            </a:cxn>
            <a:cxn ang="0">
              <a:pos x="connsiteX4605" y="connsiteY4605"/>
            </a:cxn>
            <a:cxn ang="0">
              <a:pos x="connsiteX4606" y="connsiteY4606"/>
            </a:cxn>
            <a:cxn ang="0">
              <a:pos x="connsiteX4607" y="connsiteY4607"/>
            </a:cxn>
            <a:cxn ang="0">
              <a:pos x="connsiteX4608" y="connsiteY4608"/>
            </a:cxn>
            <a:cxn ang="0">
              <a:pos x="connsiteX4609" y="connsiteY4609"/>
            </a:cxn>
            <a:cxn ang="0">
              <a:pos x="connsiteX4610" y="connsiteY4610"/>
            </a:cxn>
            <a:cxn ang="0">
              <a:pos x="connsiteX4611" y="connsiteY4611"/>
            </a:cxn>
            <a:cxn ang="0">
              <a:pos x="connsiteX4612" y="connsiteY4612"/>
            </a:cxn>
            <a:cxn ang="0">
              <a:pos x="connsiteX4613" y="connsiteY4613"/>
            </a:cxn>
            <a:cxn ang="0">
              <a:pos x="connsiteX4614" y="connsiteY4614"/>
            </a:cxn>
            <a:cxn ang="0">
              <a:pos x="connsiteX4615" y="connsiteY4615"/>
            </a:cxn>
            <a:cxn ang="0">
              <a:pos x="connsiteX4616" y="connsiteY4616"/>
            </a:cxn>
            <a:cxn ang="0">
              <a:pos x="connsiteX4617" y="connsiteY4617"/>
            </a:cxn>
            <a:cxn ang="0">
              <a:pos x="connsiteX4618" y="connsiteY4618"/>
            </a:cxn>
            <a:cxn ang="0">
              <a:pos x="connsiteX4619" y="connsiteY4619"/>
            </a:cxn>
            <a:cxn ang="0">
              <a:pos x="connsiteX4620" y="connsiteY4620"/>
            </a:cxn>
            <a:cxn ang="0">
              <a:pos x="connsiteX4621" y="connsiteY4621"/>
            </a:cxn>
            <a:cxn ang="0">
              <a:pos x="connsiteX4622" y="connsiteY4622"/>
            </a:cxn>
            <a:cxn ang="0">
              <a:pos x="connsiteX4623" y="connsiteY4623"/>
            </a:cxn>
            <a:cxn ang="0">
              <a:pos x="connsiteX4624" y="connsiteY4624"/>
            </a:cxn>
            <a:cxn ang="0">
              <a:pos x="connsiteX4625" y="connsiteY4625"/>
            </a:cxn>
            <a:cxn ang="0">
              <a:pos x="connsiteX4626" y="connsiteY4626"/>
            </a:cxn>
            <a:cxn ang="0">
              <a:pos x="connsiteX4627" y="connsiteY4627"/>
            </a:cxn>
            <a:cxn ang="0">
              <a:pos x="connsiteX4628" y="connsiteY4628"/>
            </a:cxn>
            <a:cxn ang="0">
              <a:pos x="connsiteX4629" y="connsiteY4629"/>
            </a:cxn>
            <a:cxn ang="0">
              <a:pos x="connsiteX4630" y="connsiteY4630"/>
            </a:cxn>
            <a:cxn ang="0">
              <a:pos x="connsiteX4631" y="connsiteY4631"/>
            </a:cxn>
            <a:cxn ang="0">
              <a:pos x="connsiteX4632" y="connsiteY4632"/>
            </a:cxn>
            <a:cxn ang="0">
              <a:pos x="connsiteX4633" y="connsiteY4633"/>
            </a:cxn>
            <a:cxn ang="0">
              <a:pos x="connsiteX4634" y="connsiteY4634"/>
            </a:cxn>
            <a:cxn ang="0">
              <a:pos x="connsiteX4635" y="connsiteY4635"/>
            </a:cxn>
            <a:cxn ang="0">
              <a:pos x="connsiteX4636" y="connsiteY4636"/>
            </a:cxn>
            <a:cxn ang="0">
              <a:pos x="connsiteX4637" y="connsiteY4637"/>
            </a:cxn>
            <a:cxn ang="0">
              <a:pos x="connsiteX4638" y="connsiteY4638"/>
            </a:cxn>
            <a:cxn ang="0">
              <a:pos x="connsiteX4639" y="connsiteY4639"/>
            </a:cxn>
            <a:cxn ang="0">
              <a:pos x="connsiteX4640" y="connsiteY4640"/>
            </a:cxn>
            <a:cxn ang="0">
              <a:pos x="connsiteX4641" y="connsiteY4641"/>
            </a:cxn>
            <a:cxn ang="0">
              <a:pos x="connsiteX4642" y="connsiteY4642"/>
            </a:cxn>
            <a:cxn ang="0">
              <a:pos x="connsiteX4643" y="connsiteY4643"/>
            </a:cxn>
            <a:cxn ang="0">
              <a:pos x="connsiteX4644" y="connsiteY4644"/>
            </a:cxn>
            <a:cxn ang="0">
              <a:pos x="connsiteX4645" y="connsiteY4645"/>
            </a:cxn>
            <a:cxn ang="0">
              <a:pos x="connsiteX4646" y="connsiteY4646"/>
            </a:cxn>
            <a:cxn ang="0">
              <a:pos x="connsiteX4647" y="connsiteY4647"/>
            </a:cxn>
            <a:cxn ang="0">
              <a:pos x="connsiteX4648" y="connsiteY4648"/>
            </a:cxn>
            <a:cxn ang="0">
              <a:pos x="connsiteX4649" y="connsiteY4649"/>
            </a:cxn>
            <a:cxn ang="0">
              <a:pos x="connsiteX4650" y="connsiteY4650"/>
            </a:cxn>
            <a:cxn ang="0">
              <a:pos x="connsiteX4651" y="connsiteY4651"/>
            </a:cxn>
            <a:cxn ang="0">
              <a:pos x="connsiteX4652" y="connsiteY4652"/>
            </a:cxn>
            <a:cxn ang="0">
              <a:pos x="connsiteX4653" y="connsiteY4653"/>
            </a:cxn>
            <a:cxn ang="0">
              <a:pos x="connsiteX4654" y="connsiteY4654"/>
            </a:cxn>
            <a:cxn ang="0">
              <a:pos x="connsiteX4655" y="connsiteY4655"/>
            </a:cxn>
            <a:cxn ang="0">
              <a:pos x="connsiteX4656" y="connsiteY4656"/>
            </a:cxn>
            <a:cxn ang="0">
              <a:pos x="connsiteX4657" y="connsiteY4657"/>
            </a:cxn>
            <a:cxn ang="0">
              <a:pos x="connsiteX4658" y="connsiteY4658"/>
            </a:cxn>
            <a:cxn ang="0">
              <a:pos x="connsiteX4659" y="connsiteY4659"/>
            </a:cxn>
            <a:cxn ang="0">
              <a:pos x="connsiteX4660" y="connsiteY4660"/>
            </a:cxn>
            <a:cxn ang="0">
              <a:pos x="connsiteX4661" y="connsiteY4661"/>
            </a:cxn>
            <a:cxn ang="0">
              <a:pos x="connsiteX4662" y="connsiteY4662"/>
            </a:cxn>
            <a:cxn ang="0">
              <a:pos x="connsiteX4663" y="connsiteY4663"/>
            </a:cxn>
            <a:cxn ang="0">
              <a:pos x="connsiteX4664" y="connsiteY4664"/>
            </a:cxn>
            <a:cxn ang="0">
              <a:pos x="connsiteX4665" y="connsiteY4665"/>
            </a:cxn>
            <a:cxn ang="0">
              <a:pos x="connsiteX4666" y="connsiteY4666"/>
            </a:cxn>
            <a:cxn ang="0">
              <a:pos x="connsiteX4667" y="connsiteY4667"/>
            </a:cxn>
            <a:cxn ang="0">
              <a:pos x="connsiteX4668" y="connsiteY4668"/>
            </a:cxn>
            <a:cxn ang="0">
              <a:pos x="connsiteX4669" y="connsiteY4669"/>
            </a:cxn>
            <a:cxn ang="0">
              <a:pos x="connsiteX4670" y="connsiteY4670"/>
            </a:cxn>
            <a:cxn ang="0">
              <a:pos x="connsiteX4671" y="connsiteY4671"/>
            </a:cxn>
            <a:cxn ang="0">
              <a:pos x="connsiteX4672" y="connsiteY4672"/>
            </a:cxn>
            <a:cxn ang="0">
              <a:pos x="connsiteX4673" y="connsiteY4673"/>
            </a:cxn>
            <a:cxn ang="0">
              <a:pos x="connsiteX4674" y="connsiteY4674"/>
            </a:cxn>
            <a:cxn ang="0">
              <a:pos x="connsiteX4675" y="connsiteY4675"/>
            </a:cxn>
            <a:cxn ang="0">
              <a:pos x="connsiteX4676" y="connsiteY4676"/>
            </a:cxn>
            <a:cxn ang="0">
              <a:pos x="connsiteX4677" y="connsiteY4677"/>
            </a:cxn>
            <a:cxn ang="0">
              <a:pos x="connsiteX4678" y="connsiteY4678"/>
            </a:cxn>
            <a:cxn ang="0">
              <a:pos x="connsiteX4679" y="connsiteY4679"/>
            </a:cxn>
            <a:cxn ang="0">
              <a:pos x="connsiteX4680" y="connsiteY4680"/>
            </a:cxn>
            <a:cxn ang="0">
              <a:pos x="connsiteX4681" y="connsiteY4681"/>
            </a:cxn>
            <a:cxn ang="0">
              <a:pos x="connsiteX4682" y="connsiteY4682"/>
            </a:cxn>
            <a:cxn ang="0">
              <a:pos x="connsiteX4683" y="connsiteY4683"/>
            </a:cxn>
            <a:cxn ang="0">
              <a:pos x="connsiteX4684" y="connsiteY4684"/>
            </a:cxn>
            <a:cxn ang="0">
              <a:pos x="connsiteX4685" y="connsiteY4685"/>
            </a:cxn>
            <a:cxn ang="0">
              <a:pos x="connsiteX4686" y="connsiteY4686"/>
            </a:cxn>
            <a:cxn ang="0">
              <a:pos x="connsiteX4687" y="connsiteY4687"/>
            </a:cxn>
            <a:cxn ang="0">
              <a:pos x="connsiteX4688" y="connsiteY4688"/>
            </a:cxn>
            <a:cxn ang="0">
              <a:pos x="connsiteX4689" y="connsiteY4689"/>
            </a:cxn>
            <a:cxn ang="0">
              <a:pos x="connsiteX4690" y="connsiteY4690"/>
            </a:cxn>
            <a:cxn ang="0">
              <a:pos x="connsiteX4691" y="connsiteY4691"/>
            </a:cxn>
            <a:cxn ang="0">
              <a:pos x="connsiteX4692" y="connsiteY4692"/>
            </a:cxn>
            <a:cxn ang="0">
              <a:pos x="connsiteX4693" y="connsiteY4693"/>
            </a:cxn>
            <a:cxn ang="0">
              <a:pos x="connsiteX4694" y="connsiteY4694"/>
            </a:cxn>
            <a:cxn ang="0">
              <a:pos x="connsiteX4695" y="connsiteY4695"/>
            </a:cxn>
            <a:cxn ang="0">
              <a:pos x="connsiteX4696" y="connsiteY4696"/>
            </a:cxn>
            <a:cxn ang="0">
              <a:pos x="connsiteX4697" y="connsiteY4697"/>
            </a:cxn>
            <a:cxn ang="0">
              <a:pos x="connsiteX4698" y="connsiteY4698"/>
            </a:cxn>
            <a:cxn ang="0">
              <a:pos x="connsiteX4699" y="connsiteY4699"/>
            </a:cxn>
            <a:cxn ang="0">
              <a:pos x="connsiteX4700" y="connsiteY4700"/>
            </a:cxn>
            <a:cxn ang="0">
              <a:pos x="connsiteX4701" y="connsiteY4701"/>
            </a:cxn>
            <a:cxn ang="0">
              <a:pos x="connsiteX4702" y="connsiteY4702"/>
            </a:cxn>
            <a:cxn ang="0">
              <a:pos x="connsiteX4703" y="connsiteY4703"/>
            </a:cxn>
            <a:cxn ang="0">
              <a:pos x="connsiteX4704" y="connsiteY4704"/>
            </a:cxn>
            <a:cxn ang="0">
              <a:pos x="connsiteX4705" y="connsiteY4705"/>
            </a:cxn>
            <a:cxn ang="0">
              <a:pos x="connsiteX4706" y="connsiteY4706"/>
            </a:cxn>
            <a:cxn ang="0">
              <a:pos x="connsiteX4707" y="connsiteY4707"/>
            </a:cxn>
            <a:cxn ang="0">
              <a:pos x="connsiteX4708" y="connsiteY4708"/>
            </a:cxn>
            <a:cxn ang="0">
              <a:pos x="connsiteX4709" y="connsiteY4709"/>
            </a:cxn>
            <a:cxn ang="0">
              <a:pos x="connsiteX4710" y="connsiteY4710"/>
            </a:cxn>
            <a:cxn ang="0">
              <a:pos x="connsiteX4711" y="connsiteY4711"/>
            </a:cxn>
            <a:cxn ang="0">
              <a:pos x="connsiteX4712" y="connsiteY4712"/>
            </a:cxn>
            <a:cxn ang="0">
              <a:pos x="connsiteX4713" y="connsiteY4713"/>
            </a:cxn>
            <a:cxn ang="0">
              <a:pos x="connsiteX4714" y="connsiteY4714"/>
            </a:cxn>
            <a:cxn ang="0">
              <a:pos x="connsiteX4715" y="connsiteY4715"/>
            </a:cxn>
            <a:cxn ang="0">
              <a:pos x="connsiteX4716" y="connsiteY4716"/>
            </a:cxn>
            <a:cxn ang="0">
              <a:pos x="connsiteX4717" y="connsiteY4717"/>
            </a:cxn>
            <a:cxn ang="0">
              <a:pos x="connsiteX4718" y="connsiteY4718"/>
            </a:cxn>
            <a:cxn ang="0">
              <a:pos x="connsiteX4719" y="connsiteY4719"/>
            </a:cxn>
            <a:cxn ang="0">
              <a:pos x="connsiteX4720" y="connsiteY4720"/>
            </a:cxn>
            <a:cxn ang="0">
              <a:pos x="connsiteX4721" y="connsiteY4721"/>
            </a:cxn>
            <a:cxn ang="0">
              <a:pos x="connsiteX4722" y="connsiteY4722"/>
            </a:cxn>
            <a:cxn ang="0">
              <a:pos x="connsiteX4723" y="connsiteY4723"/>
            </a:cxn>
            <a:cxn ang="0">
              <a:pos x="connsiteX4724" y="connsiteY4724"/>
            </a:cxn>
            <a:cxn ang="0">
              <a:pos x="connsiteX4725" y="connsiteY4725"/>
            </a:cxn>
            <a:cxn ang="0">
              <a:pos x="connsiteX4726" y="connsiteY4726"/>
            </a:cxn>
            <a:cxn ang="0">
              <a:pos x="connsiteX4727" y="connsiteY4727"/>
            </a:cxn>
            <a:cxn ang="0">
              <a:pos x="connsiteX4728" y="connsiteY4728"/>
            </a:cxn>
            <a:cxn ang="0">
              <a:pos x="connsiteX4729" y="connsiteY4729"/>
            </a:cxn>
            <a:cxn ang="0">
              <a:pos x="connsiteX4730" y="connsiteY4730"/>
            </a:cxn>
            <a:cxn ang="0">
              <a:pos x="connsiteX4731" y="connsiteY4731"/>
            </a:cxn>
            <a:cxn ang="0">
              <a:pos x="connsiteX4732" y="connsiteY4732"/>
            </a:cxn>
            <a:cxn ang="0">
              <a:pos x="connsiteX4733" y="connsiteY4733"/>
            </a:cxn>
            <a:cxn ang="0">
              <a:pos x="connsiteX4734" y="connsiteY4734"/>
            </a:cxn>
            <a:cxn ang="0">
              <a:pos x="connsiteX4735" y="connsiteY4735"/>
            </a:cxn>
            <a:cxn ang="0">
              <a:pos x="connsiteX4736" y="connsiteY4736"/>
            </a:cxn>
            <a:cxn ang="0">
              <a:pos x="connsiteX4737" y="connsiteY4737"/>
            </a:cxn>
            <a:cxn ang="0">
              <a:pos x="connsiteX4738" y="connsiteY4738"/>
            </a:cxn>
            <a:cxn ang="0">
              <a:pos x="connsiteX4739" y="connsiteY4739"/>
            </a:cxn>
            <a:cxn ang="0">
              <a:pos x="connsiteX4740" y="connsiteY4740"/>
            </a:cxn>
            <a:cxn ang="0">
              <a:pos x="connsiteX4741" y="connsiteY4741"/>
            </a:cxn>
            <a:cxn ang="0">
              <a:pos x="connsiteX4742" y="connsiteY4742"/>
            </a:cxn>
            <a:cxn ang="0">
              <a:pos x="connsiteX4743" y="connsiteY4743"/>
            </a:cxn>
            <a:cxn ang="0">
              <a:pos x="connsiteX4744" y="connsiteY4744"/>
            </a:cxn>
            <a:cxn ang="0">
              <a:pos x="connsiteX4745" y="connsiteY4745"/>
            </a:cxn>
            <a:cxn ang="0">
              <a:pos x="connsiteX4746" y="connsiteY4746"/>
            </a:cxn>
            <a:cxn ang="0">
              <a:pos x="connsiteX4747" y="connsiteY4747"/>
            </a:cxn>
            <a:cxn ang="0">
              <a:pos x="connsiteX4748" y="connsiteY4748"/>
            </a:cxn>
            <a:cxn ang="0">
              <a:pos x="connsiteX4749" y="connsiteY4749"/>
            </a:cxn>
            <a:cxn ang="0">
              <a:pos x="connsiteX4750" y="connsiteY4750"/>
            </a:cxn>
            <a:cxn ang="0">
              <a:pos x="connsiteX4751" y="connsiteY4751"/>
            </a:cxn>
            <a:cxn ang="0">
              <a:pos x="connsiteX4752" y="connsiteY4752"/>
            </a:cxn>
            <a:cxn ang="0">
              <a:pos x="connsiteX4753" y="connsiteY4753"/>
            </a:cxn>
            <a:cxn ang="0">
              <a:pos x="connsiteX4754" y="connsiteY4754"/>
            </a:cxn>
            <a:cxn ang="0">
              <a:pos x="connsiteX4755" y="connsiteY4755"/>
            </a:cxn>
            <a:cxn ang="0">
              <a:pos x="connsiteX4756" y="connsiteY4756"/>
            </a:cxn>
            <a:cxn ang="0">
              <a:pos x="connsiteX4757" y="connsiteY4757"/>
            </a:cxn>
            <a:cxn ang="0">
              <a:pos x="connsiteX4758" y="connsiteY4758"/>
            </a:cxn>
            <a:cxn ang="0">
              <a:pos x="connsiteX4759" y="connsiteY4759"/>
            </a:cxn>
            <a:cxn ang="0">
              <a:pos x="connsiteX4760" y="connsiteY4760"/>
            </a:cxn>
            <a:cxn ang="0">
              <a:pos x="connsiteX4761" y="connsiteY4761"/>
            </a:cxn>
            <a:cxn ang="0">
              <a:pos x="connsiteX4762" y="connsiteY4762"/>
            </a:cxn>
            <a:cxn ang="0">
              <a:pos x="connsiteX4763" y="connsiteY4763"/>
            </a:cxn>
            <a:cxn ang="0">
              <a:pos x="connsiteX4764" y="connsiteY4764"/>
            </a:cxn>
            <a:cxn ang="0">
              <a:pos x="connsiteX4765" y="connsiteY4765"/>
            </a:cxn>
            <a:cxn ang="0">
              <a:pos x="connsiteX4766" y="connsiteY4766"/>
            </a:cxn>
            <a:cxn ang="0">
              <a:pos x="connsiteX4767" y="connsiteY4767"/>
            </a:cxn>
            <a:cxn ang="0">
              <a:pos x="connsiteX4768" y="connsiteY4768"/>
            </a:cxn>
            <a:cxn ang="0">
              <a:pos x="connsiteX4769" y="connsiteY4769"/>
            </a:cxn>
            <a:cxn ang="0">
              <a:pos x="connsiteX4770" y="connsiteY4770"/>
            </a:cxn>
            <a:cxn ang="0">
              <a:pos x="connsiteX4771" y="connsiteY4771"/>
            </a:cxn>
            <a:cxn ang="0">
              <a:pos x="connsiteX4772" y="connsiteY4772"/>
            </a:cxn>
            <a:cxn ang="0">
              <a:pos x="connsiteX4773" y="connsiteY4773"/>
            </a:cxn>
            <a:cxn ang="0">
              <a:pos x="connsiteX4774" y="connsiteY4774"/>
            </a:cxn>
            <a:cxn ang="0">
              <a:pos x="connsiteX4775" y="connsiteY4775"/>
            </a:cxn>
            <a:cxn ang="0">
              <a:pos x="connsiteX4776" y="connsiteY4776"/>
            </a:cxn>
            <a:cxn ang="0">
              <a:pos x="connsiteX4777" y="connsiteY4777"/>
            </a:cxn>
            <a:cxn ang="0">
              <a:pos x="connsiteX4778" y="connsiteY4778"/>
            </a:cxn>
            <a:cxn ang="0">
              <a:pos x="connsiteX4779" y="connsiteY4779"/>
            </a:cxn>
            <a:cxn ang="0">
              <a:pos x="connsiteX4780" y="connsiteY4780"/>
            </a:cxn>
            <a:cxn ang="0">
              <a:pos x="connsiteX4781" y="connsiteY4781"/>
            </a:cxn>
            <a:cxn ang="0">
              <a:pos x="connsiteX4782" y="connsiteY4782"/>
            </a:cxn>
            <a:cxn ang="0">
              <a:pos x="connsiteX4783" y="connsiteY4783"/>
            </a:cxn>
            <a:cxn ang="0">
              <a:pos x="connsiteX4784" y="connsiteY4784"/>
            </a:cxn>
            <a:cxn ang="0">
              <a:pos x="connsiteX4785" y="connsiteY4785"/>
            </a:cxn>
            <a:cxn ang="0">
              <a:pos x="connsiteX4786" y="connsiteY4786"/>
            </a:cxn>
            <a:cxn ang="0">
              <a:pos x="connsiteX4787" y="connsiteY4787"/>
            </a:cxn>
            <a:cxn ang="0">
              <a:pos x="connsiteX4788" y="connsiteY4788"/>
            </a:cxn>
            <a:cxn ang="0">
              <a:pos x="connsiteX4789" y="connsiteY4789"/>
            </a:cxn>
            <a:cxn ang="0">
              <a:pos x="connsiteX4790" y="connsiteY4790"/>
            </a:cxn>
            <a:cxn ang="0">
              <a:pos x="connsiteX4791" y="connsiteY4791"/>
            </a:cxn>
            <a:cxn ang="0">
              <a:pos x="connsiteX4792" y="connsiteY4792"/>
            </a:cxn>
            <a:cxn ang="0">
              <a:pos x="connsiteX4793" y="connsiteY4793"/>
            </a:cxn>
            <a:cxn ang="0">
              <a:pos x="connsiteX4794" y="connsiteY4794"/>
            </a:cxn>
            <a:cxn ang="0">
              <a:pos x="connsiteX4795" y="connsiteY4795"/>
            </a:cxn>
            <a:cxn ang="0">
              <a:pos x="connsiteX4796" y="connsiteY4796"/>
            </a:cxn>
            <a:cxn ang="0">
              <a:pos x="connsiteX4797" y="connsiteY4797"/>
            </a:cxn>
            <a:cxn ang="0">
              <a:pos x="connsiteX4798" y="connsiteY4798"/>
            </a:cxn>
            <a:cxn ang="0">
              <a:pos x="connsiteX4799" y="connsiteY4799"/>
            </a:cxn>
            <a:cxn ang="0">
              <a:pos x="connsiteX4800" y="connsiteY4800"/>
            </a:cxn>
            <a:cxn ang="0">
              <a:pos x="connsiteX4801" y="connsiteY4801"/>
            </a:cxn>
            <a:cxn ang="0">
              <a:pos x="connsiteX4802" y="connsiteY4802"/>
            </a:cxn>
            <a:cxn ang="0">
              <a:pos x="connsiteX4803" y="connsiteY4803"/>
            </a:cxn>
            <a:cxn ang="0">
              <a:pos x="connsiteX4804" y="connsiteY4804"/>
            </a:cxn>
            <a:cxn ang="0">
              <a:pos x="connsiteX4805" y="connsiteY4805"/>
            </a:cxn>
            <a:cxn ang="0">
              <a:pos x="connsiteX4806" y="connsiteY4806"/>
            </a:cxn>
            <a:cxn ang="0">
              <a:pos x="connsiteX4807" y="connsiteY4807"/>
            </a:cxn>
            <a:cxn ang="0">
              <a:pos x="connsiteX4808" y="connsiteY4808"/>
            </a:cxn>
            <a:cxn ang="0">
              <a:pos x="connsiteX4809" y="connsiteY4809"/>
            </a:cxn>
            <a:cxn ang="0">
              <a:pos x="connsiteX4810" y="connsiteY4810"/>
            </a:cxn>
            <a:cxn ang="0">
              <a:pos x="connsiteX4811" y="connsiteY4811"/>
            </a:cxn>
            <a:cxn ang="0">
              <a:pos x="connsiteX4812" y="connsiteY4812"/>
            </a:cxn>
            <a:cxn ang="0">
              <a:pos x="connsiteX4813" y="connsiteY4813"/>
            </a:cxn>
            <a:cxn ang="0">
              <a:pos x="connsiteX4814" y="connsiteY4814"/>
            </a:cxn>
            <a:cxn ang="0">
              <a:pos x="connsiteX4815" y="connsiteY4815"/>
            </a:cxn>
            <a:cxn ang="0">
              <a:pos x="connsiteX4816" y="connsiteY4816"/>
            </a:cxn>
            <a:cxn ang="0">
              <a:pos x="connsiteX4817" y="connsiteY4817"/>
            </a:cxn>
            <a:cxn ang="0">
              <a:pos x="connsiteX4818" y="connsiteY4818"/>
            </a:cxn>
            <a:cxn ang="0">
              <a:pos x="connsiteX4819" y="connsiteY4819"/>
            </a:cxn>
            <a:cxn ang="0">
              <a:pos x="connsiteX4820" y="connsiteY4820"/>
            </a:cxn>
            <a:cxn ang="0">
              <a:pos x="connsiteX4821" y="connsiteY4821"/>
            </a:cxn>
            <a:cxn ang="0">
              <a:pos x="connsiteX4822" y="connsiteY4822"/>
            </a:cxn>
            <a:cxn ang="0">
              <a:pos x="connsiteX4823" y="connsiteY4823"/>
            </a:cxn>
            <a:cxn ang="0">
              <a:pos x="connsiteX4824" y="connsiteY4824"/>
            </a:cxn>
            <a:cxn ang="0">
              <a:pos x="connsiteX4825" y="connsiteY4825"/>
            </a:cxn>
            <a:cxn ang="0">
              <a:pos x="connsiteX4826" y="connsiteY4826"/>
            </a:cxn>
            <a:cxn ang="0">
              <a:pos x="connsiteX4827" y="connsiteY4827"/>
            </a:cxn>
            <a:cxn ang="0">
              <a:pos x="connsiteX4828" y="connsiteY4828"/>
            </a:cxn>
            <a:cxn ang="0">
              <a:pos x="connsiteX4829" y="connsiteY4829"/>
            </a:cxn>
            <a:cxn ang="0">
              <a:pos x="connsiteX4830" y="connsiteY4830"/>
            </a:cxn>
            <a:cxn ang="0">
              <a:pos x="connsiteX4831" y="connsiteY4831"/>
            </a:cxn>
            <a:cxn ang="0">
              <a:pos x="connsiteX4832" y="connsiteY4832"/>
            </a:cxn>
            <a:cxn ang="0">
              <a:pos x="connsiteX4833" y="connsiteY4833"/>
            </a:cxn>
            <a:cxn ang="0">
              <a:pos x="connsiteX4834" y="connsiteY4834"/>
            </a:cxn>
            <a:cxn ang="0">
              <a:pos x="connsiteX4835" y="connsiteY4835"/>
            </a:cxn>
            <a:cxn ang="0">
              <a:pos x="connsiteX4836" y="connsiteY4836"/>
            </a:cxn>
            <a:cxn ang="0">
              <a:pos x="connsiteX4837" y="connsiteY4837"/>
            </a:cxn>
            <a:cxn ang="0">
              <a:pos x="connsiteX4838" y="connsiteY4838"/>
            </a:cxn>
            <a:cxn ang="0">
              <a:pos x="connsiteX4839" y="connsiteY4839"/>
            </a:cxn>
            <a:cxn ang="0">
              <a:pos x="connsiteX4840" y="connsiteY4840"/>
            </a:cxn>
            <a:cxn ang="0">
              <a:pos x="connsiteX4841" y="connsiteY4841"/>
            </a:cxn>
            <a:cxn ang="0">
              <a:pos x="connsiteX4842" y="connsiteY4842"/>
            </a:cxn>
            <a:cxn ang="0">
              <a:pos x="connsiteX4843" y="connsiteY4843"/>
            </a:cxn>
            <a:cxn ang="0">
              <a:pos x="connsiteX4844" y="connsiteY4844"/>
            </a:cxn>
            <a:cxn ang="0">
              <a:pos x="connsiteX4845" y="connsiteY4845"/>
            </a:cxn>
            <a:cxn ang="0">
              <a:pos x="connsiteX4846" y="connsiteY4846"/>
            </a:cxn>
            <a:cxn ang="0">
              <a:pos x="connsiteX4847" y="connsiteY4847"/>
            </a:cxn>
            <a:cxn ang="0">
              <a:pos x="connsiteX4848" y="connsiteY4848"/>
            </a:cxn>
            <a:cxn ang="0">
              <a:pos x="connsiteX4849" y="connsiteY4849"/>
            </a:cxn>
            <a:cxn ang="0">
              <a:pos x="connsiteX4850" y="connsiteY4850"/>
            </a:cxn>
            <a:cxn ang="0">
              <a:pos x="connsiteX4851" y="connsiteY4851"/>
            </a:cxn>
            <a:cxn ang="0">
              <a:pos x="connsiteX4852" y="connsiteY4852"/>
            </a:cxn>
            <a:cxn ang="0">
              <a:pos x="connsiteX4853" y="connsiteY4853"/>
            </a:cxn>
            <a:cxn ang="0">
              <a:pos x="connsiteX4854" y="connsiteY4854"/>
            </a:cxn>
            <a:cxn ang="0">
              <a:pos x="connsiteX4855" y="connsiteY4855"/>
            </a:cxn>
            <a:cxn ang="0">
              <a:pos x="connsiteX4856" y="connsiteY4856"/>
            </a:cxn>
            <a:cxn ang="0">
              <a:pos x="connsiteX4857" y="connsiteY4857"/>
            </a:cxn>
            <a:cxn ang="0">
              <a:pos x="connsiteX4858" y="connsiteY4858"/>
            </a:cxn>
            <a:cxn ang="0">
              <a:pos x="connsiteX4859" y="connsiteY4859"/>
            </a:cxn>
            <a:cxn ang="0">
              <a:pos x="connsiteX4860" y="connsiteY4860"/>
            </a:cxn>
            <a:cxn ang="0">
              <a:pos x="connsiteX4861" y="connsiteY4861"/>
            </a:cxn>
            <a:cxn ang="0">
              <a:pos x="connsiteX4862" y="connsiteY4862"/>
            </a:cxn>
            <a:cxn ang="0">
              <a:pos x="connsiteX4863" y="connsiteY4863"/>
            </a:cxn>
            <a:cxn ang="0">
              <a:pos x="connsiteX4864" y="connsiteY4864"/>
            </a:cxn>
            <a:cxn ang="0">
              <a:pos x="connsiteX4865" y="connsiteY4865"/>
            </a:cxn>
            <a:cxn ang="0">
              <a:pos x="connsiteX4866" y="connsiteY4866"/>
            </a:cxn>
            <a:cxn ang="0">
              <a:pos x="connsiteX4867" y="connsiteY4867"/>
            </a:cxn>
            <a:cxn ang="0">
              <a:pos x="connsiteX4868" y="connsiteY4868"/>
            </a:cxn>
            <a:cxn ang="0">
              <a:pos x="connsiteX4869" y="connsiteY4869"/>
            </a:cxn>
            <a:cxn ang="0">
              <a:pos x="connsiteX4870" y="connsiteY4870"/>
            </a:cxn>
            <a:cxn ang="0">
              <a:pos x="connsiteX4871" y="connsiteY4871"/>
            </a:cxn>
            <a:cxn ang="0">
              <a:pos x="connsiteX4872" y="connsiteY4872"/>
            </a:cxn>
            <a:cxn ang="0">
              <a:pos x="connsiteX4873" y="connsiteY4873"/>
            </a:cxn>
            <a:cxn ang="0">
              <a:pos x="connsiteX4874" y="connsiteY4874"/>
            </a:cxn>
            <a:cxn ang="0">
              <a:pos x="connsiteX4875" y="connsiteY4875"/>
            </a:cxn>
            <a:cxn ang="0">
              <a:pos x="connsiteX4876" y="connsiteY4876"/>
            </a:cxn>
            <a:cxn ang="0">
              <a:pos x="connsiteX4877" y="connsiteY4877"/>
            </a:cxn>
            <a:cxn ang="0">
              <a:pos x="connsiteX4878" y="connsiteY4878"/>
            </a:cxn>
            <a:cxn ang="0">
              <a:pos x="connsiteX4879" y="connsiteY4879"/>
            </a:cxn>
            <a:cxn ang="0">
              <a:pos x="connsiteX4880" y="connsiteY4880"/>
            </a:cxn>
            <a:cxn ang="0">
              <a:pos x="connsiteX4881" y="connsiteY4881"/>
            </a:cxn>
            <a:cxn ang="0">
              <a:pos x="connsiteX4882" y="connsiteY4882"/>
            </a:cxn>
            <a:cxn ang="0">
              <a:pos x="connsiteX4883" y="connsiteY4883"/>
            </a:cxn>
            <a:cxn ang="0">
              <a:pos x="connsiteX4884" y="connsiteY4884"/>
            </a:cxn>
            <a:cxn ang="0">
              <a:pos x="connsiteX4885" y="connsiteY4885"/>
            </a:cxn>
            <a:cxn ang="0">
              <a:pos x="connsiteX4886" y="connsiteY4886"/>
            </a:cxn>
            <a:cxn ang="0">
              <a:pos x="connsiteX4887" y="connsiteY4887"/>
            </a:cxn>
            <a:cxn ang="0">
              <a:pos x="connsiteX4888" y="connsiteY4888"/>
            </a:cxn>
            <a:cxn ang="0">
              <a:pos x="connsiteX4889" y="connsiteY4889"/>
            </a:cxn>
            <a:cxn ang="0">
              <a:pos x="connsiteX4890" y="connsiteY4890"/>
            </a:cxn>
            <a:cxn ang="0">
              <a:pos x="connsiteX4891" y="connsiteY4891"/>
            </a:cxn>
            <a:cxn ang="0">
              <a:pos x="connsiteX4892" y="connsiteY4892"/>
            </a:cxn>
            <a:cxn ang="0">
              <a:pos x="connsiteX4893" y="connsiteY4893"/>
            </a:cxn>
            <a:cxn ang="0">
              <a:pos x="connsiteX4894" y="connsiteY4894"/>
            </a:cxn>
            <a:cxn ang="0">
              <a:pos x="connsiteX4895" y="connsiteY4895"/>
            </a:cxn>
            <a:cxn ang="0">
              <a:pos x="connsiteX4896" y="connsiteY4896"/>
            </a:cxn>
            <a:cxn ang="0">
              <a:pos x="connsiteX4897" y="connsiteY4897"/>
            </a:cxn>
            <a:cxn ang="0">
              <a:pos x="connsiteX4898" y="connsiteY4898"/>
            </a:cxn>
            <a:cxn ang="0">
              <a:pos x="connsiteX4899" y="connsiteY4899"/>
            </a:cxn>
            <a:cxn ang="0">
              <a:pos x="connsiteX4900" y="connsiteY4900"/>
            </a:cxn>
            <a:cxn ang="0">
              <a:pos x="connsiteX4901" y="connsiteY4901"/>
            </a:cxn>
            <a:cxn ang="0">
              <a:pos x="connsiteX4902" y="connsiteY4902"/>
            </a:cxn>
            <a:cxn ang="0">
              <a:pos x="connsiteX4903" y="connsiteY4903"/>
            </a:cxn>
            <a:cxn ang="0">
              <a:pos x="connsiteX4904" y="connsiteY4904"/>
            </a:cxn>
            <a:cxn ang="0">
              <a:pos x="connsiteX4905" y="connsiteY4905"/>
            </a:cxn>
            <a:cxn ang="0">
              <a:pos x="connsiteX4906" y="connsiteY4906"/>
            </a:cxn>
            <a:cxn ang="0">
              <a:pos x="connsiteX4907" y="connsiteY4907"/>
            </a:cxn>
            <a:cxn ang="0">
              <a:pos x="connsiteX4908" y="connsiteY4908"/>
            </a:cxn>
            <a:cxn ang="0">
              <a:pos x="connsiteX4909" y="connsiteY4909"/>
            </a:cxn>
            <a:cxn ang="0">
              <a:pos x="connsiteX4910" y="connsiteY4910"/>
            </a:cxn>
            <a:cxn ang="0">
              <a:pos x="connsiteX4911" y="connsiteY4911"/>
            </a:cxn>
            <a:cxn ang="0">
              <a:pos x="connsiteX4912" y="connsiteY4912"/>
            </a:cxn>
            <a:cxn ang="0">
              <a:pos x="connsiteX4913" y="connsiteY4913"/>
            </a:cxn>
            <a:cxn ang="0">
              <a:pos x="connsiteX4914" y="connsiteY4914"/>
            </a:cxn>
            <a:cxn ang="0">
              <a:pos x="connsiteX4915" y="connsiteY4915"/>
            </a:cxn>
            <a:cxn ang="0">
              <a:pos x="connsiteX4916" y="connsiteY4916"/>
            </a:cxn>
            <a:cxn ang="0">
              <a:pos x="connsiteX4917" y="connsiteY4917"/>
            </a:cxn>
            <a:cxn ang="0">
              <a:pos x="connsiteX4918" y="connsiteY4918"/>
            </a:cxn>
            <a:cxn ang="0">
              <a:pos x="connsiteX4919" y="connsiteY4919"/>
            </a:cxn>
            <a:cxn ang="0">
              <a:pos x="connsiteX4920" y="connsiteY4920"/>
            </a:cxn>
            <a:cxn ang="0">
              <a:pos x="connsiteX4921" y="connsiteY4921"/>
            </a:cxn>
            <a:cxn ang="0">
              <a:pos x="connsiteX4922" y="connsiteY4922"/>
            </a:cxn>
            <a:cxn ang="0">
              <a:pos x="connsiteX4923" y="connsiteY4923"/>
            </a:cxn>
            <a:cxn ang="0">
              <a:pos x="connsiteX4924" y="connsiteY4924"/>
            </a:cxn>
            <a:cxn ang="0">
              <a:pos x="connsiteX4925" y="connsiteY4925"/>
            </a:cxn>
            <a:cxn ang="0">
              <a:pos x="connsiteX4926" y="connsiteY4926"/>
            </a:cxn>
            <a:cxn ang="0">
              <a:pos x="connsiteX4927" y="connsiteY4927"/>
            </a:cxn>
            <a:cxn ang="0">
              <a:pos x="connsiteX4928" y="connsiteY4928"/>
            </a:cxn>
            <a:cxn ang="0">
              <a:pos x="connsiteX4929" y="connsiteY4929"/>
            </a:cxn>
            <a:cxn ang="0">
              <a:pos x="connsiteX4930" y="connsiteY4930"/>
            </a:cxn>
            <a:cxn ang="0">
              <a:pos x="connsiteX4931" y="connsiteY4931"/>
            </a:cxn>
            <a:cxn ang="0">
              <a:pos x="connsiteX4932" y="connsiteY4932"/>
            </a:cxn>
            <a:cxn ang="0">
              <a:pos x="connsiteX4933" y="connsiteY4933"/>
            </a:cxn>
            <a:cxn ang="0">
              <a:pos x="connsiteX4934" y="connsiteY4934"/>
            </a:cxn>
            <a:cxn ang="0">
              <a:pos x="connsiteX4935" y="connsiteY4935"/>
            </a:cxn>
            <a:cxn ang="0">
              <a:pos x="connsiteX4936" y="connsiteY4936"/>
            </a:cxn>
            <a:cxn ang="0">
              <a:pos x="connsiteX4937" y="connsiteY4937"/>
            </a:cxn>
            <a:cxn ang="0">
              <a:pos x="connsiteX4938" y="connsiteY4938"/>
            </a:cxn>
            <a:cxn ang="0">
              <a:pos x="connsiteX4939" y="connsiteY4939"/>
            </a:cxn>
            <a:cxn ang="0">
              <a:pos x="connsiteX4940" y="connsiteY4940"/>
            </a:cxn>
            <a:cxn ang="0">
              <a:pos x="connsiteX4941" y="connsiteY4941"/>
            </a:cxn>
            <a:cxn ang="0">
              <a:pos x="connsiteX4942" y="connsiteY4942"/>
            </a:cxn>
            <a:cxn ang="0">
              <a:pos x="connsiteX4943" y="connsiteY4943"/>
            </a:cxn>
            <a:cxn ang="0">
              <a:pos x="connsiteX4944" y="connsiteY4944"/>
            </a:cxn>
            <a:cxn ang="0">
              <a:pos x="connsiteX4945" y="connsiteY4945"/>
            </a:cxn>
            <a:cxn ang="0">
              <a:pos x="connsiteX4946" y="connsiteY4946"/>
            </a:cxn>
            <a:cxn ang="0">
              <a:pos x="connsiteX4947" y="connsiteY4947"/>
            </a:cxn>
            <a:cxn ang="0">
              <a:pos x="connsiteX4948" y="connsiteY4948"/>
            </a:cxn>
            <a:cxn ang="0">
              <a:pos x="connsiteX4949" y="connsiteY4949"/>
            </a:cxn>
            <a:cxn ang="0">
              <a:pos x="connsiteX4950" y="connsiteY4950"/>
            </a:cxn>
            <a:cxn ang="0">
              <a:pos x="connsiteX4951" y="connsiteY4951"/>
            </a:cxn>
            <a:cxn ang="0">
              <a:pos x="connsiteX4952" y="connsiteY4952"/>
            </a:cxn>
            <a:cxn ang="0">
              <a:pos x="connsiteX4953" y="connsiteY4953"/>
            </a:cxn>
            <a:cxn ang="0">
              <a:pos x="connsiteX4954" y="connsiteY4954"/>
            </a:cxn>
            <a:cxn ang="0">
              <a:pos x="connsiteX4955" y="connsiteY4955"/>
            </a:cxn>
            <a:cxn ang="0">
              <a:pos x="connsiteX4956" y="connsiteY4956"/>
            </a:cxn>
            <a:cxn ang="0">
              <a:pos x="connsiteX4957" y="connsiteY4957"/>
            </a:cxn>
            <a:cxn ang="0">
              <a:pos x="connsiteX4958" y="connsiteY4958"/>
            </a:cxn>
            <a:cxn ang="0">
              <a:pos x="connsiteX4959" y="connsiteY4959"/>
            </a:cxn>
            <a:cxn ang="0">
              <a:pos x="connsiteX4960" y="connsiteY4960"/>
            </a:cxn>
            <a:cxn ang="0">
              <a:pos x="connsiteX4961" y="connsiteY4961"/>
            </a:cxn>
            <a:cxn ang="0">
              <a:pos x="connsiteX4962" y="connsiteY4962"/>
            </a:cxn>
            <a:cxn ang="0">
              <a:pos x="connsiteX4963" y="connsiteY4963"/>
            </a:cxn>
            <a:cxn ang="0">
              <a:pos x="connsiteX4964" y="connsiteY4964"/>
            </a:cxn>
            <a:cxn ang="0">
              <a:pos x="connsiteX4965" y="connsiteY4965"/>
            </a:cxn>
            <a:cxn ang="0">
              <a:pos x="connsiteX4966" y="connsiteY4966"/>
            </a:cxn>
            <a:cxn ang="0">
              <a:pos x="connsiteX4967" y="connsiteY4967"/>
            </a:cxn>
            <a:cxn ang="0">
              <a:pos x="connsiteX4968" y="connsiteY4968"/>
            </a:cxn>
            <a:cxn ang="0">
              <a:pos x="connsiteX4969" y="connsiteY4969"/>
            </a:cxn>
            <a:cxn ang="0">
              <a:pos x="connsiteX4970" y="connsiteY4970"/>
            </a:cxn>
            <a:cxn ang="0">
              <a:pos x="connsiteX4971" y="connsiteY4971"/>
            </a:cxn>
            <a:cxn ang="0">
              <a:pos x="connsiteX4972" y="connsiteY4972"/>
            </a:cxn>
            <a:cxn ang="0">
              <a:pos x="connsiteX4973" y="connsiteY4973"/>
            </a:cxn>
            <a:cxn ang="0">
              <a:pos x="connsiteX4974" y="connsiteY4974"/>
            </a:cxn>
            <a:cxn ang="0">
              <a:pos x="connsiteX4975" y="connsiteY4975"/>
            </a:cxn>
            <a:cxn ang="0">
              <a:pos x="connsiteX4976" y="connsiteY4976"/>
            </a:cxn>
            <a:cxn ang="0">
              <a:pos x="connsiteX4977" y="connsiteY4977"/>
            </a:cxn>
            <a:cxn ang="0">
              <a:pos x="connsiteX4978" y="connsiteY4978"/>
            </a:cxn>
            <a:cxn ang="0">
              <a:pos x="connsiteX4979" y="connsiteY4979"/>
            </a:cxn>
            <a:cxn ang="0">
              <a:pos x="connsiteX4980" y="connsiteY4980"/>
            </a:cxn>
            <a:cxn ang="0">
              <a:pos x="connsiteX4981" y="connsiteY4981"/>
            </a:cxn>
            <a:cxn ang="0">
              <a:pos x="connsiteX4982" y="connsiteY4982"/>
            </a:cxn>
            <a:cxn ang="0">
              <a:pos x="connsiteX4983" y="connsiteY4983"/>
            </a:cxn>
            <a:cxn ang="0">
              <a:pos x="connsiteX4984" y="connsiteY4984"/>
            </a:cxn>
            <a:cxn ang="0">
              <a:pos x="connsiteX4985" y="connsiteY4985"/>
            </a:cxn>
            <a:cxn ang="0">
              <a:pos x="connsiteX4986" y="connsiteY4986"/>
            </a:cxn>
            <a:cxn ang="0">
              <a:pos x="connsiteX4987" y="connsiteY4987"/>
            </a:cxn>
            <a:cxn ang="0">
              <a:pos x="connsiteX4988" y="connsiteY4988"/>
            </a:cxn>
            <a:cxn ang="0">
              <a:pos x="connsiteX4989" y="connsiteY4989"/>
            </a:cxn>
            <a:cxn ang="0">
              <a:pos x="connsiteX4990" y="connsiteY4990"/>
            </a:cxn>
            <a:cxn ang="0">
              <a:pos x="connsiteX4991" y="connsiteY4991"/>
            </a:cxn>
            <a:cxn ang="0">
              <a:pos x="connsiteX4992" y="connsiteY4992"/>
            </a:cxn>
            <a:cxn ang="0">
              <a:pos x="connsiteX4993" y="connsiteY4993"/>
            </a:cxn>
            <a:cxn ang="0">
              <a:pos x="connsiteX4994" y="connsiteY4994"/>
            </a:cxn>
            <a:cxn ang="0">
              <a:pos x="connsiteX4995" y="connsiteY4995"/>
            </a:cxn>
            <a:cxn ang="0">
              <a:pos x="connsiteX4996" y="connsiteY4996"/>
            </a:cxn>
            <a:cxn ang="0">
              <a:pos x="connsiteX4997" y="connsiteY4997"/>
            </a:cxn>
            <a:cxn ang="0">
              <a:pos x="connsiteX4998" y="connsiteY4998"/>
            </a:cxn>
            <a:cxn ang="0">
              <a:pos x="connsiteX4999" y="connsiteY4999"/>
            </a:cxn>
            <a:cxn ang="0">
              <a:pos x="connsiteX5000" y="connsiteY5000"/>
            </a:cxn>
            <a:cxn ang="0">
              <a:pos x="connsiteX5001" y="connsiteY5001"/>
            </a:cxn>
            <a:cxn ang="0">
              <a:pos x="connsiteX5002" y="connsiteY5002"/>
            </a:cxn>
            <a:cxn ang="0">
              <a:pos x="connsiteX5003" y="connsiteY5003"/>
            </a:cxn>
            <a:cxn ang="0">
              <a:pos x="connsiteX5004" y="connsiteY5004"/>
            </a:cxn>
            <a:cxn ang="0">
              <a:pos x="connsiteX5005" y="connsiteY5005"/>
            </a:cxn>
            <a:cxn ang="0">
              <a:pos x="connsiteX5006" y="connsiteY5006"/>
            </a:cxn>
            <a:cxn ang="0">
              <a:pos x="connsiteX5007" y="connsiteY5007"/>
            </a:cxn>
            <a:cxn ang="0">
              <a:pos x="connsiteX5008" y="connsiteY5008"/>
            </a:cxn>
            <a:cxn ang="0">
              <a:pos x="connsiteX5009" y="connsiteY5009"/>
            </a:cxn>
            <a:cxn ang="0">
              <a:pos x="connsiteX5010" y="connsiteY5010"/>
            </a:cxn>
            <a:cxn ang="0">
              <a:pos x="connsiteX5011" y="connsiteY5011"/>
            </a:cxn>
            <a:cxn ang="0">
              <a:pos x="connsiteX5012" y="connsiteY5012"/>
            </a:cxn>
            <a:cxn ang="0">
              <a:pos x="connsiteX5013" y="connsiteY5013"/>
            </a:cxn>
            <a:cxn ang="0">
              <a:pos x="connsiteX5014" y="connsiteY5014"/>
            </a:cxn>
            <a:cxn ang="0">
              <a:pos x="connsiteX5015" y="connsiteY5015"/>
            </a:cxn>
            <a:cxn ang="0">
              <a:pos x="connsiteX5016" y="connsiteY5016"/>
            </a:cxn>
            <a:cxn ang="0">
              <a:pos x="connsiteX5017" y="connsiteY5017"/>
            </a:cxn>
            <a:cxn ang="0">
              <a:pos x="connsiteX5018" y="connsiteY5018"/>
            </a:cxn>
            <a:cxn ang="0">
              <a:pos x="connsiteX5019" y="connsiteY5019"/>
            </a:cxn>
            <a:cxn ang="0">
              <a:pos x="connsiteX5020" y="connsiteY5020"/>
            </a:cxn>
            <a:cxn ang="0">
              <a:pos x="connsiteX5021" y="connsiteY5021"/>
            </a:cxn>
            <a:cxn ang="0">
              <a:pos x="connsiteX5022" y="connsiteY5022"/>
            </a:cxn>
            <a:cxn ang="0">
              <a:pos x="connsiteX5023" y="connsiteY5023"/>
            </a:cxn>
            <a:cxn ang="0">
              <a:pos x="connsiteX5024" y="connsiteY5024"/>
            </a:cxn>
            <a:cxn ang="0">
              <a:pos x="connsiteX5025" y="connsiteY5025"/>
            </a:cxn>
            <a:cxn ang="0">
              <a:pos x="connsiteX5026" y="connsiteY5026"/>
            </a:cxn>
            <a:cxn ang="0">
              <a:pos x="connsiteX5027" y="connsiteY5027"/>
            </a:cxn>
            <a:cxn ang="0">
              <a:pos x="connsiteX5028" y="connsiteY5028"/>
            </a:cxn>
            <a:cxn ang="0">
              <a:pos x="connsiteX5029" y="connsiteY5029"/>
            </a:cxn>
            <a:cxn ang="0">
              <a:pos x="connsiteX5030" y="connsiteY5030"/>
            </a:cxn>
            <a:cxn ang="0">
              <a:pos x="connsiteX5031" y="connsiteY5031"/>
            </a:cxn>
            <a:cxn ang="0">
              <a:pos x="connsiteX5032" y="connsiteY5032"/>
            </a:cxn>
            <a:cxn ang="0">
              <a:pos x="connsiteX5033" y="connsiteY5033"/>
            </a:cxn>
            <a:cxn ang="0">
              <a:pos x="connsiteX5034" y="connsiteY5034"/>
            </a:cxn>
            <a:cxn ang="0">
              <a:pos x="connsiteX5035" y="connsiteY5035"/>
            </a:cxn>
            <a:cxn ang="0">
              <a:pos x="connsiteX5036" y="connsiteY5036"/>
            </a:cxn>
            <a:cxn ang="0">
              <a:pos x="connsiteX5037" y="connsiteY5037"/>
            </a:cxn>
            <a:cxn ang="0">
              <a:pos x="connsiteX5038" y="connsiteY5038"/>
            </a:cxn>
            <a:cxn ang="0">
              <a:pos x="connsiteX5039" y="connsiteY5039"/>
            </a:cxn>
            <a:cxn ang="0">
              <a:pos x="connsiteX5040" y="connsiteY5040"/>
            </a:cxn>
            <a:cxn ang="0">
              <a:pos x="connsiteX5041" y="connsiteY5041"/>
            </a:cxn>
            <a:cxn ang="0">
              <a:pos x="connsiteX5042" y="connsiteY5042"/>
            </a:cxn>
            <a:cxn ang="0">
              <a:pos x="connsiteX5043" y="connsiteY5043"/>
            </a:cxn>
            <a:cxn ang="0">
              <a:pos x="connsiteX5044" y="connsiteY5044"/>
            </a:cxn>
            <a:cxn ang="0">
              <a:pos x="connsiteX5045" y="connsiteY5045"/>
            </a:cxn>
            <a:cxn ang="0">
              <a:pos x="connsiteX5046" y="connsiteY5046"/>
            </a:cxn>
            <a:cxn ang="0">
              <a:pos x="connsiteX5047" y="connsiteY5047"/>
            </a:cxn>
            <a:cxn ang="0">
              <a:pos x="connsiteX5048" y="connsiteY5048"/>
            </a:cxn>
            <a:cxn ang="0">
              <a:pos x="connsiteX5049" y="connsiteY5049"/>
            </a:cxn>
            <a:cxn ang="0">
              <a:pos x="connsiteX5050" y="connsiteY5050"/>
            </a:cxn>
            <a:cxn ang="0">
              <a:pos x="connsiteX5051" y="connsiteY5051"/>
            </a:cxn>
            <a:cxn ang="0">
              <a:pos x="connsiteX5052" y="connsiteY5052"/>
            </a:cxn>
            <a:cxn ang="0">
              <a:pos x="connsiteX5053" y="connsiteY5053"/>
            </a:cxn>
            <a:cxn ang="0">
              <a:pos x="connsiteX5054" y="connsiteY5054"/>
            </a:cxn>
            <a:cxn ang="0">
              <a:pos x="connsiteX5055" y="connsiteY5055"/>
            </a:cxn>
            <a:cxn ang="0">
              <a:pos x="connsiteX5056" y="connsiteY5056"/>
            </a:cxn>
            <a:cxn ang="0">
              <a:pos x="connsiteX5057" y="connsiteY5057"/>
            </a:cxn>
            <a:cxn ang="0">
              <a:pos x="connsiteX5058" y="connsiteY5058"/>
            </a:cxn>
            <a:cxn ang="0">
              <a:pos x="connsiteX5059" y="connsiteY5059"/>
            </a:cxn>
            <a:cxn ang="0">
              <a:pos x="connsiteX5060" y="connsiteY5060"/>
            </a:cxn>
            <a:cxn ang="0">
              <a:pos x="connsiteX5061" y="connsiteY5061"/>
            </a:cxn>
            <a:cxn ang="0">
              <a:pos x="connsiteX5062" y="connsiteY5062"/>
            </a:cxn>
            <a:cxn ang="0">
              <a:pos x="connsiteX5063" y="connsiteY5063"/>
            </a:cxn>
            <a:cxn ang="0">
              <a:pos x="connsiteX5064" y="connsiteY5064"/>
            </a:cxn>
            <a:cxn ang="0">
              <a:pos x="connsiteX5065" y="connsiteY5065"/>
            </a:cxn>
            <a:cxn ang="0">
              <a:pos x="connsiteX5066" y="connsiteY5066"/>
            </a:cxn>
            <a:cxn ang="0">
              <a:pos x="connsiteX5067" y="connsiteY5067"/>
            </a:cxn>
            <a:cxn ang="0">
              <a:pos x="connsiteX5068" y="connsiteY5068"/>
            </a:cxn>
            <a:cxn ang="0">
              <a:pos x="connsiteX5069" y="connsiteY5069"/>
            </a:cxn>
            <a:cxn ang="0">
              <a:pos x="connsiteX5070" y="connsiteY5070"/>
            </a:cxn>
            <a:cxn ang="0">
              <a:pos x="connsiteX5071" y="connsiteY5071"/>
            </a:cxn>
            <a:cxn ang="0">
              <a:pos x="connsiteX5072" y="connsiteY5072"/>
            </a:cxn>
            <a:cxn ang="0">
              <a:pos x="connsiteX5073" y="connsiteY5073"/>
            </a:cxn>
            <a:cxn ang="0">
              <a:pos x="connsiteX5074" y="connsiteY5074"/>
            </a:cxn>
            <a:cxn ang="0">
              <a:pos x="connsiteX5075" y="connsiteY5075"/>
            </a:cxn>
            <a:cxn ang="0">
              <a:pos x="connsiteX5076" y="connsiteY5076"/>
            </a:cxn>
            <a:cxn ang="0">
              <a:pos x="connsiteX5077" y="connsiteY5077"/>
            </a:cxn>
            <a:cxn ang="0">
              <a:pos x="connsiteX5078" y="connsiteY5078"/>
            </a:cxn>
            <a:cxn ang="0">
              <a:pos x="connsiteX5079" y="connsiteY5079"/>
            </a:cxn>
            <a:cxn ang="0">
              <a:pos x="connsiteX5080" y="connsiteY5080"/>
            </a:cxn>
            <a:cxn ang="0">
              <a:pos x="connsiteX5081" y="connsiteY5081"/>
            </a:cxn>
            <a:cxn ang="0">
              <a:pos x="connsiteX5082" y="connsiteY5082"/>
            </a:cxn>
            <a:cxn ang="0">
              <a:pos x="connsiteX5083" y="connsiteY5083"/>
            </a:cxn>
            <a:cxn ang="0">
              <a:pos x="connsiteX5084" y="connsiteY5084"/>
            </a:cxn>
            <a:cxn ang="0">
              <a:pos x="connsiteX5085" y="connsiteY5085"/>
            </a:cxn>
            <a:cxn ang="0">
              <a:pos x="connsiteX5086" y="connsiteY5086"/>
            </a:cxn>
            <a:cxn ang="0">
              <a:pos x="connsiteX5087" y="connsiteY5087"/>
            </a:cxn>
            <a:cxn ang="0">
              <a:pos x="connsiteX5088" y="connsiteY5088"/>
            </a:cxn>
            <a:cxn ang="0">
              <a:pos x="connsiteX5089" y="connsiteY5089"/>
            </a:cxn>
            <a:cxn ang="0">
              <a:pos x="connsiteX5090" y="connsiteY5090"/>
            </a:cxn>
            <a:cxn ang="0">
              <a:pos x="connsiteX5091" y="connsiteY5091"/>
            </a:cxn>
            <a:cxn ang="0">
              <a:pos x="connsiteX5092" y="connsiteY5092"/>
            </a:cxn>
            <a:cxn ang="0">
              <a:pos x="connsiteX5093" y="connsiteY5093"/>
            </a:cxn>
            <a:cxn ang="0">
              <a:pos x="connsiteX5094" y="connsiteY5094"/>
            </a:cxn>
            <a:cxn ang="0">
              <a:pos x="connsiteX5095" y="connsiteY5095"/>
            </a:cxn>
            <a:cxn ang="0">
              <a:pos x="connsiteX5096" y="connsiteY5096"/>
            </a:cxn>
            <a:cxn ang="0">
              <a:pos x="connsiteX5097" y="connsiteY5097"/>
            </a:cxn>
            <a:cxn ang="0">
              <a:pos x="connsiteX5098" y="connsiteY5098"/>
            </a:cxn>
            <a:cxn ang="0">
              <a:pos x="connsiteX5099" y="connsiteY5099"/>
            </a:cxn>
            <a:cxn ang="0">
              <a:pos x="connsiteX5100" y="connsiteY5100"/>
            </a:cxn>
            <a:cxn ang="0">
              <a:pos x="connsiteX5101" y="connsiteY5101"/>
            </a:cxn>
            <a:cxn ang="0">
              <a:pos x="connsiteX5102" y="connsiteY5102"/>
            </a:cxn>
            <a:cxn ang="0">
              <a:pos x="connsiteX5103" y="connsiteY5103"/>
            </a:cxn>
            <a:cxn ang="0">
              <a:pos x="connsiteX5104" y="connsiteY5104"/>
            </a:cxn>
            <a:cxn ang="0">
              <a:pos x="connsiteX5105" y="connsiteY5105"/>
            </a:cxn>
            <a:cxn ang="0">
              <a:pos x="connsiteX5106" y="connsiteY5106"/>
            </a:cxn>
            <a:cxn ang="0">
              <a:pos x="connsiteX5107" y="connsiteY5107"/>
            </a:cxn>
            <a:cxn ang="0">
              <a:pos x="connsiteX5108" y="connsiteY5108"/>
            </a:cxn>
            <a:cxn ang="0">
              <a:pos x="connsiteX5109" y="connsiteY5109"/>
            </a:cxn>
            <a:cxn ang="0">
              <a:pos x="connsiteX5110" y="connsiteY5110"/>
            </a:cxn>
            <a:cxn ang="0">
              <a:pos x="connsiteX5111" y="connsiteY5111"/>
            </a:cxn>
            <a:cxn ang="0">
              <a:pos x="connsiteX5112" y="connsiteY5112"/>
            </a:cxn>
            <a:cxn ang="0">
              <a:pos x="connsiteX5113" y="connsiteY5113"/>
            </a:cxn>
            <a:cxn ang="0">
              <a:pos x="connsiteX5114" y="connsiteY5114"/>
            </a:cxn>
            <a:cxn ang="0">
              <a:pos x="connsiteX5115" y="connsiteY5115"/>
            </a:cxn>
            <a:cxn ang="0">
              <a:pos x="connsiteX5116" y="connsiteY5116"/>
            </a:cxn>
            <a:cxn ang="0">
              <a:pos x="connsiteX5117" y="connsiteY5117"/>
            </a:cxn>
            <a:cxn ang="0">
              <a:pos x="connsiteX5118" y="connsiteY5118"/>
            </a:cxn>
            <a:cxn ang="0">
              <a:pos x="connsiteX5119" y="connsiteY5119"/>
            </a:cxn>
            <a:cxn ang="0">
              <a:pos x="connsiteX5120" y="connsiteY5120"/>
            </a:cxn>
            <a:cxn ang="0">
              <a:pos x="connsiteX5121" y="connsiteY5121"/>
            </a:cxn>
            <a:cxn ang="0">
              <a:pos x="connsiteX5122" y="connsiteY5122"/>
            </a:cxn>
            <a:cxn ang="0">
              <a:pos x="connsiteX5123" y="connsiteY5123"/>
            </a:cxn>
            <a:cxn ang="0">
              <a:pos x="connsiteX5124" y="connsiteY5124"/>
            </a:cxn>
            <a:cxn ang="0">
              <a:pos x="connsiteX5125" y="connsiteY5125"/>
            </a:cxn>
            <a:cxn ang="0">
              <a:pos x="connsiteX5126" y="connsiteY5126"/>
            </a:cxn>
            <a:cxn ang="0">
              <a:pos x="connsiteX5127" y="connsiteY5127"/>
            </a:cxn>
            <a:cxn ang="0">
              <a:pos x="connsiteX5128" y="connsiteY5128"/>
            </a:cxn>
            <a:cxn ang="0">
              <a:pos x="connsiteX5129" y="connsiteY5129"/>
            </a:cxn>
            <a:cxn ang="0">
              <a:pos x="connsiteX5130" y="connsiteY5130"/>
            </a:cxn>
            <a:cxn ang="0">
              <a:pos x="connsiteX5131" y="connsiteY5131"/>
            </a:cxn>
            <a:cxn ang="0">
              <a:pos x="connsiteX5132" y="connsiteY5132"/>
            </a:cxn>
            <a:cxn ang="0">
              <a:pos x="connsiteX5133" y="connsiteY5133"/>
            </a:cxn>
            <a:cxn ang="0">
              <a:pos x="connsiteX5134" y="connsiteY5134"/>
            </a:cxn>
            <a:cxn ang="0">
              <a:pos x="connsiteX5135" y="connsiteY5135"/>
            </a:cxn>
            <a:cxn ang="0">
              <a:pos x="connsiteX5136" y="connsiteY5136"/>
            </a:cxn>
            <a:cxn ang="0">
              <a:pos x="connsiteX5137" y="connsiteY5137"/>
            </a:cxn>
            <a:cxn ang="0">
              <a:pos x="connsiteX5138" y="connsiteY5138"/>
            </a:cxn>
            <a:cxn ang="0">
              <a:pos x="connsiteX5139" y="connsiteY5139"/>
            </a:cxn>
            <a:cxn ang="0">
              <a:pos x="connsiteX5140" y="connsiteY5140"/>
            </a:cxn>
            <a:cxn ang="0">
              <a:pos x="connsiteX5141" y="connsiteY5141"/>
            </a:cxn>
            <a:cxn ang="0">
              <a:pos x="connsiteX5142" y="connsiteY5142"/>
            </a:cxn>
            <a:cxn ang="0">
              <a:pos x="connsiteX5143" y="connsiteY5143"/>
            </a:cxn>
            <a:cxn ang="0">
              <a:pos x="connsiteX5144" y="connsiteY5144"/>
            </a:cxn>
            <a:cxn ang="0">
              <a:pos x="connsiteX5145" y="connsiteY5145"/>
            </a:cxn>
            <a:cxn ang="0">
              <a:pos x="connsiteX5146" y="connsiteY5146"/>
            </a:cxn>
            <a:cxn ang="0">
              <a:pos x="connsiteX5147" y="connsiteY5147"/>
            </a:cxn>
            <a:cxn ang="0">
              <a:pos x="connsiteX5148" y="connsiteY5148"/>
            </a:cxn>
            <a:cxn ang="0">
              <a:pos x="connsiteX5149" y="connsiteY5149"/>
            </a:cxn>
            <a:cxn ang="0">
              <a:pos x="connsiteX5150" y="connsiteY5150"/>
            </a:cxn>
            <a:cxn ang="0">
              <a:pos x="connsiteX5151" y="connsiteY5151"/>
            </a:cxn>
            <a:cxn ang="0">
              <a:pos x="connsiteX5152" y="connsiteY5152"/>
            </a:cxn>
            <a:cxn ang="0">
              <a:pos x="connsiteX5153" y="connsiteY5153"/>
            </a:cxn>
            <a:cxn ang="0">
              <a:pos x="connsiteX5154" y="connsiteY5154"/>
            </a:cxn>
            <a:cxn ang="0">
              <a:pos x="connsiteX5155" y="connsiteY5155"/>
            </a:cxn>
            <a:cxn ang="0">
              <a:pos x="connsiteX5156" y="connsiteY5156"/>
            </a:cxn>
            <a:cxn ang="0">
              <a:pos x="connsiteX5157" y="connsiteY5157"/>
            </a:cxn>
            <a:cxn ang="0">
              <a:pos x="connsiteX5158" y="connsiteY5158"/>
            </a:cxn>
            <a:cxn ang="0">
              <a:pos x="connsiteX5159" y="connsiteY5159"/>
            </a:cxn>
            <a:cxn ang="0">
              <a:pos x="connsiteX5160" y="connsiteY5160"/>
            </a:cxn>
            <a:cxn ang="0">
              <a:pos x="connsiteX5161" y="connsiteY5161"/>
            </a:cxn>
            <a:cxn ang="0">
              <a:pos x="connsiteX5162" y="connsiteY5162"/>
            </a:cxn>
            <a:cxn ang="0">
              <a:pos x="connsiteX5163" y="connsiteY5163"/>
            </a:cxn>
            <a:cxn ang="0">
              <a:pos x="connsiteX5164" y="connsiteY5164"/>
            </a:cxn>
            <a:cxn ang="0">
              <a:pos x="connsiteX5165" y="connsiteY5165"/>
            </a:cxn>
            <a:cxn ang="0">
              <a:pos x="connsiteX5166" y="connsiteY5166"/>
            </a:cxn>
            <a:cxn ang="0">
              <a:pos x="connsiteX5167" y="connsiteY5167"/>
            </a:cxn>
            <a:cxn ang="0">
              <a:pos x="connsiteX5168" y="connsiteY5168"/>
            </a:cxn>
            <a:cxn ang="0">
              <a:pos x="connsiteX5169" y="connsiteY5169"/>
            </a:cxn>
            <a:cxn ang="0">
              <a:pos x="connsiteX5170" y="connsiteY5170"/>
            </a:cxn>
            <a:cxn ang="0">
              <a:pos x="connsiteX5171" y="connsiteY5171"/>
            </a:cxn>
            <a:cxn ang="0">
              <a:pos x="connsiteX5172" y="connsiteY5172"/>
            </a:cxn>
            <a:cxn ang="0">
              <a:pos x="connsiteX5173" y="connsiteY5173"/>
            </a:cxn>
            <a:cxn ang="0">
              <a:pos x="connsiteX5174" y="connsiteY5174"/>
            </a:cxn>
            <a:cxn ang="0">
              <a:pos x="connsiteX5175" y="connsiteY5175"/>
            </a:cxn>
            <a:cxn ang="0">
              <a:pos x="connsiteX5176" y="connsiteY5176"/>
            </a:cxn>
            <a:cxn ang="0">
              <a:pos x="connsiteX5177" y="connsiteY5177"/>
            </a:cxn>
            <a:cxn ang="0">
              <a:pos x="connsiteX5178" y="connsiteY5178"/>
            </a:cxn>
            <a:cxn ang="0">
              <a:pos x="connsiteX5179" y="connsiteY5179"/>
            </a:cxn>
            <a:cxn ang="0">
              <a:pos x="connsiteX5180" y="connsiteY5180"/>
            </a:cxn>
            <a:cxn ang="0">
              <a:pos x="connsiteX5181" y="connsiteY5181"/>
            </a:cxn>
            <a:cxn ang="0">
              <a:pos x="connsiteX5182" y="connsiteY5182"/>
            </a:cxn>
            <a:cxn ang="0">
              <a:pos x="connsiteX5183" y="connsiteY5183"/>
            </a:cxn>
            <a:cxn ang="0">
              <a:pos x="connsiteX5184" y="connsiteY5184"/>
            </a:cxn>
            <a:cxn ang="0">
              <a:pos x="connsiteX5185" y="connsiteY5185"/>
            </a:cxn>
            <a:cxn ang="0">
              <a:pos x="connsiteX5186" y="connsiteY5186"/>
            </a:cxn>
            <a:cxn ang="0">
              <a:pos x="connsiteX5187" y="connsiteY5187"/>
            </a:cxn>
            <a:cxn ang="0">
              <a:pos x="connsiteX5188" y="connsiteY5188"/>
            </a:cxn>
            <a:cxn ang="0">
              <a:pos x="connsiteX5189" y="connsiteY5189"/>
            </a:cxn>
            <a:cxn ang="0">
              <a:pos x="connsiteX5190" y="connsiteY5190"/>
            </a:cxn>
            <a:cxn ang="0">
              <a:pos x="connsiteX5191" y="connsiteY5191"/>
            </a:cxn>
            <a:cxn ang="0">
              <a:pos x="connsiteX5192" y="connsiteY5192"/>
            </a:cxn>
            <a:cxn ang="0">
              <a:pos x="connsiteX5193" y="connsiteY5193"/>
            </a:cxn>
            <a:cxn ang="0">
              <a:pos x="connsiteX5194" y="connsiteY5194"/>
            </a:cxn>
            <a:cxn ang="0">
              <a:pos x="connsiteX5195" y="connsiteY5195"/>
            </a:cxn>
            <a:cxn ang="0">
              <a:pos x="connsiteX5196" y="connsiteY5196"/>
            </a:cxn>
            <a:cxn ang="0">
              <a:pos x="connsiteX5197" y="connsiteY5197"/>
            </a:cxn>
            <a:cxn ang="0">
              <a:pos x="connsiteX5198" y="connsiteY5198"/>
            </a:cxn>
            <a:cxn ang="0">
              <a:pos x="connsiteX5199" y="connsiteY5199"/>
            </a:cxn>
            <a:cxn ang="0">
              <a:pos x="connsiteX5200" y="connsiteY5200"/>
            </a:cxn>
            <a:cxn ang="0">
              <a:pos x="connsiteX5201" y="connsiteY5201"/>
            </a:cxn>
            <a:cxn ang="0">
              <a:pos x="connsiteX5202" y="connsiteY5202"/>
            </a:cxn>
            <a:cxn ang="0">
              <a:pos x="connsiteX5203" y="connsiteY5203"/>
            </a:cxn>
            <a:cxn ang="0">
              <a:pos x="connsiteX5204" y="connsiteY5204"/>
            </a:cxn>
            <a:cxn ang="0">
              <a:pos x="connsiteX5205" y="connsiteY5205"/>
            </a:cxn>
            <a:cxn ang="0">
              <a:pos x="connsiteX5206" y="connsiteY5206"/>
            </a:cxn>
            <a:cxn ang="0">
              <a:pos x="connsiteX5207" y="connsiteY5207"/>
            </a:cxn>
            <a:cxn ang="0">
              <a:pos x="connsiteX5208" y="connsiteY5208"/>
            </a:cxn>
            <a:cxn ang="0">
              <a:pos x="connsiteX5209" y="connsiteY5209"/>
            </a:cxn>
            <a:cxn ang="0">
              <a:pos x="connsiteX5210" y="connsiteY5210"/>
            </a:cxn>
            <a:cxn ang="0">
              <a:pos x="connsiteX5211" y="connsiteY5211"/>
            </a:cxn>
            <a:cxn ang="0">
              <a:pos x="connsiteX5212" y="connsiteY5212"/>
            </a:cxn>
            <a:cxn ang="0">
              <a:pos x="connsiteX5213" y="connsiteY5213"/>
            </a:cxn>
            <a:cxn ang="0">
              <a:pos x="connsiteX5214" y="connsiteY5214"/>
            </a:cxn>
            <a:cxn ang="0">
              <a:pos x="connsiteX5215" y="connsiteY5215"/>
            </a:cxn>
            <a:cxn ang="0">
              <a:pos x="connsiteX5216" y="connsiteY5216"/>
            </a:cxn>
            <a:cxn ang="0">
              <a:pos x="connsiteX5217" y="connsiteY5217"/>
            </a:cxn>
            <a:cxn ang="0">
              <a:pos x="connsiteX5218" y="connsiteY5218"/>
            </a:cxn>
            <a:cxn ang="0">
              <a:pos x="connsiteX5219" y="connsiteY5219"/>
            </a:cxn>
            <a:cxn ang="0">
              <a:pos x="connsiteX5220" y="connsiteY5220"/>
            </a:cxn>
            <a:cxn ang="0">
              <a:pos x="connsiteX5221" y="connsiteY5221"/>
            </a:cxn>
            <a:cxn ang="0">
              <a:pos x="connsiteX5222" y="connsiteY5222"/>
            </a:cxn>
            <a:cxn ang="0">
              <a:pos x="connsiteX5223" y="connsiteY5223"/>
            </a:cxn>
            <a:cxn ang="0">
              <a:pos x="connsiteX5224" y="connsiteY5224"/>
            </a:cxn>
            <a:cxn ang="0">
              <a:pos x="connsiteX5225" y="connsiteY5225"/>
            </a:cxn>
            <a:cxn ang="0">
              <a:pos x="connsiteX5226" y="connsiteY5226"/>
            </a:cxn>
            <a:cxn ang="0">
              <a:pos x="connsiteX5227" y="connsiteY5227"/>
            </a:cxn>
            <a:cxn ang="0">
              <a:pos x="connsiteX5228" y="connsiteY5228"/>
            </a:cxn>
            <a:cxn ang="0">
              <a:pos x="connsiteX5229" y="connsiteY5229"/>
            </a:cxn>
            <a:cxn ang="0">
              <a:pos x="connsiteX5230" y="connsiteY5230"/>
            </a:cxn>
            <a:cxn ang="0">
              <a:pos x="connsiteX5231" y="connsiteY5231"/>
            </a:cxn>
            <a:cxn ang="0">
              <a:pos x="connsiteX5232" y="connsiteY5232"/>
            </a:cxn>
            <a:cxn ang="0">
              <a:pos x="connsiteX5233" y="connsiteY5233"/>
            </a:cxn>
            <a:cxn ang="0">
              <a:pos x="connsiteX5234" y="connsiteY5234"/>
            </a:cxn>
            <a:cxn ang="0">
              <a:pos x="connsiteX5235" y="connsiteY5235"/>
            </a:cxn>
            <a:cxn ang="0">
              <a:pos x="connsiteX5236" y="connsiteY5236"/>
            </a:cxn>
            <a:cxn ang="0">
              <a:pos x="connsiteX5237" y="connsiteY5237"/>
            </a:cxn>
            <a:cxn ang="0">
              <a:pos x="connsiteX5238" y="connsiteY5238"/>
            </a:cxn>
            <a:cxn ang="0">
              <a:pos x="connsiteX5239" y="connsiteY5239"/>
            </a:cxn>
            <a:cxn ang="0">
              <a:pos x="connsiteX5240" y="connsiteY5240"/>
            </a:cxn>
            <a:cxn ang="0">
              <a:pos x="connsiteX5241" y="connsiteY5241"/>
            </a:cxn>
            <a:cxn ang="0">
              <a:pos x="connsiteX5242" y="connsiteY5242"/>
            </a:cxn>
            <a:cxn ang="0">
              <a:pos x="connsiteX5243" y="connsiteY5243"/>
            </a:cxn>
            <a:cxn ang="0">
              <a:pos x="connsiteX5244" y="connsiteY5244"/>
            </a:cxn>
            <a:cxn ang="0">
              <a:pos x="connsiteX5245" y="connsiteY5245"/>
            </a:cxn>
            <a:cxn ang="0">
              <a:pos x="connsiteX5246" y="connsiteY5246"/>
            </a:cxn>
            <a:cxn ang="0">
              <a:pos x="connsiteX5247" y="connsiteY5247"/>
            </a:cxn>
            <a:cxn ang="0">
              <a:pos x="connsiteX5248" y="connsiteY5248"/>
            </a:cxn>
            <a:cxn ang="0">
              <a:pos x="connsiteX5249" y="connsiteY5249"/>
            </a:cxn>
            <a:cxn ang="0">
              <a:pos x="connsiteX5250" y="connsiteY5250"/>
            </a:cxn>
            <a:cxn ang="0">
              <a:pos x="connsiteX5251" y="connsiteY5251"/>
            </a:cxn>
            <a:cxn ang="0">
              <a:pos x="connsiteX5252" y="connsiteY5252"/>
            </a:cxn>
            <a:cxn ang="0">
              <a:pos x="connsiteX5253" y="connsiteY5253"/>
            </a:cxn>
            <a:cxn ang="0">
              <a:pos x="connsiteX5254" y="connsiteY5254"/>
            </a:cxn>
            <a:cxn ang="0">
              <a:pos x="connsiteX5255" y="connsiteY5255"/>
            </a:cxn>
            <a:cxn ang="0">
              <a:pos x="connsiteX5256" y="connsiteY5256"/>
            </a:cxn>
            <a:cxn ang="0">
              <a:pos x="connsiteX5257" y="connsiteY5257"/>
            </a:cxn>
            <a:cxn ang="0">
              <a:pos x="connsiteX5258" y="connsiteY5258"/>
            </a:cxn>
            <a:cxn ang="0">
              <a:pos x="connsiteX5259" y="connsiteY5259"/>
            </a:cxn>
            <a:cxn ang="0">
              <a:pos x="connsiteX5260" y="connsiteY5260"/>
            </a:cxn>
            <a:cxn ang="0">
              <a:pos x="connsiteX5261" y="connsiteY5261"/>
            </a:cxn>
            <a:cxn ang="0">
              <a:pos x="connsiteX5262" y="connsiteY5262"/>
            </a:cxn>
            <a:cxn ang="0">
              <a:pos x="connsiteX5263" y="connsiteY5263"/>
            </a:cxn>
            <a:cxn ang="0">
              <a:pos x="connsiteX5264" y="connsiteY5264"/>
            </a:cxn>
            <a:cxn ang="0">
              <a:pos x="connsiteX5265" y="connsiteY5265"/>
            </a:cxn>
            <a:cxn ang="0">
              <a:pos x="connsiteX5266" y="connsiteY5266"/>
            </a:cxn>
            <a:cxn ang="0">
              <a:pos x="connsiteX5267" y="connsiteY5267"/>
            </a:cxn>
            <a:cxn ang="0">
              <a:pos x="connsiteX5268" y="connsiteY5268"/>
            </a:cxn>
            <a:cxn ang="0">
              <a:pos x="connsiteX5269" y="connsiteY5269"/>
            </a:cxn>
            <a:cxn ang="0">
              <a:pos x="connsiteX5270" y="connsiteY5270"/>
            </a:cxn>
            <a:cxn ang="0">
              <a:pos x="connsiteX5271" y="connsiteY5271"/>
            </a:cxn>
            <a:cxn ang="0">
              <a:pos x="connsiteX5272" y="connsiteY5272"/>
            </a:cxn>
            <a:cxn ang="0">
              <a:pos x="connsiteX5273" y="connsiteY5273"/>
            </a:cxn>
            <a:cxn ang="0">
              <a:pos x="connsiteX5274" y="connsiteY5274"/>
            </a:cxn>
            <a:cxn ang="0">
              <a:pos x="connsiteX5275" y="connsiteY5275"/>
            </a:cxn>
            <a:cxn ang="0">
              <a:pos x="connsiteX5276" y="connsiteY5276"/>
            </a:cxn>
            <a:cxn ang="0">
              <a:pos x="connsiteX5277" y="connsiteY5277"/>
            </a:cxn>
            <a:cxn ang="0">
              <a:pos x="connsiteX5278" y="connsiteY5278"/>
            </a:cxn>
            <a:cxn ang="0">
              <a:pos x="connsiteX5279" y="connsiteY5279"/>
            </a:cxn>
            <a:cxn ang="0">
              <a:pos x="connsiteX5280" y="connsiteY5280"/>
            </a:cxn>
            <a:cxn ang="0">
              <a:pos x="connsiteX5281" y="connsiteY5281"/>
            </a:cxn>
            <a:cxn ang="0">
              <a:pos x="connsiteX5282" y="connsiteY5282"/>
            </a:cxn>
            <a:cxn ang="0">
              <a:pos x="connsiteX5283" y="connsiteY5283"/>
            </a:cxn>
            <a:cxn ang="0">
              <a:pos x="connsiteX5284" y="connsiteY5284"/>
            </a:cxn>
            <a:cxn ang="0">
              <a:pos x="connsiteX5285" y="connsiteY5285"/>
            </a:cxn>
            <a:cxn ang="0">
              <a:pos x="connsiteX5286" y="connsiteY5286"/>
            </a:cxn>
            <a:cxn ang="0">
              <a:pos x="connsiteX5287" y="connsiteY5287"/>
            </a:cxn>
            <a:cxn ang="0">
              <a:pos x="connsiteX5288" y="connsiteY5288"/>
            </a:cxn>
            <a:cxn ang="0">
              <a:pos x="connsiteX5289" y="connsiteY5289"/>
            </a:cxn>
            <a:cxn ang="0">
              <a:pos x="connsiteX5290" y="connsiteY5290"/>
            </a:cxn>
            <a:cxn ang="0">
              <a:pos x="connsiteX5291" y="connsiteY5291"/>
            </a:cxn>
            <a:cxn ang="0">
              <a:pos x="connsiteX5292" y="connsiteY5292"/>
            </a:cxn>
            <a:cxn ang="0">
              <a:pos x="connsiteX5293" y="connsiteY5293"/>
            </a:cxn>
            <a:cxn ang="0">
              <a:pos x="connsiteX5294" y="connsiteY5294"/>
            </a:cxn>
            <a:cxn ang="0">
              <a:pos x="connsiteX5295" y="connsiteY5295"/>
            </a:cxn>
            <a:cxn ang="0">
              <a:pos x="connsiteX5296" y="connsiteY5296"/>
            </a:cxn>
            <a:cxn ang="0">
              <a:pos x="connsiteX5297" y="connsiteY5297"/>
            </a:cxn>
            <a:cxn ang="0">
              <a:pos x="connsiteX5298" y="connsiteY5298"/>
            </a:cxn>
            <a:cxn ang="0">
              <a:pos x="connsiteX5299" y="connsiteY5299"/>
            </a:cxn>
            <a:cxn ang="0">
              <a:pos x="connsiteX5300" y="connsiteY5300"/>
            </a:cxn>
            <a:cxn ang="0">
              <a:pos x="connsiteX5301" y="connsiteY5301"/>
            </a:cxn>
            <a:cxn ang="0">
              <a:pos x="connsiteX5302" y="connsiteY5302"/>
            </a:cxn>
            <a:cxn ang="0">
              <a:pos x="connsiteX5303" y="connsiteY5303"/>
            </a:cxn>
            <a:cxn ang="0">
              <a:pos x="connsiteX5304" y="connsiteY5304"/>
            </a:cxn>
            <a:cxn ang="0">
              <a:pos x="connsiteX5305" y="connsiteY5305"/>
            </a:cxn>
            <a:cxn ang="0">
              <a:pos x="connsiteX5306" y="connsiteY5306"/>
            </a:cxn>
            <a:cxn ang="0">
              <a:pos x="connsiteX5307" y="connsiteY5307"/>
            </a:cxn>
            <a:cxn ang="0">
              <a:pos x="connsiteX5308" y="connsiteY5308"/>
            </a:cxn>
            <a:cxn ang="0">
              <a:pos x="connsiteX5309" y="connsiteY5309"/>
            </a:cxn>
            <a:cxn ang="0">
              <a:pos x="connsiteX5310" y="connsiteY5310"/>
            </a:cxn>
            <a:cxn ang="0">
              <a:pos x="connsiteX5311" y="connsiteY5311"/>
            </a:cxn>
            <a:cxn ang="0">
              <a:pos x="connsiteX5312" y="connsiteY5312"/>
            </a:cxn>
            <a:cxn ang="0">
              <a:pos x="connsiteX5313" y="connsiteY5313"/>
            </a:cxn>
            <a:cxn ang="0">
              <a:pos x="connsiteX5314" y="connsiteY5314"/>
            </a:cxn>
            <a:cxn ang="0">
              <a:pos x="connsiteX5315" y="connsiteY5315"/>
            </a:cxn>
            <a:cxn ang="0">
              <a:pos x="connsiteX5316" y="connsiteY5316"/>
            </a:cxn>
            <a:cxn ang="0">
              <a:pos x="connsiteX5317" y="connsiteY5317"/>
            </a:cxn>
            <a:cxn ang="0">
              <a:pos x="connsiteX5318" y="connsiteY5318"/>
            </a:cxn>
            <a:cxn ang="0">
              <a:pos x="connsiteX5319" y="connsiteY5319"/>
            </a:cxn>
            <a:cxn ang="0">
              <a:pos x="connsiteX5320" y="connsiteY5320"/>
            </a:cxn>
            <a:cxn ang="0">
              <a:pos x="connsiteX5321" y="connsiteY5321"/>
            </a:cxn>
            <a:cxn ang="0">
              <a:pos x="connsiteX5322" y="connsiteY5322"/>
            </a:cxn>
            <a:cxn ang="0">
              <a:pos x="connsiteX5323" y="connsiteY5323"/>
            </a:cxn>
            <a:cxn ang="0">
              <a:pos x="connsiteX5324" y="connsiteY5324"/>
            </a:cxn>
            <a:cxn ang="0">
              <a:pos x="connsiteX5325" y="connsiteY5325"/>
            </a:cxn>
            <a:cxn ang="0">
              <a:pos x="connsiteX5326" y="connsiteY5326"/>
            </a:cxn>
            <a:cxn ang="0">
              <a:pos x="connsiteX5327" y="connsiteY5327"/>
            </a:cxn>
            <a:cxn ang="0">
              <a:pos x="connsiteX5328" y="connsiteY5328"/>
            </a:cxn>
            <a:cxn ang="0">
              <a:pos x="connsiteX5329" y="connsiteY5329"/>
            </a:cxn>
            <a:cxn ang="0">
              <a:pos x="connsiteX5330" y="connsiteY5330"/>
            </a:cxn>
            <a:cxn ang="0">
              <a:pos x="connsiteX5331" y="connsiteY5331"/>
            </a:cxn>
            <a:cxn ang="0">
              <a:pos x="connsiteX5332" y="connsiteY5332"/>
            </a:cxn>
            <a:cxn ang="0">
              <a:pos x="connsiteX5333" y="connsiteY5333"/>
            </a:cxn>
            <a:cxn ang="0">
              <a:pos x="connsiteX5334" y="connsiteY5334"/>
            </a:cxn>
            <a:cxn ang="0">
              <a:pos x="connsiteX5335" y="connsiteY5335"/>
            </a:cxn>
            <a:cxn ang="0">
              <a:pos x="connsiteX5336" y="connsiteY5336"/>
            </a:cxn>
            <a:cxn ang="0">
              <a:pos x="connsiteX5337" y="connsiteY5337"/>
            </a:cxn>
            <a:cxn ang="0">
              <a:pos x="connsiteX5338" y="connsiteY5338"/>
            </a:cxn>
            <a:cxn ang="0">
              <a:pos x="connsiteX5339" y="connsiteY5339"/>
            </a:cxn>
            <a:cxn ang="0">
              <a:pos x="connsiteX5340" y="connsiteY5340"/>
            </a:cxn>
            <a:cxn ang="0">
              <a:pos x="connsiteX5341" y="connsiteY5341"/>
            </a:cxn>
            <a:cxn ang="0">
              <a:pos x="connsiteX5342" y="connsiteY5342"/>
            </a:cxn>
            <a:cxn ang="0">
              <a:pos x="connsiteX5343" y="connsiteY5343"/>
            </a:cxn>
            <a:cxn ang="0">
              <a:pos x="connsiteX5344" y="connsiteY5344"/>
            </a:cxn>
            <a:cxn ang="0">
              <a:pos x="connsiteX5345" y="connsiteY5345"/>
            </a:cxn>
            <a:cxn ang="0">
              <a:pos x="connsiteX5346" y="connsiteY5346"/>
            </a:cxn>
            <a:cxn ang="0">
              <a:pos x="connsiteX5347" y="connsiteY5347"/>
            </a:cxn>
            <a:cxn ang="0">
              <a:pos x="connsiteX5348" y="connsiteY5348"/>
            </a:cxn>
            <a:cxn ang="0">
              <a:pos x="connsiteX5349" y="connsiteY5349"/>
            </a:cxn>
            <a:cxn ang="0">
              <a:pos x="connsiteX5350" y="connsiteY5350"/>
            </a:cxn>
            <a:cxn ang="0">
              <a:pos x="connsiteX5351" y="connsiteY5351"/>
            </a:cxn>
            <a:cxn ang="0">
              <a:pos x="connsiteX5352" y="connsiteY5352"/>
            </a:cxn>
            <a:cxn ang="0">
              <a:pos x="connsiteX5353" y="connsiteY5353"/>
            </a:cxn>
            <a:cxn ang="0">
              <a:pos x="connsiteX5354" y="connsiteY5354"/>
            </a:cxn>
            <a:cxn ang="0">
              <a:pos x="connsiteX5355" y="connsiteY5355"/>
            </a:cxn>
            <a:cxn ang="0">
              <a:pos x="connsiteX5356" y="connsiteY5356"/>
            </a:cxn>
            <a:cxn ang="0">
              <a:pos x="connsiteX5357" y="connsiteY5357"/>
            </a:cxn>
            <a:cxn ang="0">
              <a:pos x="connsiteX5358" y="connsiteY5358"/>
            </a:cxn>
            <a:cxn ang="0">
              <a:pos x="connsiteX5359" y="connsiteY5359"/>
            </a:cxn>
            <a:cxn ang="0">
              <a:pos x="connsiteX5360" y="connsiteY5360"/>
            </a:cxn>
            <a:cxn ang="0">
              <a:pos x="connsiteX5361" y="connsiteY5361"/>
            </a:cxn>
            <a:cxn ang="0">
              <a:pos x="connsiteX5362" y="connsiteY5362"/>
            </a:cxn>
            <a:cxn ang="0">
              <a:pos x="connsiteX5363" y="connsiteY5363"/>
            </a:cxn>
            <a:cxn ang="0">
              <a:pos x="connsiteX5364" y="connsiteY5364"/>
            </a:cxn>
            <a:cxn ang="0">
              <a:pos x="connsiteX5365" y="connsiteY5365"/>
            </a:cxn>
            <a:cxn ang="0">
              <a:pos x="connsiteX5366" y="connsiteY5366"/>
            </a:cxn>
            <a:cxn ang="0">
              <a:pos x="connsiteX5367" y="connsiteY5367"/>
            </a:cxn>
            <a:cxn ang="0">
              <a:pos x="connsiteX5368" y="connsiteY5368"/>
            </a:cxn>
            <a:cxn ang="0">
              <a:pos x="connsiteX5369" y="connsiteY5369"/>
            </a:cxn>
            <a:cxn ang="0">
              <a:pos x="connsiteX5370" y="connsiteY5370"/>
            </a:cxn>
            <a:cxn ang="0">
              <a:pos x="connsiteX5371" y="connsiteY5371"/>
            </a:cxn>
            <a:cxn ang="0">
              <a:pos x="connsiteX5372" y="connsiteY5372"/>
            </a:cxn>
            <a:cxn ang="0">
              <a:pos x="connsiteX5373" y="connsiteY5373"/>
            </a:cxn>
            <a:cxn ang="0">
              <a:pos x="connsiteX5374" y="connsiteY5374"/>
            </a:cxn>
            <a:cxn ang="0">
              <a:pos x="connsiteX5375" y="connsiteY5375"/>
            </a:cxn>
            <a:cxn ang="0">
              <a:pos x="connsiteX5376" y="connsiteY5376"/>
            </a:cxn>
            <a:cxn ang="0">
              <a:pos x="connsiteX5377" y="connsiteY5377"/>
            </a:cxn>
            <a:cxn ang="0">
              <a:pos x="connsiteX5378" y="connsiteY5378"/>
            </a:cxn>
            <a:cxn ang="0">
              <a:pos x="connsiteX5379" y="connsiteY5379"/>
            </a:cxn>
            <a:cxn ang="0">
              <a:pos x="connsiteX5380" y="connsiteY5380"/>
            </a:cxn>
            <a:cxn ang="0">
              <a:pos x="connsiteX5381" y="connsiteY5381"/>
            </a:cxn>
            <a:cxn ang="0">
              <a:pos x="connsiteX5382" y="connsiteY5382"/>
            </a:cxn>
            <a:cxn ang="0">
              <a:pos x="connsiteX5383" y="connsiteY5383"/>
            </a:cxn>
            <a:cxn ang="0">
              <a:pos x="connsiteX5384" y="connsiteY5384"/>
            </a:cxn>
            <a:cxn ang="0">
              <a:pos x="connsiteX5385" y="connsiteY5385"/>
            </a:cxn>
            <a:cxn ang="0">
              <a:pos x="connsiteX5386" y="connsiteY5386"/>
            </a:cxn>
            <a:cxn ang="0">
              <a:pos x="connsiteX5387" y="connsiteY5387"/>
            </a:cxn>
            <a:cxn ang="0">
              <a:pos x="connsiteX5388" y="connsiteY5388"/>
            </a:cxn>
            <a:cxn ang="0">
              <a:pos x="connsiteX5389" y="connsiteY5389"/>
            </a:cxn>
            <a:cxn ang="0">
              <a:pos x="connsiteX5390" y="connsiteY5390"/>
            </a:cxn>
            <a:cxn ang="0">
              <a:pos x="connsiteX5391" y="connsiteY5391"/>
            </a:cxn>
            <a:cxn ang="0">
              <a:pos x="connsiteX5392" y="connsiteY5392"/>
            </a:cxn>
            <a:cxn ang="0">
              <a:pos x="connsiteX5393" y="connsiteY5393"/>
            </a:cxn>
            <a:cxn ang="0">
              <a:pos x="connsiteX5394" y="connsiteY5394"/>
            </a:cxn>
            <a:cxn ang="0">
              <a:pos x="connsiteX5395" y="connsiteY5395"/>
            </a:cxn>
            <a:cxn ang="0">
              <a:pos x="connsiteX5396" y="connsiteY5396"/>
            </a:cxn>
            <a:cxn ang="0">
              <a:pos x="connsiteX5397" y="connsiteY5397"/>
            </a:cxn>
            <a:cxn ang="0">
              <a:pos x="connsiteX5398" y="connsiteY5398"/>
            </a:cxn>
            <a:cxn ang="0">
              <a:pos x="connsiteX5399" y="connsiteY5399"/>
            </a:cxn>
            <a:cxn ang="0">
              <a:pos x="connsiteX5400" y="connsiteY5400"/>
            </a:cxn>
            <a:cxn ang="0">
              <a:pos x="connsiteX5401" y="connsiteY5401"/>
            </a:cxn>
            <a:cxn ang="0">
              <a:pos x="connsiteX5402" y="connsiteY5402"/>
            </a:cxn>
            <a:cxn ang="0">
              <a:pos x="connsiteX5403" y="connsiteY5403"/>
            </a:cxn>
            <a:cxn ang="0">
              <a:pos x="connsiteX5404" y="connsiteY5404"/>
            </a:cxn>
            <a:cxn ang="0">
              <a:pos x="connsiteX5405" y="connsiteY5405"/>
            </a:cxn>
            <a:cxn ang="0">
              <a:pos x="connsiteX5406" y="connsiteY5406"/>
            </a:cxn>
            <a:cxn ang="0">
              <a:pos x="connsiteX5407" y="connsiteY5407"/>
            </a:cxn>
            <a:cxn ang="0">
              <a:pos x="connsiteX5408" y="connsiteY5408"/>
            </a:cxn>
            <a:cxn ang="0">
              <a:pos x="connsiteX5409" y="connsiteY5409"/>
            </a:cxn>
            <a:cxn ang="0">
              <a:pos x="connsiteX5410" y="connsiteY5410"/>
            </a:cxn>
            <a:cxn ang="0">
              <a:pos x="connsiteX5411" y="connsiteY5411"/>
            </a:cxn>
            <a:cxn ang="0">
              <a:pos x="connsiteX5412" y="connsiteY5412"/>
            </a:cxn>
            <a:cxn ang="0">
              <a:pos x="connsiteX5413" y="connsiteY5413"/>
            </a:cxn>
            <a:cxn ang="0">
              <a:pos x="connsiteX5414" y="connsiteY5414"/>
            </a:cxn>
            <a:cxn ang="0">
              <a:pos x="connsiteX5415" y="connsiteY5415"/>
            </a:cxn>
            <a:cxn ang="0">
              <a:pos x="connsiteX5416" y="connsiteY5416"/>
            </a:cxn>
            <a:cxn ang="0">
              <a:pos x="connsiteX5417" y="connsiteY5417"/>
            </a:cxn>
            <a:cxn ang="0">
              <a:pos x="connsiteX5418" y="connsiteY5418"/>
            </a:cxn>
            <a:cxn ang="0">
              <a:pos x="connsiteX5419" y="connsiteY5419"/>
            </a:cxn>
            <a:cxn ang="0">
              <a:pos x="connsiteX5420" y="connsiteY5420"/>
            </a:cxn>
            <a:cxn ang="0">
              <a:pos x="connsiteX5421" y="connsiteY5421"/>
            </a:cxn>
            <a:cxn ang="0">
              <a:pos x="connsiteX5422" y="connsiteY5422"/>
            </a:cxn>
            <a:cxn ang="0">
              <a:pos x="connsiteX5423" y="connsiteY5423"/>
            </a:cxn>
            <a:cxn ang="0">
              <a:pos x="connsiteX5424" y="connsiteY5424"/>
            </a:cxn>
            <a:cxn ang="0">
              <a:pos x="connsiteX5425" y="connsiteY5425"/>
            </a:cxn>
            <a:cxn ang="0">
              <a:pos x="connsiteX5426" y="connsiteY5426"/>
            </a:cxn>
            <a:cxn ang="0">
              <a:pos x="connsiteX5427" y="connsiteY5427"/>
            </a:cxn>
            <a:cxn ang="0">
              <a:pos x="connsiteX5428" y="connsiteY5428"/>
            </a:cxn>
            <a:cxn ang="0">
              <a:pos x="connsiteX5429" y="connsiteY5429"/>
            </a:cxn>
            <a:cxn ang="0">
              <a:pos x="connsiteX5430" y="connsiteY5430"/>
            </a:cxn>
            <a:cxn ang="0">
              <a:pos x="connsiteX5431" y="connsiteY5431"/>
            </a:cxn>
            <a:cxn ang="0">
              <a:pos x="connsiteX5432" y="connsiteY5432"/>
            </a:cxn>
            <a:cxn ang="0">
              <a:pos x="connsiteX5433" y="connsiteY5433"/>
            </a:cxn>
            <a:cxn ang="0">
              <a:pos x="connsiteX5434" y="connsiteY5434"/>
            </a:cxn>
            <a:cxn ang="0">
              <a:pos x="connsiteX5435" y="connsiteY5435"/>
            </a:cxn>
            <a:cxn ang="0">
              <a:pos x="connsiteX5436" y="connsiteY5436"/>
            </a:cxn>
            <a:cxn ang="0">
              <a:pos x="connsiteX5437" y="connsiteY5437"/>
            </a:cxn>
            <a:cxn ang="0">
              <a:pos x="connsiteX5438" y="connsiteY5438"/>
            </a:cxn>
            <a:cxn ang="0">
              <a:pos x="connsiteX5439" y="connsiteY5439"/>
            </a:cxn>
            <a:cxn ang="0">
              <a:pos x="connsiteX5440" y="connsiteY5440"/>
            </a:cxn>
            <a:cxn ang="0">
              <a:pos x="connsiteX5441" y="connsiteY5441"/>
            </a:cxn>
            <a:cxn ang="0">
              <a:pos x="connsiteX5442" y="connsiteY5442"/>
            </a:cxn>
            <a:cxn ang="0">
              <a:pos x="connsiteX5443" y="connsiteY5443"/>
            </a:cxn>
            <a:cxn ang="0">
              <a:pos x="connsiteX5444" y="connsiteY5444"/>
            </a:cxn>
            <a:cxn ang="0">
              <a:pos x="connsiteX5445" y="connsiteY5445"/>
            </a:cxn>
            <a:cxn ang="0">
              <a:pos x="connsiteX5446" y="connsiteY5446"/>
            </a:cxn>
            <a:cxn ang="0">
              <a:pos x="connsiteX5447" y="connsiteY5447"/>
            </a:cxn>
            <a:cxn ang="0">
              <a:pos x="connsiteX5448" y="connsiteY5448"/>
            </a:cxn>
            <a:cxn ang="0">
              <a:pos x="connsiteX5449" y="connsiteY5449"/>
            </a:cxn>
            <a:cxn ang="0">
              <a:pos x="connsiteX5450" y="connsiteY5450"/>
            </a:cxn>
            <a:cxn ang="0">
              <a:pos x="connsiteX5451" y="connsiteY5451"/>
            </a:cxn>
            <a:cxn ang="0">
              <a:pos x="connsiteX5452" y="connsiteY5452"/>
            </a:cxn>
            <a:cxn ang="0">
              <a:pos x="connsiteX5453" y="connsiteY5453"/>
            </a:cxn>
            <a:cxn ang="0">
              <a:pos x="connsiteX5454" y="connsiteY5454"/>
            </a:cxn>
            <a:cxn ang="0">
              <a:pos x="connsiteX5455" y="connsiteY5455"/>
            </a:cxn>
            <a:cxn ang="0">
              <a:pos x="connsiteX5456" y="connsiteY5456"/>
            </a:cxn>
            <a:cxn ang="0">
              <a:pos x="connsiteX5457" y="connsiteY5457"/>
            </a:cxn>
            <a:cxn ang="0">
              <a:pos x="connsiteX5458" y="connsiteY5458"/>
            </a:cxn>
            <a:cxn ang="0">
              <a:pos x="connsiteX5459" y="connsiteY5459"/>
            </a:cxn>
            <a:cxn ang="0">
              <a:pos x="connsiteX5460" y="connsiteY5460"/>
            </a:cxn>
            <a:cxn ang="0">
              <a:pos x="connsiteX5461" y="connsiteY5461"/>
            </a:cxn>
            <a:cxn ang="0">
              <a:pos x="connsiteX5462" y="connsiteY5462"/>
            </a:cxn>
            <a:cxn ang="0">
              <a:pos x="connsiteX5463" y="connsiteY5463"/>
            </a:cxn>
            <a:cxn ang="0">
              <a:pos x="connsiteX5464" y="connsiteY5464"/>
            </a:cxn>
            <a:cxn ang="0">
              <a:pos x="connsiteX5465" y="connsiteY5465"/>
            </a:cxn>
            <a:cxn ang="0">
              <a:pos x="connsiteX5466" y="connsiteY5466"/>
            </a:cxn>
            <a:cxn ang="0">
              <a:pos x="connsiteX5467" y="connsiteY5467"/>
            </a:cxn>
            <a:cxn ang="0">
              <a:pos x="connsiteX5468" y="connsiteY5468"/>
            </a:cxn>
            <a:cxn ang="0">
              <a:pos x="connsiteX5469" y="connsiteY5469"/>
            </a:cxn>
            <a:cxn ang="0">
              <a:pos x="connsiteX5470" y="connsiteY5470"/>
            </a:cxn>
            <a:cxn ang="0">
              <a:pos x="connsiteX5471" y="connsiteY5471"/>
            </a:cxn>
            <a:cxn ang="0">
              <a:pos x="connsiteX5472" y="connsiteY5472"/>
            </a:cxn>
            <a:cxn ang="0">
              <a:pos x="connsiteX5473" y="connsiteY5473"/>
            </a:cxn>
            <a:cxn ang="0">
              <a:pos x="connsiteX5474" y="connsiteY5474"/>
            </a:cxn>
            <a:cxn ang="0">
              <a:pos x="connsiteX5475" y="connsiteY5475"/>
            </a:cxn>
            <a:cxn ang="0">
              <a:pos x="connsiteX5476" y="connsiteY5476"/>
            </a:cxn>
            <a:cxn ang="0">
              <a:pos x="connsiteX5477" y="connsiteY5477"/>
            </a:cxn>
            <a:cxn ang="0">
              <a:pos x="connsiteX5478" y="connsiteY5478"/>
            </a:cxn>
            <a:cxn ang="0">
              <a:pos x="connsiteX5479" y="connsiteY5479"/>
            </a:cxn>
            <a:cxn ang="0">
              <a:pos x="connsiteX5480" y="connsiteY5480"/>
            </a:cxn>
            <a:cxn ang="0">
              <a:pos x="connsiteX5481" y="connsiteY5481"/>
            </a:cxn>
            <a:cxn ang="0">
              <a:pos x="connsiteX5482" y="connsiteY5482"/>
            </a:cxn>
            <a:cxn ang="0">
              <a:pos x="connsiteX5483" y="connsiteY5483"/>
            </a:cxn>
            <a:cxn ang="0">
              <a:pos x="connsiteX5484" y="connsiteY5484"/>
            </a:cxn>
            <a:cxn ang="0">
              <a:pos x="connsiteX5485" y="connsiteY5485"/>
            </a:cxn>
            <a:cxn ang="0">
              <a:pos x="connsiteX5486" y="connsiteY5486"/>
            </a:cxn>
            <a:cxn ang="0">
              <a:pos x="connsiteX5487" y="connsiteY5487"/>
            </a:cxn>
            <a:cxn ang="0">
              <a:pos x="connsiteX5488" y="connsiteY5488"/>
            </a:cxn>
            <a:cxn ang="0">
              <a:pos x="connsiteX5489" y="connsiteY5489"/>
            </a:cxn>
            <a:cxn ang="0">
              <a:pos x="connsiteX5490" y="connsiteY5490"/>
            </a:cxn>
            <a:cxn ang="0">
              <a:pos x="connsiteX5491" y="connsiteY5491"/>
            </a:cxn>
            <a:cxn ang="0">
              <a:pos x="connsiteX5492" y="connsiteY5492"/>
            </a:cxn>
            <a:cxn ang="0">
              <a:pos x="connsiteX5493" y="connsiteY5493"/>
            </a:cxn>
            <a:cxn ang="0">
              <a:pos x="connsiteX5494" y="connsiteY5494"/>
            </a:cxn>
            <a:cxn ang="0">
              <a:pos x="connsiteX5495" y="connsiteY5495"/>
            </a:cxn>
            <a:cxn ang="0">
              <a:pos x="connsiteX5496" y="connsiteY5496"/>
            </a:cxn>
            <a:cxn ang="0">
              <a:pos x="connsiteX5497" y="connsiteY5497"/>
            </a:cxn>
            <a:cxn ang="0">
              <a:pos x="connsiteX5498" y="connsiteY5498"/>
            </a:cxn>
            <a:cxn ang="0">
              <a:pos x="connsiteX5499" y="connsiteY5499"/>
            </a:cxn>
            <a:cxn ang="0">
              <a:pos x="connsiteX5500" y="connsiteY5500"/>
            </a:cxn>
            <a:cxn ang="0">
              <a:pos x="connsiteX5501" y="connsiteY5501"/>
            </a:cxn>
            <a:cxn ang="0">
              <a:pos x="connsiteX5502" y="connsiteY5502"/>
            </a:cxn>
            <a:cxn ang="0">
              <a:pos x="connsiteX5503" y="connsiteY5503"/>
            </a:cxn>
            <a:cxn ang="0">
              <a:pos x="connsiteX5504" y="connsiteY5504"/>
            </a:cxn>
            <a:cxn ang="0">
              <a:pos x="connsiteX5505" y="connsiteY5505"/>
            </a:cxn>
            <a:cxn ang="0">
              <a:pos x="connsiteX5506" y="connsiteY5506"/>
            </a:cxn>
            <a:cxn ang="0">
              <a:pos x="connsiteX5507" y="connsiteY5507"/>
            </a:cxn>
            <a:cxn ang="0">
              <a:pos x="connsiteX5508" y="connsiteY5508"/>
            </a:cxn>
            <a:cxn ang="0">
              <a:pos x="connsiteX5509" y="connsiteY5509"/>
            </a:cxn>
            <a:cxn ang="0">
              <a:pos x="connsiteX5510" y="connsiteY5510"/>
            </a:cxn>
            <a:cxn ang="0">
              <a:pos x="connsiteX5511" y="connsiteY5511"/>
            </a:cxn>
            <a:cxn ang="0">
              <a:pos x="connsiteX5512" y="connsiteY5512"/>
            </a:cxn>
            <a:cxn ang="0">
              <a:pos x="connsiteX5513" y="connsiteY5513"/>
            </a:cxn>
            <a:cxn ang="0">
              <a:pos x="connsiteX5514" y="connsiteY5514"/>
            </a:cxn>
            <a:cxn ang="0">
              <a:pos x="connsiteX5515" y="connsiteY5515"/>
            </a:cxn>
            <a:cxn ang="0">
              <a:pos x="connsiteX5516" y="connsiteY5516"/>
            </a:cxn>
            <a:cxn ang="0">
              <a:pos x="connsiteX5517" y="connsiteY5517"/>
            </a:cxn>
            <a:cxn ang="0">
              <a:pos x="connsiteX5518" y="connsiteY5518"/>
            </a:cxn>
            <a:cxn ang="0">
              <a:pos x="connsiteX5519" y="connsiteY5519"/>
            </a:cxn>
            <a:cxn ang="0">
              <a:pos x="connsiteX5520" y="connsiteY5520"/>
            </a:cxn>
            <a:cxn ang="0">
              <a:pos x="connsiteX5521" y="connsiteY5521"/>
            </a:cxn>
            <a:cxn ang="0">
              <a:pos x="connsiteX5522" y="connsiteY5522"/>
            </a:cxn>
            <a:cxn ang="0">
              <a:pos x="connsiteX5523" y="connsiteY5523"/>
            </a:cxn>
            <a:cxn ang="0">
              <a:pos x="connsiteX5524" y="connsiteY5524"/>
            </a:cxn>
            <a:cxn ang="0">
              <a:pos x="connsiteX5525" y="connsiteY5525"/>
            </a:cxn>
            <a:cxn ang="0">
              <a:pos x="connsiteX5526" y="connsiteY5526"/>
            </a:cxn>
            <a:cxn ang="0">
              <a:pos x="connsiteX5527" y="connsiteY5527"/>
            </a:cxn>
            <a:cxn ang="0">
              <a:pos x="connsiteX5528" y="connsiteY5528"/>
            </a:cxn>
            <a:cxn ang="0">
              <a:pos x="connsiteX5529" y="connsiteY5529"/>
            </a:cxn>
            <a:cxn ang="0">
              <a:pos x="connsiteX5530" y="connsiteY5530"/>
            </a:cxn>
            <a:cxn ang="0">
              <a:pos x="connsiteX5531" y="connsiteY5531"/>
            </a:cxn>
            <a:cxn ang="0">
              <a:pos x="connsiteX5532" y="connsiteY5532"/>
            </a:cxn>
            <a:cxn ang="0">
              <a:pos x="connsiteX5533" y="connsiteY5533"/>
            </a:cxn>
            <a:cxn ang="0">
              <a:pos x="connsiteX5534" y="connsiteY5534"/>
            </a:cxn>
            <a:cxn ang="0">
              <a:pos x="connsiteX5535" y="connsiteY5535"/>
            </a:cxn>
            <a:cxn ang="0">
              <a:pos x="connsiteX5536" y="connsiteY5536"/>
            </a:cxn>
            <a:cxn ang="0">
              <a:pos x="connsiteX5537" y="connsiteY5537"/>
            </a:cxn>
            <a:cxn ang="0">
              <a:pos x="connsiteX5538" y="connsiteY5538"/>
            </a:cxn>
            <a:cxn ang="0">
              <a:pos x="connsiteX5539" y="connsiteY5539"/>
            </a:cxn>
            <a:cxn ang="0">
              <a:pos x="connsiteX5540" y="connsiteY5540"/>
            </a:cxn>
            <a:cxn ang="0">
              <a:pos x="connsiteX5541" y="connsiteY5541"/>
            </a:cxn>
            <a:cxn ang="0">
              <a:pos x="connsiteX5542" y="connsiteY5542"/>
            </a:cxn>
            <a:cxn ang="0">
              <a:pos x="connsiteX5543" y="connsiteY5543"/>
            </a:cxn>
            <a:cxn ang="0">
              <a:pos x="connsiteX5544" y="connsiteY5544"/>
            </a:cxn>
            <a:cxn ang="0">
              <a:pos x="connsiteX5545" y="connsiteY5545"/>
            </a:cxn>
            <a:cxn ang="0">
              <a:pos x="connsiteX5546" y="connsiteY5546"/>
            </a:cxn>
            <a:cxn ang="0">
              <a:pos x="connsiteX5547" y="connsiteY5547"/>
            </a:cxn>
            <a:cxn ang="0">
              <a:pos x="connsiteX5548" y="connsiteY5548"/>
            </a:cxn>
            <a:cxn ang="0">
              <a:pos x="connsiteX5549" y="connsiteY5549"/>
            </a:cxn>
            <a:cxn ang="0">
              <a:pos x="connsiteX5550" y="connsiteY5550"/>
            </a:cxn>
            <a:cxn ang="0">
              <a:pos x="connsiteX5551" y="connsiteY5551"/>
            </a:cxn>
            <a:cxn ang="0">
              <a:pos x="connsiteX5552" y="connsiteY5552"/>
            </a:cxn>
            <a:cxn ang="0">
              <a:pos x="connsiteX5553" y="connsiteY5553"/>
            </a:cxn>
            <a:cxn ang="0">
              <a:pos x="connsiteX5554" y="connsiteY5554"/>
            </a:cxn>
            <a:cxn ang="0">
              <a:pos x="connsiteX5555" y="connsiteY5555"/>
            </a:cxn>
            <a:cxn ang="0">
              <a:pos x="connsiteX5556" y="connsiteY5556"/>
            </a:cxn>
            <a:cxn ang="0">
              <a:pos x="connsiteX5557" y="connsiteY5557"/>
            </a:cxn>
            <a:cxn ang="0">
              <a:pos x="connsiteX5558" y="connsiteY5558"/>
            </a:cxn>
            <a:cxn ang="0">
              <a:pos x="connsiteX5559" y="connsiteY5559"/>
            </a:cxn>
            <a:cxn ang="0">
              <a:pos x="connsiteX5560" y="connsiteY5560"/>
            </a:cxn>
            <a:cxn ang="0">
              <a:pos x="connsiteX5561" y="connsiteY5561"/>
            </a:cxn>
            <a:cxn ang="0">
              <a:pos x="connsiteX5562" y="connsiteY5562"/>
            </a:cxn>
            <a:cxn ang="0">
              <a:pos x="connsiteX5563" y="connsiteY5563"/>
            </a:cxn>
            <a:cxn ang="0">
              <a:pos x="connsiteX5564" y="connsiteY5564"/>
            </a:cxn>
            <a:cxn ang="0">
              <a:pos x="connsiteX5565" y="connsiteY5565"/>
            </a:cxn>
            <a:cxn ang="0">
              <a:pos x="connsiteX5566" y="connsiteY5566"/>
            </a:cxn>
            <a:cxn ang="0">
              <a:pos x="connsiteX5567" y="connsiteY5567"/>
            </a:cxn>
            <a:cxn ang="0">
              <a:pos x="connsiteX5568" y="connsiteY5568"/>
            </a:cxn>
            <a:cxn ang="0">
              <a:pos x="connsiteX5569" y="connsiteY5569"/>
            </a:cxn>
            <a:cxn ang="0">
              <a:pos x="connsiteX5570" y="connsiteY5570"/>
            </a:cxn>
            <a:cxn ang="0">
              <a:pos x="connsiteX5571" y="connsiteY5571"/>
            </a:cxn>
            <a:cxn ang="0">
              <a:pos x="connsiteX5572" y="connsiteY5572"/>
            </a:cxn>
            <a:cxn ang="0">
              <a:pos x="connsiteX5573" y="connsiteY5573"/>
            </a:cxn>
            <a:cxn ang="0">
              <a:pos x="connsiteX5574" y="connsiteY5574"/>
            </a:cxn>
            <a:cxn ang="0">
              <a:pos x="connsiteX5575" y="connsiteY5575"/>
            </a:cxn>
            <a:cxn ang="0">
              <a:pos x="connsiteX5576" y="connsiteY5576"/>
            </a:cxn>
            <a:cxn ang="0">
              <a:pos x="connsiteX5577" y="connsiteY5577"/>
            </a:cxn>
            <a:cxn ang="0">
              <a:pos x="connsiteX5578" y="connsiteY5578"/>
            </a:cxn>
            <a:cxn ang="0">
              <a:pos x="connsiteX5579" y="connsiteY5579"/>
            </a:cxn>
            <a:cxn ang="0">
              <a:pos x="connsiteX5580" y="connsiteY5580"/>
            </a:cxn>
            <a:cxn ang="0">
              <a:pos x="connsiteX5581" y="connsiteY5581"/>
            </a:cxn>
            <a:cxn ang="0">
              <a:pos x="connsiteX5582" y="connsiteY5582"/>
            </a:cxn>
            <a:cxn ang="0">
              <a:pos x="connsiteX5583" y="connsiteY5583"/>
            </a:cxn>
            <a:cxn ang="0">
              <a:pos x="connsiteX5584" y="connsiteY5584"/>
            </a:cxn>
            <a:cxn ang="0">
              <a:pos x="connsiteX5585" y="connsiteY5585"/>
            </a:cxn>
            <a:cxn ang="0">
              <a:pos x="connsiteX5586" y="connsiteY5586"/>
            </a:cxn>
            <a:cxn ang="0">
              <a:pos x="connsiteX5587" y="connsiteY5587"/>
            </a:cxn>
            <a:cxn ang="0">
              <a:pos x="connsiteX5588" y="connsiteY5588"/>
            </a:cxn>
            <a:cxn ang="0">
              <a:pos x="connsiteX5589" y="connsiteY5589"/>
            </a:cxn>
            <a:cxn ang="0">
              <a:pos x="connsiteX5590" y="connsiteY5590"/>
            </a:cxn>
            <a:cxn ang="0">
              <a:pos x="connsiteX5591" y="connsiteY5591"/>
            </a:cxn>
            <a:cxn ang="0">
              <a:pos x="connsiteX5592" y="connsiteY5592"/>
            </a:cxn>
            <a:cxn ang="0">
              <a:pos x="connsiteX5593" y="connsiteY5593"/>
            </a:cxn>
            <a:cxn ang="0">
              <a:pos x="connsiteX5594" y="connsiteY5594"/>
            </a:cxn>
            <a:cxn ang="0">
              <a:pos x="connsiteX5595" y="connsiteY5595"/>
            </a:cxn>
            <a:cxn ang="0">
              <a:pos x="connsiteX5596" y="connsiteY5596"/>
            </a:cxn>
            <a:cxn ang="0">
              <a:pos x="connsiteX5597" y="connsiteY5597"/>
            </a:cxn>
            <a:cxn ang="0">
              <a:pos x="connsiteX5598" y="connsiteY5598"/>
            </a:cxn>
            <a:cxn ang="0">
              <a:pos x="connsiteX5599" y="connsiteY5599"/>
            </a:cxn>
            <a:cxn ang="0">
              <a:pos x="connsiteX5600" y="connsiteY5600"/>
            </a:cxn>
            <a:cxn ang="0">
              <a:pos x="connsiteX5601" y="connsiteY5601"/>
            </a:cxn>
            <a:cxn ang="0">
              <a:pos x="connsiteX5602" y="connsiteY5602"/>
            </a:cxn>
            <a:cxn ang="0">
              <a:pos x="connsiteX5603" y="connsiteY5603"/>
            </a:cxn>
            <a:cxn ang="0">
              <a:pos x="connsiteX5604" y="connsiteY5604"/>
            </a:cxn>
            <a:cxn ang="0">
              <a:pos x="connsiteX5605" y="connsiteY5605"/>
            </a:cxn>
            <a:cxn ang="0">
              <a:pos x="connsiteX5606" y="connsiteY5606"/>
            </a:cxn>
            <a:cxn ang="0">
              <a:pos x="connsiteX5607" y="connsiteY5607"/>
            </a:cxn>
            <a:cxn ang="0">
              <a:pos x="connsiteX5608" y="connsiteY5608"/>
            </a:cxn>
            <a:cxn ang="0">
              <a:pos x="connsiteX5609" y="connsiteY5609"/>
            </a:cxn>
            <a:cxn ang="0">
              <a:pos x="connsiteX5610" y="connsiteY5610"/>
            </a:cxn>
            <a:cxn ang="0">
              <a:pos x="connsiteX5611" y="connsiteY5611"/>
            </a:cxn>
            <a:cxn ang="0">
              <a:pos x="connsiteX5612" y="connsiteY5612"/>
            </a:cxn>
            <a:cxn ang="0">
              <a:pos x="connsiteX5613" y="connsiteY5613"/>
            </a:cxn>
            <a:cxn ang="0">
              <a:pos x="connsiteX5614" y="connsiteY5614"/>
            </a:cxn>
            <a:cxn ang="0">
              <a:pos x="connsiteX5615" y="connsiteY5615"/>
            </a:cxn>
            <a:cxn ang="0">
              <a:pos x="connsiteX5616" y="connsiteY5616"/>
            </a:cxn>
            <a:cxn ang="0">
              <a:pos x="connsiteX5617" y="connsiteY5617"/>
            </a:cxn>
            <a:cxn ang="0">
              <a:pos x="connsiteX5618" y="connsiteY5618"/>
            </a:cxn>
            <a:cxn ang="0">
              <a:pos x="connsiteX5619" y="connsiteY5619"/>
            </a:cxn>
            <a:cxn ang="0">
              <a:pos x="connsiteX5620" y="connsiteY5620"/>
            </a:cxn>
            <a:cxn ang="0">
              <a:pos x="connsiteX5621" y="connsiteY5621"/>
            </a:cxn>
            <a:cxn ang="0">
              <a:pos x="connsiteX5622" y="connsiteY5622"/>
            </a:cxn>
            <a:cxn ang="0">
              <a:pos x="connsiteX5623" y="connsiteY5623"/>
            </a:cxn>
            <a:cxn ang="0">
              <a:pos x="connsiteX5624" y="connsiteY5624"/>
            </a:cxn>
            <a:cxn ang="0">
              <a:pos x="connsiteX5625" y="connsiteY5625"/>
            </a:cxn>
            <a:cxn ang="0">
              <a:pos x="connsiteX5626" y="connsiteY5626"/>
            </a:cxn>
            <a:cxn ang="0">
              <a:pos x="connsiteX5627" y="connsiteY5627"/>
            </a:cxn>
            <a:cxn ang="0">
              <a:pos x="connsiteX5628" y="connsiteY5628"/>
            </a:cxn>
            <a:cxn ang="0">
              <a:pos x="connsiteX5629" y="connsiteY5629"/>
            </a:cxn>
            <a:cxn ang="0">
              <a:pos x="connsiteX5630" y="connsiteY5630"/>
            </a:cxn>
            <a:cxn ang="0">
              <a:pos x="connsiteX5631" y="connsiteY5631"/>
            </a:cxn>
            <a:cxn ang="0">
              <a:pos x="connsiteX5632" y="connsiteY5632"/>
            </a:cxn>
            <a:cxn ang="0">
              <a:pos x="connsiteX5633" y="connsiteY5633"/>
            </a:cxn>
            <a:cxn ang="0">
              <a:pos x="connsiteX5634" y="connsiteY5634"/>
            </a:cxn>
            <a:cxn ang="0">
              <a:pos x="connsiteX5635" y="connsiteY5635"/>
            </a:cxn>
            <a:cxn ang="0">
              <a:pos x="connsiteX5636" y="connsiteY5636"/>
            </a:cxn>
            <a:cxn ang="0">
              <a:pos x="connsiteX5637" y="connsiteY5637"/>
            </a:cxn>
            <a:cxn ang="0">
              <a:pos x="connsiteX5638" y="connsiteY5638"/>
            </a:cxn>
            <a:cxn ang="0">
              <a:pos x="connsiteX5639" y="connsiteY5639"/>
            </a:cxn>
            <a:cxn ang="0">
              <a:pos x="connsiteX5640" y="connsiteY5640"/>
            </a:cxn>
            <a:cxn ang="0">
              <a:pos x="connsiteX5641" y="connsiteY5641"/>
            </a:cxn>
            <a:cxn ang="0">
              <a:pos x="connsiteX5642" y="connsiteY5642"/>
            </a:cxn>
            <a:cxn ang="0">
              <a:pos x="connsiteX5643" y="connsiteY5643"/>
            </a:cxn>
            <a:cxn ang="0">
              <a:pos x="connsiteX5644" y="connsiteY5644"/>
            </a:cxn>
            <a:cxn ang="0">
              <a:pos x="connsiteX5645" y="connsiteY5645"/>
            </a:cxn>
            <a:cxn ang="0">
              <a:pos x="connsiteX5646" y="connsiteY5646"/>
            </a:cxn>
            <a:cxn ang="0">
              <a:pos x="connsiteX5647" y="connsiteY5647"/>
            </a:cxn>
            <a:cxn ang="0">
              <a:pos x="connsiteX5648" y="connsiteY5648"/>
            </a:cxn>
            <a:cxn ang="0">
              <a:pos x="connsiteX5649" y="connsiteY5649"/>
            </a:cxn>
            <a:cxn ang="0">
              <a:pos x="connsiteX5650" y="connsiteY5650"/>
            </a:cxn>
            <a:cxn ang="0">
              <a:pos x="connsiteX5651" y="connsiteY5651"/>
            </a:cxn>
            <a:cxn ang="0">
              <a:pos x="connsiteX5652" y="connsiteY5652"/>
            </a:cxn>
            <a:cxn ang="0">
              <a:pos x="connsiteX5653" y="connsiteY5653"/>
            </a:cxn>
            <a:cxn ang="0">
              <a:pos x="connsiteX5654" y="connsiteY5654"/>
            </a:cxn>
            <a:cxn ang="0">
              <a:pos x="connsiteX5655" y="connsiteY5655"/>
            </a:cxn>
            <a:cxn ang="0">
              <a:pos x="connsiteX5656" y="connsiteY5656"/>
            </a:cxn>
            <a:cxn ang="0">
              <a:pos x="connsiteX5657" y="connsiteY5657"/>
            </a:cxn>
            <a:cxn ang="0">
              <a:pos x="connsiteX5658" y="connsiteY5658"/>
            </a:cxn>
            <a:cxn ang="0">
              <a:pos x="connsiteX5659" y="connsiteY5659"/>
            </a:cxn>
            <a:cxn ang="0">
              <a:pos x="connsiteX5660" y="connsiteY5660"/>
            </a:cxn>
            <a:cxn ang="0">
              <a:pos x="connsiteX5661" y="connsiteY5661"/>
            </a:cxn>
            <a:cxn ang="0">
              <a:pos x="connsiteX5662" y="connsiteY5662"/>
            </a:cxn>
            <a:cxn ang="0">
              <a:pos x="connsiteX5663" y="connsiteY5663"/>
            </a:cxn>
            <a:cxn ang="0">
              <a:pos x="connsiteX5664" y="connsiteY5664"/>
            </a:cxn>
            <a:cxn ang="0">
              <a:pos x="connsiteX5665" y="connsiteY5665"/>
            </a:cxn>
            <a:cxn ang="0">
              <a:pos x="connsiteX5666" y="connsiteY5666"/>
            </a:cxn>
            <a:cxn ang="0">
              <a:pos x="connsiteX5667" y="connsiteY5667"/>
            </a:cxn>
            <a:cxn ang="0">
              <a:pos x="connsiteX5668" y="connsiteY5668"/>
            </a:cxn>
            <a:cxn ang="0">
              <a:pos x="connsiteX5669" y="connsiteY5669"/>
            </a:cxn>
            <a:cxn ang="0">
              <a:pos x="connsiteX5670" y="connsiteY5670"/>
            </a:cxn>
            <a:cxn ang="0">
              <a:pos x="connsiteX5671" y="connsiteY5671"/>
            </a:cxn>
            <a:cxn ang="0">
              <a:pos x="connsiteX5672" y="connsiteY5672"/>
            </a:cxn>
            <a:cxn ang="0">
              <a:pos x="connsiteX5673" y="connsiteY5673"/>
            </a:cxn>
            <a:cxn ang="0">
              <a:pos x="connsiteX5674" y="connsiteY5674"/>
            </a:cxn>
            <a:cxn ang="0">
              <a:pos x="connsiteX5675" y="connsiteY5675"/>
            </a:cxn>
            <a:cxn ang="0">
              <a:pos x="connsiteX5676" y="connsiteY5676"/>
            </a:cxn>
            <a:cxn ang="0">
              <a:pos x="connsiteX5677" y="connsiteY5677"/>
            </a:cxn>
            <a:cxn ang="0">
              <a:pos x="connsiteX5678" y="connsiteY5678"/>
            </a:cxn>
            <a:cxn ang="0">
              <a:pos x="connsiteX5679" y="connsiteY5679"/>
            </a:cxn>
            <a:cxn ang="0">
              <a:pos x="connsiteX5680" y="connsiteY5680"/>
            </a:cxn>
            <a:cxn ang="0">
              <a:pos x="connsiteX5681" y="connsiteY5681"/>
            </a:cxn>
            <a:cxn ang="0">
              <a:pos x="connsiteX5682" y="connsiteY5682"/>
            </a:cxn>
            <a:cxn ang="0">
              <a:pos x="connsiteX5683" y="connsiteY5683"/>
            </a:cxn>
            <a:cxn ang="0">
              <a:pos x="connsiteX5684" y="connsiteY5684"/>
            </a:cxn>
            <a:cxn ang="0">
              <a:pos x="connsiteX5685" y="connsiteY5685"/>
            </a:cxn>
            <a:cxn ang="0">
              <a:pos x="connsiteX5686" y="connsiteY5686"/>
            </a:cxn>
            <a:cxn ang="0">
              <a:pos x="connsiteX5687" y="connsiteY5687"/>
            </a:cxn>
            <a:cxn ang="0">
              <a:pos x="connsiteX5688" y="connsiteY5688"/>
            </a:cxn>
            <a:cxn ang="0">
              <a:pos x="connsiteX5689" y="connsiteY5689"/>
            </a:cxn>
            <a:cxn ang="0">
              <a:pos x="connsiteX5690" y="connsiteY5690"/>
            </a:cxn>
            <a:cxn ang="0">
              <a:pos x="connsiteX5691" y="connsiteY5691"/>
            </a:cxn>
            <a:cxn ang="0">
              <a:pos x="connsiteX5692" y="connsiteY5692"/>
            </a:cxn>
            <a:cxn ang="0">
              <a:pos x="connsiteX5693" y="connsiteY5693"/>
            </a:cxn>
            <a:cxn ang="0">
              <a:pos x="connsiteX5694" y="connsiteY5694"/>
            </a:cxn>
            <a:cxn ang="0">
              <a:pos x="connsiteX5695" y="connsiteY5695"/>
            </a:cxn>
            <a:cxn ang="0">
              <a:pos x="connsiteX5696" y="connsiteY5696"/>
            </a:cxn>
            <a:cxn ang="0">
              <a:pos x="connsiteX5697" y="connsiteY5697"/>
            </a:cxn>
            <a:cxn ang="0">
              <a:pos x="connsiteX5698" y="connsiteY5698"/>
            </a:cxn>
            <a:cxn ang="0">
              <a:pos x="connsiteX5699" y="connsiteY5699"/>
            </a:cxn>
            <a:cxn ang="0">
              <a:pos x="connsiteX5700" y="connsiteY5700"/>
            </a:cxn>
            <a:cxn ang="0">
              <a:pos x="connsiteX5701" y="connsiteY5701"/>
            </a:cxn>
            <a:cxn ang="0">
              <a:pos x="connsiteX5702" y="connsiteY5702"/>
            </a:cxn>
            <a:cxn ang="0">
              <a:pos x="connsiteX5703" y="connsiteY5703"/>
            </a:cxn>
            <a:cxn ang="0">
              <a:pos x="connsiteX5704" y="connsiteY5704"/>
            </a:cxn>
            <a:cxn ang="0">
              <a:pos x="connsiteX5705" y="connsiteY5705"/>
            </a:cxn>
            <a:cxn ang="0">
              <a:pos x="connsiteX5706" y="connsiteY5706"/>
            </a:cxn>
            <a:cxn ang="0">
              <a:pos x="connsiteX5707" y="connsiteY5707"/>
            </a:cxn>
            <a:cxn ang="0">
              <a:pos x="connsiteX5708" y="connsiteY5708"/>
            </a:cxn>
            <a:cxn ang="0">
              <a:pos x="connsiteX5709" y="connsiteY5709"/>
            </a:cxn>
            <a:cxn ang="0">
              <a:pos x="connsiteX5710" y="connsiteY5710"/>
            </a:cxn>
            <a:cxn ang="0">
              <a:pos x="connsiteX5711" y="connsiteY5711"/>
            </a:cxn>
            <a:cxn ang="0">
              <a:pos x="connsiteX5712" y="connsiteY5712"/>
            </a:cxn>
            <a:cxn ang="0">
              <a:pos x="connsiteX5713" y="connsiteY5713"/>
            </a:cxn>
            <a:cxn ang="0">
              <a:pos x="connsiteX5714" y="connsiteY5714"/>
            </a:cxn>
            <a:cxn ang="0">
              <a:pos x="connsiteX5715" y="connsiteY5715"/>
            </a:cxn>
            <a:cxn ang="0">
              <a:pos x="connsiteX5716" y="connsiteY5716"/>
            </a:cxn>
            <a:cxn ang="0">
              <a:pos x="connsiteX5717" y="connsiteY5717"/>
            </a:cxn>
            <a:cxn ang="0">
              <a:pos x="connsiteX5718" y="connsiteY5718"/>
            </a:cxn>
            <a:cxn ang="0">
              <a:pos x="connsiteX5719" y="connsiteY5719"/>
            </a:cxn>
            <a:cxn ang="0">
              <a:pos x="connsiteX5720" y="connsiteY5720"/>
            </a:cxn>
            <a:cxn ang="0">
              <a:pos x="connsiteX5721" y="connsiteY5721"/>
            </a:cxn>
            <a:cxn ang="0">
              <a:pos x="connsiteX5722" y="connsiteY5722"/>
            </a:cxn>
            <a:cxn ang="0">
              <a:pos x="connsiteX5723" y="connsiteY5723"/>
            </a:cxn>
            <a:cxn ang="0">
              <a:pos x="connsiteX5724" y="connsiteY5724"/>
            </a:cxn>
            <a:cxn ang="0">
              <a:pos x="connsiteX5725" y="connsiteY5725"/>
            </a:cxn>
            <a:cxn ang="0">
              <a:pos x="connsiteX5726" y="connsiteY5726"/>
            </a:cxn>
            <a:cxn ang="0">
              <a:pos x="connsiteX5727" y="connsiteY5727"/>
            </a:cxn>
            <a:cxn ang="0">
              <a:pos x="connsiteX5728" y="connsiteY5728"/>
            </a:cxn>
            <a:cxn ang="0">
              <a:pos x="connsiteX5729" y="connsiteY5729"/>
            </a:cxn>
            <a:cxn ang="0">
              <a:pos x="connsiteX5730" y="connsiteY5730"/>
            </a:cxn>
            <a:cxn ang="0">
              <a:pos x="connsiteX5731" y="connsiteY5731"/>
            </a:cxn>
            <a:cxn ang="0">
              <a:pos x="connsiteX5732" y="connsiteY5732"/>
            </a:cxn>
            <a:cxn ang="0">
              <a:pos x="connsiteX5733" y="connsiteY5733"/>
            </a:cxn>
            <a:cxn ang="0">
              <a:pos x="connsiteX5734" y="connsiteY5734"/>
            </a:cxn>
            <a:cxn ang="0">
              <a:pos x="connsiteX5735" y="connsiteY5735"/>
            </a:cxn>
            <a:cxn ang="0">
              <a:pos x="connsiteX5736" y="connsiteY5736"/>
            </a:cxn>
            <a:cxn ang="0">
              <a:pos x="connsiteX5737" y="connsiteY5737"/>
            </a:cxn>
            <a:cxn ang="0">
              <a:pos x="connsiteX5738" y="connsiteY5738"/>
            </a:cxn>
            <a:cxn ang="0">
              <a:pos x="connsiteX5739" y="connsiteY5739"/>
            </a:cxn>
            <a:cxn ang="0">
              <a:pos x="connsiteX5740" y="connsiteY5740"/>
            </a:cxn>
            <a:cxn ang="0">
              <a:pos x="connsiteX5741" y="connsiteY5741"/>
            </a:cxn>
            <a:cxn ang="0">
              <a:pos x="connsiteX5742" y="connsiteY5742"/>
            </a:cxn>
            <a:cxn ang="0">
              <a:pos x="connsiteX5743" y="connsiteY5743"/>
            </a:cxn>
            <a:cxn ang="0">
              <a:pos x="connsiteX5744" y="connsiteY5744"/>
            </a:cxn>
            <a:cxn ang="0">
              <a:pos x="connsiteX5745" y="connsiteY5745"/>
            </a:cxn>
            <a:cxn ang="0">
              <a:pos x="connsiteX5746" y="connsiteY5746"/>
            </a:cxn>
            <a:cxn ang="0">
              <a:pos x="connsiteX5747" y="connsiteY5747"/>
            </a:cxn>
            <a:cxn ang="0">
              <a:pos x="connsiteX5748" y="connsiteY5748"/>
            </a:cxn>
            <a:cxn ang="0">
              <a:pos x="connsiteX5749" y="connsiteY5749"/>
            </a:cxn>
            <a:cxn ang="0">
              <a:pos x="connsiteX5750" y="connsiteY5750"/>
            </a:cxn>
            <a:cxn ang="0">
              <a:pos x="connsiteX5751" y="connsiteY5751"/>
            </a:cxn>
            <a:cxn ang="0">
              <a:pos x="connsiteX5752" y="connsiteY5752"/>
            </a:cxn>
            <a:cxn ang="0">
              <a:pos x="connsiteX5753" y="connsiteY5753"/>
            </a:cxn>
            <a:cxn ang="0">
              <a:pos x="connsiteX5754" y="connsiteY5754"/>
            </a:cxn>
            <a:cxn ang="0">
              <a:pos x="connsiteX5755" y="connsiteY5755"/>
            </a:cxn>
            <a:cxn ang="0">
              <a:pos x="connsiteX5756" y="connsiteY5756"/>
            </a:cxn>
            <a:cxn ang="0">
              <a:pos x="connsiteX5757" y="connsiteY5757"/>
            </a:cxn>
            <a:cxn ang="0">
              <a:pos x="connsiteX5758" y="connsiteY5758"/>
            </a:cxn>
            <a:cxn ang="0">
              <a:pos x="connsiteX5759" y="connsiteY5759"/>
            </a:cxn>
            <a:cxn ang="0">
              <a:pos x="connsiteX5760" y="connsiteY5760"/>
            </a:cxn>
            <a:cxn ang="0">
              <a:pos x="connsiteX5761" y="connsiteY5761"/>
            </a:cxn>
            <a:cxn ang="0">
              <a:pos x="connsiteX5762" y="connsiteY5762"/>
            </a:cxn>
            <a:cxn ang="0">
              <a:pos x="connsiteX5763" y="connsiteY5763"/>
            </a:cxn>
            <a:cxn ang="0">
              <a:pos x="connsiteX5764" y="connsiteY5764"/>
            </a:cxn>
            <a:cxn ang="0">
              <a:pos x="connsiteX5765" y="connsiteY5765"/>
            </a:cxn>
            <a:cxn ang="0">
              <a:pos x="connsiteX5766" y="connsiteY5766"/>
            </a:cxn>
            <a:cxn ang="0">
              <a:pos x="connsiteX5767" y="connsiteY5767"/>
            </a:cxn>
            <a:cxn ang="0">
              <a:pos x="connsiteX5768" y="connsiteY5768"/>
            </a:cxn>
            <a:cxn ang="0">
              <a:pos x="connsiteX5769" y="connsiteY5769"/>
            </a:cxn>
            <a:cxn ang="0">
              <a:pos x="connsiteX5770" y="connsiteY5770"/>
            </a:cxn>
            <a:cxn ang="0">
              <a:pos x="connsiteX5771" y="connsiteY5771"/>
            </a:cxn>
            <a:cxn ang="0">
              <a:pos x="connsiteX5772" y="connsiteY5772"/>
            </a:cxn>
            <a:cxn ang="0">
              <a:pos x="connsiteX5773" y="connsiteY5773"/>
            </a:cxn>
            <a:cxn ang="0">
              <a:pos x="connsiteX5774" y="connsiteY5774"/>
            </a:cxn>
            <a:cxn ang="0">
              <a:pos x="connsiteX5775" y="connsiteY5775"/>
            </a:cxn>
            <a:cxn ang="0">
              <a:pos x="connsiteX5776" y="connsiteY5776"/>
            </a:cxn>
            <a:cxn ang="0">
              <a:pos x="connsiteX5777" y="connsiteY5777"/>
            </a:cxn>
            <a:cxn ang="0">
              <a:pos x="connsiteX5778" y="connsiteY5778"/>
            </a:cxn>
            <a:cxn ang="0">
              <a:pos x="connsiteX5779" y="connsiteY5779"/>
            </a:cxn>
            <a:cxn ang="0">
              <a:pos x="connsiteX5780" y="connsiteY5780"/>
            </a:cxn>
            <a:cxn ang="0">
              <a:pos x="connsiteX5781" y="connsiteY5781"/>
            </a:cxn>
            <a:cxn ang="0">
              <a:pos x="connsiteX5782" y="connsiteY5782"/>
            </a:cxn>
            <a:cxn ang="0">
              <a:pos x="connsiteX5783" y="connsiteY5783"/>
            </a:cxn>
            <a:cxn ang="0">
              <a:pos x="connsiteX5784" y="connsiteY5784"/>
            </a:cxn>
            <a:cxn ang="0">
              <a:pos x="connsiteX5785" y="connsiteY5785"/>
            </a:cxn>
            <a:cxn ang="0">
              <a:pos x="connsiteX5786" y="connsiteY5786"/>
            </a:cxn>
            <a:cxn ang="0">
              <a:pos x="connsiteX5787" y="connsiteY5787"/>
            </a:cxn>
            <a:cxn ang="0">
              <a:pos x="connsiteX5788" y="connsiteY5788"/>
            </a:cxn>
            <a:cxn ang="0">
              <a:pos x="connsiteX5789" y="connsiteY5789"/>
            </a:cxn>
            <a:cxn ang="0">
              <a:pos x="connsiteX5790" y="connsiteY5790"/>
            </a:cxn>
            <a:cxn ang="0">
              <a:pos x="connsiteX5791" y="connsiteY5791"/>
            </a:cxn>
            <a:cxn ang="0">
              <a:pos x="connsiteX5792" y="connsiteY5792"/>
            </a:cxn>
            <a:cxn ang="0">
              <a:pos x="connsiteX5793" y="connsiteY5793"/>
            </a:cxn>
            <a:cxn ang="0">
              <a:pos x="connsiteX5794" y="connsiteY5794"/>
            </a:cxn>
            <a:cxn ang="0">
              <a:pos x="connsiteX5795" y="connsiteY5795"/>
            </a:cxn>
            <a:cxn ang="0">
              <a:pos x="connsiteX5796" y="connsiteY5796"/>
            </a:cxn>
            <a:cxn ang="0">
              <a:pos x="connsiteX5797" y="connsiteY5797"/>
            </a:cxn>
            <a:cxn ang="0">
              <a:pos x="connsiteX5798" y="connsiteY5798"/>
            </a:cxn>
            <a:cxn ang="0">
              <a:pos x="connsiteX5799" y="connsiteY5799"/>
            </a:cxn>
            <a:cxn ang="0">
              <a:pos x="connsiteX5800" y="connsiteY5800"/>
            </a:cxn>
            <a:cxn ang="0">
              <a:pos x="connsiteX5801" y="connsiteY5801"/>
            </a:cxn>
            <a:cxn ang="0">
              <a:pos x="connsiteX5802" y="connsiteY5802"/>
            </a:cxn>
            <a:cxn ang="0">
              <a:pos x="connsiteX5803" y="connsiteY5803"/>
            </a:cxn>
            <a:cxn ang="0">
              <a:pos x="connsiteX5804" y="connsiteY5804"/>
            </a:cxn>
            <a:cxn ang="0">
              <a:pos x="connsiteX5805" y="connsiteY5805"/>
            </a:cxn>
            <a:cxn ang="0">
              <a:pos x="connsiteX5806" y="connsiteY5806"/>
            </a:cxn>
            <a:cxn ang="0">
              <a:pos x="connsiteX5807" y="connsiteY5807"/>
            </a:cxn>
            <a:cxn ang="0">
              <a:pos x="connsiteX5808" y="connsiteY5808"/>
            </a:cxn>
            <a:cxn ang="0">
              <a:pos x="connsiteX5809" y="connsiteY5809"/>
            </a:cxn>
            <a:cxn ang="0">
              <a:pos x="connsiteX5810" y="connsiteY5810"/>
            </a:cxn>
            <a:cxn ang="0">
              <a:pos x="connsiteX5811" y="connsiteY5811"/>
            </a:cxn>
            <a:cxn ang="0">
              <a:pos x="connsiteX5812" y="connsiteY5812"/>
            </a:cxn>
            <a:cxn ang="0">
              <a:pos x="connsiteX5813" y="connsiteY5813"/>
            </a:cxn>
            <a:cxn ang="0">
              <a:pos x="connsiteX5814" y="connsiteY5814"/>
            </a:cxn>
            <a:cxn ang="0">
              <a:pos x="connsiteX5815" y="connsiteY5815"/>
            </a:cxn>
            <a:cxn ang="0">
              <a:pos x="connsiteX5816" y="connsiteY5816"/>
            </a:cxn>
            <a:cxn ang="0">
              <a:pos x="connsiteX5817" y="connsiteY5817"/>
            </a:cxn>
            <a:cxn ang="0">
              <a:pos x="connsiteX5818" y="connsiteY5818"/>
            </a:cxn>
            <a:cxn ang="0">
              <a:pos x="connsiteX5819" y="connsiteY5819"/>
            </a:cxn>
            <a:cxn ang="0">
              <a:pos x="connsiteX5820" y="connsiteY5820"/>
            </a:cxn>
            <a:cxn ang="0">
              <a:pos x="connsiteX5821" y="connsiteY5821"/>
            </a:cxn>
            <a:cxn ang="0">
              <a:pos x="connsiteX5822" y="connsiteY5822"/>
            </a:cxn>
            <a:cxn ang="0">
              <a:pos x="connsiteX5823" y="connsiteY5823"/>
            </a:cxn>
            <a:cxn ang="0">
              <a:pos x="connsiteX5824" y="connsiteY5824"/>
            </a:cxn>
            <a:cxn ang="0">
              <a:pos x="connsiteX5825" y="connsiteY5825"/>
            </a:cxn>
            <a:cxn ang="0">
              <a:pos x="connsiteX5826" y="connsiteY5826"/>
            </a:cxn>
            <a:cxn ang="0">
              <a:pos x="connsiteX5827" y="connsiteY5827"/>
            </a:cxn>
            <a:cxn ang="0">
              <a:pos x="connsiteX5828" y="connsiteY5828"/>
            </a:cxn>
            <a:cxn ang="0">
              <a:pos x="connsiteX5829" y="connsiteY5829"/>
            </a:cxn>
            <a:cxn ang="0">
              <a:pos x="connsiteX5830" y="connsiteY5830"/>
            </a:cxn>
            <a:cxn ang="0">
              <a:pos x="connsiteX5831" y="connsiteY5831"/>
            </a:cxn>
            <a:cxn ang="0">
              <a:pos x="connsiteX5832" y="connsiteY5832"/>
            </a:cxn>
            <a:cxn ang="0">
              <a:pos x="connsiteX5833" y="connsiteY5833"/>
            </a:cxn>
            <a:cxn ang="0">
              <a:pos x="connsiteX5834" y="connsiteY5834"/>
            </a:cxn>
            <a:cxn ang="0">
              <a:pos x="connsiteX5835" y="connsiteY5835"/>
            </a:cxn>
            <a:cxn ang="0">
              <a:pos x="connsiteX5836" y="connsiteY5836"/>
            </a:cxn>
            <a:cxn ang="0">
              <a:pos x="connsiteX5837" y="connsiteY5837"/>
            </a:cxn>
            <a:cxn ang="0">
              <a:pos x="connsiteX5838" y="connsiteY5838"/>
            </a:cxn>
            <a:cxn ang="0">
              <a:pos x="connsiteX5839" y="connsiteY5839"/>
            </a:cxn>
            <a:cxn ang="0">
              <a:pos x="connsiteX5840" y="connsiteY5840"/>
            </a:cxn>
            <a:cxn ang="0">
              <a:pos x="connsiteX5841" y="connsiteY5841"/>
            </a:cxn>
            <a:cxn ang="0">
              <a:pos x="connsiteX5842" y="connsiteY5842"/>
            </a:cxn>
            <a:cxn ang="0">
              <a:pos x="connsiteX5843" y="connsiteY5843"/>
            </a:cxn>
            <a:cxn ang="0">
              <a:pos x="connsiteX5844" y="connsiteY5844"/>
            </a:cxn>
            <a:cxn ang="0">
              <a:pos x="connsiteX5845" y="connsiteY5845"/>
            </a:cxn>
            <a:cxn ang="0">
              <a:pos x="connsiteX5846" y="connsiteY5846"/>
            </a:cxn>
            <a:cxn ang="0">
              <a:pos x="connsiteX5847" y="connsiteY5847"/>
            </a:cxn>
            <a:cxn ang="0">
              <a:pos x="connsiteX5848" y="connsiteY5848"/>
            </a:cxn>
            <a:cxn ang="0">
              <a:pos x="connsiteX5849" y="connsiteY5849"/>
            </a:cxn>
            <a:cxn ang="0">
              <a:pos x="connsiteX5850" y="connsiteY5850"/>
            </a:cxn>
            <a:cxn ang="0">
              <a:pos x="connsiteX5851" y="connsiteY5851"/>
            </a:cxn>
            <a:cxn ang="0">
              <a:pos x="connsiteX5852" y="connsiteY5852"/>
            </a:cxn>
            <a:cxn ang="0">
              <a:pos x="connsiteX5853" y="connsiteY5853"/>
            </a:cxn>
            <a:cxn ang="0">
              <a:pos x="connsiteX5854" y="connsiteY5854"/>
            </a:cxn>
            <a:cxn ang="0">
              <a:pos x="connsiteX5855" y="connsiteY5855"/>
            </a:cxn>
            <a:cxn ang="0">
              <a:pos x="connsiteX5856" y="connsiteY5856"/>
            </a:cxn>
            <a:cxn ang="0">
              <a:pos x="connsiteX5857" y="connsiteY5857"/>
            </a:cxn>
            <a:cxn ang="0">
              <a:pos x="connsiteX5858" y="connsiteY5858"/>
            </a:cxn>
            <a:cxn ang="0">
              <a:pos x="connsiteX5859" y="connsiteY5859"/>
            </a:cxn>
            <a:cxn ang="0">
              <a:pos x="connsiteX5860" y="connsiteY5860"/>
            </a:cxn>
            <a:cxn ang="0">
              <a:pos x="connsiteX5861" y="connsiteY5861"/>
            </a:cxn>
            <a:cxn ang="0">
              <a:pos x="connsiteX5862" y="connsiteY5862"/>
            </a:cxn>
            <a:cxn ang="0">
              <a:pos x="connsiteX5863" y="connsiteY5863"/>
            </a:cxn>
            <a:cxn ang="0">
              <a:pos x="connsiteX5864" y="connsiteY5864"/>
            </a:cxn>
            <a:cxn ang="0">
              <a:pos x="connsiteX5865" y="connsiteY5865"/>
            </a:cxn>
            <a:cxn ang="0">
              <a:pos x="connsiteX5866" y="connsiteY5866"/>
            </a:cxn>
            <a:cxn ang="0">
              <a:pos x="connsiteX5867" y="connsiteY5867"/>
            </a:cxn>
            <a:cxn ang="0">
              <a:pos x="connsiteX5868" y="connsiteY5868"/>
            </a:cxn>
            <a:cxn ang="0">
              <a:pos x="connsiteX5869" y="connsiteY5869"/>
            </a:cxn>
            <a:cxn ang="0">
              <a:pos x="connsiteX5870" y="connsiteY5870"/>
            </a:cxn>
            <a:cxn ang="0">
              <a:pos x="connsiteX5871" y="connsiteY5871"/>
            </a:cxn>
            <a:cxn ang="0">
              <a:pos x="connsiteX5872" y="connsiteY5872"/>
            </a:cxn>
            <a:cxn ang="0">
              <a:pos x="connsiteX5873" y="connsiteY5873"/>
            </a:cxn>
            <a:cxn ang="0">
              <a:pos x="connsiteX5874" y="connsiteY5874"/>
            </a:cxn>
            <a:cxn ang="0">
              <a:pos x="connsiteX5875" y="connsiteY5875"/>
            </a:cxn>
            <a:cxn ang="0">
              <a:pos x="connsiteX5876" y="connsiteY5876"/>
            </a:cxn>
            <a:cxn ang="0">
              <a:pos x="connsiteX5877" y="connsiteY5877"/>
            </a:cxn>
            <a:cxn ang="0">
              <a:pos x="connsiteX5878" y="connsiteY5878"/>
            </a:cxn>
            <a:cxn ang="0">
              <a:pos x="connsiteX5879" y="connsiteY5879"/>
            </a:cxn>
            <a:cxn ang="0">
              <a:pos x="connsiteX5880" y="connsiteY5880"/>
            </a:cxn>
            <a:cxn ang="0">
              <a:pos x="connsiteX5881" y="connsiteY5881"/>
            </a:cxn>
            <a:cxn ang="0">
              <a:pos x="connsiteX5882" y="connsiteY5882"/>
            </a:cxn>
            <a:cxn ang="0">
              <a:pos x="connsiteX5883" y="connsiteY5883"/>
            </a:cxn>
            <a:cxn ang="0">
              <a:pos x="connsiteX5884" y="connsiteY5884"/>
            </a:cxn>
            <a:cxn ang="0">
              <a:pos x="connsiteX5885" y="connsiteY5885"/>
            </a:cxn>
            <a:cxn ang="0">
              <a:pos x="connsiteX5886" y="connsiteY5886"/>
            </a:cxn>
            <a:cxn ang="0">
              <a:pos x="connsiteX5887" y="connsiteY5887"/>
            </a:cxn>
            <a:cxn ang="0">
              <a:pos x="connsiteX5888" y="connsiteY5888"/>
            </a:cxn>
            <a:cxn ang="0">
              <a:pos x="connsiteX5889" y="connsiteY5889"/>
            </a:cxn>
            <a:cxn ang="0">
              <a:pos x="connsiteX5890" y="connsiteY5890"/>
            </a:cxn>
            <a:cxn ang="0">
              <a:pos x="connsiteX5891" y="connsiteY5891"/>
            </a:cxn>
            <a:cxn ang="0">
              <a:pos x="connsiteX5892" y="connsiteY5892"/>
            </a:cxn>
            <a:cxn ang="0">
              <a:pos x="connsiteX5893" y="connsiteY5893"/>
            </a:cxn>
            <a:cxn ang="0">
              <a:pos x="connsiteX5894" y="connsiteY5894"/>
            </a:cxn>
            <a:cxn ang="0">
              <a:pos x="connsiteX5895" y="connsiteY5895"/>
            </a:cxn>
            <a:cxn ang="0">
              <a:pos x="connsiteX5896" y="connsiteY5896"/>
            </a:cxn>
            <a:cxn ang="0">
              <a:pos x="connsiteX5897" y="connsiteY5897"/>
            </a:cxn>
            <a:cxn ang="0">
              <a:pos x="connsiteX5898" y="connsiteY5898"/>
            </a:cxn>
            <a:cxn ang="0">
              <a:pos x="connsiteX5899" y="connsiteY5899"/>
            </a:cxn>
            <a:cxn ang="0">
              <a:pos x="connsiteX5900" y="connsiteY5900"/>
            </a:cxn>
            <a:cxn ang="0">
              <a:pos x="connsiteX5901" y="connsiteY5901"/>
            </a:cxn>
            <a:cxn ang="0">
              <a:pos x="connsiteX5902" y="connsiteY5902"/>
            </a:cxn>
            <a:cxn ang="0">
              <a:pos x="connsiteX5903" y="connsiteY5903"/>
            </a:cxn>
            <a:cxn ang="0">
              <a:pos x="connsiteX5904" y="connsiteY5904"/>
            </a:cxn>
            <a:cxn ang="0">
              <a:pos x="connsiteX5905" y="connsiteY5905"/>
            </a:cxn>
            <a:cxn ang="0">
              <a:pos x="connsiteX5906" y="connsiteY5906"/>
            </a:cxn>
            <a:cxn ang="0">
              <a:pos x="connsiteX5907" y="connsiteY5907"/>
            </a:cxn>
            <a:cxn ang="0">
              <a:pos x="connsiteX5908" y="connsiteY5908"/>
            </a:cxn>
            <a:cxn ang="0">
              <a:pos x="connsiteX5909" y="connsiteY5909"/>
            </a:cxn>
            <a:cxn ang="0">
              <a:pos x="connsiteX5910" y="connsiteY5910"/>
            </a:cxn>
            <a:cxn ang="0">
              <a:pos x="connsiteX5911" y="connsiteY5911"/>
            </a:cxn>
            <a:cxn ang="0">
              <a:pos x="connsiteX5912" y="connsiteY5912"/>
            </a:cxn>
            <a:cxn ang="0">
              <a:pos x="connsiteX5913" y="connsiteY5913"/>
            </a:cxn>
            <a:cxn ang="0">
              <a:pos x="connsiteX5914" y="connsiteY5914"/>
            </a:cxn>
            <a:cxn ang="0">
              <a:pos x="connsiteX5915" y="connsiteY5915"/>
            </a:cxn>
            <a:cxn ang="0">
              <a:pos x="connsiteX5916" y="connsiteY5916"/>
            </a:cxn>
            <a:cxn ang="0">
              <a:pos x="connsiteX5917" y="connsiteY5917"/>
            </a:cxn>
            <a:cxn ang="0">
              <a:pos x="connsiteX5918" y="connsiteY5918"/>
            </a:cxn>
            <a:cxn ang="0">
              <a:pos x="connsiteX5919" y="connsiteY5919"/>
            </a:cxn>
            <a:cxn ang="0">
              <a:pos x="connsiteX5920" y="connsiteY5920"/>
            </a:cxn>
            <a:cxn ang="0">
              <a:pos x="connsiteX5921" y="connsiteY5921"/>
            </a:cxn>
            <a:cxn ang="0">
              <a:pos x="connsiteX5922" y="connsiteY5922"/>
            </a:cxn>
            <a:cxn ang="0">
              <a:pos x="connsiteX5923" y="connsiteY5923"/>
            </a:cxn>
            <a:cxn ang="0">
              <a:pos x="connsiteX5924" y="connsiteY5924"/>
            </a:cxn>
            <a:cxn ang="0">
              <a:pos x="connsiteX5925" y="connsiteY5925"/>
            </a:cxn>
            <a:cxn ang="0">
              <a:pos x="connsiteX5926" y="connsiteY5926"/>
            </a:cxn>
            <a:cxn ang="0">
              <a:pos x="connsiteX5927" y="connsiteY5927"/>
            </a:cxn>
            <a:cxn ang="0">
              <a:pos x="connsiteX5928" y="connsiteY5928"/>
            </a:cxn>
            <a:cxn ang="0">
              <a:pos x="connsiteX5929" y="connsiteY5929"/>
            </a:cxn>
            <a:cxn ang="0">
              <a:pos x="connsiteX5930" y="connsiteY5930"/>
            </a:cxn>
            <a:cxn ang="0">
              <a:pos x="connsiteX5931" y="connsiteY5931"/>
            </a:cxn>
            <a:cxn ang="0">
              <a:pos x="connsiteX5932" y="connsiteY5932"/>
            </a:cxn>
            <a:cxn ang="0">
              <a:pos x="connsiteX5933" y="connsiteY5933"/>
            </a:cxn>
            <a:cxn ang="0">
              <a:pos x="connsiteX5934" y="connsiteY5934"/>
            </a:cxn>
            <a:cxn ang="0">
              <a:pos x="connsiteX5935" y="connsiteY5935"/>
            </a:cxn>
            <a:cxn ang="0">
              <a:pos x="connsiteX5936" y="connsiteY5936"/>
            </a:cxn>
            <a:cxn ang="0">
              <a:pos x="connsiteX5937" y="connsiteY5937"/>
            </a:cxn>
            <a:cxn ang="0">
              <a:pos x="connsiteX5938" y="connsiteY5938"/>
            </a:cxn>
            <a:cxn ang="0">
              <a:pos x="connsiteX5939" y="connsiteY5939"/>
            </a:cxn>
            <a:cxn ang="0">
              <a:pos x="connsiteX5940" y="connsiteY5940"/>
            </a:cxn>
            <a:cxn ang="0">
              <a:pos x="connsiteX5941" y="connsiteY5941"/>
            </a:cxn>
            <a:cxn ang="0">
              <a:pos x="connsiteX5942" y="connsiteY5942"/>
            </a:cxn>
            <a:cxn ang="0">
              <a:pos x="connsiteX5943" y="connsiteY5943"/>
            </a:cxn>
            <a:cxn ang="0">
              <a:pos x="connsiteX5944" y="connsiteY5944"/>
            </a:cxn>
            <a:cxn ang="0">
              <a:pos x="connsiteX5945" y="connsiteY5945"/>
            </a:cxn>
            <a:cxn ang="0">
              <a:pos x="connsiteX5946" y="connsiteY5946"/>
            </a:cxn>
            <a:cxn ang="0">
              <a:pos x="connsiteX5947" y="connsiteY5947"/>
            </a:cxn>
            <a:cxn ang="0">
              <a:pos x="connsiteX5948" y="connsiteY5948"/>
            </a:cxn>
            <a:cxn ang="0">
              <a:pos x="connsiteX5949" y="connsiteY5949"/>
            </a:cxn>
            <a:cxn ang="0">
              <a:pos x="connsiteX5950" y="connsiteY5950"/>
            </a:cxn>
            <a:cxn ang="0">
              <a:pos x="connsiteX5951" y="connsiteY5951"/>
            </a:cxn>
            <a:cxn ang="0">
              <a:pos x="connsiteX5952" y="connsiteY5952"/>
            </a:cxn>
            <a:cxn ang="0">
              <a:pos x="connsiteX5953" y="connsiteY5953"/>
            </a:cxn>
            <a:cxn ang="0">
              <a:pos x="connsiteX5954" y="connsiteY5954"/>
            </a:cxn>
            <a:cxn ang="0">
              <a:pos x="connsiteX5955" y="connsiteY5955"/>
            </a:cxn>
            <a:cxn ang="0">
              <a:pos x="connsiteX5956" y="connsiteY5956"/>
            </a:cxn>
            <a:cxn ang="0">
              <a:pos x="connsiteX5957" y="connsiteY5957"/>
            </a:cxn>
            <a:cxn ang="0">
              <a:pos x="connsiteX5958" y="connsiteY5958"/>
            </a:cxn>
            <a:cxn ang="0">
              <a:pos x="connsiteX5959" y="connsiteY5959"/>
            </a:cxn>
            <a:cxn ang="0">
              <a:pos x="connsiteX5960" y="connsiteY5960"/>
            </a:cxn>
            <a:cxn ang="0">
              <a:pos x="connsiteX5961" y="connsiteY5961"/>
            </a:cxn>
            <a:cxn ang="0">
              <a:pos x="connsiteX5962" y="connsiteY5962"/>
            </a:cxn>
            <a:cxn ang="0">
              <a:pos x="connsiteX5963" y="connsiteY5963"/>
            </a:cxn>
            <a:cxn ang="0">
              <a:pos x="connsiteX5964" y="connsiteY5964"/>
            </a:cxn>
            <a:cxn ang="0">
              <a:pos x="connsiteX5965" y="connsiteY5965"/>
            </a:cxn>
            <a:cxn ang="0">
              <a:pos x="connsiteX5966" y="connsiteY5966"/>
            </a:cxn>
            <a:cxn ang="0">
              <a:pos x="connsiteX5967" y="connsiteY5967"/>
            </a:cxn>
            <a:cxn ang="0">
              <a:pos x="connsiteX5968" y="connsiteY5968"/>
            </a:cxn>
            <a:cxn ang="0">
              <a:pos x="connsiteX5969" y="connsiteY5969"/>
            </a:cxn>
            <a:cxn ang="0">
              <a:pos x="connsiteX5970" y="connsiteY5970"/>
            </a:cxn>
            <a:cxn ang="0">
              <a:pos x="connsiteX5971" y="connsiteY5971"/>
            </a:cxn>
            <a:cxn ang="0">
              <a:pos x="connsiteX5972" y="connsiteY5972"/>
            </a:cxn>
            <a:cxn ang="0">
              <a:pos x="connsiteX5973" y="connsiteY5973"/>
            </a:cxn>
            <a:cxn ang="0">
              <a:pos x="connsiteX5974" y="connsiteY5974"/>
            </a:cxn>
            <a:cxn ang="0">
              <a:pos x="connsiteX5975" y="connsiteY5975"/>
            </a:cxn>
            <a:cxn ang="0">
              <a:pos x="connsiteX5976" y="connsiteY5976"/>
            </a:cxn>
            <a:cxn ang="0">
              <a:pos x="connsiteX5977" y="connsiteY5977"/>
            </a:cxn>
            <a:cxn ang="0">
              <a:pos x="connsiteX5978" y="connsiteY5978"/>
            </a:cxn>
            <a:cxn ang="0">
              <a:pos x="connsiteX5979" y="connsiteY5979"/>
            </a:cxn>
            <a:cxn ang="0">
              <a:pos x="connsiteX5980" y="connsiteY5980"/>
            </a:cxn>
            <a:cxn ang="0">
              <a:pos x="connsiteX5981" y="connsiteY5981"/>
            </a:cxn>
            <a:cxn ang="0">
              <a:pos x="connsiteX5982" y="connsiteY5982"/>
            </a:cxn>
            <a:cxn ang="0">
              <a:pos x="connsiteX5983" y="connsiteY5983"/>
            </a:cxn>
            <a:cxn ang="0">
              <a:pos x="connsiteX5984" y="connsiteY5984"/>
            </a:cxn>
            <a:cxn ang="0">
              <a:pos x="connsiteX5985" y="connsiteY5985"/>
            </a:cxn>
            <a:cxn ang="0">
              <a:pos x="connsiteX5986" y="connsiteY5986"/>
            </a:cxn>
            <a:cxn ang="0">
              <a:pos x="connsiteX5987" y="connsiteY5987"/>
            </a:cxn>
            <a:cxn ang="0">
              <a:pos x="connsiteX5988" y="connsiteY5988"/>
            </a:cxn>
            <a:cxn ang="0">
              <a:pos x="connsiteX5989" y="connsiteY5989"/>
            </a:cxn>
            <a:cxn ang="0">
              <a:pos x="connsiteX5990" y="connsiteY5990"/>
            </a:cxn>
            <a:cxn ang="0">
              <a:pos x="connsiteX5991" y="connsiteY5991"/>
            </a:cxn>
            <a:cxn ang="0">
              <a:pos x="connsiteX5992" y="connsiteY5992"/>
            </a:cxn>
            <a:cxn ang="0">
              <a:pos x="connsiteX5993" y="connsiteY5993"/>
            </a:cxn>
            <a:cxn ang="0">
              <a:pos x="connsiteX5994" y="connsiteY5994"/>
            </a:cxn>
            <a:cxn ang="0">
              <a:pos x="connsiteX5995" y="connsiteY5995"/>
            </a:cxn>
            <a:cxn ang="0">
              <a:pos x="connsiteX5996" y="connsiteY5996"/>
            </a:cxn>
            <a:cxn ang="0">
              <a:pos x="connsiteX5997" y="connsiteY5997"/>
            </a:cxn>
            <a:cxn ang="0">
              <a:pos x="connsiteX5998" y="connsiteY5998"/>
            </a:cxn>
            <a:cxn ang="0">
              <a:pos x="connsiteX5999" y="connsiteY5999"/>
            </a:cxn>
            <a:cxn ang="0">
              <a:pos x="connsiteX6000" y="connsiteY6000"/>
            </a:cxn>
            <a:cxn ang="0">
              <a:pos x="connsiteX6001" y="connsiteY6001"/>
            </a:cxn>
            <a:cxn ang="0">
              <a:pos x="connsiteX6002" y="connsiteY6002"/>
            </a:cxn>
            <a:cxn ang="0">
              <a:pos x="connsiteX6003" y="connsiteY6003"/>
            </a:cxn>
            <a:cxn ang="0">
              <a:pos x="connsiteX6004" y="connsiteY6004"/>
            </a:cxn>
            <a:cxn ang="0">
              <a:pos x="connsiteX6005" y="connsiteY6005"/>
            </a:cxn>
            <a:cxn ang="0">
              <a:pos x="connsiteX6006" y="connsiteY6006"/>
            </a:cxn>
            <a:cxn ang="0">
              <a:pos x="connsiteX6007" y="connsiteY6007"/>
            </a:cxn>
            <a:cxn ang="0">
              <a:pos x="connsiteX6008" y="connsiteY6008"/>
            </a:cxn>
            <a:cxn ang="0">
              <a:pos x="connsiteX6009" y="connsiteY6009"/>
            </a:cxn>
            <a:cxn ang="0">
              <a:pos x="connsiteX6010" y="connsiteY6010"/>
            </a:cxn>
            <a:cxn ang="0">
              <a:pos x="connsiteX6011" y="connsiteY6011"/>
            </a:cxn>
            <a:cxn ang="0">
              <a:pos x="connsiteX6012" y="connsiteY6012"/>
            </a:cxn>
            <a:cxn ang="0">
              <a:pos x="connsiteX6013" y="connsiteY6013"/>
            </a:cxn>
            <a:cxn ang="0">
              <a:pos x="connsiteX6014" y="connsiteY6014"/>
            </a:cxn>
            <a:cxn ang="0">
              <a:pos x="connsiteX6015" y="connsiteY6015"/>
            </a:cxn>
            <a:cxn ang="0">
              <a:pos x="connsiteX6016" y="connsiteY6016"/>
            </a:cxn>
            <a:cxn ang="0">
              <a:pos x="connsiteX6017" y="connsiteY6017"/>
            </a:cxn>
            <a:cxn ang="0">
              <a:pos x="connsiteX6018" y="connsiteY6018"/>
            </a:cxn>
            <a:cxn ang="0">
              <a:pos x="connsiteX6019" y="connsiteY6019"/>
            </a:cxn>
            <a:cxn ang="0">
              <a:pos x="connsiteX6020" y="connsiteY6020"/>
            </a:cxn>
            <a:cxn ang="0">
              <a:pos x="connsiteX6021" y="connsiteY6021"/>
            </a:cxn>
            <a:cxn ang="0">
              <a:pos x="connsiteX6022" y="connsiteY6022"/>
            </a:cxn>
            <a:cxn ang="0">
              <a:pos x="connsiteX6023" y="connsiteY6023"/>
            </a:cxn>
            <a:cxn ang="0">
              <a:pos x="connsiteX6024" y="connsiteY6024"/>
            </a:cxn>
            <a:cxn ang="0">
              <a:pos x="connsiteX6025" y="connsiteY6025"/>
            </a:cxn>
            <a:cxn ang="0">
              <a:pos x="connsiteX6026" y="connsiteY6026"/>
            </a:cxn>
            <a:cxn ang="0">
              <a:pos x="connsiteX6027" y="connsiteY6027"/>
            </a:cxn>
            <a:cxn ang="0">
              <a:pos x="connsiteX6028" y="connsiteY6028"/>
            </a:cxn>
            <a:cxn ang="0">
              <a:pos x="connsiteX6029" y="connsiteY6029"/>
            </a:cxn>
            <a:cxn ang="0">
              <a:pos x="connsiteX6030" y="connsiteY6030"/>
            </a:cxn>
            <a:cxn ang="0">
              <a:pos x="connsiteX6031" y="connsiteY6031"/>
            </a:cxn>
            <a:cxn ang="0">
              <a:pos x="connsiteX6032" y="connsiteY6032"/>
            </a:cxn>
            <a:cxn ang="0">
              <a:pos x="connsiteX6033" y="connsiteY6033"/>
            </a:cxn>
            <a:cxn ang="0">
              <a:pos x="connsiteX6034" y="connsiteY6034"/>
            </a:cxn>
            <a:cxn ang="0">
              <a:pos x="connsiteX6035" y="connsiteY6035"/>
            </a:cxn>
            <a:cxn ang="0">
              <a:pos x="connsiteX6036" y="connsiteY6036"/>
            </a:cxn>
            <a:cxn ang="0">
              <a:pos x="connsiteX6037" y="connsiteY6037"/>
            </a:cxn>
            <a:cxn ang="0">
              <a:pos x="connsiteX6038" y="connsiteY6038"/>
            </a:cxn>
            <a:cxn ang="0">
              <a:pos x="connsiteX6039" y="connsiteY6039"/>
            </a:cxn>
            <a:cxn ang="0">
              <a:pos x="connsiteX6040" y="connsiteY6040"/>
            </a:cxn>
            <a:cxn ang="0">
              <a:pos x="connsiteX6041" y="connsiteY6041"/>
            </a:cxn>
            <a:cxn ang="0">
              <a:pos x="connsiteX6042" y="connsiteY6042"/>
            </a:cxn>
            <a:cxn ang="0">
              <a:pos x="connsiteX6043" y="connsiteY6043"/>
            </a:cxn>
            <a:cxn ang="0">
              <a:pos x="connsiteX6044" y="connsiteY6044"/>
            </a:cxn>
            <a:cxn ang="0">
              <a:pos x="connsiteX6045" y="connsiteY6045"/>
            </a:cxn>
            <a:cxn ang="0">
              <a:pos x="connsiteX6046" y="connsiteY6046"/>
            </a:cxn>
            <a:cxn ang="0">
              <a:pos x="connsiteX6047" y="connsiteY6047"/>
            </a:cxn>
            <a:cxn ang="0">
              <a:pos x="connsiteX6048" y="connsiteY6048"/>
            </a:cxn>
            <a:cxn ang="0">
              <a:pos x="connsiteX6049" y="connsiteY6049"/>
            </a:cxn>
            <a:cxn ang="0">
              <a:pos x="connsiteX6050" y="connsiteY6050"/>
            </a:cxn>
            <a:cxn ang="0">
              <a:pos x="connsiteX6051" y="connsiteY6051"/>
            </a:cxn>
            <a:cxn ang="0">
              <a:pos x="connsiteX6052" y="connsiteY6052"/>
            </a:cxn>
            <a:cxn ang="0">
              <a:pos x="connsiteX6053" y="connsiteY6053"/>
            </a:cxn>
            <a:cxn ang="0">
              <a:pos x="connsiteX6054" y="connsiteY6054"/>
            </a:cxn>
            <a:cxn ang="0">
              <a:pos x="connsiteX6055" y="connsiteY6055"/>
            </a:cxn>
            <a:cxn ang="0">
              <a:pos x="connsiteX6056" y="connsiteY6056"/>
            </a:cxn>
            <a:cxn ang="0">
              <a:pos x="connsiteX6057" y="connsiteY6057"/>
            </a:cxn>
            <a:cxn ang="0">
              <a:pos x="connsiteX6058" y="connsiteY6058"/>
            </a:cxn>
            <a:cxn ang="0">
              <a:pos x="connsiteX6059" y="connsiteY6059"/>
            </a:cxn>
            <a:cxn ang="0">
              <a:pos x="connsiteX6060" y="connsiteY6060"/>
            </a:cxn>
            <a:cxn ang="0">
              <a:pos x="connsiteX6061" y="connsiteY6061"/>
            </a:cxn>
            <a:cxn ang="0">
              <a:pos x="connsiteX6062" y="connsiteY6062"/>
            </a:cxn>
            <a:cxn ang="0">
              <a:pos x="connsiteX6063" y="connsiteY6063"/>
            </a:cxn>
            <a:cxn ang="0">
              <a:pos x="connsiteX6064" y="connsiteY6064"/>
            </a:cxn>
            <a:cxn ang="0">
              <a:pos x="connsiteX6065" y="connsiteY6065"/>
            </a:cxn>
            <a:cxn ang="0">
              <a:pos x="connsiteX6066" y="connsiteY6066"/>
            </a:cxn>
            <a:cxn ang="0">
              <a:pos x="connsiteX6067" y="connsiteY6067"/>
            </a:cxn>
            <a:cxn ang="0">
              <a:pos x="connsiteX6068" y="connsiteY6068"/>
            </a:cxn>
            <a:cxn ang="0">
              <a:pos x="connsiteX6069" y="connsiteY6069"/>
            </a:cxn>
            <a:cxn ang="0">
              <a:pos x="connsiteX6070" y="connsiteY6070"/>
            </a:cxn>
            <a:cxn ang="0">
              <a:pos x="connsiteX6071" y="connsiteY6071"/>
            </a:cxn>
            <a:cxn ang="0">
              <a:pos x="connsiteX6072" y="connsiteY6072"/>
            </a:cxn>
            <a:cxn ang="0">
              <a:pos x="connsiteX6073" y="connsiteY6073"/>
            </a:cxn>
            <a:cxn ang="0">
              <a:pos x="connsiteX6074" y="connsiteY6074"/>
            </a:cxn>
            <a:cxn ang="0">
              <a:pos x="connsiteX6075" y="connsiteY6075"/>
            </a:cxn>
            <a:cxn ang="0">
              <a:pos x="connsiteX6076" y="connsiteY6076"/>
            </a:cxn>
            <a:cxn ang="0">
              <a:pos x="connsiteX6077" y="connsiteY6077"/>
            </a:cxn>
            <a:cxn ang="0">
              <a:pos x="connsiteX6078" y="connsiteY6078"/>
            </a:cxn>
            <a:cxn ang="0">
              <a:pos x="connsiteX6079" y="connsiteY6079"/>
            </a:cxn>
            <a:cxn ang="0">
              <a:pos x="connsiteX6080" y="connsiteY6080"/>
            </a:cxn>
            <a:cxn ang="0">
              <a:pos x="connsiteX6081" y="connsiteY6081"/>
            </a:cxn>
            <a:cxn ang="0">
              <a:pos x="connsiteX6082" y="connsiteY6082"/>
            </a:cxn>
            <a:cxn ang="0">
              <a:pos x="connsiteX6083" y="connsiteY6083"/>
            </a:cxn>
            <a:cxn ang="0">
              <a:pos x="connsiteX6084" y="connsiteY6084"/>
            </a:cxn>
            <a:cxn ang="0">
              <a:pos x="connsiteX6085" y="connsiteY6085"/>
            </a:cxn>
            <a:cxn ang="0">
              <a:pos x="connsiteX6086" y="connsiteY6086"/>
            </a:cxn>
            <a:cxn ang="0">
              <a:pos x="connsiteX6087" y="connsiteY6087"/>
            </a:cxn>
            <a:cxn ang="0">
              <a:pos x="connsiteX6088" y="connsiteY6088"/>
            </a:cxn>
            <a:cxn ang="0">
              <a:pos x="connsiteX6089" y="connsiteY6089"/>
            </a:cxn>
            <a:cxn ang="0">
              <a:pos x="connsiteX6090" y="connsiteY6090"/>
            </a:cxn>
            <a:cxn ang="0">
              <a:pos x="connsiteX6091" y="connsiteY6091"/>
            </a:cxn>
            <a:cxn ang="0">
              <a:pos x="connsiteX6092" y="connsiteY6092"/>
            </a:cxn>
            <a:cxn ang="0">
              <a:pos x="connsiteX6093" y="connsiteY6093"/>
            </a:cxn>
            <a:cxn ang="0">
              <a:pos x="connsiteX6094" y="connsiteY6094"/>
            </a:cxn>
            <a:cxn ang="0">
              <a:pos x="connsiteX6095" y="connsiteY6095"/>
            </a:cxn>
            <a:cxn ang="0">
              <a:pos x="connsiteX6096" y="connsiteY6096"/>
            </a:cxn>
            <a:cxn ang="0">
              <a:pos x="connsiteX6097" y="connsiteY6097"/>
            </a:cxn>
            <a:cxn ang="0">
              <a:pos x="connsiteX6098" y="connsiteY6098"/>
            </a:cxn>
            <a:cxn ang="0">
              <a:pos x="connsiteX6099" y="connsiteY6099"/>
            </a:cxn>
            <a:cxn ang="0">
              <a:pos x="connsiteX6100" y="connsiteY6100"/>
            </a:cxn>
            <a:cxn ang="0">
              <a:pos x="connsiteX6101" y="connsiteY6101"/>
            </a:cxn>
            <a:cxn ang="0">
              <a:pos x="connsiteX6102" y="connsiteY6102"/>
            </a:cxn>
            <a:cxn ang="0">
              <a:pos x="connsiteX6103" y="connsiteY6103"/>
            </a:cxn>
            <a:cxn ang="0">
              <a:pos x="connsiteX6104" y="connsiteY6104"/>
            </a:cxn>
            <a:cxn ang="0">
              <a:pos x="connsiteX6105" y="connsiteY6105"/>
            </a:cxn>
            <a:cxn ang="0">
              <a:pos x="connsiteX6106" y="connsiteY6106"/>
            </a:cxn>
            <a:cxn ang="0">
              <a:pos x="connsiteX6107" y="connsiteY6107"/>
            </a:cxn>
            <a:cxn ang="0">
              <a:pos x="connsiteX6108" y="connsiteY6108"/>
            </a:cxn>
            <a:cxn ang="0">
              <a:pos x="connsiteX6109" y="connsiteY6109"/>
            </a:cxn>
            <a:cxn ang="0">
              <a:pos x="connsiteX6110" y="connsiteY6110"/>
            </a:cxn>
            <a:cxn ang="0">
              <a:pos x="connsiteX6111" y="connsiteY6111"/>
            </a:cxn>
            <a:cxn ang="0">
              <a:pos x="connsiteX6112" y="connsiteY6112"/>
            </a:cxn>
            <a:cxn ang="0">
              <a:pos x="connsiteX6113" y="connsiteY6113"/>
            </a:cxn>
            <a:cxn ang="0">
              <a:pos x="connsiteX6114" y="connsiteY6114"/>
            </a:cxn>
            <a:cxn ang="0">
              <a:pos x="connsiteX6115" y="connsiteY6115"/>
            </a:cxn>
            <a:cxn ang="0">
              <a:pos x="connsiteX6116" y="connsiteY6116"/>
            </a:cxn>
            <a:cxn ang="0">
              <a:pos x="connsiteX6117" y="connsiteY6117"/>
            </a:cxn>
            <a:cxn ang="0">
              <a:pos x="connsiteX6118" y="connsiteY6118"/>
            </a:cxn>
            <a:cxn ang="0">
              <a:pos x="connsiteX6119" y="connsiteY6119"/>
            </a:cxn>
            <a:cxn ang="0">
              <a:pos x="connsiteX6120" y="connsiteY6120"/>
            </a:cxn>
            <a:cxn ang="0">
              <a:pos x="connsiteX6121" y="connsiteY6121"/>
            </a:cxn>
            <a:cxn ang="0">
              <a:pos x="connsiteX6122" y="connsiteY6122"/>
            </a:cxn>
            <a:cxn ang="0">
              <a:pos x="connsiteX6123" y="connsiteY6123"/>
            </a:cxn>
            <a:cxn ang="0">
              <a:pos x="connsiteX6124" y="connsiteY6124"/>
            </a:cxn>
            <a:cxn ang="0">
              <a:pos x="connsiteX6125" y="connsiteY6125"/>
            </a:cxn>
            <a:cxn ang="0">
              <a:pos x="connsiteX6126" y="connsiteY6126"/>
            </a:cxn>
            <a:cxn ang="0">
              <a:pos x="connsiteX6127" y="connsiteY6127"/>
            </a:cxn>
            <a:cxn ang="0">
              <a:pos x="connsiteX6128" y="connsiteY6128"/>
            </a:cxn>
            <a:cxn ang="0">
              <a:pos x="connsiteX6129" y="connsiteY6129"/>
            </a:cxn>
            <a:cxn ang="0">
              <a:pos x="connsiteX6130" y="connsiteY6130"/>
            </a:cxn>
            <a:cxn ang="0">
              <a:pos x="connsiteX6131" y="connsiteY6131"/>
            </a:cxn>
            <a:cxn ang="0">
              <a:pos x="connsiteX6132" y="connsiteY6132"/>
            </a:cxn>
            <a:cxn ang="0">
              <a:pos x="connsiteX6133" y="connsiteY6133"/>
            </a:cxn>
            <a:cxn ang="0">
              <a:pos x="connsiteX6134" y="connsiteY6134"/>
            </a:cxn>
            <a:cxn ang="0">
              <a:pos x="connsiteX6135" y="connsiteY6135"/>
            </a:cxn>
            <a:cxn ang="0">
              <a:pos x="connsiteX6136" y="connsiteY6136"/>
            </a:cxn>
            <a:cxn ang="0">
              <a:pos x="connsiteX6137" y="connsiteY6137"/>
            </a:cxn>
            <a:cxn ang="0">
              <a:pos x="connsiteX6138" y="connsiteY6138"/>
            </a:cxn>
            <a:cxn ang="0">
              <a:pos x="connsiteX6139" y="connsiteY6139"/>
            </a:cxn>
            <a:cxn ang="0">
              <a:pos x="connsiteX6140" y="connsiteY6140"/>
            </a:cxn>
            <a:cxn ang="0">
              <a:pos x="connsiteX6141" y="connsiteY6141"/>
            </a:cxn>
            <a:cxn ang="0">
              <a:pos x="connsiteX6142" y="connsiteY6142"/>
            </a:cxn>
            <a:cxn ang="0">
              <a:pos x="connsiteX6143" y="connsiteY6143"/>
            </a:cxn>
            <a:cxn ang="0">
              <a:pos x="connsiteX6144" y="connsiteY6144"/>
            </a:cxn>
            <a:cxn ang="0">
              <a:pos x="connsiteX6145" y="connsiteY6145"/>
            </a:cxn>
            <a:cxn ang="0">
              <a:pos x="connsiteX6146" y="connsiteY6146"/>
            </a:cxn>
            <a:cxn ang="0">
              <a:pos x="connsiteX6147" y="connsiteY6147"/>
            </a:cxn>
            <a:cxn ang="0">
              <a:pos x="connsiteX6148" y="connsiteY6148"/>
            </a:cxn>
            <a:cxn ang="0">
              <a:pos x="connsiteX6149" y="connsiteY6149"/>
            </a:cxn>
            <a:cxn ang="0">
              <a:pos x="connsiteX6150" y="connsiteY6150"/>
            </a:cxn>
            <a:cxn ang="0">
              <a:pos x="connsiteX6151" y="connsiteY6151"/>
            </a:cxn>
            <a:cxn ang="0">
              <a:pos x="connsiteX6152" y="connsiteY6152"/>
            </a:cxn>
            <a:cxn ang="0">
              <a:pos x="connsiteX6153" y="connsiteY6153"/>
            </a:cxn>
            <a:cxn ang="0">
              <a:pos x="connsiteX6154" y="connsiteY6154"/>
            </a:cxn>
            <a:cxn ang="0">
              <a:pos x="connsiteX6155" y="connsiteY6155"/>
            </a:cxn>
            <a:cxn ang="0">
              <a:pos x="connsiteX6156" y="connsiteY6156"/>
            </a:cxn>
            <a:cxn ang="0">
              <a:pos x="connsiteX6157" y="connsiteY6157"/>
            </a:cxn>
            <a:cxn ang="0">
              <a:pos x="connsiteX6158" y="connsiteY6158"/>
            </a:cxn>
            <a:cxn ang="0">
              <a:pos x="connsiteX6159" y="connsiteY6159"/>
            </a:cxn>
            <a:cxn ang="0">
              <a:pos x="connsiteX6160" y="connsiteY6160"/>
            </a:cxn>
            <a:cxn ang="0">
              <a:pos x="connsiteX6161" y="connsiteY6161"/>
            </a:cxn>
            <a:cxn ang="0">
              <a:pos x="connsiteX6162" y="connsiteY6162"/>
            </a:cxn>
            <a:cxn ang="0">
              <a:pos x="connsiteX6163" y="connsiteY6163"/>
            </a:cxn>
            <a:cxn ang="0">
              <a:pos x="connsiteX6164" y="connsiteY6164"/>
            </a:cxn>
            <a:cxn ang="0">
              <a:pos x="connsiteX6165" y="connsiteY6165"/>
            </a:cxn>
            <a:cxn ang="0">
              <a:pos x="connsiteX6166" y="connsiteY6166"/>
            </a:cxn>
            <a:cxn ang="0">
              <a:pos x="connsiteX6167" y="connsiteY6167"/>
            </a:cxn>
            <a:cxn ang="0">
              <a:pos x="connsiteX6168" y="connsiteY6168"/>
            </a:cxn>
            <a:cxn ang="0">
              <a:pos x="connsiteX6169" y="connsiteY6169"/>
            </a:cxn>
            <a:cxn ang="0">
              <a:pos x="connsiteX6170" y="connsiteY6170"/>
            </a:cxn>
            <a:cxn ang="0">
              <a:pos x="connsiteX6171" y="connsiteY6171"/>
            </a:cxn>
            <a:cxn ang="0">
              <a:pos x="connsiteX6172" y="connsiteY6172"/>
            </a:cxn>
            <a:cxn ang="0">
              <a:pos x="connsiteX6173" y="connsiteY6173"/>
            </a:cxn>
            <a:cxn ang="0">
              <a:pos x="connsiteX6174" y="connsiteY6174"/>
            </a:cxn>
            <a:cxn ang="0">
              <a:pos x="connsiteX6175" y="connsiteY6175"/>
            </a:cxn>
            <a:cxn ang="0">
              <a:pos x="connsiteX6176" y="connsiteY6176"/>
            </a:cxn>
            <a:cxn ang="0">
              <a:pos x="connsiteX6177" y="connsiteY6177"/>
            </a:cxn>
            <a:cxn ang="0">
              <a:pos x="connsiteX6178" y="connsiteY6178"/>
            </a:cxn>
            <a:cxn ang="0">
              <a:pos x="connsiteX6179" y="connsiteY6179"/>
            </a:cxn>
            <a:cxn ang="0">
              <a:pos x="connsiteX6180" y="connsiteY6180"/>
            </a:cxn>
            <a:cxn ang="0">
              <a:pos x="connsiteX6181" y="connsiteY6181"/>
            </a:cxn>
            <a:cxn ang="0">
              <a:pos x="connsiteX6182" y="connsiteY6182"/>
            </a:cxn>
            <a:cxn ang="0">
              <a:pos x="connsiteX6183" y="connsiteY6183"/>
            </a:cxn>
            <a:cxn ang="0">
              <a:pos x="connsiteX6184" y="connsiteY6184"/>
            </a:cxn>
            <a:cxn ang="0">
              <a:pos x="connsiteX6185" y="connsiteY6185"/>
            </a:cxn>
            <a:cxn ang="0">
              <a:pos x="connsiteX6186" y="connsiteY6186"/>
            </a:cxn>
            <a:cxn ang="0">
              <a:pos x="connsiteX6187" y="connsiteY6187"/>
            </a:cxn>
            <a:cxn ang="0">
              <a:pos x="connsiteX6188" y="connsiteY6188"/>
            </a:cxn>
            <a:cxn ang="0">
              <a:pos x="connsiteX6189" y="connsiteY6189"/>
            </a:cxn>
            <a:cxn ang="0">
              <a:pos x="connsiteX6190" y="connsiteY6190"/>
            </a:cxn>
            <a:cxn ang="0">
              <a:pos x="connsiteX6191" y="connsiteY6191"/>
            </a:cxn>
            <a:cxn ang="0">
              <a:pos x="connsiteX6192" y="connsiteY6192"/>
            </a:cxn>
            <a:cxn ang="0">
              <a:pos x="connsiteX6193" y="connsiteY6193"/>
            </a:cxn>
            <a:cxn ang="0">
              <a:pos x="connsiteX6194" y="connsiteY6194"/>
            </a:cxn>
            <a:cxn ang="0">
              <a:pos x="connsiteX6195" y="connsiteY6195"/>
            </a:cxn>
            <a:cxn ang="0">
              <a:pos x="connsiteX6196" y="connsiteY6196"/>
            </a:cxn>
            <a:cxn ang="0">
              <a:pos x="connsiteX6197" y="connsiteY6197"/>
            </a:cxn>
            <a:cxn ang="0">
              <a:pos x="connsiteX6198" y="connsiteY6198"/>
            </a:cxn>
            <a:cxn ang="0">
              <a:pos x="connsiteX6199" y="connsiteY6199"/>
            </a:cxn>
            <a:cxn ang="0">
              <a:pos x="connsiteX6200" y="connsiteY6200"/>
            </a:cxn>
            <a:cxn ang="0">
              <a:pos x="connsiteX6201" y="connsiteY6201"/>
            </a:cxn>
            <a:cxn ang="0">
              <a:pos x="connsiteX6202" y="connsiteY6202"/>
            </a:cxn>
            <a:cxn ang="0">
              <a:pos x="connsiteX6203" y="connsiteY6203"/>
            </a:cxn>
            <a:cxn ang="0">
              <a:pos x="connsiteX6204" y="connsiteY6204"/>
            </a:cxn>
            <a:cxn ang="0">
              <a:pos x="connsiteX6205" y="connsiteY6205"/>
            </a:cxn>
            <a:cxn ang="0">
              <a:pos x="connsiteX6206" y="connsiteY6206"/>
            </a:cxn>
            <a:cxn ang="0">
              <a:pos x="connsiteX6207" y="connsiteY6207"/>
            </a:cxn>
            <a:cxn ang="0">
              <a:pos x="connsiteX6208" y="connsiteY6208"/>
            </a:cxn>
            <a:cxn ang="0">
              <a:pos x="connsiteX6209" y="connsiteY6209"/>
            </a:cxn>
            <a:cxn ang="0">
              <a:pos x="connsiteX6210" y="connsiteY6210"/>
            </a:cxn>
            <a:cxn ang="0">
              <a:pos x="connsiteX6211" y="connsiteY6211"/>
            </a:cxn>
            <a:cxn ang="0">
              <a:pos x="connsiteX6212" y="connsiteY6212"/>
            </a:cxn>
            <a:cxn ang="0">
              <a:pos x="connsiteX6213" y="connsiteY6213"/>
            </a:cxn>
            <a:cxn ang="0">
              <a:pos x="connsiteX6214" y="connsiteY6214"/>
            </a:cxn>
            <a:cxn ang="0">
              <a:pos x="connsiteX6215" y="connsiteY6215"/>
            </a:cxn>
            <a:cxn ang="0">
              <a:pos x="connsiteX6216" y="connsiteY6216"/>
            </a:cxn>
            <a:cxn ang="0">
              <a:pos x="connsiteX6217" y="connsiteY6217"/>
            </a:cxn>
            <a:cxn ang="0">
              <a:pos x="connsiteX6218" y="connsiteY6218"/>
            </a:cxn>
            <a:cxn ang="0">
              <a:pos x="connsiteX6219" y="connsiteY6219"/>
            </a:cxn>
            <a:cxn ang="0">
              <a:pos x="connsiteX6220" y="connsiteY6220"/>
            </a:cxn>
            <a:cxn ang="0">
              <a:pos x="connsiteX6221" y="connsiteY6221"/>
            </a:cxn>
            <a:cxn ang="0">
              <a:pos x="connsiteX6222" y="connsiteY6222"/>
            </a:cxn>
            <a:cxn ang="0">
              <a:pos x="connsiteX6223" y="connsiteY6223"/>
            </a:cxn>
            <a:cxn ang="0">
              <a:pos x="connsiteX6224" y="connsiteY6224"/>
            </a:cxn>
            <a:cxn ang="0">
              <a:pos x="connsiteX6225" y="connsiteY6225"/>
            </a:cxn>
            <a:cxn ang="0">
              <a:pos x="connsiteX6226" y="connsiteY6226"/>
            </a:cxn>
            <a:cxn ang="0">
              <a:pos x="connsiteX6227" y="connsiteY6227"/>
            </a:cxn>
            <a:cxn ang="0">
              <a:pos x="connsiteX6228" y="connsiteY6228"/>
            </a:cxn>
            <a:cxn ang="0">
              <a:pos x="connsiteX6229" y="connsiteY6229"/>
            </a:cxn>
            <a:cxn ang="0">
              <a:pos x="connsiteX6230" y="connsiteY6230"/>
            </a:cxn>
            <a:cxn ang="0">
              <a:pos x="connsiteX6231" y="connsiteY6231"/>
            </a:cxn>
            <a:cxn ang="0">
              <a:pos x="connsiteX6232" y="connsiteY6232"/>
            </a:cxn>
            <a:cxn ang="0">
              <a:pos x="connsiteX6233" y="connsiteY6233"/>
            </a:cxn>
            <a:cxn ang="0">
              <a:pos x="connsiteX6234" y="connsiteY6234"/>
            </a:cxn>
            <a:cxn ang="0">
              <a:pos x="connsiteX6235" y="connsiteY6235"/>
            </a:cxn>
            <a:cxn ang="0">
              <a:pos x="connsiteX6236" y="connsiteY6236"/>
            </a:cxn>
            <a:cxn ang="0">
              <a:pos x="connsiteX6237" y="connsiteY6237"/>
            </a:cxn>
            <a:cxn ang="0">
              <a:pos x="connsiteX6238" y="connsiteY6238"/>
            </a:cxn>
            <a:cxn ang="0">
              <a:pos x="connsiteX6239" y="connsiteY6239"/>
            </a:cxn>
            <a:cxn ang="0">
              <a:pos x="connsiteX6240" y="connsiteY6240"/>
            </a:cxn>
            <a:cxn ang="0">
              <a:pos x="connsiteX6241" y="connsiteY6241"/>
            </a:cxn>
            <a:cxn ang="0">
              <a:pos x="connsiteX6242" y="connsiteY6242"/>
            </a:cxn>
            <a:cxn ang="0">
              <a:pos x="connsiteX6243" y="connsiteY6243"/>
            </a:cxn>
            <a:cxn ang="0">
              <a:pos x="connsiteX6244" y="connsiteY6244"/>
            </a:cxn>
            <a:cxn ang="0">
              <a:pos x="connsiteX6245" y="connsiteY6245"/>
            </a:cxn>
            <a:cxn ang="0">
              <a:pos x="connsiteX6246" y="connsiteY6246"/>
            </a:cxn>
            <a:cxn ang="0">
              <a:pos x="connsiteX6247" y="connsiteY6247"/>
            </a:cxn>
            <a:cxn ang="0">
              <a:pos x="connsiteX6248" y="connsiteY6248"/>
            </a:cxn>
            <a:cxn ang="0">
              <a:pos x="connsiteX6249" y="connsiteY6249"/>
            </a:cxn>
            <a:cxn ang="0">
              <a:pos x="connsiteX6250" y="connsiteY6250"/>
            </a:cxn>
            <a:cxn ang="0">
              <a:pos x="connsiteX6251" y="connsiteY6251"/>
            </a:cxn>
            <a:cxn ang="0">
              <a:pos x="connsiteX6252" y="connsiteY6252"/>
            </a:cxn>
            <a:cxn ang="0">
              <a:pos x="connsiteX6253" y="connsiteY6253"/>
            </a:cxn>
            <a:cxn ang="0">
              <a:pos x="connsiteX6254" y="connsiteY6254"/>
            </a:cxn>
            <a:cxn ang="0">
              <a:pos x="connsiteX6255" y="connsiteY6255"/>
            </a:cxn>
            <a:cxn ang="0">
              <a:pos x="connsiteX6256" y="connsiteY6256"/>
            </a:cxn>
            <a:cxn ang="0">
              <a:pos x="connsiteX6257" y="connsiteY6257"/>
            </a:cxn>
            <a:cxn ang="0">
              <a:pos x="connsiteX6258" y="connsiteY6258"/>
            </a:cxn>
            <a:cxn ang="0">
              <a:pos x="connsiteX6259" y="connsiteY6259"/>
            </a:cxn>
            <a:cxn ang="0">
              <a:pos x="connsiteX6260" y="connsiteY6260"/>
            </a:cxn>
            <a:cxn ang="0">
              <a:pos x="connsiteX6261" y="connsiteY6261"/>
            </a:cxn>
            <a:cxn ang="0">
              <a:pos x="connsiteX6262" y="connsiteY6262"/>
            </a:cxn>
            <a:cxn ang="0">
              <a:pos x="connsiteX6263" y="connsiteY6263"/>
            </a:cxn>
            <a:cxn ang="0">
              <a:pos x="connsiteX6264" y="connsiteY6264"/>
            </a:cxn>
            <a:cxn ang="0">
              <a:pos x="connsiteX6265" y="connsiteY6265"/>
            </a:cxn>
            <a:cxn ang="0">
              <a:pos x="connsiteX6266" y="connsiteY6266"/>
            </a:cxn>
            <a:cxn ang="0">
              <a:pos x="connsiteX6267" y="connsiteY6267"/>
            </a:cxn>
            <a:cxn ang="0">
              <a:pos x="connsiteX6268" y="connsiteY6268"/>
            </a:cxn>
            <a:cxn ang="0">
              <a:pos x="connsiteX6269" y="connsiteY6269"/>
            </a:cxn>
            <a:cxn ang="0">
              <a:pos x="connsiteX6270" y="connsiteY6270"/>
            </a:cxn>
            <a:cxn ang="0">
              <a:pos x="connsiteX6271" y="connsiteY6271"/>
            </a:cxn>
            <a:cxn ang="0">
              <a:pos x="connsiteX6272" y="connsiteY6272"/>
            </a:cxn>
            <a:cxn ang="0">
              <a:pos x="connsiteX6273" y="connsiteY6273"/>
            </a:cxn>
            <a:cxn ang="0">
              <a:pos x="connsiteX6274" y="connsiteY6274"/>
            </a:cxn>
            <a:cxn ang="0">
              <a:pos x="connsiteX6275" y="connsiteY6275"/>
            </a:cxn>
            <a:cxn ang="0">
              <a:pos x="connsiteX6276" y="connsiteY6276"/>
            </a:cxn>
            <a:cxn ang="0">
              <a:pos x="connsiteX6277" y="connsiteY6277"/>
            </a:cxn>
            <a:cxn ang="0">
              <a:pos x="connsiteX6278" y="connsiteY6278"/>
            </a:cxn>
            <a:cxn ang="0">
              <a:pos x="connsiteX6279" y="connsiteY6279"/>
            </a:cxn>
            <a:cxn ang="0">
              <a:pos x="connsiteX6280" y="connsiteY6280"/>
            </a:cxn>
            <a:cxn ang="0">
              <a:pos x="connsiteX6281" y="connsiteY6281"/>
            </a:cxn>
            <a:cxn ang="0">
              <a:pos x="connsiteX6282" y="connsiteY6282"/>
            </a:cxn>
            <a:cxn ang="0">
              <a:pos x="connsiteX6283" y="connsiteY6283"/>
            </a:cxn>
            <a:cxn ang="0">
              <a:pos x="connsiteX6284" y="connsiteY6284"/>
            </a:cxn>
            <a:cxn ang="0">
              <a:pos x="connsiteX6285" y="connsiteY6285"/>
            </a:cxn>
            <a:cxn ang="0">
              <a:pos x="connsiteX6286" y="connsiteY6286"/>
            </a:cxn>
            <a:cxn ang="0">
              <a:pos x="connsiteX6287" y="connsiteY6287"/>
            </a:cxn>
            <a:cxn ang="0">
              <a:pos x="connsiteX6288" y="connsiteY6288"/>
            </a:cxn>
            <a:cxn ang="0">
              <a:pos x="connsiteX6289" y="connsiteY6289"/>
            </a:cxn>
            <a:cxn ang="0">
              <a:pos x="connsiteX6290" y="connsiteY6290"/>
            </a:cxn>
            <a:cxn ang="0">
              <a:pos x="connsiteX6291" y="connsiteY6291"/>
            </a:cxn>
            <a:cxn ang="0">
              <a:pos x="connsiteX6292" y="connsiteY6292"/>
            </a:cxn>
            <a:cxn ang="0">
              <a:pos x="connsiteX6293" y="connsiteY6293"/>
            </a:cxn>
            <a:cxn ang="0">
              <a:pos x="connsiteX6294" y="connsiteY6294"/>
            </a:cxn>
            <a:cxn ang="0">
              <a:pos x="connsiteX6295" y="connsiteY6295"/>
            </a:cxn>
            <a:cxn ang="0">
              <a:pos x="connsiteX6296" y="connsiteY6296"/>
            </a:cxn>
            <a:cxn ang="0">
              <a:pos x="connsiteX6297" y="connsiteY6297"/>
            </a:cxn>
            <a:cxn ang="0">
              <a:pos x="connsiteX6298" y="connsiteY6298"/>
            </a:cxn>
            <a:cxn ang="0">
              <a:pos x="connsiteX6299" y="connsiteY6299"/>
            </a:cxn>
            <a:cxn ang="0">
              <a:pos x="connsiteX6300" y="connsiteY6300"/>
            </a:cxn>
            <a:cxn ang="0">
              <a:pos x="connsiteX6301" y="connsiteY6301"/>
            </a:cxn>
            <a:cxn ang="0">
              <a:pos x="connsiteX6302" y="connsiteY6302"/>
            </a:cxn>
            <a:cxn ang="0">
              <a:pos x="connsiteX6303" y="connsiteY6303"/>
            </a:cxn>
            <a:cxn ang="0">
              <a:pos x="connsiteX6304" y="connsiteY6304"/>
            </a:cxn>
            <a:cxn ang="0">
              <a:pos x="connsiteX6305" y="connsiteY6305"/>
            </a:cxn>
            <a:cxn ang="0">
              <a:pos x="connsiteX6306" y="connsiteY6306"/>
            </a:cxn>
            <a:cxn ang="0">
              <a:pos x="connsiteX6307" y="connsiteY6307"/>
            </a:cxn>
            <a:cxn ang="0">
              <a:pos x="connsiteX6308" y="connsiteY6308"/>
            </a:cxn>
            <a:cxn ang="0">
              <a:pos x="connsiteX6309" y="connsiteY6309"/>
            </a:cxn>
            <a:cxn ang="0">
              <a:pos x="connsiteX6310" y="connsiteY6310"/>
            </a:cxn>
            <a:cxn ang="0">
              <a:pos x="connsiteX6311" y="connsiteY6311"/>
            </a:cxn>
            <a:cxn ang="0">
              <a:pos x="connsiteX6312" y="connsiteY6312"/>
            </a:cxn>
            <a:cxn ang="0">
              <a:pos x="connsiteX6313" y="connsiteY6313"/>
            </a:cxn>
            <a:cxn ang="0">
              <a:pos x="connsiteX6314" y="connsiteY6314"/>
            </a:cxn>
            <a:cxn ang="0">
              <a:pos x="connsiteX6315" y="connsiteY6315"/>
            </a:cxn>
            <a:cxn ang="0">
              <a:pos x="connsiteX6316" y="connsiteY6316"/>
            </a:cxn>
            <a:cxn ang="0">
              <a:pos x="connsiteX6317" y="connsiteY6317"/>
            </a:cxn>
            <a:cxn ang="0">
              <a:pos x="connsiteX6318" y="connsiteY6318"/>
            </a:cxn>
            <a:cxn ang="0">
              <a:pos x="connsiteX6319" y="connsiteY6319"/>
            </a:cxn>
            <a:cxn ang="0">
              <a:pos x="connsiteX6320" y="connsiteY6320"/>
            </a:cxn>
            <a:cxn ang="0">
              <a:pos x="connsiteX6321" y="connsiteY6321"/>
            </a:cxn>
            <a:cxn ang="0">
              <a:pos x="connsiteX6322" y="connsiteY6322"/>
            </a:cxn>
            <a:cxn ang="0">
              <a:pos x="connsiteX6323" y="connsiteY6323"/>
            </a:cxn>
            <a:cxn ang="0">
              <a:pos x="connsiteX6324" y="connsiteY6324"/>
            </a:cxn>
            <a:cxn ang="0">
              <a:pos x="connsiteX6325" y="connsiteY6325"/>
            </a:cxn>
            <a:cxn ang="0">
              <a:pos x="connsiteX6326" y="connsiteY6326"/>
            </a:cxn>
            <a:cxn ang="0">
              <a:pos x="connsiteX6327" y="connsiteY6327"/>
            </a:cxn>
            <a:cxn ang="0">
              <a:pos x="connsiteX6328" y="connsiteY6328"/>
            </a:cxn>
            <a:cxn ang="0">
              <a:pos x="connsiteX6329" y="connsiteY6329"/>
            </a:cxn>
            <a:cxn ang="0">
              <a:pos x="connsiteX6330" y="connsiteY6330"/>
            </a:cxn>
            <a:cxn ang="0">
              <a:pos x="connsiteX6331" y="connsiteY6331"/>
            </a:cxn>
            <a:cxn ang="0">
              <a:pos x="connsiteX6332" y="connsiteY6332"/>
            </a:cxn>
            <a:cxn ang="0">
              <a:pos x="connsiteX6333" y="connsiteY6333"/>
            </a:cxn>
            <a:cxn ang="0">
              <a:pos x="connsiteX6334" y="connsiteY6334"/>
            </a:cxn>
            <a:cxn ang="0">
              <a:pos x="connsiteX6335" y="connsiteY6335"/>
            </a:cxn>
            <a:cxn ang="0">
              <a:pos x="connsiteX6336" y="connsiteY6336"/>
            </a:cxn>
            <a:cxn ang="0">
              <a:pos x="connsiteX6337" y="connsiteY6337"/>
            </a:cxn>
            <a:cxn ang="0">
              <a:pos x="connsiteX6338" y="connsiteY6338"/>
            </a:cxn>
            <a:cxn ang="0">
              <a:pos x="connsiteX6339" y="connsiteY6339"/>
            </a:cxn>
            <a:cxn ang="0">
              <a:pos x="connsiteX6340" y="connsiteY6340"/>
            </a:cxn>
            <a:cxn ang="0">
              <a:pos x="connsiteX6341" y="connsiteY6341"/>
            </a:cxn>
            <a:cxn ang="0">
              <a:pos x="connsiteX6342" y="connsiteY6342"/>
            </a:cxn>
            <a:cxn ang="0">
              <a:pos x="connsiteX6343" y="connsiteY6343"/>
            </a:cxn>
            <a:cxn ang="0">
              <a:pos x="connsiteX6344" y="connsiteY6344"/>
            </a:cxn>
            <a:cxn ang="0">
              <a:pos x="connsiteX6345" y="connsiteY6345"/>
            </a:cxn>
            <a:cxn ang="0">
              <a:pos x="connsiteX6346" y="connsiteY6346"/>
            </a:cxn>
            <a:cxn ang="0">
              <a:pos x="connsiteX6347" y="connsiteY6347"/>
            </a:cxn>
            <a:cxn ang="0">
              <a:pos x="connsiteX6348" y="connsiteY6348"/>
            </a:cxn>
            <a:cxn ang="0">
              <a:pos x="connsiteX6349" y="connsiteY6349"/>
            </a:cxn>
            <a:cxn ang="0">
              <a:pos x="connsiteX6350" y="connsiteY6350"/>
            </a:cxn>
            <a:cxn ang="0">
              <a:pos x="connsiteX6351" y="connsiteY6351"/>
            </a:cxn>
            <a:cxn ang="0">
              <a:pos x="connsiteX6352" y="connsiteY6352"/>
            </a:cxn>
            <a:cxn ang="0">
              <a:pos x="connsiteX6353" y="connsiteY6353"/>
            </a:cxn>
            <a:cxn ang="0">
              <a:pos x="connsiteX6354" y="connsiteY6354"/>
            </a:cxn>
            <a:cxn ang="0">
              <a:pos x="connsiteX6355" y="connsiteY6355"/>
            </a:cxn>
            <a:cxn ang="0">
              <a:pos x="connsiteX6356" y="connsiteY6356"/>
            </a:cxn>
            <a:cxn ang="0">
              <a:pos x="connsiteX6357" y="connsiteY6357"/>
            </a:cxn>
            <a:cxn ang="0">
              <a:pos x="connsiteX6358" y="connsiteY6358"/>
            </a:cxn>
            <a:cxn ang="0">
              <a:pos x="connsiteX6359" y="connsiteY6359"/>
            </a:cxn>
            <a:cxn ang="0">
              <a:pos x="connsiteX6360" y="connsiteY6360"/>
            </a:cxn>
            <a:cxn ang="0">
              <a:pos x="connsiteX6361" y="connsiteY6361"/>
            </a:cxn>
            <a:cxn ang="0">
              <a:pos x="connsiteX6362" y="connsiteY6362"/>
            </a:cxn>
            <a:cxn ang="0">
              <a:pos x="connsiteX6363" y="connsiteY6363"/>
            </a:cxn>
            <a:cxn ang="0">
              <a:pos x="connsiteX6364" y="connsiteY6364"/>
            </a:cxn>
            <a:cxn ang="0">
              <a:pos x="connsiteX6365" y="connsiteY6365"/>
            </a:cxn>
            <a:cxn ang="0">
              <a:pos x="connsiteX6366" y="connsiteY6366"/>
            </a:cxn>
            <a:cxn ang="0">
              <a:pos x="connsiteX6367" y="connsiteY6367"/>
            </a:cxn>
            <a:cxn ang="0">
              <a:pos x="connsiteX6368" y="connsiteY6368"/>
            </a:cxn>
            <a:cxn ang="0">
              <a:pos x="connsiteX6369" y="connsiteY6369"/>
            </a:cxn>
            <a:cxn ang="0">
              <a:pos x="connsiteX6370" y="connsiteY6370"/>
            </a:cxn>
            <a:cxn ang="0">
              <a:pos x="connsiteX6371" y="connsiteY6371"/>
            </a:cxn>
            <a:cxn ang="0">
              <a:pos x="connsiteX6372" y="connsiteY6372"/>
            </a:cxn>
            <a:cxn ang="0">
              <a:pos x="connsiteX6373" y="connsiteY6373"/>
            </a:cxn>
            <a:cxn ang="0">
              <a:pos x="connsiteX6374" y="connsiteY6374"/>
            </a:cxn>
            <a:cxn ang="0">
              <a:pos x="connsiteX6375" y="connsiteY6375"/>
            </a:cxn>
            <a:cxn ang="0">
              <a:pos x="connsiteX6376" y="connsiteY6376"/>
            </a:cxn>
            <a:cxn ang="0">
              <a:pos x="connsiteX6377" y="connsiteY6377"/>
            </a:cxn>
            <a:cxn ang="0">
              <a:pos x="connsiteX6378" y="connsiteY6378"/>
            </a:cxn>
            <a:cxn ang="0">
              <a:pos x="connsiteX6379" y="connsiteY6379"/>
            </a:cxn>
            <a:cxn ang="0">
              <a:pos x="connsiteX6380" y="connsiteY6380"/>
            </a:cxn>
            <a:cxn ang="0">
              <a:pos x="connsiteX6381" y="connsiteY6381"/>
            </a:cxn>
            <a:cxn ang="0">
              <a:pos x="connsiteX6382" y="connsiteY6382"/>
            </a:cxn>
            <a:cxn ang="0">
              <a:pos x="connsiteX6383" y="connsiteY6383"/>
            </a:cxn>
            <a:cxn ang="0">
              <a:pos x="connsiteX6384" y="connsiteY6384"/>
            </a:cxn>
            <a:cxn ang="0">
              <a:pos x="connsiteX6385" y="connsiteY6385"/>
            </a:cxn>
            <a:cxn ang="0">
              <a:pos x="connsiteX6386" y="connsiteY6386"/>
            </a:cxn>
            <a:cxn ang="0">
              <a:pos x="connsiteX6387" y="connsiteY6387"/>
            </a:cxn>
            <a:cxn ang="0">
              <a:pos x="connsiteX6388" y="connsiteY6388"/>
            </a:cxn>
            <a:cxn ang="0">
              <a:pos x="connsiteX6389" y="connsiteY6389"/>
            </a:cxn>
            <a:cxn ang="0">
              <a:pos x="connsiteX6390" y="connsiteY6390"/>
            </a:cxn>
            <a:cxn ang="0">
              <a:pos x="connsiteX6391" y="connsiteY6391"/>
            </a:cxn>
            <a:cxn ang="0">
              <a:pos x="connsiteX6392" y="connsiteY6392"/>
            </a:cxn>
            <a:cxn ang="0">
              <a:pos x="connsiteX6393" y="connsiteY6393"/>
            </a:cxn>
            <a:cxn ang="0">
              <a:pos x="connsiteX6394" y="connsiteY6394"/>
            </a:cxn>
            <a:cxn ang="0">
              <a:pos x="connsiteX6395" y="connsiteY6395"/>
            </a:cxn>
            <a:cxn ang="0">
              <a:pos x="connsiteX6396" y="connsiteY6396"/>
            </a:cxn>
            <a:cxn ang="0">
              <a:pos x="connsiteX6397" y="connsiteY6397"/>
            </a:cxn>
            <a:cxn ang="0">
              <a:pos x="connsiteX6398" y="connsiteY6398"/>
            </a:cxn>
            <a:cxn ang="0">
              <a:pos x="connsiteX6399" y="connsiteY6399"/>
            </a:cxn>
            <a:cxn ang="0">
              <a:pos x="connsiteX6400" y="connsiteY6400"/>
            </a:cxn>
            <a:cxn ang="0">
              <a:pos x="connsiteX6401" y="connsiteY6401"/>
            </a:cxn>
            <a:cxn ang="0">
              <a:pos x="connsiteX6402" y="connsiteY6402"/>
            </a:cxn>
            <a:cxn ang="0">
              <a:pos x="connsiteX6403" y="connsiteY6403"/>
            </a:cxn>
            <a:cxn ang="0">
              <a:pos x="connsiteX6404" y="connsiteY6404"/>
            </a:cxn>
            <a:cxn ang="0">
              <a:pos x="connsiteX6405" y="connsiteY6405"/>
            </a:cxn>
            <a:cxn ang="0">
              <a:pos x="connsiteX6406" y="connsiteY6406"/>
            </a:cxn>
            <a:cxn ang="0">
              <a:pos x="connsiteX6407" y="connsiteY6407"/>
            </a:cxn>
            <a:cxn ang="0">
              <a:pos x="connsiteX6408" y="connsiteY6408"/>
            </a:cxn>
            <a:cxn ang="0">
              <a:pos x="connsiteX6409" y="connsiteY6409"/>
            </a:cxn>
            <a:cxn ang="0">
              <a:pos x="connsiteX6410" y="connsiteY6410"/>
            </a:cxn>
            <a:cxn ang="0">
              <a:pos x="connsiteX6411" y="connsiteY6411"/>
            </a:cxn>
            <a:cxn ang="0">
              <a:pos x="connsiteX6412" y="connsiteY6412"/>
            </a:cxn>
            <a:cxn ang="0">
              <a:pos x="connsiteX6413" y="connsiteY6413"/>
            </a:cxn>
            <a:cxn ang="0">
              <a:pos x="connsiteX6414" y="connsiteY6414"/>
            </a:cxn>
            <a:cxn ang="0">
              <a:pos x="connsiteX6415" y="connsiteY6415"/>
            </a:cxn>
            <a:cxn ang="0">
              <a:pos x="connsiteX6416" y="connsiteY6416"/>
            </a:cxn>
            <a:cxn ang="0">
              <a:pos x="connsiteX6417" y="connsiteY6417"/>
            </a:cxn>
            <a:cxn ang="0">
              <a:pos x="connsiteX6418" y="connsiteY6418"/>
            </a:cxn>
            <a:cxn ang="0">
              <a:pos x="connsiteX6419" y="connsiteY6419"/>
            </a:cxn>
            <a:cxn ang="0">
              <a:pos x="connsiteX6420" y="connsiteY6420"/>
            </a:cxn>
            <a:cxn ang="0">
              <a:pos x="connsiteX6421" y="connsiteY6421"/>
            </a:cxn>
            <a:cxn ang="0">
              <a:pos x="connsiteX6422" y="connsiteY6422"/>
            </a:cxn>
            <a:cxn ang="0">
              <a:pos x="connsiteX6423" y="connsiteY6423"/>
            </a:cxn>
            <a:cxn ang="0">
              <a:pos x="connsiteX6424" y="connsiteY6424"/>
            </a:cxn>
            <a:cxn ang="0">
              <a:pos x="connsiteX6425" y="connsiteY6425"/>
            </a:cxn>
            <a:cxn ang="0">
              <a:pos x="connsiteX6426" y="connsiteY6426"/>
            </a:cxn>
            <a:cxn ang="0">
              <a:pos x="connsiteX6427" y="connsiteY6427"/>
            </a:cxn>
            <a:cxn ang="0">
              <a:pos x="connsiteX6428" y="connsiteY6428"/>
            </a:cxn>
            <a:cxn ang="0">
              <a:pos x="connsiteX6429" y="connsiteY6429"/>
            </a:cxn>
            <a:cxn ang="0">
              <a:pos x="connsiteX6430" y="connsiteY6430"/>
            </a:cxn>
            <a:cxn ang="0">
              <a:pos x="connsiteX6431" y="connsiteY6431"/>
            </a:cxn>
            <a:cxn ang="0">
              <a:pos x="connsiteX6432" y="connsiteY6432"/>
            </a:cxn>
            <a:cxn ang="0">
              <a:pos x="connsiteX6433" y="connsiteY6433"/>
            </a:cxn>
            <a:cxn ang="0">
              <a:pos x="connsiteX6434" y="connsiteY6434"/>
            </a:cxn>
            <a:cxn ang="0">
              <a:pos x="connsiteX6435" y="connsiteY6435"/>
            </a:cxn>
            <a:cxn ang="0">
              <a:pos x="connsiteX6436" y="connsiteY6436"/>
            </a:cxn>
            <a:cxn ang="0">
              <a:pos x="connsiteX6437" y="connsiteY6437"/>
            </a:cxn>
            <a:cxn ang="0">
              <a:pos x="connsiteX6438" y="connsiteY6438"/>
            </a:cxn>
            <a:cxn ang="0">
              <a:pos x="connsiteX6439" y="connsiteY6439"/>
            </a:cxn>
            <a:cxn ang="0">
              <a:pos x="connsiteX6440" y="connsiteY6440"/>
            </a:cxn>
            <a:cxn ang="0">
              <a:pos x="connsiteX6441" y="connsiteY6441"/>
            </a:cxn>
            <a:cxn ang="0">
              <a:pos x="connsiteX6442" y="connsiteY6442"/>
            </a:cxn>
            <a:cxn ang="0">
              <a:pos x="connsiteX6443" y="connsiteY6443"/>
            </a:cxn>
            <a:cxn ang="0">
              <a:pos x="connsiteX6444" y="connsiteY6444"/>
            </a:cxn>
            <a:cxn ang="0">
              <a:pos x="connsiteX6445" y="connsiteY6445"/>
            </a:cxn>
            <a:cxn ang="0">
              <a:pos x="connsiteX6446" y="connsiteY6446"/>
            </a:cxn>
            <a:cxn ang="0">
              <a:pos x="connsiteX6447" y="connsiteY6447"/>
            </a:cxn>
            <a:cxn ang="0">
              <a:pos x="connsiteX6448" y="connsiteY6448"/>
            </a:cxn>
            <a:cxn ang="0">
              <a:pos x="connsiteX6449" y="connsiteY6449"/>
            </a:cxn>
            <a:cxn ang="0">
              <a:pos x="connsiteX6450" y="connsiteY6450"/>
            </a:cxn>
            <a:cxn ang="0">
              <a:pos x="connsiteX6451" y="connsiteY6451"/>
            </a:cxn>
            <a:cxn ang="0">
              <a:pos x="connsiteX6452" y="connsiteY6452"/>
            </a:cxn>
            <a:cxn ang="0">
              <a:pos x="connsiteX6453" y="connsiteY6453"/>
            </a:cxn>
            <a:cxn ang="0">
              <a:pos x="connsiteX6454" y="connsiteY6454"/>
            </a:cxn>
            <a:cxn ang="0">
              <a:pos x="connsiteX6455" y="connsiteY6455"/>
            </a:cxn>
            <a:cxn ang="0">
              <a:pos x="connsiteX6456" y="connsiteY6456"/>
            </a:cxn>
            <a:cxn ang="0">
              <a:pos x="connsiteX6457" y="connsiteY6457"/>
            </a:cxn>
            <a:cxn ang="0">
              <a:pos x="connsiteX6458" y="connsiteY6458"/>
            </a:cxn>
            <a:cxn ang="0">
              <a:pos x="connsiteX6459" y="connsiteY6459"/>
            </a:cxn>
            <a:cxn ang="0">
              <a:pos x="connsiteX6460" y="connsiteY6460"/>
            </a:cxn>
            <a:cxn ang="0">
              <a:pos x="connsiteX6461" y="connsiteY6461"/>
            </a:cxn>
            <a:cxn ang="0">
              <a:pos x="connsiteX6462" y="connsiteY6462"/>
            </a:cxn>
            <a:cxn ang="0">
              <a:pos x="connsiteX6463" y="connsiteY6463"/>
            </a:cxn>
            <a:cxn ang="0">
              <a:pos x="connsiteX6464" y="connsiteY6464"/>
            </a:cxn>
            <a:cxn ang="0">
              <a:pos x="connsiteX6465" y="connsiteY6465"/>
            </a:cxn>
            <a:cxn ang="0">
              <a:pos x="connsiteX6466" y="connsiteY6466"/>
            </a:cxn>
            <a:cxn ang="0">
              <a:pos x="connsiteX6467" y="connsiteY6467"/>
            </a:cxn>
            <a:cxn ang="0">
              <a:pos x="connsiteX6468" y="connsiteY6468"/>
            </a:cxn>
            <a:cxn ang="0">
              <a:pos x="connsiteX6469" y="connsiteY6469"/>
            </a:cxn>
            <a:cxn ang="0">
              <a:pos x="connsiteX6470" y="connsiteY6470"/>
            </a:cxn>
            <a:cxn ang="0">
              <a:pos x="connsiteX6471" y="connsiteY6471"/>
            </a:cxn>
            <a:cxn ang="0">
              <a:pos x="connsiteX6472" y="connsiteY6472"/>
            </a:cxn>
            <a:cxn ang="0">
              <a:pos x="connsiteX6473" y="connsiteY6473"/>
            </a:cxn>
            <a:cxn ang="0">
              <a:pos x="connsiteX6474" y="connsiteY6474"/>
            </a:cxn>
            <a:cxn ang="0">
              <a:pos x="connsiteX6475" y="connsiteY6475"/>
            </a:cxn>
            <a:cxn ang="0">
              <a:pos x="connsiteX6476" y="connsiteY6476"/>
            </a:cxn>
            <a:cxn ang="0">
              <a:pos x="connsiteX6477" y="connsiteY6477"/>
            </a:cxn>
            <a:cxn ang="0">
              <a:pos x="connsiteX6478" y="connsiteY6478"/>
            </a:cxn>
            <a:cxn ang="0">
              <a:pos x="connsiteX6479" y="connsiteY6479"/>
            </a:cxn>
            <a:cxn ang="0">
              <a:pos x="connsiteX6480" y="connsiteY6480"/>
            </a:cxn>
            <a:cxn ang="0">
              <a:pos x="connsiteX6481" y="connsiteY6481"/>
            </a:cxn>
            <a:cxn ang="0">
              <a:pos x="connsiteX6482" y="connsiteY6482"/>
            </a:cxn>
            <a:cxn ang="0">
              <a:pos x="connsiteX6483" y="connsiteY6483"/>
            </a:cxn>
            <a:cxn ang="0">
              <a:pos x="connsiteX6484" y="connsiteY6484"/>
            </a:cxn>
            <a:cxn ang="0">
              <a:pos x="connsiteX6485" y="connsiteY6485"/>
            </a:cxn>
            <a:cxn ang="0">
              <a:pos x="connsiteX6486" y="connsiteY6486"/>
            </a:cxn>
            <a:cxn ang="0">
              <a:pos x="connsiteX6487" y="connsiteY6487"/>
            </a:cxn>
            <a:cxn ang="0">
              <a:pos x="connsiteX6488" y="connsiteY6488"/>
            </a:cxn>
            <a:cxn ang="0">
              <a:pos x="connsiteX6489" y="connsiteY6489"/>
            </a:cxn>
            <a:cxn ang="0">
              <a:pos x="connsiteX6490" y="connsiteY6490"/>
            </a:cxn>
            <a:cxn ang="0">
              <a:pos x="connsiteX6491" y="connsiteY6491"/>
            </a:cxn>
            <a:cxn ang="0">
              <a:pos x="connsiteX6492" y="connsiteY6492"/>
            </a:cxn>
            <a:cxn ang="0">
              <a:pos x="connsiteX6493" y="connsiteY6493"/>
            </a:cxn>
            <a:cxn ang="0">
              <a:pos x="connsiteX6494" y="connsiteY6494"/>
            </a:cxn>
            <a:cxn ang="0">
              <a:pos x="connsiteX6495" y="connsiteY6495"/>
            </a:cxn>
            <a:cxn ang="0">
              <a:pos x="connsiteX6496" y="connsiteY6496"/>
            </a:cxn>
            <a:cxn ang="0">
              <a:pos x="connsiteX6497" y="connsiteY6497"/>
            </a:cxn>
            <a:cxn ang="0">
              <a:pos x="connsiteX6498" y="connsiteY6498"/>
            </a:cxn>
            <a:cxn ang="0">
              <a:pos x="connsiteX6499" y="connsiteY6499"/>
            </a:cxn>
            <a:cxn ang="0">
              <a:pos x="connsiteX6500" y="connsiteY6500"/>
            </a:cxn>
            <a:cxn ang="0">
              <a:pos x="connsiteX6501" y="connsiteY6501"/>
            </a:cxn>
            <a:cxn ang="0">
              <a:pos x="connsiteX6502" y="connsiteY6502"/>
            </a:cxn>
            <a:cxn ang="0">
              <a:pos x="connsiteX6503" y="connsiteY6503"/>
            </a:cxn>
            <a:cxn ang="0">
              <a:pos x="connsiteX6504" y="connsiteY6504"/>
            </a:cxn>
            <a:cxn ang="0">
              <a:pos x="connsiteX6505" y="connsiteY6505"/>
            </a:cxn>
            <a:cxn ang="0">
              <a:pos x="connsiteX6506" y="connsiteY6506"/>
            </a:cxn>
            <a:cxn ang="0">
              <a:pos x="connsiteX6507" y="connsiteY6507"/>
            </a:cxn>
            <a:cxn ang="0">
              <a:pos x="connsiteX6508" y="connsiteY6508"/>
            </a:cxn>
            <a:cxn ang="0">
              <a:pos x="connsiteX6509" y="connsiteY6509"/>
            </a:cxn>
            <a:cxn ang="0">
              <a:pos x="connsiteX6510" y="connsiteY6510"/>
            </a:cxn>
            <a:cxn ang="0">
              <a:pos x="connsiteX6511" y="connsiteY6511"/>
            </a:cxn>
            <a:cxn ang="0">
              <a:pos x="connsiteX6512" y="connsiteY6512"/>
            </a:cxn>
            <a:cxn ang="0">
              <a:pos x="connsiteX6513" y="connsiteY6513"/>
            </a:cxn>
            <a:cxn ang="0">
              <a:pos x="connsiteX6514" y="connsiteY6514"/>
            </a:cxn>
            <a:cxn ang="0">
              <a:pos x="connsiteX6515" y="connsiteY6515"/>
            </a:cxn>
            <a:cxn ang="0">
              <a:pos x="connsiteX6516" y="connsiteY6516"/>
            </a:cxn>
            <a:cxn ang="0">
              <a:pos x="connsiteX6517" y="connsiteY6517"/>
            </a:cxn>
            <a:cxn ang="0">
              <a:pos x="connsiteX6518" y="connsiteY6518"/>
            </a:cxn>
            <a:cxn ang="0">
              <a:pos x="connsiteX6519" y="connsiteY6519"/>
            </a:cxn>
            <a:cxn ang="0">
              <a:pos x="connsiteX6520" y="connsiteY6520"/>
            </a:cxn>
            <a:cxn ang="0">
              <a:pos x="connsiteX6521" y="connsiteY6521"/>
            </a:cxn>
            <a:cxn ang="0">
              <a:pos x="connsiteX6522" y="connsiteY6522"/>
            </a:cxn>
            <a:cxn ang="0">
              <a:pos x="connsiteX6523" y="connsiteY6523"/>
            </a:cxn>
            <a:cxn ang="0">
              <a:pos x="connsiteX6524" y="connsiteY6524"/>
            </a:cxn>
            <a:cxn ang="0">
              <a:pos x="connsiteX6525" y="connsiteY6525"/>
            </a:cxn>
            <a:cxn ang="0">
              <a:pos x="connsiteX6526" y="connsiteY6526"/>
            </a:cxn>
            <a:cxn ang="0">
              <a:pos x="connsiteX6527" y="connsiteY6527"/>
            </a:cxn>
            <a:cxn ang="0">
              <a:pos x="connsiteX6528" y="connsiteY6528"/>
            </a:cxn>
            <a:cxn ang="0">
              <a:pos x="connsiteX6529" y="connsiteY6529"/>
            </a:cxn>
            <a:cxn ang="0">
              <a:pos x="connsiteX6530" y="connsiteY6530"/>
            </a:cxn>
            <a:cxn ang="0">
              <a:pos x="connsiteX6531" y="connsiteY6531"/>
            </a:cxn>
            <a:cxn ang="0">
              <a:pos x="connsiteX6532" y="connsiteY6532"/>
            </a:cxn>
            <a:cxn ang="0">
              <a:pos x="connsiteX6533" y="connsiteY6533"/>
            </a:cxn>
            <a:cxn ang="0">
              <a:pos x="connsiteX6534" y="connsiteY6534"/>
            </a:cxn>
            <a:cxn ang="0">
              <a:pos x="connsiteX6535" y="connsiteY6535"/>
            </a:cxn>
            <a:cxn ang="0">
              <a:pos x="connsiteX6536" y="connsiteY6536"/>
            </a:cxn>
            <a:cxn ang="0">
              <a:pos x="connsiteX6537" y="connsiteY6537"/>
            </a:cxn>
            <a:cxn ang="0">
              <a:pos x="connsiteX6538" y="connsiteY6538"/>
            </a:cxn>
            <a:cxn ang="0">
              <a:pos x="connsiteX6539" y="connsiteY6539"/>
            </a:cxn>
            <a:cxn ang="0">
              <a:pos x="connsiteX6540" y="connsiteY6540"/>
            </a:cxn>
            <a:cxn ang="0">
              <a:pos x="connsiteX6541" y="connsiteY6541"/>
            </a:cxn>
            <a:cxn ang="0">
              <a:pos x="connsiteX6542" y="connsiteY6542"/>
            </a:cxn>
            <a:cxn ang="0">
              <a:pos x="connsiteX6543" y="connsiteY6543"/>
            </a:cxn>
            <a:cxn ang="0">
              <a:pos x="connsiteX6544" y="connsiteY6544"/>
            </a:cxn>
            <a:cxn ang="0">
              <a:pos x="connsiteX6545" y="connsiteY6545"/>
            </a:cxn>
            <a:cxn ang="0">
              <a:pos x="connsiteX6546" y="connsiteY6546"/>
            </a:cxn>
            <a:cxn ang="0">
              <a:pos x="connsiteX6547" y="connsiteY6547"/>
            </a:cxn>
            <a:cxn ang="0">
              <a:pos x="connsiteX6548" y="connsiteY6548"/>
            </a:cxn>
            <a:cxn ang="0">
              <a:pos x="connsiteX6549" y="connsiteY6549"/>
            </a:cxn>
            <a:cxn ang="0">
              <a:pos x="connsiteX6550" y="connsiteY6550"/>
            </a:cxn>
            <a:cxn ang="0">
              <a:pos x="connsiteX6551" y="connsiteY6551"/>
            </a:cxn>
            <a:cxn ang="0">
              <a:pos x="connsiteX6552" y="connsiteY6552"/>
            </a:cxn>
            <a:cxn ang="0">
              <a:pos x="connsiteX6553" y="connsiteY6553"/>
            </a:cxn>
            <a:cxn ang="0">
              <a:pos x="connsiteX6554" y="connsiteY6554"/>
            </a:cxn>
            <a:cxn ang="0">
              <a:pos x="connsiteX6555" y="connsiteY6555"/>
            </a:cxn>
            <a:cxn ang="0">
              <a:pos x="connsiteX6556" y="connsiteY6556"/>
            </a:cxn>
            <a:cxn ang="0">
              <a:pos x="connsiteX6557" y="connsiteY6557"/>
            </a:cxn>
            <a:cxn ang="0">
              <a:pos x="connsiteX6558" y="connsiteY6558"/>
            </a:cxn>
            <a:cxn ang="0">
              <a:pos x="connsiteX6559" y="connsiteY6559"/>
            </a:cxn>
            <a:cxn ang="0">
              <a:pos x="connsiteX6560" y="connsiteY6560"/>
            </a:cxn>
            <a:cxn ang="0">
              <a:pos x="connsiteX6561" y="connsiteY6561"/>
            </a:cxn>
            <a:cxn ang="0">
              <a:pos x="connsiteX6562" y="connsiteY6562"/>
            </a:cxn>
            <a:cxn ang="0">
              <a:pos x="connsiteX6563" y="connsiteY6563"/>
            </a:cxn>
            <a:cxn ang="0">
              <a:pos x="connsiteX6564" y="connsiteY6564"/>
            </a:cxn>
            <a:cxn ang="0">
              <a:pos x="connsiteX6565" y="connsiteY6565"/>
            </a:cxn>
            <a:cxn ang="0">
              <a:pos x="connsiteX6566" y="connsiteY6566"/>
            </a:cxn>
            <a:cxn ang="0">
              <a:pos x="connsiteX6567" y="connsiteY6567"/>
            </a:cxn>
            <a:cxn ang="0">
              <a:pos x="connsiteX6568" y="connsiteY6568"/>
            </a:cxn>
            <a:cxn ang="0">
              <a:pos x="connsiteX6569" y="connsiteY6569"/>
            </a:cxn>
            <a:cxn ang="0">
              <a:pos x="connsiteX6570" y="connsiteY6570"/>
            </a:cxn>
            <a:cxn ang="0">
              <a:pos x="connsiteX6571" y="connsiteY6571"/>
            </a:cxn>
            <a:cxn ang="0">
              <a:pos x="connsiteX6572" y="connsiteY6572"/>
            </a:cxn>
            <a:cxn ang="0">
              <a:pos x="connsiteX6573" y="connsiteY6573"/>
            </a:cxn>
            <a:cxn ang="0">
              <a:pos x="connsiteX6574" y="connsiteY6574"/>
            </a:cxn>
            <a:cxn ang="0">
              <a:pos x="connsiteX6575" y="connsiteY6575"/>
            </a:cxn>
            <a:cxn ang="0">
              <a:pos x="connsiteX6576" y="connsiteY6576"/>
            </a:cxn>
            <a:cxn ang="0">
              <a:pos x="connsiteX6577" y="connsiteY6577"/>
            </a:cxn>
            <a:cxn ang="0">
              <a:pos x="connsiteX6578" y="connsiteY6578"/>
            </a:cxn>
            <a:cxn ang="0">
              <a:pos x="connsiteX6579" y="connsiteY6579"/>
            </a:cxn>
            <a:cxn ang="0">
              <a:pos x="connsiteX6580" y="connsiteY6580"/>
            </a:cxn>
            <a:cxn ang="0">
              <a:pos x="connsiteX6581" y="connsiteY6581"/>
            </a:cxn>
            <a:cxn ang="0">
              <a:pos x="connsiteX6582" y="connsiteY6582"/>
            </a:cxn>
            <a:cxn ang="0">
              <a:pos x="connsiteX6583" y="connsiteY6583"/>
            </a:cxn>
            <a:cxn ang="0">
              <a:pos x="connsiteX6584" y="connsiteY6584"/>
            </a:cxn>
            <a:cxn ang="0">
              <a:pos x="connsiteX6585" y="connsiteY6585"/>
            </a:cxn>
            <a:cxn ang="0">
              <a:pos x="connsiteX6586" y="connsiteY6586"/>
            </a:cxn>
            <a:cxn ang="0">
              <a:pos x="connsiteX6587" y="connsiteY6587"/>
            </a:cxn>
            <a:cxn ang="0">
              <a:pos x="connsiteX6588" y="connsiteY6588"/>
            </a:cxn>
            <a:cxn ang="0">
              <a:pos x="connsiteX6589" y="connsiteY6589"/>
            </a:cxn>
            <a:cxn ang="0">
              <a:pos x="connsiteX6590" y="connsiteY6590"/>
            </a:cxn>
            <a:cxn ang="0">
              <a:pos x="connsiteX6591" y="connsiteY6591"/>
            </a:cxn>
            <a:cxn ang="0">
              <a:pos x="connsiteX6592" y="connsiteY6592"/>
            </a:cxn>
            <a:cxn ang="0">
              <a:pos x="connsiteX6593" y="connsiteY6593"/>
            </a:cxn>
            <a:cxn ang="0">
              <a:pos x="connsiteX6594" y="connsiteY6594"/>
            </a:cxn>
            <a:cxn ang="0">
              <a:pos x="connsiteX6595" y="connsiteY6595"/>
            </a:cxn>
            <a:cxn ang="0">
              <a:pos x="connsiteX6596" y="connsiteY6596"/>
            </a:cxn>
            <a:cxn ang="0">
              <a:pos x="connsiteX6597" y="connsiteY6597"/>
            </a:cxn>
            <a:cxn ang="0">
              <a:pos x="connsiteX6598" y="connsiteY6598"/>
            </a:cxn>
            <a:cxn ang="0">
              <a:pos x="connsiteX6599" y="connsiteY6599"/>
            </a:cxn>
            <a:cxn ang="0">
              <a:pos x="connsiteX6600" y="connsiteY6600"/>
            </a:cxn>
            <a:cxn ang="0">
              <a:pos x="connsiteX6601" y="connsiteY6601"/>
            </a:cxn>
            <a:cxn ang="0">
              <a:pos x="connsiteX6602" y="connsiteY6602"/>
            </a:cxn>
            <a:cxn ang="0">
              <a:pos x="connsiteX6603" y="connsiteY6603"/>
            </a:cxn>
            <a:cxn ang="0">
              <a:pos x="connsiteX6604" y="connsiteY6604"/>
            </a:cxn>
            <a:cxn ang="0">
              <a:pos x="connsiteX6605" y="connsiteY6605"/>
            </a:cxn>
            <a:cxn ang="0">
              <a:pos x="connsiteX6606" y="connsiteY6606"/>
            </a:cxn>
            <a:cxn ang="0">
              <a:pos x="connsiteX6607" y="connsiteY6607"/>
            </a:cxn>
            <a:cxn ang="0">
              <a:pos x="connsiteX6608" y="connsiteY6608"/>
            </a:cxn>
            <a:cxn ang="0">
              <a:pos x="connsiteX6609" y="connsiteY6609"/>
            </a:cxn>
            <a:cxn ang="0">
              <a:pos x="connsiteX6610" y="connsiteY6610"/>
            </a:cxn>
            <a:cxn ang="0">
              <a:pos x="connsiteX6611" y="connsiteY6611"/>
            </a:cxn>
            <a:cxn ang="0">
              <a:pos x="connsiteX6612" y="connsiteY6612"/>
            </a:cxn>
            <a:cxn ang="0">
              <a:pos x="connsiteX6613" y="connsiteY6613"/>
            </a:cxn>
            <a:cxn ang="0">
              <a:pos x="connsiteX6614" y="connsiteY6614"/>
            </a:cxn>
            <a:cxn ang="0">
              <a:pos x="connsiteX6615" y="connsiteY6615"/>
            </a:cxn>
            <a:cxn ang="0">
              <a:pos x="connsiteX6616" y="connsiteY6616"/>
            </a:cxn>
            <a:cxn ang="0">
              <a:pos x="connsiteX6617" y="connsiteY6617"/>
            </a:cxn>
            <a:cxn ang="0">
              <a:pos x="connsiteX6618" y="connsiteY6618"/>
            </a:cxn>
            <a:cxn ang="0">
              <a:pos x="connsiteX6619" y="connsiteY6619"/>
            </a:cxn>
            <a:cxn ang="0">
              <a:pos x="connsiteX6620" y="connsiteY6620"/>
            </a:cxn>
            <a:cxn ang="0">
              <a:pos x="connsiteX6621" y="connsiteY6621"/>
            </a:cxn>
            <a:cxn ang="0">
              <a:pos x="connsiteX6622" y="connsiteY6622"/>
            </a:cxn>
            <a:cxn ang="0">
              <a:pos x="connsiteX6623" y="connsiteY6623"/>
            </a:cxn>
            <a:cxn ang="0">
              <a:pos x="connsiteX6624" y="connsiteY6624"/>
            </a:cxn>
            <a:cxn ang="0">
              <a:pos x="connsiteX6625" y="connsiteY6625"/>
            </a:cxn>
            <a:cxn ang="0">
              <a:pos x="connsiteX6626" y="connsiteY6626"/>
            </a:cxn>
            <a:cxn ang="0">
              <a:pos x="connsiteX6627" y="connsiteY6627"/>
            </a:cxn>
            <a:cxn ang="0">
              <a:pos x="connsiteX6628" y="connsiteY6628"/>
            </a:cxn>
            <a:cxn ang="0">
              <a:pos x="connsiteX6629" y="connsiteY6629"/>
            </a:cxn>
            <a:cxn ang="0">
              <a:pos x="connsiteX6630" y="connsiteY6630"/>
            </a:cxn>
            <a:cxn ang="0">
              <a:pos x="connsiteX6631" y="connsiteY6631"/>
            </a:cxn>
            <a:cxn ang="0">
              <a:pos x="connsiteX6632" y="connsiteY6632"/>
            </a:cxn>
            <a:cxn ang="0">
              <a:pos x="connsiteX6633" y="connsiteY6633"/>
            </a:cxn>
            <a:cxn ang="0">
              <a:pos x="connsiteX6634" y="connsiteY6634"/>
            </a:cxn>
            <a:cxn ang="0">
              <a:pos x="connsiteX6635" y="connsiteY6635"/>
            </a:cxn>
            <a:cxn ang="0">
              <a:pos x="connsiteX6636" y="connsiteY6636"/>
            </a:cxn>
            <a:cxn ang="0">
              <a:pos x="connsiteX6637" y="connsiteY6637"/>
            </a:cxn>
            <a:cxn ang="0">
              <a:pos x="connsiteX6638" y="connsiteY6638"/>
            </a:cxn>
            <a:cxn ang="0">
              <a:pos x="connsiteX6639" y="connsiteY6639"/>
            </a:cxn>
            <a:cxn ang="0">
              <a:pos x="connsiteX6640" y="connsiteY6640"/>
            </a:cxn>
            <a:cxn ang="0">
              <a:pos x="connsiteX6641" y="connsiteY6641"/>
            </a:cxn>
            <a:cxn ang="0">
              <a:pos x="connsiteX6642" y="connsiteY6642"/>
            </a:cxn>
            <a:cxn ang="0">
              <a:pos x="connsiteX6643" y="connsiteY6643"/>
            </a:cxn>
            <a:cxn ang="0">
              <a:pos x="connsiteX6644" y="connsiteY6644"/>
            </a:cxn>
            <a:cxn ang="0">
              <a:pos x="connsiteX6645" y="connsiteY6645"/>
            </a:cxn>
            <a:cxn ang="0">
              <a:pos x="connsiteX6646" y="connsiteY6646"/>
            </a:cxn>
            <a:cxn ang="0">
              <a:pos x="connsiteX6647" y="connsiteY6647"/>
            </a:cxn>
            <a:cxn ang="0">
              <a:pos x="connsiteX6648" y="connsiteY6648"/>
            </a:cxn>
            <a:cxn ang="0">
              <a:pos x="connsiteX6649" y="connsiteY6649"/>
            </a:cxn>
            <a:cxn ang="0">
              <a:pos x="connsiteX6650" y="connsiteY6650"/>
            </a:cxn>
            <a:cxn ang="0">
              <a:pos x="connsiteX6651" y="connsiteY6651"/>
            </a:cxn>
            <a:cxn ang="0">
              <a:pos x="connsiteX6652" y="connsiteY6652"/>
            </a:cxn>
            <a:cxn ang="0">
              <a:pos x="connsiteX6653" y="connsiteY6653"/>
            </a:cxn>
            <a:cxn ang="0">
              <a:pos x="connsiteX6654" y="connsiteY6654"/>
            </a:cxn>
            <a:cxn ang="0">
              <a:pos x="connsiteX6655" y="connsiteY6655"/>
            </a:cxn>
            <a:cxn ang="0">
              <a:pos x="connsiteX6656" y="connsiteY6656"/>
            </a:cxn>
            <a:cxn ang="0">
              <a:pos x="connsiteX6657" y="connsiteY6657"/>
            </a:cxn>
            <a:cxn ang="0">
              <a:pos x="connsiteX6658" y="connsiteY6658"/>
            </a:cxn>
            <a:cxn ang="0">
              <a:pos x="connsiteX6659" y="connsiteY6659"/>
            </a:cxn>
            <a:cxn ang="0">
              <a:pos x="connsiteX6660" y="connsiteY6660"/>
            </a:cxn>
            <a:cxn ang="0">
              <a:pos x="connsiteX6661" y="connsiteY6661"/>
            </a:cxn>
            <a:cxn ang="0">
              <a:pos x="connsiteX6662" y="connsiteY6662"/>
            </a:cxn>
            <a:cxn ang="0">
              <a:pos x="connsiteX6663" y="connsiteY6663"/>
            </a:cxn>
            <a:cxn ang="0">
              <a:pos x="connsiteX6664" y="connsiteY6664"/>
            </a:cxn>
            <a:cxn ang="0">
              <a:pos x="connsiteX6665" y="connsiteY6665"/>
            </a:cxn>
            <a:cxn ang="0">
              <a:pos x="connsiteX6666" y="connsiteY6666"/>
            </a:cxn>
            <a:cxn ang="0">
              <a:pos x="connsiteX6667" y="connsiteY6667"/>
            </a:cxn>
            <a:cxn ang="0">
              <a:pos x="connsiteX6668" y="connsiteY6668"/>
            </a:cxn>
            <a:cxn ang="0">
              <a:pos x="connsiteX6669" y="connsiteY6669"/>
            </a:cxn>
            <a:cxn ang="0">
              <a:pos x="connsiteX6670" y="connsiteY6670"/>
            </a:cxn>
            <a:cxn ang="0">
              <a:pos x="connsiteX6671" y="connsiteY6671"/>
            </a:cxn>
            <a:cxn ang="0">
              <a:pos x="connsiteX6672" y="connsiteY6672"/>
            </a:cxn>
            <a:cxn ang="0">
              <a:pos x="connsiteX6673" y="connsiteY6673"/>
            </a:cxn>
            <a:cxn ang="0">
              <a:pos x="connsiteX6674" y="connsiteY6674"/>
            </a:cxn>
            <a:cxn ang="0">
              <a:pos x="connsiteX6675" y="connsiteY6675"/>
            </a:cxn>
            <a:cxn ang="0">
              <a:pos x="connsiteX6676" y="connsiteY6676"/>
            </a:cxn>
            <a:cxn ang="0">
              <a:pos x="connsiteX6677" y="connsiteY6677"/>
            </a:cxn>
            <a:cxn ang="0">
              <a:pos x="connsiteX6678" y="connsiteY6678"/>
            </a:cxn>
            <a:cxn ang="0">
              <a:pos x="connsiteX6679" y="connsiteY6679"/>
            </a:cxn>
            <a:cxn ang="0">
              <a:pos x="connsiteX6680" y="connsiteY6680"/>
            </a:cxn>
            <a:cxn ang="0">
              <a:pos x="connsiteX6681" y="connsiteY6681"/>
            </a:cxn>
            <a:cxn ang="0">
              <a:pos x="connsiteX6682" y="connsiteY6682"/>
            </a:cxn>
            <a:cxn ang="0">
              <a:pos x="connsiteX6683" y="connsiteY6683"/>
            </a:cxn>
            <a:cxn ang="0">
              <a:pos x="connsiteX6684" y="connsiteY6684"/>
            </a:cxn>
            <a:cxn ang="0">
              <a:pos x="connsiteX6685" y="connsiteY6685"/>
            </a:cxn>
            <a:cxn ang="0">
              <a:pos x="connsiteX6686" y="connsiteY6686"/>
            </a:cxn>
            <a:cxn ang="0">
              <a:pos x="connsiteX6687" y="connsiteY6687"/>
            </a:cxn>
            <a:cxn ang="0">
              <a:pos x="connsiteX6688" y="connsiteY6688"/>
            </a:cxn>
            <a:cxn ang="0">
              <a:pos x="connsiteX6689" y="connsiteY6689"/>
            </a:cxn>
            <a:cxn ang="0">
              <a:pos x="connsiteX6690" y="connsiteY6690"/>
            </a:cxn>
            <a:cxn ang="0">
              <a:pos x="connsiteX6691" y="connsiteY6691"/>
            </a:cxn>
            <a:cxn ang="0">
              <a:pos x="connsiteX6692" y="connsiteY6692"/>
            </a:cxn>
            <a:cxn ang="0">
              <a:pos x="connsiteX6693" y="connsiteY6693"/>
            </a:cxn>
            <a:cxn ang="0">
              <a:pos x="connsiteX6694" y="connsiteY6694"/>
            </a:cxn>
            <a:cxn ang="0">
              <a:pos x="connsiteX6695" y="connsiteY6695"/>
            </a:cxn>
            <a:cxn ang="0">
              <a:pos x="connsiteX6696" y="connsiteY6696"/>
            </a:cxn>
            <a:cxn ang="0">
              <a:pos x="connsiteX6697" y="connsiteY6697"/>
            </a:cxn>
            <a:cxn ang="0">
              <a:pos x="connsiteX6698" y="connsiteY6698"/>
            </a:cxn>
            <a:cxn ang="0">
              <a:pos x="connsiteX6699" y="connsiteY6699"/>
            </a:cxn>
            <a:cxn ang="0">
              <a:pos x="connsiteX6700" y="connsiteY6700"/>
            </a:cxn>
            <a:cxn ang="0">
              <a:pos x="connsiteX6701" y="connsiteY6701"/>
            </a:cxn>
            <a:cxn ang="0">
              <a:pos x="connsiteX6702" y="connsiteY6702"/>
            </a:cxn>
            <a:cxn ang="0">
              <a:pos x="connsiteX6703" y="connsiteY6703"/>
            </a:cxn>
            <a:cxn ang="0">
              <a:pos x="connsiteX6704" y="connsiteY6704"/>
            </a:cxn>
            <a:cxn ang="0">
              <a:pos x="connsiteX6705" y="connsiteY6705"/>
            </a:cxn>
            <a:cxn ang="0">
              <a:pos x="connsiteX6706" y="connsiteY6706"/>
            </a:cxn>
            <a:cxn ang="0">
              <a:pos x="connsiteX6707" y="connsiteY6707"/>
            </a:cxn>
            <a:cxn ang="0">
              <a:pos x="connsiteX6708" y="connsiteY6708"/>
            </a:cxn>
            <a:cxn ang="0">
              <a:pos x="connsiteX6709" y="connsiteY6709"/>
            </a:cxn>
            <a:cxn ang="0">
              <a:pos x="connsiteX6710" y="connsiteY6710"/>
            </a:cxn>
            <a:cxn ang="0">
              <a:pos x="connsiteX6711" y="connsiteY6711"/>
            </a:cxn>
            <a:cxn ang="0">
              <a:pos x="connsiteX6712" y="connsiteY6712"/>
            </a:cxn>
            <a:cxn ang="0">
              <a:pos x="connsiteX6713" y="connsiteY6713"/>
            </a:cxn>
            <a:cxn ang="0">
              <a:pos x="connsiteX6714" y="connsiteY6714"/>
            </a:cxn>
            <a:cxn ang="0">
              <a:pos x="connsiteX6715" y="connsiteY6715"/>
            </a:cxn>
            <a:cxn ang="0">
              <a:pos x="connsiteX6716" y="connsiteY6716"/>
            </a:cxn>
            <a:cxn ang="0">
              <a:pos x="connsiteX6717" y="connsiteY6717"/>
            </a:cxn>
            <a:cxn ang="0">
              <a:pos x="connsiteX6718" y="connsiteY6718"/>
            </a:cxn>
            <a:cxn ang="0">
              <a:pos x="connsiteX6719" y="connsiteY6719"/>
            </a:cxn>
            <a:cxn ang="0">
              <a:pos x="connsiteX6720" y="connsiteY6720"/>
            </a:cxn>
            <a:cxn ang="0">
              <a:pos x="connsiteX6721" y="connsiteY6721"/>
            </a:cxn>
            <a:cxn ang="0">
              <a:pos x="connsiteX6722" y="connsiteY6722"/>
            </a:cxn>
            <a:cxn ang="0">
              <a:pos x="connsiteX6723" y="connsiteY6723"/>
            </a:cxn>
            <a:cxn ang="0">
              <a:pos x="connsiteX6724" y="connsiteY6724"/>
            </a:cxn>
            <a:cxn ang="0">
              <a:pos x="connsiteX6725" y="connsiteY6725"/>
            </a:cxn>
            <a:cxn ang="0">
              <a:pos x="connsiteX6726" y="connsiteY6726"/>
            </a:cxn>
            <a:cxn ang="0">
              <a:pos x="connsiteX6727" y="connsiteY6727"/>
            </a:cxn>
            <a:cxn ang="0">
              <a:pos x="connsiteX6728" y="connsiteY6728"/>
            </a:cxn>
            <a:cxn ang="0">
              <a:pos x="connsiteX6729" y="connsiteY6729"/>
            </a:cxn>
            <a:cxn ang="0">
              <a:pos x="connsiteX6730" y="connsiteY6730"/>
            </a:cxn>
            <a:cxn ang="0">
              <a:pos x="connsiteX6731" y="connsiteY6731"/>
            </a:cxn>
            <a:cxn ang="0">
              <a:pos x="connsiteX6732" y="connsiteY6732"/>
            </a:cxn>
            <a:cxn ang="0">
              <a:pos x="connsiteX6733" y="connsiteY6733"/>
            </a:cxn>
            <a:cxn ang="0">
              <a:pos x="connsiteX6734" y="connsiteY6734"/>
            </a:cxn>
            <a:cxn ang="0">
              <a:pos x="connsiteX6735" y="connsiteY6735"/>
            </a:cxn>
            <a:cxn ang="0">
              <a:pos x="connsiteX6736" y="connsiteY6736"/>
            </a:cxn>
            <a:cxn ang="0">
              <a:pos x="connsiteX6737" y="connsiteY6737"/>
            </a:cxn>
            <a:cxn ang="0">
              <a:pos x="connsiteX6738" y="connsiteY6738"/>
            </a:cxn>
            <a:cxn ang="0">
              <a:pos x="connsiteX6739" y="connsiteY6739"/>
            </a:cxn>
            <a:cxn ang="0">
              <a:pos x="connsiteX6740" y="connsiteY6740"/>
            </a:cxn>
            <a:cxn ang="0">
              <a:pos x="connsiteX6741" y="connsiteY6741"/>
            </a:cxn>
            <a:cxn ang="0">
              <a:pos x="connsiteX6742" y="connsiteY6742"/>
            </a:cxn>
            <a:cxn ang="0">
              <a:pos x="connsiteX6743" y="connsiteY6743"/>
            </a:cxn>
            <a:cxn ang="0">
              <a:pos x="connsiteX6744" y="connsiteY6744"/>
            </a:cxn>
            <a:cxn ang="0">
              <a:pos x="connsiteX6745" y="connsiteY6745"/>
            </a:cxn>
            <a:cxn ang="0">
              <a:pos x="connsiteX6746" y="connsiteY6746"/>
            </a:cxn>
            <a:cxn ang="0">
              <a:pos x="connsiteX6747" y="connsiteY6747"/>
            </a:cxn>
            <a:cxn ang="0">
              <a:pos x="connsiteX6748" y="connsiteY6748"/>
            </a:cxn>
            <a:cxn ang="0">
              <a:pos x="connsiteX6749" y="connsiteY6749"/>
            </a:cxn>
            <a:cxn ang="0">
              <a:pos x="connsiteX6750" y="connsiteY6750"/>
            </a:cxn>
            <a:cxn ang="0">
              <a:pos x="connsiteX6751" y="connsiteY6751"/>
            </a:cxn>
            <a:cxn ang="0">
              <a:pos x="connsiteX6752" y="connsiteY6752"/>
            </a:cxn>
            <a:cxn ang="0">
              <a:pos x="connsiteX6753" y="connsiteY6753"/>
            </a:cxn>
            <a:cxn ang="0">
              <a:pos x="connsiteX6754" y="connsiteY6754"/>
            </a:cxn>
            <a:cxn ang="0">
              <a:pos x="connsiteX6755" y="connsiteY6755"/>
            </a:cxn>
            <a:cxn ang="0">
              <a:pos x="connsiteX6756" y="connsiteY6756"/>
            </a:cxn>
            <a:cxn ang="0">
              <a:pos x="connsiteX6757" y="connsiteY6757"/>
            </a:cxn>
            <a:cxn ang="0">
              <a:pos x="connsiteX6758" y="connsiteY6758"/>
            </a:cxn>
            <a:cxn ang="0">
              <a:pos x="connsiteX6759" y="connsiteY6759"/>
            </a:cxn>
            <a:cxn ang="0">
              <a:pos x="connsiteX6760" y="connsiteY6760"/>
            </a:cxn>
            <a:cxn ang="0">
              <a:pos x="connsiteX6761" y="connsiteY6761"/>
            </a:cxn>
            <a:cxn ang="0">
              <a:pos x="connsiteX6762" y="connsiteY6762"/>
            </a:cxn>
            <a:cxn ang="0">
              <a:pos x="connsiteX6763" y="connsiteY6763"/>
            </a:cxn>
            <a:cxn ang="0">
              <a:pos x="connsiteX6764" y="connsiteY6764"/>
            </a:cxn>
            <a:cxn ang="0">
              <a:pos x="connsiteX6765" y="connsiteY6765"/>
            </a:cxn>
            <a:cxn ang="0">
              <a:pos x="connsiteX6766" y="connsiteY6766"/>
            </a:cxn>
            <a:cxn ang="0">
              <a:pos x="connsiteX6767" y="connsiteY6767"/>
            </a:cxn>
            <a:cxn ang="0">
              <a:pos x="connsiteX6768" y="connsiteY6768"/>
            </a:cxn>
            <a:cxn ang="0">
              <a:pos x="connsiteX6769" y="connsiteY6769"/>
            </a:cxn>
            <a:cxn ang="0">
              <a:pos x="connsiteX6770" y="connsiteY6770"/>
            </a:cxn>
            <a:cxn ang="0">
              <a:pos x="connsiteX6771" y="connsiteY6771"/>
            </a:cxn>
            <a:cxn ang="0">
              <a:pos x="connsiteX6772" y="connsiteY6772"/>
            </a:cxn>
            <a:cxn ang="0">
              <a:pos x="connsiteX6773" y="connsiteY6773"/>
            </a:cxn>
            <a:cxn ang="0">
              <a:pos x="connsiteX6774" y="connsiteY6774"/>
            </a:cxn>
            <a:cxn ang="0">
              <a:pos x="connsiteX6775" y="connsiteY6775"/>
            </a:cxn>
            <a:cxn ang="0">
              <a:pos x="connsiteX6776" y="connsiteY6776"/>
            </a:cxn>
            <a:cxn ang="0">
              <a:pos x="connsiteX6777" y="connsiteY6777"/>
            </a:cxn>
            <a:cxn ang="0">
              <a:pos x="connsiteX6778" y="connsiteY6778"/>
            </a:cxn>
            <a:cxn ang="0">
              <a:pos x="connsiteX6779" y="connsiteY6779"/>
            </a:cxn>
            <a:cxn ang="0">
              <a:pos x="connsiteX6780" y="connsiteY6780"/>
            </a:cxn>
            <a:cxn ang="0">
              <a:pos x="connsiteX6781" y="connsiteY6781"/>
            </a:cxn>
            <a:cxn ang="0">
              <a:pos x="connsiteX6782" y="connsiteY6782"/>
            </a:cxn>
            <a:cxn ang="0">
              <a:pos x="connsiteX6783" y="connsiteY6783"/>
            </a:cxn>
            <a:cxn ang="0">
              <a:pos x="connsiteX6784" y="connsiteY6784"/>
            </a:cxn>
            <a:cxn ang="0">
              <a:pos x="connsiteX6785" y="connsiteY6785"/>
            </a:cxn>
            <a:cxn ang="0">
              <a:pos x="connsiteX6786" y="connsiteY6786"/>
            </a:cxn>
            <a:cxn ang="0">
              <a:pos x="connsiteX6787" y="connsiteY6787"/>
            </a:cxn>
            <a:cxn ang="0">
              <a:pos x="connsiteX6788" y="connsiteY6788"/>
            </a:cxn>
            <a:cxn ang="0">
              <a:pos x="connsiteX6789" y="connsiteY6789"/>
            </a:cxn>
            <a:cxn ang="0">
              <a:pos x="connsiteX6790" y="connsiteY6790"/>
            </a:cxn>
            <a:cxn ang="0">
              <a:pos x="connsiteX6791" y="connsiteY6791"/>
            </a:cxn>
            <a:cxn ang="0">
              <a:pos x="connsiteX6792" y="connsiteY6792"/>
            </a:cxn>
            <a:cxn ang="0">
              <a:pos x="connsiteX6793" y="connsiteY6793"/>
            </a:cxn>
            <a:cxn ang="0">
              <a:pos x="connsiteX6794" y="connsiteY6794"/>
            </a:cxn>
            <a:cxn ang="0">
              <a:pos x="connsiteX6795" y="connsiteY6795"/>
            </a:cxn>
            <a:cxn ang="0">
              <a:pos x="connsiteX6796" y="connsiteY6796"/>
            </a:cxn>
            <a:cxn ang="0">
              <a:pos x="connsiteX6797" y="connsiteY6797"/>
            </a:cxn>
            <a:cxn ang="0">
              <a:pos x="connsiteX6798" y="connsiteY6798"/>
            </a:cxn>
            <a:cxn ang="0">
              <a:pos x="connsiteX6799" y="connsiteY6799"/>
            </a:cxn>
            <a:cxn ang="0">
              <a:pos x="connsiteX6800" y="connsiteY6800"/>
            </a:cxn>
            <a:cxn ang="0">
              <a:pos x="connsiteX6801" y="connsiteY6801"/>
            </a:cxn>
            <a:cxn ang="0">
              <a:pos x="connsiteX6802" y="connsiteY6802"/>
            </a:cxn>
            <a:cxn ang="0">
              <a:pos x="connsiteX6803" y="connsiteY6803"/>
            </a:cxn>
            <a:cxn ang="0">
              <a:pos x="connsiteX6804" y="connsiteY6804"/>
            </a:cxn>
            <a:cxn ang="0">
              <a:pos x="connsiteX6805" y="connsiteY6805"/>
            </a:cxn>
            <a:cxn ang="0">
              <a:pos x="connsiteX6806" y="connsiteY6806"/>
            </a:cxn>
            <a:cxn ang="0">
              <a:pos x="connsiteX6807" y="connsiteY6807"/>
            </a:cxn>
            <a:cxn ang="0">
              <a:pos x="connsiteX6808" y="connsiteY6808"/>
            </a:cxn>
            <a:cxn ang="0">
              <a:pos x="connsiteX6809" y="connsiteY6809"/>
            </a:cxn>
            <a:cxn ang="0">
              <a:pos x="connsiteX6810" y="connsiteY6810"/>
            </a:cxn>
            <a:cxn ang="0">
              <a:pos x="connsiteX6811" y="connsiteY6811"/>
            </a:cxn>
            <a:cxn ang="0">
              <a:pos x="connsiteX6812" y="connsiteY6812"/>
            </a:cxn>
            <a:cxn ang="0">
              <a:pos x="connsiteX6813" y="connsiteY6813"/>
            </a:cxn>
            <a:cxn ang="0">
              <a:pos x="connsiteX6814" y="connsiteY6814"/>
            </a:cxn>
            <a:cxn ang="0">
              <a:pos x="connsiteX6815" y="connsiteY6815"/>
            </a:cxn>
            <a:cxn ang="0">
              <a:pos x="connsiteX6816" y="connsiteY6816"/>
            </a:cxn>
            <a:cxn ang="0">
              <a:pos x="connsiteX6817" y="connsiteY6817"/>
            </a:cxn>
            <a:cxn ang="0">
              <a:pos x="connsiteX6818" y="connsiteY6818"/>
            </a:cxn>
            <a:cxn ang="0">
              <a:pos x="connsiteX6819" y="connsiteY6819"/>
            </a:cxn>
            <a:cxn ang="0">
              <a:pos x="connsiteX6820" y="connsiteY6820"/>
            </a:cxn>
            <a:cxn ang="0">
              <a:pos x="connsiteX6821" y="connsiteY6821"/>
            </a:cxn>
            <a:cxn ang="0">
              <a:pos x="connsiteX6822" y="connsiteY6822"/>
            </a:cxn>
            <a:cxn ang="0">
              <a:pos x="connsiteX6823" y="connsiteY6823"/>
            </a:cxn>
            <a:cxn ang="0">
              <a:pos x="connsiteX6824" y="connsiteY6824"/>
            </a:cxn>
            <a:cxn ang="0">
              <a:pos x="connsiteX6825" y="connsiteY6825"/>
            </a:cxn>
            <a:cxn ang="0">
              <a:pos x="connsiteX6826" y="connsiteY6826"/>
            </a:cxn>
            <a:cxn ang="0">
              <a:pos x="connsiteX6827" y="connsiteY6827"/>
            </a:cxn>
            <a:cxn ang="0">
              <a:pos x="connsiteX6828" y="connsiteY6828"/>
            </a:cxn>
            <a:cxn ang="0">
              <a:pos x="connsiteX6829" y="connsiteY6829"/>
            </a:cxn>
            <a:cxn ang="0">
              <a:pos x="connsiteX6830" y="connsiteY6830"/>
            </a:cxn>
            <a:cxn ang="0">
              <a:pos x="connsiteX6831" y="connsiteY6831"/>
            </a:cxn>
            <a:cxn ang="0">
              <a:pos x="connsiteX6832" y="connsiteY6832"/>
            </a:cxn>
            <a:cxn ang="0">
              <a:pos x="connsiteX6833" y="connsiteY6833"/>
            </a:cxn>
            <a:cxn ang="0">
              <a:pos x="connsiteX6834" y="connsiteY6834"/>
            </a:cxn>
            <a:cxn ang="0">
              <a:pos x="connsiteX6835" y="connsiteY6835"/>
            </a:cxn>
            <a:cxn ang="0">
              <a:pos x="connsiteX6836" y="connsiteY6836"/>
            </a:cxn>
            <a:cxn ang="0">
              <a:pos x="connsiteX6837" y="connsiteY6837"/>
            </a:cxn>
            <a:cxn ang="0">
              <a:pos x="connsiteX6838" y="connsiteY6838"/>
            </a:cxn>
            <a:cxn ang="0">
              <a:pos x="connsiteX6839" y="connsiteY6839"/>
            </a:cxn>
            <a:cxn ang="0">
              <a:pos x="connsiteX6840" y="connsiteY6840"/>
            </a:cxn>
            <a:cxn ang="0">
              <a:pos x="connsiteX6841" y="connsiteY6841"/>
            </a:cxn>
            <a:cxn ang="0">
              <a:pos x="connsiteX6842" y="connsiteY6842"/>
            </a:cxn>
            <a:cxn ang="0">
              <a:pos x="connsiteX6843" y="connsiteY6843"/>
            </a:cxn>
            <a:cxn ang="0">
              <a:pos x="connsiteX6844" y="connsiteY6844"/>
            </a:cxn>
            <a:cxn ang="0">
              <a:pos x="connsiteX6845" y="connsiteY6845"/>
            </a:cxn>
            <a:cxn ang="0">
              <a:pos x="connsiteX6846" y="connsiteY6846"/>
            </a:cxn>
            <a:cxn ang="0">
              <a:pos x="connsiteX6847" y="connsiteY6847"/>
            </a:cxn>
            <a:cxn ang="0">
              <a:pos x="connsiteX6848" y="connsiteY6848"/>
            </a:cxn>
            <a:cxn ang="0">
              <a:pos x="connsiteX6849" y="connsiteY6849"/>
            </a:cxn>
            <a:cxn ang="0">
              <a:pos x="connsiteX6850" y="connsiteY6850"/>
            </a:cxn>
            <a:cxn ang="0">
              <a:pos x="connsiteX6851" y="connsiteY6851"/>
            </a:cxn>
            <a:cxn ang="0">
              <a:pos x="connsiteX6852" y="connsiteY6852"/>
            </a:cxn>
            <a:cxn ang="0">
              <a:pos x="connsiteX6853" y="connsiteY6853"/>
            </a:cxn>
            <a:cxn ang="0">
              <a:pos x="connsiteX6854" y="connsiteY6854"/>
            </a:cxn>
            <a:cxn ang="0">
              <a:pos x="connsiteX6855" y="connsiteY6855"/>
            </a:cxn>
            <a:cxn ang="0">
              <a:pos x="connsiteX6856" y="connsiteY6856"/>
            </a:cxn>
            <a:cxn ang="0">
              <a:pos x="connsiteX6857" y="connsiteY6857"/>
            </a:cxn>
            <a:cxn ang="0">
              <a:pos x="connsiteX6858" y="connsiteY6858"/>
            </a:cxn>
            <a:cxn ang="0">
              <a:pos x="connsiteX6859" y="connsiteY6859"/>
            </a:cxn>
            <a:cxn ang="0">
              <a:pos x="connsiteX6860" y="connsiteY6860"/>
            </a:cxn>
            <a:cxn ang="0">
              <a:pos x="connsiteX6861" y="connsiteY6861"/>
            </a:cxn>
            <a:cxn ang="0">
              <a:pos x="connsiteX6862" y="connsiteY6862"/>
            </a:cxn>
            <a:cxn ang="0">
              <a:pos x="connsiteX6863" y="connsiteY6863"/>
            </a:cxn>
            <a:cxn ang="0">
              <a:pos x="connsiteX6864" y="connsiteY6864"/>
            </a:cxn>
            <a:cxn ang="0">
              <a:pos x="connsiteX6865" y="connsiteY6865"/>
            </a:cxn>
            <a:cxn ang="0">
              <a:pos x="connsiteX6866" y="connsiteY6866"/>
            </a:cxn>
            <a:cxn ang="0">
              <a:pos x="connsiteX6867" y="connsiteY6867"/>
            </a:cxn>
            <a:cxn ang="0">
              <a:pos x="connsiteX6868" y="connsiteY6868"/>
            </a:cxn>
            <a:cxn ang="0">
              <a:pos x="connsiteX6869" y="connsiteY6869"/>
            </a:cxn>
            <a:cxn ang="0">
              <a:pos x="connsiteX6870" y="connsiteY6870"/>
            </a:cxn>
            <a:cxn ang="0">
              <a:pos x="connsiteX6871" y="connsiteY6871"/>
            </a:cxn>
            <a:cxn ang="0">
              <a:pos x="connsiteX6872" y="connsiteY6872"/>
            </a:cxn>
            <a:cxn ang="0">
              <a:pos x="connsiteX6873" y="connsiteY6873"/>
            </a:cxn>
            <a:cxn ang="0">
              <a:pos x="connsiteX6874" y="connsiteY6874"/>
            </a:cxn>
            <a:cxn ang="0">
              <a:pos x="connsiteX6875" y="connsiteY6875"/>
            </a:cxn>
            <a:cxn ang="0">
              <a:pos x="connsiteX6876" y="connsiteY6876"/>
            </a:cxn>
            <a:cxn ang="0">
              <a:pos x="connsiteX6877" y="connsiteY6877"/>
            </a:cxn>
            <a:cxn ang="0">
              <a:pos x="connsiteX6878" y="connsiteY6878"/>
            </a:cxn>
            <a:cxn ang="0">
              <a:pos x="connsiteX6879" y="connsiteY6879"/>
            </a:cxn>
            <a:cxn ang="0">
              <a:pos x="connsiteX6880" y="connsiteY6880"/>
            </a:cxn>
            <a:cxn ang="0">
              <a:pos x="connsiteX6881" y="connsiteY6881"/>
            </a:cxn>
            <a:cxn ang="0">
              <a:pos x="connsiteX6882" y="connsiteY6882"/>
            </a:cxn>
            <a:cxn ang="0">
              <a:pos x="connsiteX6883" y="connsiteY6883"/>
            </a:cxn>
            <a:cxn ang="0">
              <a:pos x="connsiteX6884" y="connsiteY6884"/>
            </a:cxn>
            <a:cxn ang="0">
              <a:pos x="connsiteX6885" y="connsiteY6885"/>
            </a:cxn>
            <a:cxn ang="0">
              <a:pos x="connsiteX6886" y="connsiteY6886"/>
            </a:cxn>
            <a:cxn ang="0">
              <a:pos x="connsiteX6887" y="connsiteY6887"/>
            </a:cxn>
            <a:cxn ang="0">
              <a:pos x="connsiteX6888" y="connsiteY6888"/>
            </a:cxn>
            <a:cxn ang="0">
              <a:pos x="connsiteX6889" y="connsiteY6889"/>
            </a:cxn>
            <a:cxn ang="0">
              <a:pos x="connsiteX6890" y="connsiteY6890"/>
            </a:cxn>
            <a:cxn ang="0">
              <a:pos x="connsiteX6891" y="connsiteY6891"/>
            </a:cxn>
            <a:cxn ang="0">
              <a:pos x="connsiteX6892" y="connsiteY6892"/>
            </a:cxn>
            <a:cxn ang="0">
              <a:pos x="connsiteX6893" y="connsiteY6893"/>
            </a:cxn>
            <a:cxn ang="0">
              <a:pos x="connsiteX6894" y="connsiteY6894"/>
            </a:cxn>
            <a:cxn ang="0">
              <a:pos x="connsiteX6895" y="connsiteY6895"/>
            </a:cxn>
            <a:cxn ang="0">
              <a:pos x="connsiteX6896" y="connsiteY6896"/>
            </a:cxn>
            <a:cxn ang="0">
              <a:pos x="connsiteX6897" y="connsiteY6897"/>
            </a:cxn>
            <a:cxn ang="0">
              <a:pos x="connsiteX6898" y="connsiteY6898"/>
            </a:cxn>
            <a:cxn ang="0">
              <a:pos x="connsiteX6899" y="connsiteY6899"/>
            </a:cxn>
            <a:cxn ang="0">
              <a:pos x="connsiteX6900" y="connsiteY6900"/>
            </a:cxn>
            <a:cxn ang="0">
              <a:pos x="connsiteX6901" y="connsiteY6901"/>
            </a:cxn>
            <a:cxn ang="0">
              <a:pos x="connsiteX6902" y="connsiteY6902"/>
            </a:cxn>
            <a:cxn ang="0">
              <a:pos x="connsiteX6903" y="connsiteY6903"/>
            </a:cxn>
            <a:cxn ang="0">
              <a:pos x="connsiteX6904" y="connsiteY6904"/>
            </a:cxn>
            <a:cxn ang="0">
              <a:pos x="connsiteX6905" y="connsiteY6905"/>
            </a:cxn>
            <a:cxn ang="0">
              <a:pos x="connsiteX6906" y="connsiteY6906"/>
            </a:cxn>
            <a:cxn ang="0">
              <a:pos x="connsiteX6907" y="connsiteY6907"/>
            </a:cxn>
            <a:cxn ang="0">
              <a:pos x="connsiteX6908" y="connsiteY6908"/>
            </a:cxn>
            <a:cxn ang="0">
              <a:pos x="connsiteX6909" y="connsiteY6909"/>
            </a:cxn>
            <a:cxn ang="0">
              <a:pos x="connsiteX6910" y="connsiteY6910"/>
            </a:cxn>
            <a:cxn ang="0">
              <a:pos x="connsiteX6911" y="connsiteY6911"/>
            </a:cxn>
            <a:cxn ang="0">
              <a:pos x="connsiteX6912" y="connsiteY6912"/>
            </a:cxn>
            <a:cxn ang="0">
              <a:pos x="connsiteX6913" y="connsiteY6913"/>
            </a:cxn>
            <a:cxn ang="0">
              <a:pos x="connsiteX6914" y="connsiteY6914"/>
            </a:cxn>
            <a:cxn ang="0">
              <a:pos x="connsiteX6915" y="connsiteY6915"/>
            </a:cxn>
            <a:cxn ang="0">
              <a:pos x="connsiteX6916" y="connsiteY6916"/>
            </a:cxn>
            <a:cxn ang="0">
              <a:pos x="connsiteX6917" y="connsiteY6917"/>
            </a:cxn>
            <a:cxn ang="0">
              <a:pos x="connsiteX6918" y="connsiteY6918"/>
            </a:cxn>
            <a:cxn ang="0">
              <a:pos x="connsiteX6919" y="connsiteY6919"/>
            </a:cxn>
            <a:cxn ang="0">
              <a:pos x="connsiteX6920" y="connsiteY6920"/>
            </a:cxn>
            <a:cxn ang="0">
              <a:pos x="connsiteX6921" y="connsiteY6921"/>
            </a:cxn>
            <a:cxn ang="0">
              <a:pos x="connsiteX6922" y="connsiteY6922"/>
            </a:cxn>
            <a:cxn ang="0">
              <a:pos x="connsiteX6923" y="connsiteY6923"/>
            </a:cxn>
            <a:cxn ang="0">
              <a:pos x="connsiteX6924" y="connsiteY6924"/>
            </a:cxn>
            <a:cxn ang="0">
              <a:pos x="connsiteX6925" y="connsiteY6925"/>
            </a:cxn>
            <a:cxn ang="0">
              <a:pos x="connsiteX6926" y="connsiteY6926"/>
            </a:cxn>
            <a:cxn ang="0">
              <a:pos x="connsiteX6927" y="connsiteY6927"/>
            </a:cxn>
            <a:cxn ang="0">
              <a:pos x="connsiteX6928" y="connsiteY6928"/>
            </a:cxn>
            <a:cxn ang="0">
              <a:pos x="connsiteX6929" y="connsiteY6929"/>
            </a:cxn>
            <a:cxn ang="0">
              <a:pos x="connsiteX6930" y="connsiteY6930"/>
            </a:cxn>
            <a:cxn ang="0">
              <a:pos x="connsiteX6931" y="connsiteY6931"/>
            </a:cxn>
            <a:cxn ang="0">
              <a:pos x="connsiteX6932" y="connsiteY6932"/>
            </a:cxn>
            <a:cxn ang="0">
              <a:pos x="connsiteX6933" y="connsiteY6933"/>
            </a:cxn>
            <a:cxn ang="0">
              <a:pos x="connsiteX6934" y="connsiteY6934"/>
            </a:cxn>
            <a:cxn ang="0">
              <a:pos x="connsiteX6935" y="connsiteY6935"/>
            </a:cxn>
            <a:cxn ang="0">
              <a:pos x="connsiteX6936" y="connsiteY6936"/>
            </a:cxn>
            <a:cxn ang="0">
              <a:pos x="connsiteX6937" y="connsiteY6937"/>
            </a:cxn>
            <a:cxn ang="0">
              <a:pos x="connsiteX6938" y="connsiteY6938"/>
            </a:cxn>
            <a:cxn ang="0">
              <a:pos x="connsiteX6939" y="connsiteY6939"/>
            </a:cxn>
            <a:cxn ang="0">
              <a:pos x="connsiteX6940" y="connsiteY6940"/>
            </a:cxn>
            <a:cxn ang="0">
              <a:pos x="connsiteX6941" y="connsiteY6941"/>
            </a:cxn>
            <a:cxn ang="0">
              <a:pos x="connsiteX6942" y="connsiteY6942"/>
            </a:cxn>
            <a:cxn ang="0">
              <a:pos x="connsiteX6943" y="connsiteY6943"/>
            </a:cxn>
            <a:cxn ang="0">
              <a:pos x="connsiteX6944" y="connsiteY6944"/>
            </a:cxn>
            <a:cxn ang="0">
              <a:pos x="connsiteX6945" y="connsiteY6945"/>
            </a:cxn>
            <a:cxn ang="0">
              <a:pos x="connsiteX6946" y="connsiteY6946"/>
            </a:cxn>
            <a:cxn ang="0">
              <a:pos x="connsiteX6947" y="connsiteY6947"/>
            </a:cxn>
            <a:cxn ang="0">
              <a:pos x="connsiteX6948" y="connsiteY6948"/>
            </a:cxn>
            <a:cxn ang="0">
              <a:pos x="connsiteX6949" y="connsiteY6949"/>
            </a:cxn>
            <a:cxn ang="0">
              <a:pos x="connsiteX6950" y="connsiteY6950"/>
            </a:cxn>
            <a:cxn ang="0">
              <a:pos x="connsiteX6951" y="connsiteY6951"/>
            </a:cxn>
            <a:cxn ang="0">
              <a:pos x="connsiteX6952" y="connsiteY6952"/>
            </a:cxn>
            <a:cxn ang="0">
              <a:pos x="connsiteX6953" y="connsiteY6953"/>
            </a:cxn>
            <a:cxn ang="0">
              <a:pos x="connsiteX6954" y="connsiteY6954"/>
            </a:cxn>
            <a:cxn ang="0">
              <a:pos x="connsiteX6955" y="connsiteY6955"/>
            </a:cxn>
            <a:cxn ang="0">
              <a:pos x="connsiteX6956" y="connsiteY6956"/>
            </a:cxn>
            <a:cxn ang="0">
              <a:pos x="connsiteX6957" y="connsiteY6957"/>
            </a:cxn>
            <a:cxn ang="0">
              <a:pos x="connsiteX6958" y="connsiteY6958"/>
            </a:cxn>
            <a:cxn ang="0">
              <a:pos x="connsiteX6959" y="connsiteY6959"/>
            </a:cxn>
            <a:cxn ang="0">
              <a:pos x="connsiteX6960" y="connsiteY6960"/>
            </a:cxn>
            <a:cxn ang="0">
              <a:pos x="connsiteX6961" y="connsiteY6961"/>
            </a:cxn>
            <a:cxn ang="0">
              <a:pos x="connsiteX6962" y="connsiteY6962"/>
            </a:cxn>
            <a:cxn ang="0">
              <a:pos x="connsiteX6963" y="connsiteY6963"/>
            </a:cxn>
            <a:cxn ang="0">
              <a:pos x="connsiteX6964" y="connsiteY6964"/>
            </a:cxn>
            <a:cxn ang="0">
              <a:pos x="connsiteX6965" y="connsiteY6965"/>
            </a:cxn>
            <a:cxn ang="0">
              <a:pos x="connsiteX6966" y="connsiteY6966"/>
            </a:cxn>
            <a:cxn ang="0">
              <a:pos x="connsiteX6967" y="connsiteY6967"/>
            </a:cxn>
            <a:cxn ang="0">
              <a:pos x="connsiteX6968" y="connsiteY6968"/>
            </a:cxn>
            <a:cxn ang="0">
              <a:pos x="connsiteX6969" y="connsiteY6969"/>
            </a:cxn>
          </a:cxnLst>
          <a:rect l="l" t="t" r="r" b="b"/>
          <a:pathLst>
            <a:path w="11490568" h="6858000">
              <a:moveTo>
                <a:pt x="83065" y="6790859"/>
              </a:moveTo>
              <a:lnTo>
                <a:pt x="11490568" y="6858000"/>
              </a:lnTo>
              <a:lnTo>
                <a:pt x="11490568" y="0"/>
              </a:lnTo>
              <a:lnTo>
                <a:pt x="0" y="47958"/>
              </a:lnTo>
              <a:cubicBezTo>
                <a:pt x="0" y="2333958"/>
                <a:pt x="83065" y="4504859"/>
                <a:pt x="83065" y="6790859"/>
              </a:cubicBezTo>
              <a:close/>
              <a:moveTo>
                <a:pt x="3653523" y="6563519"/>
              </a:moveTo>
              <a:cubicBezTo>
                <a:pt x="3647715" y="6563704"/>
                <a:pt x="3642156" y="6563242"/>
                <a:pt x="3638359" y="6562131"/>
              </a:cubicBezTo>
              <a:cubicBezTo>
                <a:pt x="3622088" y="6556947"/>
                <a:pt x="3605817" y="6542875"/>
                <a:pt x="3598406" y="6527323"/>
              </a:cubicBezTo>
              <a:cubicBezTo>
                <a:pt x="3592982" y="6515473"/>
                <a:pt x="3591716" y="6496959"/>
                <a:pt x="3595693" y="6484739"/>
              </a:cubicBezTo>
              <a:cubicBezTo>
                <a:pt x="3599852" y="6471964"/>
                <a:pt x="3613591" y="6455300"/>
                <a:pt x="3625704" y="6448264"/>
              </a:cubicBezTo>
              <a:cubicBezTo>
                <a:pt x="3634924" y="6442895"/>
                <a:pt x="3636913" y="6442525"/>
                <a:pt x="3652822" y="6442525"/>
              </a:cubicBezTo>
              <a:cubicBezTo>
                <a:pt x="3667284" y="6442525"/>
                <a:pt x="3671262" y="6443265"/>
                <a:pt x="3677771" y="6446783"/>
              </a:cubicBezTo>
              <a:cubicBezTo>
                <a:pt x="3689159" y="6453079"/>
                <a:pt x="3700188" y="6464002"/>
                <a:pt x="3706334" y="6475296"/>
              </a:cubicBezTo>
              <a:cubicBezTo>
                <a:pt x="3711034" y="6484184"/>
                <a:pt x="3711577" y="6486775"/>
                <a:pt x="3711577" y="6502699"/>
              </a:cubicBezTo>
              <a:cubicBezTo>
                <a:pt x="3711577" y="6518806"/>
                <a:pt x="3711034" y="6521214"/>
                <a:pt x="3706153" y="6530285"/>
              </a:cubicBezTo>
              <a:cubicBezTo>
                <a:pt x="3699464" y="6542691"/>
                <a:pt x="3682471" y="6557317"/>
                <a:pt x="3670177" y="6561020"/>
              </a:cubicBezTo>
              <a:cubicBezTo>
                <a:pt x="3665387" y="6562501"/>
                <a:pt x="3659330" y="6563334"/>
                <a:pt x="3653523" y="6563519"/>
              </a:cubicBezTo>
              <a:close/>
              <a:moveTo>
                <a:pt x="4016160" y="6563245"/>
              </a:moveTo>
              <a:cubicBezTo>
                <a:pt x="4005675" y="6563615"/>
                <a:pt x="4000433" y="6563060"/>
                <a:pt x="3993200" y="6560098"/>
              </a:cubicBezTo>
              <a:cubicBezTo>
                <a:pt x="3979642" y="6554544"/>
                <a:pt x="3966806" y="6541954"/>
                <a:pt x="3959755" y="6527327"/>
              </a:cubicBezTo>
              <a:cubicBezTo>
                <a:pt x="3954693" y="6516773"/>
                <a:pt x="3953970" y="6513070"/>
                <a:pt x="3953970" y="6501590"/>
              </a:cubicBezTo>
              <a:cubicBezTo>
                <a:pt x="3954151" y="6484002"/>
                <a:pt x="3959937" y="6471412"/>
                <a:pt x="3974580" y="6457710"/>
              </a:cubicBezTo>
              <a:cubicBezTo>
                <a:pt x="3987054" y="6445861"/>
                <a:pt x="3997359" y="6441602"/>
                <a:pt x="4013629" y="6441602"/>
              </a:cubicBezTo>
              <a:cubicBezTo>
                <a:pt x="4030443" y="6441602"/>
                <a:pt x="4042194" y="6446787"/>
                <a:pt x="4054486" y="6459561"/>
              </a:cubicBezTo>
              <a:cubicBezTo>
                <a:pt x="4068046" y="6473818"/>
                <a:pt x="4072746" y="6484557"/>
                <a:pt x="4072746" y="6502517"/>
              </a:cubicBezTo>
              <a:cubicBezTo>
                <a:pt x="4072746" y="6520846"/>
                <a:pt x="4067865" y="6532696"/>
                <a:pt x="4055210" y="6544916"/>
              </a:cubicBezTo>
              <a:cubicBezTo>
                <a:pt x="4041470" y="6558246"/>
                <a:pt x="4032431" y="6562505"/>
                <a:pt x="4016160" y="6563245"/>
              </a:cubicBezTo>
              <a:close/>
              <a:moveTo>
                <a:pt x="3835869" y="6563129"/>
              </a:moveTo>
              <a:cubicBezTo>
                <a:pt x="3828254" y="6563661"/>
                <a:pt x="3820842" y="6563152"/>
                <a:pt x="3816232" y="6561393"/>
              </a:cubicBezTo>
              <a:cubicBezTo>
                <a:pt x="3800322" y="6555283"/>
                <a:pt x="3784774" y="6540656"/>
                <a:pt x="3777904" y="6525289"/>
              </a:cubicBezTo>
              <a:cubicBezTo>
                <a:pt x="3772119" y="6512143"/>
                <a:pt x="3772481" y="6492147"/>
                <a:pt x="3778628" y="6478631"/>
              </a:cubicBezTo>
              <a:cubicBezTo>
                <a:pt x="3784413" y="6466411"/>
                <a:pt x="3797249" y="6452340"/>
                <a:pt x="3807915" y="6446785"/>
              </a:cubicBezTo>
              <a:cubicBezTo>
                <a:pt x="3818220" y="6441416"/>
                <a:pt x="3837925" y="6440120"/>
                <a:pt x="3851304" y="6444193"/>
              </a:cubicBezTo>
              <a:cubicBezTo>
                <a:pt x="3863054" y="6447711"/>
                <a:pt x="3878783" y="6461227"/>
                <a:pt x="3886376" y="6474558"/>
              </a:cubicBezTo>
              <a:cubicBezTo>
                <a:pt x="3892884" y="6485852"/>
                <a:pt x="3894330" y="6508625"/>
                <a:pt x="3889630" y="6523252"/>
              </a:cubicBezTo>
              <a:cubicBezTo>
                <a:pt x="3885653" y="6535472"/>
                <a:pt x="3869563" y="6552876"/>
                <a:pt x="3856727" y="6558616"/>
              </a:cubicBezTo>
              <a:cubicBezTo>
                <a:pt x="3851304" y="6561023"/>
                <a:pt x="3843485" y="6562597"/>
                <a:pt x="3835869" y="6563129"/>
              </a:cubicBezTo>
              <a:close/>
              <a:moveTo>
                <a:pt x="3475353" y="6379065"/>
              </a:moveTo>
              <a:cubicBezTo>
                <a:pt x="3468257" y="6379435"/>
                <a:pt x="3461206" y="6378602"/>
                <a:pt x="3455421" y="6376473"/>
              </a:cubicBezTo>
              <a:cubicBezTo>
                <a:pt x="3436981" y="6369807"/>
                <a:pt x="3422158" y="6354810"/>
                <a:pt x="3416010" y="6337221"/>
              </a:cubicBezTo>
              <a:cubicBezTo>
                <a:pt x="3412395" y="6326853"/>
                <a:pt x="3412575" y="6308708"/>
                <a:pt x="3416191" y="6297599"/>
              </a:cubicBezTo>
              <a:cubicBezTo>
                <a:pt x="3420169" y="6285935"/>
                <a:pt x="3436800" y="6267605"/>
                <a:pt x="3448551" y="6262050"/>
              </a:cubicBezTo>
              <a:cubicBezTo>
                <a:pt x="3459580" y="6256681"/>
                <a:pt x="3480370" y="6255941"/>
                <a:pt x="3493206" y="6260385"/>
              </a:cubicBezTo>
              <a:cubicBezTo>
                <a:pt x="3504776" y="6264458"/>
                <a:pt x="3520505" y="6279455"/>
                <a:pt x="3526651" y="6292416"/>
              </a:cubicBezTo>
              <a:cubicBezTo>
                <a:pt x="3533521" y="6306672"/>
                <a:pt x="3533701" y="6327779"/>
                <a:pt x="3527373" y="6342220"/>
              </a:cubicBezTo>
              <a:cubicBezTo>
                <a:pt x="3522312" y="6353699"/>
                <a:pt x="3507126" y="6369252"/>
                <a:pt x="3495556" y="6374436"/>
              </a:cubicBezTo>
              <a:cubicBezTo>
                <a:pt x="3489590" y="6377120"/>
                <a:pt x="3482449" y="6378694"/>
                <a:pt x="3475353" y="6379065"/>
              </a:cubicBezTo>
              <a:close/>
              <a:moveTo>
                <a:pt x="3835823" y="6378948"/>
              </a:moveTo>
              <a:cubicBezTo>
                <a:pt x="3828886" y="6379434"/>
                <a:pt x="3822016" y="6378879"/>
                <a:pt x="3816953" y="6377213"/>
              </a:cubicBezTo>
              <a:cubicBezTo>
                <a:pt x="3806287" y="6373695"/>
                <a:pt x="3798152" y="6368140"/>
                <a:pt x="3789293" y="6358328"/>
              </a:cubicBezTo>
              <a:cubicBezTo>
                <a:pt x="3777723" y="6345367"/>
                <a:pt x="3773927" y="6335369"/>
                <a:pt x="3774107" y="6317780"/>
              </a:cubicBezTo>
              <a:cubicBezTo>
                <a:pt x="3774107" y="6299079"/>
                <a:pt x="3778627" y="6288896"/>
                <a:pt x="3793089" y="6274084"/>
              </a:cubicBezTo>
              <a:cubicBezTo>
                <a:pt x="3805383" y="6261494"/>
                <a:pt x="3814965" y="6257606"/>
                <a:pt x="3834309" y="6257606"/>
              </a:cubicBezTo>
              <a:cubicBezTo>
                <a:pt x="3851483" y="6257606"/>
                <a:pt x="3860884" y="6261680"/>
                <a:pt x="3873900" y="6274825"/>
              </a:cubicBezTo>
              <a:cubicBezTo>
                <a:pt x="3887821" y="6288711"/>
                <a:pt x="3891075" y="6295932"/>
                <a:pt x="3891979" y="6315558"/>
              </a:cubicBezTo>
              <a:cubicBezTo>
                <a:pt x="3892702" y="6330925"/>
                <a:pt x="3892521" y="6332406"/>
                <a:pt x="3887097" y="6343701"/>
              </a:cubicBezTo>
              <a:cubicBezTo>
                <a:pt x="3880590" y="6357031"/>
                <a:pt x="3869019" y="6368140"/>
                <a:pt x="3855099" y="6374435"/>
              </a:cubicBezTo>
              <a:cubicBezTo>
                <a:pt x="3849766" y="6376934"/>
                <a:pt x="3842761" y="6378462"/>
                <a:pt x="3835823" y="6378948"/>
              </a:cubicBezTo>
              <a:close/>
              <a:moveTo>
                <a:pt x="4197422" y="6378834"/>
              </a:moveTo>
              <a:cubicBezTo>
                <a:pt x="4190417" y="6379390"/>
                <a:pt x="4183547" y="6378973"/>
                <a:pt x="4178846" y="6377399"/>
              </a:cubicBezTo>
              <a:cubicBezTo>
                <a:pt x="4167095" y="6373326"/>
                <a:pt x="4160768" y="6369253"/>
                <a:pt x="4152090" y="6360551"/>
              </a:cubicBezTo>
              <a:cubicBezTo>
                <a:pt x="4140339" y="6348516"/>
                <a:pt x="4135639" y="6337407"/>
                <a:pt x="4134915" y="6320189"/>
              </a:cubicBezTo>
              <a:cubicBezTo>
                <a:pt x="4134193" y="6307969"/>
                <a:pt x="4134735" y="6304636"/>
                <a:pt x="4138893" y="6295194"/>
              </a:cubicBezTo>
              <a:cubicBezTo>
                <a:pt x="4145040" y="6281862"/>
                <a:pt x="4157875" y="6267791"/>
                <a:pt x="4169807" y="6262052"/>
              </a:cubicBezTo>
              <a:cubicBezTo>
                <a:pt x="4180835" y="6256683"/>
                <a:pt x="4201625" y="6255942"/>
                <a:pt x="4214822" y="6260571"/>
              </a:cubicBezTo>
              <a:cubicBezTo>
                <a:pt x="4226393" y="6264644"/>
                <a:pt x="4241578" y="6279270"/>
                <a:pt x="4247906" y="6292416"/>
              </a:cubicBezTo>
              <a:cubicBezTo>
                <a:pt x="4252245" y="6301489"/>
                <a:pt x="4252968" y="6305192"/>
                <a:pt x="4252968" y="6318707"/>
              </a:cubicBezTo>
              <a:cubicBezTo>
                <a:pt x="4252787" y="6331853"/>
                <a:pt x="4252064" y="6335926"/>
                <a:pt x="4248087" y="6343703"/>
              </a:cubicBezTo>
              <a:cubicBezTo>
                <a:pt x="4242302" y="6355182"/>
                <a:pt x="4227658" y="6369624"/>
                <a:pt x="4216811" y="6374437"/>
              </a:cubicBezTo>
              <a:cubicBezTo>
                <a:pt x="4211569" y="6376751"/>
                <a:pt x="4204428" y="6378279"/>
                <a:pt x="4197422" y="6378834"/>
              </a:cubicBezTo>
              <a:close/>
              <a:moveTo>
                <a:pt x="4018916" y="6378693"/>
              </a:moveTo>
              <a:cubicBezTo>
                <a:pt x="4012001" y="6379433"/>
                <a:pt x="4005041" y="6379341"/>
                <a:pt x="4000611" y="6378138"/>
              </a:cubicBezTo>
              <a:cubicBezTo>
                <a:pt x="3991210" y="6375730"/>
                <a:pt x="3976386" y="6366473"/>
                <a:pt x="3969698" y="6358882"/>
              </a:cubicBezTo>
              <a:cubicBezTo>
                <a:pt x="3953608" y="6340552"/>
                <a:pt x="3949269" y="6314446"/>
                <a:pt x="3958850" y="6294264"/>
              </a:cubicBezTo>
              <a:cubicBezTo>
                <a:pt x="3965178" y="6281118"/>
                <a:pt x="3978375" y="6267418"/>
                <a:pt x="3990306" y="6261863"/>
              </a:cubicBezTo>
              <a:cubicBezTo>
                <a:pt x="3998804" y="6257790"/>
                <a:pt x="4002058" y="6257420"/>
                <a:pt x="4015798" y="6257975"/>
              </a:cubicBezTo>
              <a:cubicBezTo>
                <a:pt x="4034961" y="6258715"/>
                <a:pt x="4041289" y="6261678"/>
                <a:pt x="4055028" y="6275749"/>
              </a:cubicBezTo>
              <a:cubicBezTo>
                <a:pt x="4067321" y="6288340"/>
                <a:pt x="4069491" y="6292227"/>
                <a:pt x="4072202" y="6307225"/>
              </a:cubicBezTo>
              <a:cubicBezTo>
                <a:pt x="4074734" y="6321482"/>
                <a:pt x="4072384" y="6336293"/>
                <a:pt x="4065875" y="6347588"/>
              </a:cubicBezTo>
              <a:cubicBezTo>
                <a:pt x="4060451" y="6357030"/>
                <a:pt x="4047435" y="6369065"/>
                <a:pt x="4036949" y="6374249"/>
              </a:cubicBezTo>
              <a:cubicBezTo>
                <a:pt x="4032701" y="6376378"/>
                <a:pt x="4025831" y="6377952"/>
                <a:pt x="4018916" y="6378693"/>
              </a:cubicBezTo>
              <a:close/>
              <a:moveTo>
                <a:pt x="3656909" y="6378922"/>
              </a:moveTo>
              <a:cubicBezTo>
                <a:pt x="3649790" y="6379616"/>
                <a:pt x="3642785" y="6379153"/>
                <a:pt x="3637451" y="6377394"/>
              </a:cubicBezTo>
              <a:cubicBezTo>
                <a:pt x="3633474" y="6375913"/>
                <a:pt x="3628231" y="6373877"/>
                <a:pt x="3625881" y="6372395"/>
              </a:cubicBezTo>
              <a:cubicBezTo>
                <a:pt x="3617565" y="6367952"/>
                <a:pt x="3603644" y="6353140"/>
                <a:pt x="3598944" y="6343698"/>
              </a:cubicBezTo>
              <a:cubicBezTo>
                <a:pt x="3594786" y="6335737"/>
                <a:pt x="3594063" y="6332219"/>
                <a:pt x="3594063" y="6317776"/>
              </a:cubicBezTo>
              <a:cubicBezTo>
                <a:pt x="3594063" y="6303890"/>
                <a:pt x="3594786" y="6299817"/>
                <a:pt x="3598221" y="6293152"/>
              </a:cubicBezTo>
              <a:cubicBezTo>
                <a:pt x="3604006" y="6282043"/>
                <a:pt x="3615576" y="6269453"/>
                <a:pt x="3625520" y="6263528"/>
              </a:cubicBezTo>
              <a:cubicBezTo>
                <a:pt x="3633113" y="6258899"/>
                <a:pt x="3635463" y="6258529"/>
                <a:pt x="3652818" y="6258529"/>
              </a:cubicBezTo>
              <a:cubicBezTo>
                <a:pt x="3670174" y="6258529"/>
                <a:pt x="3672524" y="6258899"/>
                <a:pt x="3680116" y="6263528"/>
              </a:cubicBezTo>
              <a:cubicBezTo>
                <a:pt x="3692771" y="6271119"/>
                <a:pt x="3706511" y="6287412"/>
                <a:pt x="3709765" y="6298707"/>
              </a:cubicBezTo>
              <a:cubicBezTo>
                <a:pt x="3713200" y="6310926"/>
                <a:pt x="3713200" y="6324627"/>
                <a:pt x="3709585" y="6337218"/>
              </a:cubicBezTo>
              <a:cubicBezTo>
                <a:pt x="3705969" y="6349623"/>
                <a:pt x="3690783" y="6366656"/>
                <a:pt x="3677044" y="6373507"/>
              </a:cubicBezTo>
              <a:cubicBezTo>
                <a:pt x="3671259" y="6376377"/>
                <a:pt x="3664027" y="6378228"/>
                <a:pt x="3656909" y="6378922"/>
              </a:cubicBezTo>
              <a:close/>
              <a:moveTo>
                <a:pt x="2748269" y="6195625"/>
              </a:moveTo>
              <a:cubicBezTo>
                <a:pt x="2747726" y="6195441"/>
                <a:pt x="2743568" y="6194700"/>
                <a:pt x="2739229" y="6193774"/>
              </a:cubicBezTo>
              <a:cubicBezTo>
                <a:pt x="2728201" y="6191552"/>
                <a:pt x="2717535" y="6184702"/>
                <a:pt x="2706869" y="6172853"/>
              </a:cubicBezTo>
              <a:cubicBezTo>
                <a:pt x="2696021" y="6160448"/>
                <a:pt x="2692044" y="6149709"/>
                <a:pt x="2692044" y="6131935"/>
              </a:cubicBezTo>
              <a:cubicBezTo>
                <a:pt x="2692044" y="6115827"/>
                <a:pt x="2696925" y="6104532"/>
                <a:pt x="2710123" y="6090461"/>
              </a:cubicBezTo>
              <a:cubicBezTo>
                <a:pt x="2722416" y="6077316"/>
                <a:pt x="2732540" y="6072872"/>
                <a:pt x="2750980" y="6072872"/>
              </a:cubicBezTo>
              <a:cubicBezTo>
                <a:pt x="2769059" y="6072872"/>
                <a:pt x="2781533" y="6078427"/>
                <a:pt x="2794007" y="6092127"/>
              </a:cubicBezTo>
              <a:cubicBezTo>
                <a:pt x="2806301" y="6105643"/>
                <a:pt x="2810278" y="6115641"/>
                <a:pt x="2810459" y="6133786"/>
              </a:cubicBezTo>
              <a:cubicBezTo>
                <a:pt x="2810459" y="6146376"/>
                <a:pt x="2809736" y="6150264"/>
                <a:pt x="2805396" y="6159151"/>
              </a:cubicBezTo>
              <a:cubicBezTo>
                <a:pt x="2800154" y="6170260"/>
                <a:pt x="2788041" y="6182665"/>
                <a:pt x="2777014" y="6188405"/>
              </a:cubicBezTo>
              <a:cubicBezTo>
                <a:pt x="2771590" y="6191182"/>
                <a:pt x="2751523" y="6196181"/>
                <a:pt x="2748269" y="6195625"/>
              </a:cubicBezTo>
              <a:close/>
              <a:moveTo>
                <a:pt x="4199629" y="6194195"/>
              </a:moveTo>
              <a:cubicBezTo>
                <a:pt x="4193027" y="6195002"/>
                <a:pt x="4186349" y="6194609"/>
                <a:pt x="4179931" y="6192850"/>
              </a:cubicBezTo>
              <a:cubicBezTo>
                <a:pt x="4174509" y="6191369"/>
                <a:pt x="4167639" y="6188591"/>
                <a:pt x="4164565" y="6186554"/>
              </a:cubicBezTo>
              <a:cubicBezTo>
                <a:pt x="4154984" y="6180445"/>
                <a:pt x="4143955" y="6167483"/>
                <a:pt x="4138894" y="6156375"/>
              </a:cubicBezTo>
              <a:cubicBezTo>
                <a:pt x="4134735" y="6146933"/>
                <a:pt x="4134193" y="6143599"/>
                <a:pt x="4134916" y="6131380"/>
              </a:cubicBezTo>
              <a:cubicBezTo>
                <a:pt x="4135639" y="6113975"/>
                <a:pt x="4139978" y="6103977"/>
                <a:pt x="4152633" y="6090832"/>
              </a:cubicBezTo>
              <a:cubicBezTo>
                <a:pt x="4165469" y="6077316"/>
                <a:pt x="4175412" y="6073057"/>
                <a:pt x="4193310" y="6073057"/>
              </a:cubicBezTo>
              <a:cubicBezTo>
                <a:pt x="4212474" y="6073057"/>
                <a:pt x="4223140" y="6077686"/>
                <a:pt x="4236517" y="6091943"/>
              </a:cubicBezTo>
              <a:cubicBezTo>
                <a:pt x="4249715" y="6106385"/>
                <a:pt x="4252607" y="6113421"/>
                <a:pt x="4252789" y="6132861"/>
              </a:cubicBezTo>
              <a:cubicBezTo>
                <a:pt x="4252969" y="6146562"/>
                <a:pt x="4252246" y="6149895"/>
                <a:pt x="4247907" y="6158967"/>
              </a:cubicBezTo>
              <a:cubicBezTo>
                <a:pt x="4238551" y="6178546"/>
                <a:pt x="4219434" y="6191774"/>
                <a:pt x="4199629" y="6194195"/>
              </a:cubicBezTo>
              <a:close/>
              <a:moveTo>
                <a:pt x="8150989" y="6193960"/>
              </a:moveTo>
              <a:cubicBezTo>
                <a:pt x="8139058" y="6191924"/>
                <a:pt x="8128934" y="6185999"/>
                <a:pt x="8117906" y="6174705"/>
              </a:cubicBezTo>
              <a:cubicBezTo>
                <a:pt x="8105974" y="6162300"/>
                <a:pt x="8101636" y="6150821"/>
                <a:pt x="8101816" y="6131751"/>
              </a:cubicBezTo>
              <a:cubicBezTo>
                <a:pt x="8101997" y="6115457"/>
                <a:pt x="8106155" y="6104903"/>
                <a:pt x="8117906" y="6092128"/>
              </a:cubicBezTo>
              <a:cubicBezTo>
                <a:pt x="8130381" y="6078427"/>
                <a:pt x="8142673" y="6072872"/>
                <a:pt x="8160933" y="6072872"/>
              </a:cubicBezTo>
              <a:cubicBezTo>
                <a:pt x="8173407" y="6072688"/>
                <a:pt x="8177023" y="6073428"/>
                <a:pt x="8185700" y="6077872"/>
              </a:cubicBezTo>
              <a:cubicBezTo>
                <a:pt x="8197813" y="6083797"/>
                <a:pt x="8211372" y="6098053"/>
                <a:pt x="8216795" y="6110273"/>
              </a:cubicBezTo>
              <a:cubicBezTo>
                <a:pt x="8219508" y="6116754"/>
                <a:pt x="8220592" y="6122678"/>
                <a:pt x="8220592" y="6133787"/>
              </a:cubicBezTo>
              <a:cubicBezTo>
                <a:pt x="8220592" y="6152487"/>
                <a:pt x="8216253" y="6162670"/>
                <a:pt x="8203237" y="6175816"/>
              </a:cubicBezTo>
              <a:cubicBezTo>
                <a:pt x="8188050" y="6190998"/>
                <a:pt x="8169972" y="6197294"/>
                <a:pt x="8150989" y="6193960"/>
              </a:cubicBezTo>
              <a:close/>
              <a:moveTo>
                <a:pt x="3480557" y="6194017"/>
              </a:moveTo>
              <a:cubicBezTo>
                <a:pt x="3474300" y="6195165"/>
                <a:pt x="3468029" y="6195212"/>
                <a:pt x="3462108" y="6193962"/>
              </a:cubicBezTo>
              <a:cubicBezTo>
                <a:pt x="3450719" y="6191740"/>
                <a:pt x="3442403" y="6186926"/>
                <a:pt x="3432641" y="6177483"/>
              </a:cubicBezTo>
              <a:cubicBezTo>
                <a:pt x="3417997" y="6163227"/>
                <a:pt x="3414201" y="6154155"/>
                <a:pt x="3414201" y="6132862"/>
              </a:cubicBezTo>
              <a:cubicBezTo>
                <a:pt x="3414201" y="6117125"/>
                <a:pt x="3414742" y="6114347"/>
                <a:pt x="3419082" y="6106941"/>
              </a:cubicBezTo>
              <a:cubicBezTo>
                <a:pt x="3426132" y="6094722"/>
                <a:pt x="3438426" y="6082502"/>
                <a:pt x="3448550" y="6077317"/>
              </a:cubicBezTo>
              <a:cubicBezTo>
                <a:pt x="3461023" y="6071208"/>
                <a:pt x="3482537" y="6071208"/>
                <a:pt x="3495553" y="6077133"/>
              </a:cubicBezTo>
              <a:cubicBezTo>
                <a:pt x="3507305" y="6082502"/>
                <a:pt x="3522310" y="6097684"/>
                <a:pt x="3527372" y="6109534"/>
              </a:cubicBezTo>
              <a:cubicBezTo>
                <a:pt x="3533699" y="6124161"/>
                <a:pt x="3533338" y="6145267"/>
                <a:pt x="3526649" y="6159154"/>
              </a:cubicBezTo>
              <a:cubicBezTo>
                <a:pt x="3517971" y="6177206"/>
                <a:pt x="3499327" y="6190572"/>
                <a:pt x="3480557" y="6194017"/>
              </a:cubicBezTo>
              <a:close/>
              <a:moveTo>
                <a:pt x="3642513" y="6193960"/>
              </a:moveTo>
              <a:cubicBezTo>
                <a:pt x="3625519" y="6190443"/>
                <a:pt x="3608525" y="6177112"/>
                <a:pt x="3599305" y="6160264"/>
              </a:cubicBezTo>
              <a:cubicBezTo>
                <a:pt x="3594605" y="6151377"/>
                <a:pt x="3594063" y="6148785"/>
                <a:pt x="3594063" y="6133788"/>
              </a:cubicBezTo>
              <a:cubicBezTo>
                <a:pt x="3594063" y="6114161"/>
                <a:pt x="3597136" y="6106570"/>
                <a:pt x="3611599" y="6091017"/>
              </a:cubicBezTo>
              <a:cubicBezTo>
                <a:pt x="3622988" y="6078613"/>
                <a:pt x="3635101" y="6073058"/>
                <a:pt x="3651010" y="6072873"/>
              </a:cubicBezTo>
              <a:cubicBezTo>
                <a:pt x="3670715" y="6072688"/>
                <a:pt x="3679031" y="6076206"/>
                <a:pt x="3693856" y="6091017"/>
              </a:cubicBezTo>
              <a:cubicBezTo>
                <a:pt x="3704522" y="6101757"/>
                <a:pt x="3707233" y="6106015"/>
                <a:pt x="3709584" y="6114161"/>
              </a:cubicBezTo>
              <a:cubicBezTo>
                <a:pt x="3717538" y="6142304"/>
                <a:pt x="3708680" y="6167670"/>
                <a:pt x="3684636" y="6184518"/>
              </a:cubicBezTo>
              <a:cubicBezTo>
                <a:pt x="3672342" y="6193220"/>
                <a:pt x="3656252" y="6196738"/>
                <a:pt x="3642513" y="6193960"/>
              </a:cubicBezTo>
              <a:close/>
              <a:moveTo>
                <a:pt x="3822378" y="6193960"/>
              </a:moveTo>
              <a:cubicBezTo>
                <a:pt x="3805204" y="6190442"/>
                <a:pt x="3789294" y="6177852"/>
                <a:pt x="3780074" y="6160263"/>
              </a:cubicBezTo>
              <a:cubicBezTo>
                <a:pt x="3774470" y="6149709"/>
                <a:pt x="3773927" y="6147117"/>
                <a:pt x="3773927" y="6133786"/>
              </a:cubicBezTo>
              <a:cubicBezTo>
                <a:pt x="3773927" y="6122677"/>
                <a:pt x="3775012" y="6116938"/>
                <a:pt x="3777724" y="6110642"/>
              </a:cubicBezTo>
              <a:cubicBezTo>
                <a:pt x="3783329" y="6098238"/>
                <a:pt x="3797068" y="6083796"/>
                <a:pt x="3808819" y="6077872"/>
              </a:cubicBezTo>
              <a:cubicBezTo>
                <a:pt x="3817678" y="6073428"/>
                <a:pt x="3821294" y="6072687"/>
                <a:pt x="3833586" y="6072872"/>
              </a:cubicBezTo>
              <a:cubicBezTo>
                <a:pt x="3844073" y="6072872"/>
                <a:pt x="3850219" y="6073984"/>
                <a:pt x="3856185" y="6076760"/>
              </a:cubicBezTo>
              <a:cubicBezTo>
                <a:pt x="3867394" y="6081945"/>
                <a:pt x="3882760" y="6098052"/>
                <a:pt x="3888184" y="6110087"/>
              </a:cubicBezTo>
              <a:cubicBezTo>
                <a:pt x="3892161" y="6119159"/>
                <a:pt x="3892704" y="6122122"/>
                <a:pt x="3891980" y="6136193"/>
              </a:cubicBezTo>
              <a:cubicBezTo>
                <a:pt x="3891076" y="6155819"/>
                <a:pt x="3887641" y="6163225"/>
                <a:pt x="3873540" y="6176926"/>
              </a:cubicBezTo>
              <a:cubicBezTo>
                <a:pt x="3858174" y="6191923"/>
                <a:pt x="3840819" y="6197663"/>
                <a:pt x="3822378" y="6193960"/>
              </a:cubicBezTo>
              <a:close/>
              <a:moveTo>
                <a:pt x="4001879" y="6193776"/>
              </a:moveTo>
              <a:cubicBezTo>
                <a:pt x="3985247" y="6190443"/>
                <a:pt x="3967530" y="6175446"/>
                <a:pt x="3958852" y="6157301"/>
              </a:cubicBezTo>
              <a:cubicBezTo>
                <a:pt x="3945656" y="6129714"/>
                <a:pt x="3959757" y="6092499"/>
                <a:pt x="3988502" y="6078058"/>
              </a:cubicBezTo>
              <a:cubicBezTo>
                <a:pt x="3997179" y="6073614"/>
                <a:pt x="4000975" y="6072873"/>
                <a:pt x="4013449" y="6072873"/>
              </a:cubicBezTo>
              <a:cubicBezTo>
                <a:pt x="4031709" y="6072873"/>
                <a:pt x="4044183" y="6078428"/>
                <a:pt x="4056657" y="6092129"/>
              </a:cubicBezTo>
              <a:cubicBezTo>
                <a:pt x="4068408" y="6104904"/>
                <a:pt x="4072566" y="6115458"/>
                <a:pt x="4072747" y="6131750"/>
              </a:cubicBezTo>
              <a:cubicBezTo>
                <a:pt x="4072927" y="6151007"/>
                <a:pt x="4068589" y="6162300"/>
                <a:pt x="4056295" y="6174891"/>
              </a:cubicBezTo>
              <a:cubicBezTo>
                <a:pt x="4040748" y="6190999"/>
                <a:pt x="4021223" y="6197664"/>
                <a:pt x="4001879" y="6193776"/>
              </a:cubicBezTo>
              <a:close/>
              <a:moveTo>
                <a:pt x="3280623" y="6193775"/>
              </a:moveTo>
              <a:cubicBezTo>
                <a:pt x="3263810" y="6190442"/>
                <a:pt x="3245369" y="6174890"/>
                <a:pt x="3237415" y="6157115"/>
              </a:cubicBezTo>
              <a:cubicBezTo>
                <a:pt x="3230907" y="6142673"/>
                <a:pt x="3230907" y="6124899"/>
                <a:pt x="3237415" y="6110642"/>
              </a:cubicBezTo>
              <a:cubicBezTo>
                <a:pt x="3243743" y="6096386"/>
                <a:pt x="3255132" y="6083981"/>
                <a:pt x="3267245" y="6078057"/>
              </a:cubicBezTo>
              <a:cubicBezTo>
                <a:pt x="3275923" y="6073612"/>
                <a:pt x="3279719" y="6072872"/>
                <a:pt x="3292193" y="6072872"/>
              </a:cubicBezTo>
              <a:cubicBezTo>
                <a:pt x="3310453" y="6072872"/>
                <a:pt x="3322926" y="6078427"/>
                <a:pt x="3335401" y="6092127"/>
              </a:cubicBezTo>
              <a:cubicBezTo>
                <a:pt x="3347151" y="6104903"/>
                <a:pt x="3351129" y="6114716"/>
                <a:pt x="3351310" y="6131565"/>
              </a:cubicBezTo>
              <a:cubicBezTo>
                <a:pt x="3351490" y="6153598"/>
                <a:pt x="3345886" y="6166003"/>
                <a:pt x="3329796" y="6179703"/>
              </a:cubicBezTo>
              <a:cubicBezTo>
                <a:pt x="3314791" y="6192479"/>
                <a:pt x="3297978" y="6197293"/>
                <a:pt x="3280623" y="6193775"/>
              </a:cubicBezTo>
              <a:close/>
              <a:moveTo>
                <a:pt x="2579227" y="6193975"/>
              </a:moveTo>
              <a:cubicBezTo>
                <a:pt x="2572716" y="6195199"/>
                <a:pt x="2566106" y="6195257"/>
                <a:pt x="2559734" y="6193961"/>
              </a:cubicBezTo>
              <a:cubicBezTo>
                <a:pt x="2535870" y="6188962"/>
                <a:pt x="2514536" y="6165263"/>
                <a:pt x="2511101" y="6140083"/>
              </a:cubicBezTo>
              <a:cubicBezTo>
                <a:pt x="2507847" y="6116384"/>
                <a:pt x="2525022" y="6087316"/>
                <a:pt x="2548162" y="6076762"/>
              </a:cubicBezTo>
              <a:cubicBezTo>
                <a:pt x="2558106" y="6072319"/>
                <a:pt x="2578174" y="6071578"/>
                <a:pt x="2589020" y="6075465"/>
              </a:cubicBezTo>
              <a:cubicBezTo>
                <a:pt x="2605110" y="6080836"/>
                <a:pt x="2623912" y="6099535"/>
                <a:pt x="2627890" y="6113976"/>
              </a:cubicBezTo>
              <a:cubicBezTo>
                <a:pt x="2630963" y="6125641"/>
                <a:pt x="2630059" y="6147488"/>
                <a:pt x="2626081" y="6156561"/>
              </a:cubicBezTo>
              <a:cubicBezTo>
                <a:pt x="2617403" y="6176140"/>
                <a:pt x="2598760" y="6190304"/>
                <a:pt x="2579227" y="6193975"/>
              </a:cubicBezTo>
              <a:close/>
              <a:moveTo>
                <a:pt x="4012726" y="6009967"/>
              </a:moveTo>
              <a:cubicBezTo>
                <a:pt x="4003325" y="6009967"/>
                <a:pt x="3998444" y="6008856"/>
                <a:pt x="3989948" y="6004597"/>
              </a:cubicBezTo>
              <a:cubicBezTo>
                <a:pt x="3970603" y="5995340"/>
                <a:pt x="3956683" y="5976084"/>
                <a:pt x="3953972" y="5955348"/>
              </a:cubicBezTo>
              <a:cubicBezTo>
                <a:pt x="3951079" y="5932390"/>
                <a:pt x="3965903" y="5905728"/>
                <a:pt x="3988139" y="5893693"/>
              </a:cubicBezTo>
              <a:cubicBezTo>
                <a:pt x="3995913" y="5889435"/>
                <a:pt x="3999348" y="5888879"/>
                <a:pt x="4013449" y="5888879"/>
              </a:cubicBezTo>
              <a:cubicBezTo>
                <a:pt x="4033516" y="5888879"/>
                <a:pt x="4039664" y="5891472"/>
                <a:pt x="4053945" y="5905358"/>
              </a:cubicBezTo>
              <a:cubicBezTo>
                <a:pt x="4067866" y="5918874"/>
                <a:pt x="4072747" y="5930167"/>
                <a:pt x="4072747" y="5948868"/>
              </a:cubicBezTo>
              <a:cubicBezTo>
                <a:pt x="4072747" y="5967938"/>
                <a:pt x="4068046" y="5978862"/>
                <a:pt x="4053223" y="5993118"/>
              </a:cubicBezTo>
              <a:cubicBezTo>
                <a:pt x="4039844" y="6005708"/>
                <a:pt x="4029901" y="6009967"/>
                <a:pt x="4012726" y="6009967"/>
              </a:cubicBezTo>
              <a:close/>
              <a:moveTo>
                <a:pt x="7982635" y="6009878"/>
              </a:moveTo>
              <a:cubicBezTo>
                <a:pt x="7975020" y="6010156"/>
                <a:pt x="7967336" y="6009230"/>
                <a:pt x="7961551" y="6007008"/>
              </a:cubicBezTo>
              <a:cubicBezTo>
                <a:pt x="7951427" y="6003305"/>
                <a:pt x="7936241" y="5990716"/>
                <a:pt x="7929914" y="5981088"/>
              </a:cubicBezTo>
              <a:cubicBezTo>
                <a:pt x="7922863" y="5970164"/>
                <a:pt x="7919970" y="5956833"/>
                <a:pt x="7921416" y="5942762"/>
              </a:cubicBezTo>
              <a:cubicBezTo>
                <a:pt x="7923044" y="5927209"/>
                <a:pt x="7928106" y="5917581"/>
                <a:pt x="7941665" y="5904621"/>
              </a:cubicBezTo>
              <a:cubicBezTo>
                <a:pt x="7955766" y="5891105"/>
                <a:pt x="7967155" y="5886846"/>
                <a:pt x="7985596" y="5888143"/>
              </a:cubicBezTo>
              <a:cubicBezTo>
                <a:pt x="8004758" y="5889624"/>
                <a:pt x="8023380" y="5902214"/>
                <a:pt x="8034227" y="5920914"/>
              </a:cubicBezTo>
              <a:cubicBezTo>
                <a:pt x="8038746" y="5928691"/>
                <a:pt x="8039108" y="5931097"/>
                <a:pt x="8039108" y="5948871"/>
              </a:cubicBezTo>
              <a:cubicBezTo>
                <a:pt x="8039108" y="5966646"/>
                <a:pt x="8038746" y="5969053"/>
                <a:pt x="8034227" y="5976829"/>
              </a:cubicBezTo>
              <a:cubicBezTo>
                <a:pt x="8027899" y="5987938"/>
                <a:pt x="8014882" y="5999973"/>
                <a:pt x="8003312" y="6005527"/>
              </a:cubicBezTo>
              <a:cubicBezTo>
                <a:pt x="7997798" y="6008119"/>
                <a:pt x="7990251" y="6009601"/>
                <a:pt x="7982635" y="6009878"/>
              </a:cubicBezTo>
              <a:close/>
              <a:moveTo>
                <a:pt x="8161296" y="6009693"/>
              </a:moveTo>
              <a:cubicBezTo>
                <a:pt x="8154064" y="6009831"/>
                <a:pt x="8147104" y="6009137"/>
                <a:pt x="8143036" y="6007563"/>
              </a:cubicBezTo>
              <a:cubicBezTo>
                <a:pt x="8127308" y="6001083"/>
                <a:pt x="8112122" y="5986827"/>
                <a:pt x="8105794" y="5972014"/>
              </a:cubicBezTo>
              <a:cubicBezTo>
                <a:pt x="8100190" y="5959239"/>
                <a:pt x="8100371" y="5938688"/>
                <a:pt x="8105976" y="5925356"/>
              </a:cubicBezTo>
              <a:cubicBezTo>
                <a:pt x="8110494" y="5914248"/>
                <a:pt x="8127488" y="5896659"/>
                <a:pt x="8137793" y="5892215"/>
              </a:cubicBezTo>
              <a:cubicBezTo>
                <a:pt x="8148459" y="5887586"/>
                <a:pt x="8166899" y="5886845"/>
                <a:pt x="8178831" y="5890363"/>
              </a:cubicBezTo>
              <a:cubicBezTo>
                <a:pt x="8192390" y="5894437"/>
                <a:pt x="8210288" y="5911100"/>
                <a:pt x="8216254" y="5925172"/>
              </a:cubicBezTo>
              <a:cubicBezTo>
                <a:pt x="8221135" y="5936837"/>
                <a:pt x="8221859" y="5954796"/>
                <a:pt x="8218243" y="5968312"/>
              </a:cubicBezTo>
              <a:cubicBezTo>
                <a:pt x="8214626" y="5981087"/>
                <a:pt x="8194198" y="6002378"/>
                <a:pt x="8181181" y="6006823"/>
              </a:cubicBezTo>
              <a:cubicBezTo>
                <a:pt x="8176029" y="6008582"/>
                <a:pt x="8168527" y="6009554"/>
                <a:pt x="8161296" y="6009693"/>
              </a:cubicBezTo>
              <a:close/>
              <a:moveTo>
                <a:pt x="8344772" y="6009438"/>
              </a:moveTo>
              <a:cubicBezTo>
                <a:pt x="8336500" y="6009878"/>
                <a:pt x="8328139" y="6009323"/>
                <a:pt x="8323619" y="6007564"/>
              </a:cubicBezTo>
              <a:cubicBezTo>
                <a:pt x="8306806" y="6001084"/>
                <a:pt x="8289992" y="5984605"/>
                <a:pt x="8285111" y="5969793"/>
              </a:cubicBezTo>
              <a:cubicBezTo>
                <a:pt x="8281315" y="5958685"/>
                <a:pt x="8281496" y="5939059"/>
                <a:pt x="8285111" y="5927764"/>
              </a:cubicBezTo>
              <a:cubicBezTo>
                <a:pt x="8288727" y="5916840"/>
                <a:pt x="8302647" y="5901288"/>
                <a:pt x="8314580" y="5894623"/>
              </a:cubicBezTo>
              <a:cubicBezTo>
                <a:pt x="8326874" y="5887587"/>
                <a:pt x="8344229" y="5886106"/>
                <a:pt x="8359234" y="5890550"/>
              </a:cubicBezTo>
              <a:cubicBezTo>
                <a:pt x="8368274" y="5893142"/>
                <a:pt x="8371889" y="5895733"/>
                <a:pt x="8382917" y="5906842"/>
              </a:cubicBezTo>
              <a:cubicBezTo>
                <a:pt x="8393764" y="5918137"/>
                <a:pt x="8396295" y="5921839"/>
                <a:pt x="8398826" y="5931097"/>
              </a:cubicBezTo>
              <a:cubicBezTo>
                <a:pt x="8407142" y="5960536"/>
                <a:pt x="8393764" y="5990530"/>
                <a:pt x="8365381" y="6005342"/>
              </a:cubicBezTo>
              <a:cubicBezTo>
                <a:pt x="8361223" y="6007563"/>
                <a:pt x="8353042" y="6008998"/>
                <a:pt x="8344772" y="6009438"/>
              </a:cubicBezTo>
              <a:close/>
              <a:moveTo>
                <a:pt x="4196971" y="6009553"/>
              </a:moveTo>
              <a:cubicBezTo>
                <a:pt x="4188972" y="6010109"/>
                <a:pt x="4181017" y="6009507"/>
                <a:pt x="4175955" y="6007563"/>
              </a:cubicBezTo>
              <a:cubicBezTo>
                <a:pt x="4159503" y="6001267"/>
                <a:pt x="4146125" y="5988492"/>
                <a:pt x="4138713" y="5971644"/>
              </a:cubicBezTo>
              <a:cubicBezTo>
                <a:pt x="4134735" y="5962756"/>
                <a:pt x="4134193" y="5959609"/>
                <a:pt x="4134916" y="5946278"/>
              </a:cubicBezTo>
              <a:cubicBezTo>
                <a:pt x="4135820" y="5929244"/>
                <a:pt x="4139074" y="5921283"/>
                <a:pt x="4150644" y="5907767"/>
              </a:cubicBezTo>
              <a:cubicBezTo>
                <a:pt x="4165288" y="5890733"/>
                <a:pt x="4189333" y="5883883"/>
                <a:pt x="4211389" y="5890548"/>
              </a:cubicBezTo>
              <a:cubicBezTo>
                <a:pt x="4219705" y="5892955"/>
                <a:pt x="4224224" y="5895918"/>
                <a:pt x="4233264" y="5904804"/>
              </a:cubicBezTo>
              <a:cubicBezTo>
                <a:pt x="4248992" y="5920357"/>
                <a:pt x="4252969" y="5928874"/>
                <a:pt x="4252969" y="5948870"/>
              </a:cubicBezTo>
              <a:cubicBezTo>
                <a:pt x="4252969" y="5961275"/>
                <a:pt x="4252065" y="5966460"/>
                <a:pt x="4248992" y="5973495"/>
              </a:cubicBezTo>
              <a:cubicBezTo>
                <a:pt x="4244111" y="5984419"/>
                <a:pt x="4229829" y="5998860"/>
                <a:pt x="4218259" y="6004601"/>
              </a:cubicBezTo>
              <a:cubicBezTo>
                <a:pt x="4213016" y="6007285"/>
                <a:pt x="4204971" y="6008998"/>
                <a:pt x="4196971" y="6009553"/>
              </a:cubicBezTo>
              <a:close/>
              <a:moveTo>
                <a:pt x="4377264" y="6009345"/>
              </a:moveTo>
              <a:cubicBezTo>
                <a:pt x="4368925" y="6009784"/>
                <a:pt x="4360519" y="6009136"/>
                <a:pt x="4355637" y="6007192"/>
              </a:cubicBezTo>
              <a:cubicBezTo>
                <a:pt x="4344790" y="6003119"/>
                <a:pt x="4332858" y="5993676"/>
                <a:pt x="4326170" y="5984418"/>
              </a:cubicBezTo>
              <a:cubicBezTo>
                <a:pt x="4308271" y="5959423"/>
                <a:pt x="4310984" y="5929429"/>
                <a:pt x="4333401" y="5905730"/>
              </a:cubicBezTo>
              <a:cubicBezTo>
                <a:pt x="4345513" y="5892770"/>
                <a:pt x="4355095" y="5888696"/>
                <a:pt x="4374077" y="5888696"/>
              </a:cubicBezTo>
              <a:cubicBezTo>
                <a:pt x="4393060" y="5888696"/>
                <a:pt x="4402461" y="5892584"/>
                <a:pt x="4415477" y="5906100"/>
              </a:cubicBezTo>
              <a:cubicBezTo>
                <a:pt x="4429939" y="5921097"/>
                <a:pt x="4432833" y="5928133"/>
                <a:pt x="4432833" y="5948869"/>
              </a:cubicBezTo>
              <a:cubicBezTo>
                <a:pt x="4432833" y="5964422"/>
                <a:pt x="4432290" y="5967570"/>
                <a:pt x="4427952" y="5975901"/>
              </a:cubicBezTo>
              <a:cubicBezTo>
                <a:pt x="4422528" y="5986271"/>
                <a:pt x="4409873" y="5998860"/>
                <a:pt x="4398483" y="6004970"/>
              </a:cubicBezTo>
              <a:cubicBezTo>
                <a:pt x="4393873" y="6007377"/>
                <a:pt x="4385602" y="6008905"/>
                <a:pt x="4377264" y="6009345"/>
              </a:cubicBezTo>
              <a:close/>
              <a:moveTo>
                <a:pt x="2752155" y="6009784"/>
              </a:moveTo>
              <a:cubicBezTo>
                <a:pt x="2743613" y="6010062"/>
                <a:pt x="2735161" y="6008673"/>
                <a:pt x="2728744" y="6005525"/>
              </a:cubicBezTo>
              <a:cubicBezTo>
                <a:pt x="2715547" y="5999231"/>
                <a:pt x="2703977" y="5987380"/>
                <a:pt x="2697468" y="5974235"/>
              </a:cubicBezTo>
              <a:cubicBezTo>
                <a:pt x="2690237" y="5959423"/>
                <a:pt x="2689876" y="5939982"/>
                <a:pt x="2696383" y="5925726"/>
              </a:cubicBezTo>
              <a:cubicBezTo>
                <a:pt x="2702168" y="5912951"/>
                <a:pt x="2713377" y="5900731"/>
                <a:pt x="2724767" y="5894251"/>
              </a:cubicBezTo>
              <a:cubicBezTo>
                <a:pt x="2733625" y="5889252"/>
                <a:pt x="2736156" y="5888697"/>
                <a:pt x="2750799" y="5888697"/>
              </a:cubicBezTo>
              <a:cubicBezTo>
                <a:pt x="2764720" y="5888881"/>
                <a:pt x="2768335" y="5889437"/>
                <a:pt x="2776109" y="5893696"/>
              </a:cubicBezTo>
              <a:cubicBezTo>
                <a:pt x="2786956" y="5899435"/>
                <a:pt x="2802685" y="5915913"/>
                <a:pt x="2807023" y="5925911"/>
              </a:cubicBezTo>
              <a:cubicBezTo>
                <a:pt x="2811723" y="5937020"/>
                <a:pt x="2811362" y="5962201"/>
                <a:pt x="2806481" y="5973310"/>
              </a:cubicBezTo>
              <a:cubicBezTo>
                <a:pt x="2801781" y="5983862"/>
                <a:pt x="2788222" y="5997564"/>
                <a:pt x="2776109" y="6004044"/>
              </a:cubicBezTo>
              <a:cubicBezTo>
                <a:pt x="2769329" y="6007562"/>
                <a:pt x="2760697" y="6009506"/>
                <a:pt x="2752155" y="6009784"/>
              </a:cubicBezTo>
              <a:close/>
              <a:moveTo>
                <a:pt x="3473862" y="6009601"/>
              </a:moveTo>
              <a:cubicBezTo>
                <a:pt x="3461569" y="6009971"/>
                <a:pt x="3457953" y="6009416"/>
                <a:pt x="3449998" y="6005528"/>
              </a:cubicBezTo>
              <a:cubicBezTo>
                <a:pt x="3436802" y="5999232"/>
                <a:pt x="3425231" y="5987568"/>
                <a:pt x="3418723" y="5974237"/>
              </a:cubicBezTo>
              <a:cubicBezTo>
                <a:pt x="3411492" y="5959425"/>
                <a:pt x="3411130" y="5939985"/>
                <a:pt x="3417638" y="5925728"/>
              </a:cubicBezTo>
              <a:cubicBezTo>
                <a:pt x="3431016" y="5896474"/>
                <a:pt x="3461027" y="5881847"/>
                <a:pt x="3489772" y="5890364"/>
              </a:cubicBezTo>
              <a:cubicBezTo>
                <a:pt x="3497726" y="5892771"/>
                <a:pt x="3502607" y="5895919"/>
                <a:pt x="3511647" y="5904621"/>
              </a:cubicBezTo>
              <a:cubicBezTo>
                <a:pt x="3527737" y="5919988"/>
                <a:pt x="3531714" y="5928690"/>
                <a:pt x="3531714" y="5948872"/>
              </a:cubicBezTo>
              <a:cubicBezTo>
                <a:pt x="3531533" y="5968683"/>
                <a:pt x="3527555" y="5978310"/>
                <a:pt x="3514178" y="5991456"/>
              </a:cubicBezTo>
              <a:cubicBezTo>
                <a:pt x="3500438" y="6004787"/>
                <a:pt x="3491398" y="6008860"/>
                <a:pt x="3473862" y="6009601"/>
              </a:cubicBezTo>
              <a:close/>
              <a:moveTo>
                <a:pt x="3835982" y="6009369"/>
              </a:moveTo>
              <a:cubicBezTo>
                <a:pt x="3827621" y="6009878"/>
                <a:pt x="3819215" y="6009230"/>
                <a:pt x="3814062" y="6007194"/>
              </a:cubicBezTo>
              <a:cubicBezTo>
                <a:pt x="3798695" y="6001269"/>
                <a:pt x="3785136" y="5987938"/>
                <a:pt x="3777905" y="5971460"/>
              </a:cubicBezTo>
              <a:cubicBezTo>
                <a:pt x="3771938" y="5958129"/>
                <a:pt x="3772301" y="5938319"/>
                <a:pt x="3778990" y="5924431"/>
              </a:cubicBezTo>
              <a:cubicBezTo>
                <a:pt x="3786221" y="5909620"/>
                <a:pt x="3802672" y="5894253"/>
                <a:pt x="3815869" y="5890364"/>
              </a:cubicBezTo>
              <a:cubicBezTo>
                <a:pt x="3830332" y="5886106"/>
                <a:pt x="3847868" y="5887773"/>
                <a:pt x="3859981" y="5894623"/>
              </a:cubicBezTo>
              <a:cubicBezTo>
                <a:pt x="3872455" y="5901473"/>
                <a:pt x="3885833" y="5916840"/>
                <a:pt x="3889630" y="5928690"/>
              </a:cubicBezTo>
              <a:cubicBezTo>
                <a:pt x="3894330" y="5942946"/>
                <a:pt x="3892703" y="5965905"/>
                <a:pt x="3886556" y="5976830"/>
              </a:cubicBezTo>
              <a:cubicBezTo>
                <a:pt x="3880590" y="5987012"/>
                <a:pt x="3868297" y="5999047"/>
                <a:pt x="3857630" y="6004602"/>
              </a:cubicBezTo>
              <a:cubicBezTo>
                <a:pt x="3852659" y="6007194"/>
                <a:pt x="3844343" y="6008860"/>
                <a:pt x="3835982" y="6009369"/>
              </a:cubicBezTo>
              <a:close/>
              <a:moveTo>
                <a:pt x="3656890" y="6009252"/>
              </a:moveTo>
              <a:cubicBezTo>
                <a:pt x="3648664" y="6009877"/>
                <a:pt x="3640258" y="6009599"/>
                <a:pt x="3635467" y="6008118"/>
              </a:cubicBezTo>
              <a:cubicBezTo>
                <a:pt x="3619739" y="6003119"/>
                <a:pt x="3601299" y="5983863"/>
                <a:pt x="3595695" y="5966645"/>
              </a:cubicBezTo>
              <a:cubicBezTo>
                <a:pt x="3591899" y="5954980"/>
                <a:pt x="3592982" y="5935540"/>
                <a:pt x="3598226" y="5924616"/>
              </a:cubicBezTo>
              <a:cubicBezTo>
                <a:pt x="3603649" y="5913322"/>
                <a:pt x="3618835" y="5897584"/>
                <a:pt x="3628959" y="5892771"/>
              </a:cubicBezTo>
              <a:cubicBezTo>
                <a:pt x="3640891" y="5887216"/>
                <a:pt x="3664754" y="5887031"/>
                <a:pt x="3676506" y="5892585"/>
              </a:cubicBezTo>
              <a:cubicBezTo>
                <a:pt x="3686268" y="5897214"/>
                <a:pt x="3701996" y="5912767"/>
                <a:pt x="3707600" y="5923505"/>
              </a:cubicBezTo>
              <a:cubicBezTo>
                <a:pt x="3710854" y="5929985"/>
                <a:pt x="3711578" y="5934244"/>
                <a:pt x="3711578" y="5948870"/>
              </a:cubicBezTo>
              <a:cubicBezTo>
                <a:pt x="3711578" y="5964978"/>
                <a:pt x="3711035" y="5967385"/>
                <a:pt x="3706154" y="5976457"/>
              </a:cubicBezTo>
              <a:cubicBezTo>
                <a:pt x="3700369" y="5987196"/>
                <a:pt x="3688437" y="5999046"/>
                <a:pt x="3677228" y="6004970"/>
              </a:cubicBezTo>
              <a:cubicBezTo>
                <a:pt x="3673161" y="6007099"/>
                <a:pt x="3665116" y="6008627"/>
                <a:pt x="3656890" y="6009252"/>
              </a:cubicBezTo>
              <a:close/>
              <a:moveTo>
                <a:pt x="3294002" y="6009598"/>
              </a:moveTo>
              <a:cubicBezTo>
                <a:pt x="3281166" y="6010153"/>
                <a:pt x="3278274" y="6009598"/>
                <a:pt x="3268693" y="6004783"/>
              </a:cubicBezTo>
              <a:cubicBezTo>
                <a:pt x="3256038" y="5998488"/>
                <a:pt x="3242117" y="5984232"/>
                <a:pt x="3236513" y="5971457"/>
              </a:cubicBezTo>
              <a:cubicBezTo>
                <a:pt x="3231089" y="5959237"/>
                <a:pt x="3231269" y="5938315"/>
                <a:pt x="3237055" y="5926095"/>
              </a:cubicBezTo>
              <a:cubicBezTo>
                <a:pt x="3242659" y="5913875"/>
                <a:pt x="3255675" y="5899619"/>
                <a:pt x="3266704" y="5893694"/>
              </a:cubicBezTo>
              <a:cubicBezTo>
                <a:pt x="3274839" y="5889250"/>
                <a:pt x="3277913" y="5888695"/>
                <a:pt x="3292194" y="5888880"/>
              </a:cubicBezTo>
              <a:cubicBezTo>
                <a:pt x="3312261" y="5888880"/>
                <a:pt x="3321301" y="5892768"/>
                <a:pt x="3334679" y="5907395"/>
              </a:cubicBezTo>
              <a:cubicBezTo>
                <a:pt x="3347334" y="5921096"/>
                <a:pt x="3351311" y="5930909"/>
                <a:pt x="3351311" y="5948684"/>
              </a:cubicBezTo>
              <a:cubicBezTo>
                <a:pt x="3351492" y="5967013"/>
                <a:pt x="3346791" y="5978307"/>
                <a:pt x="3334136" y="5991083"/>
              </a:cubicBezTo>
              <a:cubicBezTo>
                <a:pt x="3320396" y="6004783"/>
                <a:pt x="3311539" y="6008856"/>
                <a:pt x="3294002" y="6009598"/>
              </a:cubicBezTo>
              <a:close/>
              <a:moveTo>
                <a:pt x="3114139" y="6009418"/>
              </a:moveTo>
              <a:cubicBezTo>
                <a:pt x="3104558" y="6009788"/>
                <a:pt x="3097327" y="6009046"/>
                <a:pt x="3092807" y="6007195"/>
              </a:cubicBezTo>
              <a:cubicBezTo>
                <a:pt x="3077802" y="6001271"/>
                <a:pt x="3065689" y="5989791"/>
                <a:pt x="3057012" y="5972943"/>
              </a:cubicBezTo>
              <a:cubicBezTo>
                <a:pt x="3050503" y="5960353"/>
                <a:pt x="3050864" y="5938876"/>
                <a:pt x="3057734" y="5924434"/>
              </a:cubicBezTo>
              <a:cubicBezTo>
                <a:pt x="3064965" y="5909622"/>
                <a:pt x="3081418" y="5894254"/>
                <a:pt x="3094615" y="5890367"/>
              </a:cubicBezTo>
              <a:cubicBezTo>
                <a:pt x="3117574" y="5883515"/>
                <a:pt x="3139991" y="5890551"/>
                <a:pt x="3156805" y="5909807"/>
              </a:cubicBezTo>
              <a:cubicBezTo>
                <a:pt x="3167290" y="5921842"/>
                <a:pt x="3171086" y="5932395"/>
                <a:pt x="3171086" y="5948874"/>
              </a:cubicBezTo>
              <a:cubicBezTo>
                <a:pt x="3171086" y="5965536"/>
                <a:pt x="3166929" y="5976646"/>
                <a:pt x="3156624" y="5988310"/>
              </a:cubicBezTo>
              <a:cubicBezTo>
                <a:pt x="3143608" y="6002937"/>
                <a:pt x="3132038" y="6008676"/>
                <a:pt x="3114139" y="6009418"/>
              </a:cubicBezTo>
              <a:close/>
              <a:moveTo>
                <a:pt x="2390828" y="6009762"/>
              </a:moveTo>
              <a:cubicBezTo>
                <a:pt x="2383754" y="6009970"/>
                <a:pt x="2376884" y="6009137"/>
                <a:pt x="2371732" y="6007193"/>
              </a:cubicBezTo>
              <a:cubicBezTo>
                <a:pt x="2356366" y="6001453"/>
                <a:pt x="2344796" y="5990345"/>
                <a:pt x="2335756" y="5972940"/>
              </a:cubicBezTo>
              <a:cubicBezTo>
                <a:pt x="2332141" y="5966090"/>
                <a:pt x="2331417" y="5961832"/>
                <a:pt x="2331417" y="5948871"/>
              </a:cubicBezTo>
              <a:cubicBezTo>
                <a:pt x="2331417" y="5935356"/>
                <a:pt x="2332141" y="5931838"/>
                <a:pt x="2336299" y="5923691"/>
              </a:cubicBezTo>
              <a:cubicBezTo>
                <a:pt x="2343530" y="5909619"/>
                <a:pt x="2360886" y="5894067"/>
                <a:pt x="2373360" y="5890363"/>
              </a:cubicBezTo>
              <a:cubicBezTo>
                <a:pt x="2386015" y="5886661"/>
                <a:pt x="2402466" y="5887587"/>
                <a:pt x="2414217" y="5892956"/>
              </a:cubicBezTo>
              <a:cubicBezTo>
                <a:pt x="2424522" y="5897585"/>
                <a:pt x="2440431" y="5913693"/>
                <a:pt x="2445312" y="5923875"/>
              </a:cubicBezTo>
              <a:cubicBezTo>
                <a:pt x="2450194" y="5934615"/>
                <a:pt x="2451097" y="5956833"/>
                <a:pt x="2447121" y="5969422"/>
              </a:cubicBezTo>
              <a:cubicBezTo>
                <a:pt x="2442601" y="5983124"/>
                <a:pt x="2425426" y="6000527"/>
                <a:pt x="2411145" y="6006082"/>
              </a:cubicBezTo>
              <a:cubicBezTo>
                <a:pt x="2405178" y="6008303"/>
                <a:pt x="2397901" y="6009553"/>
                <a:pt x="2390828" y="6009762"/>
              </a:cubicBezTo>
              <a:close/>
              <a:moveTo>
                <a:pt x="2572749" y="6009415"/>
              </a:moveTo>
              <a:cubicBezTo>
                <a:pt x="2559732" y="6010156"/>
                <a:pt x="2557201" y="6009601"/>
                <a:pt x="2547439" y="6004786"/>
              </a:cubicBezTo>
              <a:cubicBezTo>
                <a:pt x="2534784" y="5998492"/>
                <a:pt x="2520863" y="5984050"/>
                <a:pt x="2515259" y="5971460"/>
              </a:cubicBezTo>
              <a:cubicBezTo>
                <a:pt x="2509292" y="5957944"/>
                <a:pt x="2509835" y="5938134"/>
                <a:pt x="2516344" y="5924432"/>
              </a:cubicBezTo>
              <a:cubicBezTo>
                <a:pt x="2523394" y="5909805"/>
                <a:pt x="2539304" y="5894994"/>
                <a:pt x="2552862" y="5890735"/>
              </a:cubicBezTo>
              <a:cubicBezTo>
                <a:pt x="2573291" y="5884070"/>
                <a:pt x="2594805" y="5889439"/>
                <a:pt x="2611436" y="5905362"/>
              </a:cubicBezTo>
              <a:cubicBezTo>
                <a:pt x="2625176" y="5918508"/>
                <a:pt x="2629696" y="5929431"/>
                <a:pt x="2629696" y="5948687"/>
              </a:cubicBezTo>
              <a:cubicBezTo>
                <a:pt x="2629696" y="5968498"/>
                <a:pt x="2625176" y="5979237"/>
                <a:pt x="2612160" y="5991826"/>
              </a:cubicBezTo>
              <a:cubicBezTo>
                <a:pt x="2598601" y="6004602"/>
                <a:pt x="2589742" y="6008675"/>
                <a:pt x="2572749" y="6009415"/>
              </a:cubicBezTo>
              <a:close/>
              <a:moveTo>
                <a:pt x="5817286" y="5825697"/>
              </a:moveTo>
              <a:cubicBezTo>
                <a:pt x="5811478" y="5825882"/>
                <a:pt x="5805919" y="5825419"/>
                <a:pt x="5802123" y="5824308"/>
              </a:cubicBezTo>
              <a:cubicBezTo>
                <a:pt x="5786756" y="5819495"/>
                <a:pt x="5770124" y="5804682"/>
                <a:pt x="5762350" y="5788760"/>
              </a:cubicBezTo>
              <a:cubicBezTo>
                <a:pt x="5752768" y="5769689"/>
                <a:pt x="5756384" y="5745621"/>
                <a:pt x="5771389" y="5726550"/>
              </a:cubicBezTo>
              <a:cubicBezTo>
                <a:pt x="5787298" y="5706369"/>
                <a:pt x="5810620" y="5698963"/>
                <a:pt x="5835568" y="5706554"/>
              </a:cubicBezTo>
              <a:cubicBezTo>
                <a:pt x="5850031" y="5710812"/>
                <a:pt x="5868651" y="5729327"/>
                <a:pt x="5873533" y="5744324"/>
              </a:cubicBezTo>
              <a:cubicBezTo>
                <a:pt x="5878414" y="5759507"/>
                <a:pt x="5876787" y="5779873"/>
                <a:pt x="5869556" y="5792833"/>
              </a:cubicBezTo>
              <a:cubicBezTo>
                <a:pt x="5862866" y="5805238"/>
                <a:pt x="5846054" y="5819495"/>
                <a:pt x="5833941" y="5823197"/>
              </a:cubicBezTo>
              <a:cubicBezTo>
                <a:pt x="5829150" y="5824678"/>
                <a:pt x="5823094" y="5825512"/>
                <a:pt x="5817286" y="5825697"/>
              </a:cubicBezTo>
              <a:close/>
              <a:moveTo>
                <a:pt x="7982993" y="5825696"/>
              </a:moveTo>
              <a:cubicBezTo>
                <a:pt x="7976553" y="5826112"/>
                <a:pt x="7970316" y="5825696"/>
                <a:pt x="7965886" y="5824308"/>
              </a:cubicBezTo>
              <a:cubicBezTo>
                <a:pt x="7950701" y="5819494"/>
                <a:pt x="7930814" y="5801719"/>
                <a:pt x="7924848" y="5787648"/>
              </a:cubicBezTo>
              <a:cubicBezTo>
                <a:pt x="7920147" y="5776910"/>
                <a:pt x="7920690" y="5751544"/>
                <a:pt x="7925571" y="5740436"/>
              </a:cubicBezTo>
              <a:cubicBezTo>
                <a:pt x="7930091" y="5730252"/>
                <a:pt x="7944735" y="5714885"/>
                <a:pt x="7955401" y="5708960"/>
              </a:cubicBezTo>
              <a:cubicBezTo>
                <a:pt x="7965886" y="5703220"/>
                <a:pt x="7995897" y="5702665"/>
                <a:pt x="8005479" y="5708219"/>
              </a:cubicBezTo>
              <a:cubicBezTo>
                <a:pt x="8014699" y="5713218"/>
                <a:pt x="8030789" y="5729512"/>
                <a:pt x="8035127" y="5738029"/>
              </a:cubicBezTo>
              <a:cubicBezTo>
                <a:pt x="8040370" y="5748581"/>
                <a:pt x="8041455" y="5772281"/>
                <a:pt x="8037297" y="5785427"/>
              </a:cubicBezTo>
              <a:cubicBezTo>
                <a:pt x="8032777" y="5799127"/>
                <a:pt x="8015602" y="5816532"/>
                <a:pt x="8001321" y="5822085"/>
              </a:cubicBezTo>
              <a:cubicBezTo>
                <a:pt x="7996078" y="5824029"/>
                <a:pt x="7989434" y="5825279"/>
                <a:pt x="7982993" y="5825696"/>
              </a:cubicBezTo>
              <a:close/>
              <a:moveTo>
                <a:pt x="8164729" y="5825417"/>
              </a:moveTo>
              <a:cubicBezTo>
                <a:pt x="8157318" y="5825603"/>
                <a:pt x="8149002" y="5824863"/>
                <a:pt x="8144482" y="5823382"/>
              </a:cubicBezTo>
              <a:cubicBezTo>
                <a:pt x="8119533" y="5815049"/>
                <a:pt x="8101997" y="5791721"/>
                <a:pt x="8101817" y="5766726"/>
              </a:cubicBezTo>
              <a:cubicBezTo>
                <a:pt x="8101636" y="5747470"/>
                <a:pt x="8105071" y="5738213"/>
                <a:pt x="8117544" y="5724697"/>
              </a:cubicBezTo>
              <a:cubicBezTo>
                <a:pt x="8133273" y="5707293"/>
                <a:pt x="8139058" y="5704701"/>
                <a:pt x="8161114" y="5704701"/>
              </a:cubicBezTo>
              <a:cubicBezTo>
                <a:pt x="8183169" y="5704701"/>
                <a:pt x="8188955" y="5707293"/>
                <a:pt x="8204683" y="5724697"/>
              </a:cubicBezTo>
              <a:cubicBezTo>
                <a:pt x="8217338" y="5738397"/>
                <a:pt x="8220773" y="5747655"/>
                <a:pt x="8220593" y="5766726"/>
              </a:cubicBezTo>
              <a:cubicBezTo>
                <a:pt x="8220411" y="5783018"/>
                <a:pt x="8214988" y="5795423"/>
                <a:pt x="8202875" y="5807088"/>
              </a:cubicBezTo>
              <a:cubicBezTo>
                <a:pt x="8189497" y="5820048"/>
                <a:pt x="8180097" y="5824492"/>
                <a:pt x="8164729" y="5825417"/>
              </a:cubicBezTo>
              <a:close/>
              <a:moveTo>
                <a:pt x="8345630" y="5825235"/>
              </a:moveTo>
              <a:cubicBezTo>
                <a:pt x="8337947" y="5825883"/>
                <a:pt x="8330218" y="5825327"/>
                <a:pt x="8324524" y="5823383"/>
              </a:cubicBezTo>
              <a:cubicBezTo>
                <a:pt x="8307530" y="5817829"/>
                <a:pt x="8289994" y="5800610"/>
                <a:pt x="8284751" y="5784688"/>
              </a:cubicBezTo>
              <a:cubicBezTo>
                <a:pt x="8280232" y="5770801"/>
                <a:pt x="8281858" y="5747658"/>
                <a:pt x="8288186" y="5736733"/>
              </a:cubicBezTo>
              <a:cubicBezTo>
                <a:pt x="8295055" y="5724514"/>
                <a:pt x="8311145" y="5710257"/>
                <a:pt x="8322173" y="5706554"/>
              </a:cubicBezTo>
              <a:cubicBezTo>
                <a:pt x="8334105" y="5702481"/>
                <a:pt x="8356161" y="5703406"/>
                <a:pt x="8366285" y="5708405"/>
              </a:cubicBezTo>
              <a:cubicBezTo>
                <a:pt x="8376409" y="5713404"/>
                <a:pt x="8391956" y="5729883"/>
                <a:pt x="8396476" y="5740251"/>
              </a:cubicBezTo>
              <a:cubicBezTo>
                <a:pt x="8401719" y="5752286"/>
                <a:pt x="8402622" y="5769135"/>
                <a:pt x="8399007" y="5782095"/>
              </a:cubicBezTo>
              <a:cubicBezTo>
                <a:pt x="8395391" y="5795056"/>
                <a:pt x="8380025" y="5812830"/>
                <a:pt x="8366465" y="5819866"/>
              </a:cubicBezTo>
              <a:cubicBezTo>
                <a:pt x="8360952" y="5822736"/>
                <a:pt x="8353314" y="5824587"/>
                <a:pt x="8345630" y="5825235"/>
              </a:cubicBezTo>
              <a:close/>
              <a:moveTo>
                <a:pt x="7810745" y="5824889"/>
              </a:moveTo>
              <a:cubicBezTo>
                <a:pt x="7801390" y="5826809"/>
                <a:pt x="7791718" y="5826161"/>
                <a:pt x="7782045" y="5822829"/>
              </a:cubicBezTo>
              <a:cubicBezTo>
                <a:pt x="7770114" y="5818755"/>
                <a:pt x="7753663" y="5804499"/>
                <a:pt x="7747154" y="5792465"/>
              </a:cubicBezTo>
              <a:cubicBezTo>
                <a:pt x="7742273" y="5783392"/>
                <a:pt x="7741730" y="5780985"/>
                <a:pt x="7741730" y="5764877"/>
              </a:cubicBezTo>
              <a:cubicBezTo>
                <a:pt x="7741730" y="5743214"/>
                <a:pt x="7744261" y="5737104"/>
                <a:pt x="7759809" y="5720997"/>
              </a:cubicBezTo>
              <a:cubicBezTo>
                <a:pt x="7772464" y="5708037"/>
                <a:pt x="7782769" y="5703778"/>
                <a:pt x="7801390" y="5703778"/>
              </a:cubicBezTo>
              <a:cubicBezTo>
                <a:pt x="7818926" y="5703778"/>
                <a:pt x="7828507" y="5708037"/>
                <a:pt x="7842427" y="5722293"/>
              </a:cubicBezTo>
              <a:cubicBezTo>
                <a:pt x="7857071" y="5737290"/>
                <a:pt x="7861048" y="5748213"/>
                <a:pt x="7859783" y="5769506"/>
              </a:cubicBezTo>
              <a:cubicBezTo>
                <a:pt x="7858698" y="5787094"/>
                <a:pt x="7852190" y="5799315"/>
                <a:pt x="7837546" y="5811535"/>
              </a:cubicBezTo>
              <a:cubicBezTo>
                <a:pt x="7829140" y="5818478"/>
                <a:pt x="7820100" y="5822968"/>
                <a:pt x="7810745" y="5824889"/>
              </a:cubicBezTo>
              <a:close/>
              <a:moveTo>
                <a:pt x="4374776" y="5825695"/>
              </a:moveTo>
              <a:cubicBezTo>
                <a:pt x="4368969" y="5825881"/>
                <a:pt x="4363410" y="5825418"/>
                <a:pt x="4359613" y="5824307"/>
              </a:cubicBezTo>
              <a:cubicBezTo>
                <a:pt x="4335749" y="5816716"/>
                <a:pt x="4316767" y="5793573"/>
                <a:pt x="4314778" y="5769318"/>
              </a:cubicBezTo>
              <a:cubicBezTo>
                <a:pt x="4313693" y="5753395"/>
                <a:pt x="4317670" y="5740435"/>
                <a:pt x="4328337" y="5727103"/>
              </a:cubicBezTo>
              <a:cubicBezTo>
                <a:pt x="4340269" y="5712106"/>
                <a:pt x="4352381" y="5705256"/>
                <a:pt x="4369375" y="5704145"/>
              </a:cubicBezTo>
              <a:cubicBezTo>
                <a:pt x="4390346" y="5702850"/>
                <a:pt x="4401012" y="5706923"/>
                <a:pt x="4415837" y="5722104"/>
              </a:cubicBezTo>
              <a:cubicBezTo>
                <a:pt x="4425961" y="5732474"/>
                <a:pt x="4428492" y="5736361"/>
                <a:pt x="4431022" y="5745434"/>
              </a:cubicBezTo>
              <a:cubicBezTo>
                <a:pt x="4435542" y="5761171"/>
                <a:pt x="4434096" y="5779686"/>
                <a:pt x="4427226" y="5792646"/>
              </a:cubicBezTo>
              <a:cubicBezTo>
                <a:pt x="4420718" y="5804867"/>
                <a:pt x="4403725" y="5819494"/>
                <a:pt x="4391431" y="5823196"/>
              </a:cubicBezTo>
              <a:cubicBezTo>
                <a:pt x="4386640" y="5824677"/>
                <a:pt x="4380584" y="5825510"/>
                <a:pt x="4374776" y="5825695"/>
              </a:cubicBezTo>
              <a:close/>
              <a:moveTo>
                <a:pt x="2572386" y="5825489"/>
              </a:moveTo>
              <a:cubicBezTo>
                <a:pt x="2564657" y="5825790"/>
                <a:pt x="2556928" y="5824679"/>
                <a:pt x="2550692" y="5822087"/>
              </a:cubicBezTo>
              <a:cubicBezTo>
                <a:pt x="2537855" y="5816903"/>
                <a:pt x="2523212" y="5802831"/>
                <a:pt x="2516704" y="5789501"/>
              </a:cubicBezTo>
              <a:cubicBezTo>
                <a:pt x="2509834" y="5775429"/>
                <a:pt x="2509292" y="5755803"/>
                <a:pt x="2515258" y="5742103"/>
              </a:cubicBezTo>
              <a:cubicBezTo>
                <a:pt x="2520139" y="5731364"/>
                <a:pt x="2535867" y="5713960"/>
                <a:pt x="2545629" y="5708776"/>
              </a:cubicBezTo>
              <a:cubicBezTo>
                <a:pt x="2555573" y="5703592"/>
                <a:pt x="2575459" y="5702481"/>
                <a:pt x="2588657" y="5706369"/>
              </a:cubicBezTo>
              <a:cubicBezTo>
                <a:pt x="2601673" y="5710257"/>
                <a:pt x="2619209" y="5726365"/>
                <a:pt x="2625357" y="5739881"/>
              </a:cubicBezTo>
              <a:cubicBezTo>
                <a:pt x="2631684" y="5753582"/>
                <a:pt x="2631503" y="5777096"/>
                <a:pt x="2624994" y="5790426"/>
              </a:cubicBezTo>
              <a:cubicBezTo>
                <a:pt x="2619571" y="5801536"/>
                <a:pt x="2606193" y="5814496"/>
                <a:pt x="2594080" y="5820420"/>
              </a:cubicBezTo>
              <a:cubicBezTo>
                <a:pt x="2587843" y="5823475"/>
                <a:pt x="2580114" y="5825188"/>
                <a:pt x="2572386" y="5825489"/>
              </a:cubicBezTo>
              <a:close/>
              <a:moveTo>
                <a:pt x="4015256" y="5825421"/>
              </a:moveTo>
              <a:cubicBezTo>
                <a:pt x="4005675" y="5825791"/>
                <a:pt x="4000432" y="5825051"/>
                <a:pt x="3993200" y="5822273"/>
              </a:cubicBezTo>
              <a:cubicBezTo>
                <a:pt x="3979642" y="5816718"/>
                <a:pt x="3966806" y="5804129"/>
                <a:pt x="3959755" y="5789502"/>
              </a:cubicBezTo>
              <a:cubicBezTo>
                <a:pt x="3954693" y="5778948"/>
                <a:pt x="3953970" y="5775245"/>
                <a:pt x="3953970" y="5764135"/>
              </a:cubicBezTo>
              <a:cubicBezTo>
                <a:pt x="3954152" y="5747103"/>
                <a:pt x="3958670" y="5736549"/>
                <a:pt x="3972049" y="5722292"/>
              </a:cubicBezTo>
              <a:cubicBezTo>
                <a:pt x="3985789" y="5707480"/>
                <a:pt x="3996816" y="5703037"/>
                <a:pt x="4017064" y="5704147"/>
              </a:cubicBezTo>
              <a:cubicBezTo>
                <a:pt x="4035324" y="5705258"/>
                <a:pt x="4042736" y="5708962"/>
                <a:pt x="4057018" y="5724699"/>
              </a:cubicBezTo>
              <a:cubicBezTo>
                <a:pt x="4069492" y="5738215"/>
                <a:pt x="4072927" y="5747473"/>
                <a:pt x="4072746" y="5766728"/>
              </a:cubicBezTo>
              <a:cubicBezTo>
                <a:pt x="4072746" y="5783206"/>
                <a:pt x="4067323" y="5795426"/>
                <a:pt x="4054849" y="5807461"/>
              </a:cubicBezTo>
              <a:cubicBezTo>
                <a:pt x="4042374" y="5819680"/>
                <a:pt x="4031346" y="5824495"/>
                <a:pt x="4015256" y="5825421"/>
              </a:cubicBezTo>
              <a:close/>
              <a:moveTo>
                <a:pt x="4197377" y="5825282"/>
              </a:moveTo>
              <a:cubicBezTo>
                <a:pt x="4189739" y="5825791"/>
                <a:pt x="4181920" y="5825143"/>
                <a:pt x="4176135" y="5823199"/>
              </a:cubicBezTo>
              <a:cubicBezTo>
                <a:pt x="4159684" y="5817645"/>
                <a:pt x="4140882" y="5798019"/>
                <a:pt x="4136363" y="5781910"/>
              </a:cubicBezTo>
              <a:cubicBezTo>
                <a:pt x="4135458" y="5778208"/>
                <a:pt x="4134554" y="5769506"/>
                <a:pt x="4134554" y="5762840"/>
              </a:cubicBezTo>
              <a:cubicBezTo>
                <a:pt x="4134554" y="5746732"/>
                <a:pt x="4141605" y="5731735"/>
                <a:pt x="4155345" y="5718774"/>
              </a:cubicBezTo>
              <a:cubicBezTo>
                <a:pt x="4168361" y="5706740"/>
                <a:pt x="4179028" y="5703037"/>
                <a:pt x="4197649" y="5704148"/>
              </a:cubicBezTo>
              <a:cubicBezTo>
                <a:pt x="4214280" y="5705258"/>
                <a:pt x="4223139" y="5709332"/>
                <a:pt x="4235975" y="5722478"/>
              </a:cubicBezTo>
              <a:cubicBezTo>
                <a:pt x="4248992" y="5735808"/>
                <a:pt x="4252788" y="5745436"/>
                <a:pt x="4252969" y="5764877"/>
              </a:cubicBezTo>
              <a:cubicBezTo>
                <a:pt x="4252969" y="5777467"/>
                <a:pt x="4252065" y="5782281"/>
                <a:pt x="4248811" y="5789132"/>
              </a:cubicBezTo>
              <a:cubicBezTo>
                <a:pt x="4243930" y="5799500"/>
                <a:pt x="4228744" y="5814682"/>
                <a:pt x="4217535" y="5820422"/>
              </a:cubicBezTo>
              <a:cubicBezTo>
                <a:pt x="4212473" y="5823106"/>
                <a:pt x="4205016" y="5824773"/>
                <a:pt x="4197377" y="5825282"/>
              </a:cubicBezTo>
              <a:close/>
              <a:moveTo>
                <a:pt x="3836342" y="5825328"/>
              </a:moveTo>
              <a:cubicBezTo>
                <a:pt x="3828659" y="5825929"/>
                <a:pt x="3821111" y="5825420"/>
                <a:pt x="3816230" y="5823569"/>
              </a:cubicBezTo>
              <a:cubicBezTo>
                <a:pt x="3800321" y="5817458"/>
                <a:pt x="3784774" y="5802832"/>
                <a:pt x="3777904" y="5787464"/>
              </a:cubicBezTo>
              <a:cubicBezTo>
                <a:pt x="3771937" y="5774504"/>
                <a:pt x="3772480" y="5752471"/>
                <a:pt x="3778807" y="5739882"/>
              </a:cubicBezTo>
              <a:cubicBezTo>
                <a:pt x="3784774" y="5728031"/>
                <a:pt x="3797610" y="5714331"/>
                <a:pt x="3807733" y="5709146"/>
              </a:cubicBezTo>
              <a:cubicBezTo>
                <a:pt x="3818400" y="5703406"/>
                <a:pt x="3839732" y="5702111"/>
                <a:pt x="3852387" y="5706554"/>
              </a:cubicBezTo>
              <a:cubicBezTo>
                <a:pt x="3863416" y="5710257"/>
                <a:pt x="3879324" y="5724513"/>
                <a:pt x="3886374" y="5736734"/>
              </a:cubicBezTo>
              <a:cubicBezTo>
                <a:pt x="3892883" y="5748028"/>
                <a:pt x="3894329" y="5770801"/>
                <a:pt x="3889629" y="5785428"/>
              </a:cubicBezTo>
              <a:cubicBezTo>
                <a:pt x="3885652" y="5797462"/>
                <a:pt x="3870647" y="5813756"/>
                <a:pt x="3857268" y="5820421"/>
              </a:cubicBezTo>
              <a:cubicBezTo>
                <a:pt x="3851845" y="5823013"/>
                <a:pt x="3844026" y="5824726"/>
                <a:pt x="3836342" y="5825328"/>
              </a:cubicBezTo>
              <a:close/>
              <a:moveTo>
                <a:pt x="3645320" y="5825258"/>
              </a:moveTo>
              <a:cubicBezTo>
                <a:pt x="3642202" y="5825096"/>
                <a:pt x="3639626" y="5824772"/>
                <a:pt x="3638360" y="5824310"/>
              </a:cubicBezTo>
              <a:cubicBezTo>
                <a:pt x="3612146" y="5815608"/>
                <a:pt x="3593164" y="5790797"/>
                <a:pt x="3593164" y="5765432"/>
              </a:cubicBezTo>
              <a:cubicBezTo>
                <a:pt x="3593164" y="5743029"/>
                <a:pt x="3606000" y="5721367"/>
                <a:pt x="3625886" y="5710443"/>
              </a:cubicBezTo>
              <a:cubicBezTo>
                <a:pt x="3637999" y="5703593"/>
                <a:pt x="3656439" y="5701926"/>
                <a:pt x="3671083" y="5706184"/>
              </a:cubicBezTo>
              <a:cubicBezTo>
                <a:pt x="3683376" y="5709887"/>
                <a:pt x="3698743" y="5723403"/>
                <a:pt x="3706155" y="5737289"/>
              </a:cubicBezTo>
              <a:cubicBezTo>
                <a:pt x="3711036" y="5746362"/>
                <a:pt x="3711579" y="5748768"/>
                <a:pt x="3711579" y="5764877"/>
              </a:cubicBezTo>
              <a:cubicBezTo>
                <a:pt x="3711579" y="5785614"/>
                <a:pt x="3708505" y="5793204"/>
                <a:pt x="3694766" y="5806906"/>
              </a:cubicBezTo>
              <a:cubicBezTo>
                <a:pt x="3682291" y="5819126"/>
                <a:pt x="3670721" y="5824495"/>
                <a:pt x="3655535" y="5825235"/>
              </a:cubicBezTo>
              <a:cubicBezTo>
                <a:pt x="3652100" y="5825420"/>
                <a:pt x="3648439" y="5825420"/>
                <a:pt x="3645320" y="5825258"/>
              </a:cubicBezTo>
              <a:close/>
              <a:moveTo>
                <a:pt x="3476348" y="5825236"/>
              </a:moveTo>
              <a:cubicBezTo>
                <a:pt x="3468755" y="5825791"/>
                <a:pt x="3461026" y="5825235"/>
                <a:pt x="3455603" y="5823384"/>
              </a:cubicBezTo>
              <a:cubicBezTo>
                <a:pt x="3445659" y="5820052"/>
                <a:pt x="3433004" y="5810979"/>
                <a:pt x="3426135" y="5802092"/>
              </a:cubicBezTo>
              <a:cubicBezTo>
                <a:pt x="3416553" y="5789872"/>
                <a:pt x="3413299" y="5780429"/>
                <a:pt x="3413299" y="5764691"/>
              </a:cubicBezTo>
              <a:cubicBezTo>
                <a:pt x="3413299" y="5752656"/>
                <a:pt x="3414022" y="5748954"/>
                <a:pt x="3418903" y="5739326"/>
              </a:cubicBezTo>
              <a:cubicBezTo>
                <a:pt x="3425954" y="5724884"/>
                <a:pt x="3440598" y="5710813"/>
                <a:pt x="3453252" y="5706555"/>
              </a:cubicBezTo>
              <a:cubicBezTo>
                <a:pt x="3465726" y="5702296"/>
                <a:pt x="3487240" y="5703407"/>
                <a:pt x="3497726" y="5708962"/>
              </a:cubicBezTo>
              <a:cubicBezTo>
                <a:pt x="3508030" y="5714331"/>
                <a:pt x="3523216" y="5730439"/>
                <a:pt x="3527736" y="5740807"/>
              </a:cubicBezTo>
              <a:cubicBezTo>
                <a:pt x="3533340" y="5753028"/>
                <a:pt x="3533160" y="5777282"/>
                <a:pt x="3527375" y="5789316"/>
              </a:cubicBezTo>
              <a:cubicBezTo>
                <a:pt x="3522493" y="5799500"/>
                <a:pt x="3507487" y="5814682"/>
                <a:pt x="3496280" y="5820422"/>
              </a:cubicBezTo>
              <a:cubicBezTo>
                <a:pt x="3491398" y="5823014"/>
                <a:pt x="3483941" y="5824680"/>
                <a:pt x="3476348" y="5825236"/>
              </a:cubicBezTo>
              <a:close/>
              <a:moveTo>
                <a:pt x="2753940" y="5825213"/>
              </a:moveTo>
              <a:cubicBezTo>
                <a:pt x="2746641" y="5825699"/>
                <a:pt x="2739410" y="5825144"/>
                <a:pt x="2734348" y="5823385"/>
              </a:cubicBezTo>
              <a:cubicBezTo>
                <a:pt x="2718077" y="5818015"/>
                <a:pt x="2703794" y="5804499"/>
                <a:pt x="2696021" y="5787465"/>
              </a:cubicBezTo>
              <a:cubicBezTo>
                <a:pt x="2692224" y="5778948"/>
                <a:pt x="2691863" y="5775615"/>
                <a:pt x="2692405" y="5762469"/>
              </a:cubicBezTo>
              <a:cubicBezTo>
                <a:pt x="2693309" y="5743400"/>
                <a:pt x="2696563" y="5735993"/>
                <a:pt x="2711026" y="5721181"/>
              </a:cubicBezTo>
              <a:cubicBezTo>
                <a:pt x="2723681" y="5708036"/>
                <a:pt x="2733624" y="5703778"/>
                <a:pt x="2750979" y="5703778"/>
              </a:cubicBezTo>
              <a:cubicBezTo>
                <a:pt x="2768697" y="5703778"/>
                <a:pt x="2779724" y="5708961"/>
                <a:pt x="2793645" y="5723774"/>
              </a:cubicBezTo>
              <a:cubicBezTo>
                <a:pt x="2807385" y="5738215"/>
                <a:pt x="2810278" y="5745436"/>
                <a:pt x="2810278" y="5764877"/>
              </a:cubicBezTo>
              <a:cubicBezTo>
                <a:pt x="2810278" y="5775431"/>
                <a:pt x="2809373" y="5780985"/>
                <a:pt x="2806119" y="5788391"/>
              </a:cubicBezTo>
              <a:cubicBezTo>
                <a:pt x="2801058" y="5800055"/>
                <a:pt x="2785872" y="5815423"/>
                <a:pt x="2773939" y="5820792"/>
              </a:cubicBezTo>
              <a:cubicBezTo>
                <a:pt x="2768606" y="5823199"/>
                <a:pt x="2761239" y="5824727"/>
                <a:pt x="2753940" y="5825213"/>
              </a:cubicBezTo>
              <a:close/>
              <a:moveTo>
                <a:pt x="3305165" y="5823985"/>
              </a:moveTo>
              <a:cubicBezTo>
                <a:pt x="3293957" y="5826855"/>
                <a:pt x="3282160" y="5826345"/>
                <a:pt x="3271404" y="5822087"/>
              </a:cubicBezTo>
              <a:cubicBezTo>
                <a:pt x="3259291" y="5817088"/>
                <a:pt x="3243201" y="5801166"/>
                <a:pt x="3237054" y="5788020"/>
              </a:cubicBezTo>
              <a:cubicBezTo>
                <a:pt x="3233620" y="5780798"/>
                <a:pt x="3232715" y="5775799"/>
                <a:pt x="3232715" y="5764876"/>
              </a:cubicBezTo>
              <a:cubicBezTo>
                <a:pt x="3232896" y="5747102"/>
                <a:pt x="3237054" y="5736918"/>
                <a:pt x="3250794" y="5722291"/>
              </a:cubicBezTo>
              <a:cubicBezTo>
                <a:pt x="3264534" y="5707479"/>
                <a:pt x="3275561" y="5703036"/>
                <a:pt x="3295810" y="5704147"/>
              </a:cubicBezTo>
              <a:cubicBezTo>
                <a:pt x="3313346" y="5705073"/>
                <a:pt x="3320939" y="5708775"/>
                <a:pt x="3334136" y="5722662"/>
              </a:cubicBezTo>
              <a:cubicBezTo>
                <a:pt x="3346972" y="5735992"/>
                <a:pt x="3351311" y="5746546"/>
                <a:pt x="3351311" y="5764691"/>
              </a:cubicBezTo>
              <a:cubicBezTo>
                <a:pt x="3351491" y="5782279"/>
                <a:pt x="3347515" y="5792278"/>
                <a:pt x="3335401" y="5805609"/>
              </a:cubicBezTo>
              <a:cubicBezTo>
                <a:pt x="3326995" y="5814866"/>
                <a:pt x="3316374" y="5821115"/>
                <a:pt x="3305165" y="5823985"/>
              </a:cubicBezTo>
              <a:close/>
              <a:moveTo>
                <a:pt x="1661416" y="5825256"/>
              </a:moveTo>
              <a:cubicBezTo>
                <a:pt x="1658298" y="5825094"/>
                <a:pt x="1655722" y="5824770"/>
                <a:pt x="1654457" y="5824307"/>
              </a:cubicBezTo>
              <a:cubicBezTo>
                <a:pt x="1638728" y="5819123"/>
                <a:pt x="1622095" y="5804311"/>
                <a:pt x="1614683" y="5788944"/>
              </a:cubicBezTo>
              <a:cubicBezTo>
                <a:pt x="1609259" y="5778019"/>
                <a:pt x="1607994" y="5760986"/>
                <a:pt x="1611610" y="5748025"/>
              </a:cubicBezTo>
              <a:cubicBezTo>
                <a:pt x="1615407" y="5734695"/>
                <a:pt x="1628965" y="5717846"/>
                <a:pt x="1641802" y="5710441"/>
              </a:cubicBezTo>
              <a:cubicBezTo>
                <a:pt x="1651022" y="5705071"/>
                <a:pt x="1653010" y="5704701"/>
                <a:pt x="1668919" y="5704701"/>
              </a:cubicBezTo>
              <a:cubicBezTo>
                <a:pt x="1684648" y="5704701"/>
                <a:pt x="1686998" y="5705256"/>
                <a:pt x="1695675" y="5710255"/>
              </a:cubicBezTo>
              <a:cubicBezTo>
                <a:pt x="1709777" y="5718031"/>
                <a:pt x="1722432" y="5733028"/>
                <a:pt x="1726047" y="5745804"/>
              </a:cubicBezTo>
              <a:cubicBezTo>
                <a:pt x="1730387" y="5761171"/>
                <a:pt x="1728759" y="5779872"/>
                <a:pt x="1722070" y="5792462"/>
              </a:cubicBezTo>
              <a:cubicBezTo>
                <a:pt x="1711946" y="5811532"/>
                <a:pt x="1692422" y="5824307"/>
                <a:pt x="1671630" y="5825233"/>
              </a:cubicBezTo>
              <a:cubicBezTo>
                <a:pt x="1668195" y="5825418"/>
                <a:pt x="1664535" y="5825418"/>
                <a:pt x="1661416" y="5825256"/>
              </a:cubicBezTo>
              <a:close/>
              <a:moveTo>
                <a:pt x="2382670" y="5825256"/>
              </a:moveTo>
              <a:cubicBezTo>
                <a:pt x="2379552" y="5825094"/>
                <a:pt x="2376975" y="5824770"/>
                <a:pt x="2375710" y="5824307"/>
              </a:cubicBezTo>
              <a:cubicBezTo>
                <a:pt x="2359981" y="5819123"/>
                <a:pt x="2343711" y="5804496"/>
                <a:pt x="2335937" y="5788759"/>
              </a:cubicBezTo>
              <a:cubicBezTo>
                <a:pt x="2330333" y="5777649"/>
                <a:pt x="2329248" y="5760616"/>
                <a:pt x="2333225" y="5747655"/>
              </a:cubicBezTo>
              <a:cubicBezTo>
                <a:pt x="2337384" y="5733955"/>
                <a:pt x="2350400" y="5717661"/>
                <a:pt x="2363055" y="5710441"/>
              </a:cubicBezTo>
              <a:cubicBezTo>
                <a:pt x="2372275" y="5705071"/>
                <a:pt x="2374264" y="5704701"/>
                <a:pt x="2390172" y="5704701"/>
              </a:cubicBezTo>
              <a:cubicBezTo>
                <a:pt x="2405901" y="5704701"/>
                <a:pt x="2408251" y="5705256"/>
                <a:pt x="2416928" y="5710255"/>
              </a:cubicBezTo>
              <a:cubicBezTo>
                <a:pt x="2429946" y="5717475"/>
                <a:pt x="2443323" y="5732844"/>
                <a:pt x="2447120" y="5744693"/>
              </a:cubicBezTo>
              <a:cubicBezTo>
                <a:pt x="2451821" y="5759134"/>
                <a:pt x="2450193" y="5779686"/>
                <a:pt x="2443504" y="5792462"/>
              </a:cubicBezTo>
              <a:cubicBezTo>
                <a:pt x="2433200" y="5811532"/>
                <a:pt x="2413675" y="5824307"/>
                <a:pt x="2392885" y="5825233"/>
              </a:cubicBezTo>
              <a:cubicBezTo>
                <a:pt x="2389450" y="5825418"/>
                <a:pt x="2385789" y="5825418"/>
                <a:pt x="2382670" y="5825256"/>
              </a:cubicBezTo>
              <a:close/>
              <a:moveTo>
                <a:pt x="2212479" y="5825236"/>
              </a:moveTo>
              <a:cubicBezTo>
                <a:pt x="2205791" y="5825606"/>
                <a:pt x="2198378" y="5825236"/>
                <a:pt x="2195847" y="5824310"/>
              </a:cubicBezTo>
              <a:cubicBezTo>
                <a:pt x="2179034" y="5818756"/>
                <a:pt x="2163306" y="5804870"/>
                <a:pt x="2155712" y="5789502"/>
              </a:cubicBezTo>
              <a:cubicBezTo>
                <a:pt x="2152278" y="5782096"/>
                <a:pt x="2151555" y="5777652"/>
                <a:pt x="2151555" y="5763951"/>
              </a:cubicBezTo>
              <a:cubicBezTo>
                <a:pt x="2151555" y="5743770"/>
                <a:pt x="2154989" y="5736179"/>
                <a:pt x="2170537" y="5720256"/>
              </a:cubicBezTo>
              <a:cubicBezTo>
                <a:pt x="2183373" y="5707110"/>
                <a:pt x="2194943" y="5702851"/>
                <a:pt x="2214648" y="5704148"/>
              </a:cubicBezTo>
              <a:cubicBezTo>
                <a:pt x="2235439" y="5705629"/>
                <a:pt x="2252976" y="5717478"/>
                <a:pt x="2263822" y="5737474"/>
              </a:cubicBezTo>
              <a:cubicBezTo>
                <a:pt x="2268523" y="5746177"/>
                <a:pt x="2269066" y="5749139"/>
                <a:pt x="2269066" y="5763951"/>
              </a:cubicBezTo>
              <a:cubicBezTo>
                <a:pt x="2269066" y="5784133"/>
                <a:pt x="2265631" y="5793020"/>
                <a:pt x="2252613" y="5806165"/>
              </a:cubicBezTo>
              <a:cubicBezTo>
                <a:pt x="2240321" y="5818385"/>
                <a:pt x="2227666" y="5824495"/>
                <a:pt x="2212479" y="5825236"/>
              </a:cubicBezTo>
              <a:close/>
              <a:moveTo>
                <a:pt x="2032687" y="5825214"/>
              </a:moveTo>
              <a:cubicBezTo>
                <a:pt x="2025388" y="5825700"/>
                <a:pt x="2018156" y="5825145"/>
                <a:pt x="2013094" y="5823386"/>
              </a:cubicBezTo>
              <a:cubicBezTo>
                <a:pt x="1991762" y="5816350"/>
                <a:pt x="1974225" y="5795613"/>
                <a:pt x="1970972" y="5773951"/>
              </a:cubicBezTo>
              <a:cubicBezTo>
                <a:pt x="1967718" y="5753770"/>
                <a:pt x="1974768" y="5734885"/>
                <a:pt x="1991039" y="5719516"/>
              </a:cubicBezTo>
              <a:cubicBezTo>
                <a:pt x="2007129" y="5704149"/>
                <a:pt x="2026292" y="5699891"/>
                <a:pt x="2048529" y="5706742"/>
              </a:cubicBezTo>
              <a:cubicBezTo>
                <a:pt x="2060279" y="5710259"/>
                <a:pt x="2078900" y="5727478"/>
                <a:pt x="2085048" y="5740624"/>
              </a:cubicBezTo>
              <a:cubicBezTo>
                <a:pt x="2090652" y="5752658"/>
                <a:pt x="2090652" y="5775061"/>
                <a:pt x="2084867" y="5788393"/>
              </a:cubicBezTo>
              <a:cubicBezTo>
                <a:pt x="2079804" y="5800056"/>
                <a:pt x="2064619" y="5815425"/>
                <a:pt x="2052687" y="5820794"/>
              </a:cubicBezTo>
              <a:cubicBezTo>
                <a:pt x="2047353" y="5823200"/>
                <a:pt x="2039986" y="5824728"/>
                <a:pt x="2032687" y="5825214"/>
              </a:cubicBezTo>
              <a:close/>
              <a:moveTo>
                <a:pt x="1859989" y="5824470"/>
              </a:moveTo>
              <a:cubicBezTo>
                <a:pt x="1849594" y="5826762"/>
                <a:pt x="1839018" y="5826067"/>
                <a:pt x="1829437" y="5822087"/>
              </a:cubicBezTo>
              <a:cubicBezTo>
                <a:pt x="1816601" y="5816903"/>
                <a:pt x="1801415" y="5802461"/>
                <a:pt x="1795088" y="5789315"/>
              </a:cubicBezTo>
              <a:cubicBezTo>
                <a:pt x="1790929" y="5780428"/>
                <a:pt x="1790025" y="5776540"/>
                <a:pt x="1790207" y="5764876"/>
              </a:cubicBezTo>
              <a:cubicBezTo>
                <a:pt x="1790207" y="5747286"/>
                <a:pt x="1794545" y="5737104"/>
                <a:pt x="1807562" y="5723032"/>
              </a:cubicBezTo>
              <a:cubicBezTo>
                <a:pt x="1820036" y="5709516"/>
                <a:pt x="1828352" y="5705257"/>
                <a:pt x="1844442" y="5704147"/>
              </a:cubicBezTo>
              <a:cubicBezTo>
                <a:pt x="1863967" y="5702851"/>
                <a:pt x="1874995" y="5706924"/>
                <a:pt x="1889277" y="5720440"/>
              </a:cubicBezTo>
              <a:cubicBezTo>
                <a:pt x="1905367" y="5735993"/>
                <a:pt x="1909163" y="5745249"/>
                <a:pt x="1908079" y="5767653"/>
              </a:cubicBezTo>
              <a:cubicBezTo>
                <a:pt x="1907355" y="5787464"/>
                <a:pt x="1903017" y="5796722"/>
                <a:pt x="1889458" y="5808941"/>
              </a:cubicBezTo>
              <a:cubicBezTo>
                <a:pt x="1880599" y="5816902"/>
                <a:pt x="1870384" y="5822179"/>
                <a:pt x="1859989" y="5824470"/>
              </a:cubicBezTo>
              <a:close/>
              <a:moveTo>
                <a:pt x="4196700" y="5641240"/>
              </a:moveTo>
              <a:cubicBezTo>
                <a:pt x="4189604" y="5641610"/>
                <a:pt x="4182554" y="5640777"/>
                <a:pt x="4176859" y="5638648"/>
              </a:cubicBezTo>
              <a:cubicBezTo>
                <a:pt x="4158599" y="5631982"/>
                <a:pt x="4141063" y="5614023"/>
                <a:pt x="4136363" y="5596989"/>
              </a:cubicBezTo>
              <a:cubicBezTo>
                <a:pt x="4133109" y="5584768"/>
                <a:pt x="4134555" y="5565143"/>
                <a:pt x="4139798" y="5554960"/>
              </a:cubicBezTo>
              <a:cubicBezTo>
                <a:pt x="4145764" y="5543111"/>
                <a:pt x="4160769" y="5528113"/>
                <a:pt x="4171435" y="5523299"/>
              </a:cubicBezTo>
              <a:cubicBezTo>
                <a:pt x="4179028" y="5519967"/>
                <a:pt x="4183005" y="5519411"/>
                <a:pt x="4196925" y="5520152"/>
              </a:cubicBezTo>
              <a:cubicBezTo>
                <a:pt x="4216089" y="5520892"/>
                <a:pt x="4224586" y="5524966"/>
                <a:pt x="4237422" y="5539223"/>
              </a:cubicBezTo>
              <a:cubicBezTo>
                <a:pt x="4249354" y="5552553"/>
                <a:pt x="4252969" y="5562181"/>
                <a:pt x="4252789" y="5580881"/>
              </a:cubicBezTo>
              <a:cubicBezTo>
                <a:pt x="4252789" y="5594026"/>
                <a:pt x="4252065" y="5598100"/>
                <a:pt x="4248088" y="5605876"/>
              </a:cubicBezTo>
              <a:cubicBezTo>
                <a:pt x="4242303" y="5617355"/>
                <a:pt x="4227659" y="5631796"/>
                <a:pt x="4216813" y="5636611"/>
              </a:cubicBezTo>
              <a:cubicBezTo>
                <a:pt x="4210937" y="5639295"/>
                <a:pt x="4203796" y="5640869"/>
                <a:pt x="4196700" y="5641240"/>
              </a:cubicBezTo>
              <a:close/>
              <a:moveTo>
                <a:pt x="7623111" y="5641240"/>
              </a:moveTo>
              <a:cubicBezTo>
                <a:pt x="7616015" y="5641610"/>
                <a:pt x="7608965" y="5640777"/>
                <a:pt x="7603270" y="5638648"/>
              </a:cubicBezTo>
              <a:cubicBezTo>
                <a:pt x="7585011" y="5631982"/>
                <a:pt x="7567474" y="5614023"/>
                <a:pt x="7562774" y="5596989"/>
              </a:cubicBezTo>
              <a:cubicBezTo>
                <a:pt x="7559520" y="5584768"/>
                <a:pt x="7560967" y="5565143"/>
                <a:pt x="7566209" y="5554960"/>
              </a:cubicBezTo>
              <a:cubicBezTo>
                <a:pt x="7572175" y="5543111"/>
                <a:pt x="7587181" y="5528113"/>
                <a:pt x="7597847" y="5523299"/>
              </a:cubicBezTo>
              <a:cubicBezTo>
                <a:pt x="7605439" y="5519967"/>
                <a:pt x="7609417" y="5519411"/>
                <a:pt x="7623337" y="5520152"/>
              </a:cubicBezTo>
              <a:cubicBezTo>
                <a:pt x="7642501" y="5520892"/>
                <a:pt x="7650998" y="5524966"/>
                <a:pt x="7663833" y="5539223"/>
              </a:cubicBezTo>
              <a:cubicBezTo>
                <a:pt x="7675765" y="5552553"/>
                <a:pt x="7679381" y="5562181"/>
                <a:pt x="7679200" y="5580881"/>
              </a:cubicBezTo>
              <a:cubicBezTo>
                <a:pt x="7679200" y="5594026"/>
                <a:pt x="7678477" y="5598100"/>
                <a:pt x="7674499" y="5605876"/>
              </a:cubicBezTo>
              <a:cubicBezTo>
                <a:pt x="7668714" y="5617355"/>
                <a:pt x="7654071" y="5631796"/>
                <a:pt x="7643224" y="5636611"/>
              </a:cubicBezTo>
              <a:cubicBezTo>
                <a:pt x="7637349" y="5639295"/>
                <a:pt x="7630207" y="5640869"/>
                <a:pt x="7623111" y="5641240"/>
              </a:cubicBezTo>
              <a:close/>
              <a:moveTo>
                <a:pt x="8886730" y="5641124"/>
              </a:moveTo>
              <a:cubicBezTo>
                <a:pt x="8879792" y="5641702"/>
                <a:pt x="8872878" y="5641239"/>
                <a:pt x="8867906" y="5639573"/>
              </a:cubicBezTo>
              <a:cubicBezTo>
                <a:pt x="8851816" y="5634019"/>
                <a:pt x="8837352" y="5622725"/>
                <a:pt x="8829941" y="5609949"/>
              </a:cubicBezTo>
              <a:cubicBezTo>
                <a:pt x="8821805" y="5595507"/>
                <a:pt x="8820901" y="5569771"/>
                <a:pt x="8828132" y="5554404"/>
              </a:cubicBezTo>
              <a:cubicBezTo>
                <a:pt x="8831929" y="5545887"/>
                <a:pt x="8849104" y="5528483"/>
                <a:pt x="8857601" y="5524224"/>
              </a:cubicBezTo>
              <a:cubicBezTo>
                <a:pt x="8861940" y="5522003"/>
                <a:pt x="8869713" y="5520522"/>
                <a:pt x="8880199" y="5520152"/>
              </a:cubicBezTo>
              <a:cubicBezTo>
                <a:pt x="8900990" y="5519225"/>
                <a:pt x="8909125" y="5522188"/>
                <a:pt x="8923226" y="5536444"/>
              </a:cubicBezTo>
              <a:cubicBezTo>
                <a:pt x="8937327" y="5550702"/>
                <a:pt x="8941666" y="5560700"/>
                <a:pt x="8941847" y="5579955"/>
              </a:cubicBezTo>
              <a:cubicBezTo>
                <a:pt x="8942027" y="5592545"/>
                <a:pt x="8941305" y="5596248"/>
                <a:pt x="8936966" y="5605320"/>
              </a:cubicBezTo>
              <a:cubicBezTo>
                <a:pt x="8931181" y="5617355"/>
                <a:pt x="8918164" y="5630315"/>
                <a:pt x="8905690" y="5636425"/>
              </a:cubicBezTo>
              <a:cubicBezTo>
                <a:pt x="8900628" y="5638925"/>
                <a:pt x="8893668" y="5640545"/>
                <a:pt x="8886730" y="5641124"/>
              </a:cubicBezTo>
              <a:close/>
              <a:moveTo>
                <a:pt x="9428057" y="5640940"/>
              </a:moveTo>
              <a:cubicBezTo>
                <a:pt x="9421006" y="5641565"/>
                <a:pt x="9413910" y="5641148"/>
                <a:pt x="9408396" y="5639574"/>
              </a:cubicBezTo>
              <a:cubicBezTo>
                <a:pt x="9392488" y="5634945"/>
                <a:pt x="9375132" y="5619392"/>
                <a:pt x="9367900" y="5603284"/>
              </a:cubicBezTo>
              <a:cubicBezTo>
                <a:pt x="9365189" y="5596990"/>
                <a:pt x="9364285" y="5590879"/>
                <a:pt x="9364104" y="5579956"/>
              </a:cubicBezTo>
              <a:cubicBezTo>
                <a:pt x="9364104" y="5567365"/>
                <a:pt x="9364827" y="5563477"/>
                <a:pt x="9369166" y="5554591"/>
              </a:cubicBezTo>
              <a:cubicBezTo>
                <a:pt x="9374409" y="5543851"/>
                <a:pt x="9387968" y="5529595"/>
                <a:pt x="9398273" y="5524041"/>
              </a:cubicBezTo>
              <a:cubicBezTo>
                <a:pt x="9405865" y="5519967"/>
                <a:pt x="9431356" y="5518672"/>
                <a:pt x="9442384" y="5521634"/>
              </a:cubicBezTo>
              <a:cubicBezTo>
                <a:pt x="9453774" y="5524966"/>
                <a:pt x="9477095" y="5548295"/>
                <a:pt x="9480349" y="5559774"/>
              </a:cubicBezTo>
              <a:cubicBezTo>
                <a:pt x="9483422" y="5570699"/>
                <a:pt x="9483061" y="5591621"/>
                <a:pt x="9479626" y="5602174"/>
              </a:cubicBezTo>
              <a:cubicBezTo>
                <a:pt x="9475829" y="5613098"/>
                <a:pt x="9459739" y="5630132"/>
                <a:pt x="9447446" y="5636056"/>
              </a:cubicBezTo>
              <a:cubicBezTo>
                <a:pt x="9442113" y="5638648"/>
                <a:pt x="9435108" y="5640315"/>
                <a:pt x="9428057" y="5640940"/>
              </a:cubicBezTo>
              <a:close/>
              <a:moveTo>
                <a:pt x="9228538" y="5639572"/>
              </a:moveTo>
              <a:cubicBezTo>
                <a:pt x="9216967" y="5636240"/>
                <a:pt x="9208470" y="5630500"/>
                <a:pt x="9197984" y="5618650"/>
              </a:cubicBezTo>
              <a:cubicBezTo>
                <a:pt x="9177918" y="5596248"/>
                <a:pt x="9178098" y="5563475"/>
                <a:pt x="9198165" y="5541073"/>
              </a:cubicBezTo>
              <a:cubicBezTo>
                <a:pt x="9212267" y="5525150"/>
                <a:pt x="9220583" y="5521076"/>
                <a:pt x="9239747" y="5520151"/>
              </a:cubicBezTo>
              <a:cubicBezTo>
                <a:pt x="9260355" y="5519040"/>
                <a:pt x="9269033" y="5522372"/>
                <a:pt x="9283496" y="5536258"/>
              </a:cubicBezTo>
              <a:cubicBezTo>
                <a:pt x="9299224" y="5551811"/>
                <a:pt x="9301755" y="5557551"/>
                <a:pt x="9301755" y="5579954"/>
              </a:cubicBezTo>
              <a:cubicBezTo>
                <a:pt x="9301755" y="5601617"/>
                <a:pt x="9299044" y="5608652"/>
                <a:pt x="9284943" y="5622724"/>
              </a:cubicBezTo>
              <a:cubicBezTo>
                <a:pt x="9269214" y="5638461"/>
                <a:pt x="9247339" y="5644941"/>
                <a:pt x="9228538" y="5639572"/>
              </a:cubicBezTo>
              <a:close/>
              <a:moveTo>
                <a:pt x="8525788" y="5641103"/>
              </a:moveTo>
              <a:cubicBezTo>
                <a:pt x="8519212" y="5641612"/>
                <a:pt x="8512613" y="5641149"/>
                <a:pt x="8507280" y="5639576"/>
              </a:cubicBezTo>
              <a:cubicBezTo>
                <a:pt x="8495710" y="5636242"/>
                <a:pt x="8487213" y="5630503"/>
                <a:pt x="8476728" y="5618653"/>
              </a:cubicBezTo>
              <a:cubicBezTo>
                <a:pt x="8462627" y="5602916"/>
                <a:pt x="8458468" y="5582734"/>
                <a:pt x="8464796" y="5560887"/>
              </a:cubicBezTo>
              <a:cubicBezTo>
                <a:pt x="8468412" y="5548667"/>
                <a:pt x="8483778" y="5531263"/>
                <a:pt x="8496795" y="5524597"/>
              </a:cubicBezTo>
              <a:cubicBezTo>
                <a:pt x="8509811" y="5517933"/>
                <a:pt x="8532771" y="5517747"/>
                <a:pt x="8546149" y="5524227"/>
              </a:cubicBezTo>
              <a:cubicBezTo>
                <a:pt x="8558442" y="5529968"/>
                <a:pt x="8574713" y="5548111"/>
                <a:pt x="8578690" y="5560702"/>
              </a:cubicBezTo>
              <a:cubicBezTo>
                <a:pt x="8582848" y="5573292"/>
                <a:pt x="8581764" y="5595325"/>
                <a:pt x="8576521" y="5605878"/>
              </a:cubicBezTo>
              <a:cubicBezTo>
                <a:pt x="8571459" y="5615876"/>
                <a:pt x="8554465" y="5631984"/>
                <a:pt x="8544160" y="5636798"/>
              </a:cubicBezTo>
              <a:cubicBezTo>
                <a:pt x="8538918" y="5639112"/>
                <a:pt x="8532364" y="5640593"/>
                <a:pt x="8525788" y="5641103"/>
              </a:cubicBezTo>
              <a:close/>
              <a:moveTo>
                <a:pt x="8686780" y="5639574"/>
              </a:moveTo>
              <a:cubicBezTo>
                <a:pt x="8676836" y="5636610"/>
                <a:pt x="8671051" y="5632908"/>
                <a:pt x="8659843" y="5622169"/>
              </a:cubicBezTo>
              <a:cubicBezTo>
                <a:pt x="8647730" y="5610505"/>
                <a:pt x="8642849" y="5598470"/>
                <a:pt x="8643030" y="5579955"/>
              </a:cubicBezTo>
              <a:cubicBezTo>
                <a:pt x="8643030" y="5562180"/>
                <a:pt x="8646826" y="5551998"/>
                <a:pt x="8658396" y="5539222"/>
              </a:cubicBezTo>
              <a:cubicBezTo>
                <a:pt x="8670870" y="5525336"/>
                <a:pt x="8679729" y="5521077"/>
                <a:pt x="8697446" y="5520151"/>
              </a:cubicBezTo>
              <a:cubicBezTo>
                <a:pt x="8719140" y="5519041"/>
                <a:pt x="8726734" y="5521632"/>
                <a:pt x="8741377" y="5535889"/>
              </a:cubicBezTo>
              <a:cubicBezTo>
                <a:pt x="8758009" y="5551812"/>
                <a:pt x="8761806" y="5561070"/>
                <a:pt x="8760902" y="5582547"/>
              </a:cubicBezTo>
              <a:cubicBezTo>
                <a:pt x="8760179" y="5601617"/>
                <a:pt x="8756925" y="5609579"/>
                <a:pt x="8744812" y="5621984"/>
              </a:cubicBezTo>
              <a:cubicBezTo>
                <a:pt x="8728722" y="5638463"/>
                <a:pt x="8706666" y="5645313"/>
                <a:pt x="8686780" y="5639574"/>
              </a:cubicBezTo>
              <a:close/>
              <a:moveTo>
                <a:pt x="7985479" y="5640963"/>
              </a:moveTo>
              <a:cubicBezTo>
                <a:pt x="7978451" y="5641565"/>
                <a:pt x="7971220" y="5641149"/>
                <a:pt x="7965525" y="5639575"/>
              </a:cubicBezTo>
              <a:cubicBezTo>
                <a:pt x="7950700" y="5635131"/>
                <a:pt x="7934068" y="5621060"/>
                <a:pt x="7926475" y="5605877"/>
              </a:cubicBezTo>
              <a:cubicBezTo>
                <a:pt x="7922498" y="5598101"/>
                <a:pt x="7921775" y="5594213"/>
                <a:pt x="7921775" y="5580882"/>
              </a:cubicBezTo>
              <a:cubicBezTo>
                <a:pt x="7921594" y="5562182"/>
                <a:pt x="7925210" y="5552554"/>
                <a:pt x="7937141" y="5539223"/>
              </a:cubicBezTo>
              <a:cubicBezTo>
                <a:pt x="7949615" y="5525337"/>
                <a:pt x="7958474" y="5521079"/>
                <a:pt x="7976191" y="5520153"/>
              </a:cubicBezTo>
              <a:cubicBezTo>
                <a:pt x="7997705" y="5519042"/>
                <a:pt x="8005479" y="5521634"/>
                <a:pt x="8019760" y="5535335"/>
              </a:cubicBezTo>
              <a:cubicBezTo>
                <a:pt x="8035489" y="5550518"/>
                <a:pt x="8040009" y="5560330"/>
                <a:pt x="8040009" y="5580142"/>
              </a:cubicBezTo>
              <a:cubicBezTo>
                <a:pt x="8040009" y="5593102"/>
                <a:pt x="8039285" y="5596620"/>
                <a:pt x="8034404" y="5606433"/>
              </a:cubicBezTo>
              <a:cubicBezTo>
                <a:pt x="8028619" y="5618467"/>
                <a:pt x="8017771" y="5629207"/>
                <a:pt x="8004213" y="5636241"/>
              </a:cubicBezTo>
              <a:cubicBezTo>
                <a:pt x="7999332" y="5638740"/>
                <a:pt x="7992507" y="5640361"/>
                <a:pt x="7985479" y="5640963"/>
              </a:cubicBezTo>
              <a:close/>
              <a:moveTo>
                <a:pt x="8166696" y="5640776"/>
              </a:moveTo>
              <a:cubicBezTo>
                <a:pt x="8159758" y="5641563"/>
                <a:pt x="8152798" y="5641516"/>
                <a:pt x="8148459" y="5640313"/>
              </a:cubicBezTo>
              <a:cubicBezTo>
                <a:pt x="8133273" y="5636240"/>
                <a:pt x="8116461" y="5623279"/>
                <a:pt x="8108506" y="5609578"/>
              </a:cubicBezTo>
              <a:cubicBezTo>
                <a:pt x="8100009" y="5594581"/>
                <a:pt x="8099286" y="5568105"/>
                <a:pt x="8107241" y="5552552"/>
              </a:cubicBezTo>
              <a:cubicBezTo>
                <a:pt x="8111218" y="5544591"/>
                <a:pt x="8127488" y="5528668"/>
                <a:pt x="8135804" y="5524409"/>
              </a:cubicBezTo>
              <a:cubicBezTo>
                <a:pt x="8145928" y="5519226"/>
                <a:pt x="8178108" y="5519040"/>
                <a:pt x="8186966" y="5524039"/>
              </a:cubicBezTo>
              <a:cubicBezTo>
                <a:pt x="8196549" y="5529408"/>
                <a:pt x="8212458" y="5546813"/>
                <a:pt x="8216796" y="5556440"/>
              </a:cubicBezTo>
              <a:cubicBezTo>
                <a:pt x="8222581" y="5569956"/>
                <a:pt x="8222220" y="5591804"/>
                <a:pt x="8215531" y="5605505"/>
              </a:cubicBezTo>
              <a:cubicBezTo>
                <a:pt x="8210108" y="5617169"/>
                <a:pt x="8196910" y="5630315"/>
                <a:pt x="8184798" y="5636240"/>
              </a:cubicBezTo>
              <a:cubicBezTo>
                <a:pt x="8180549" y="5638369"/>
                <a:pt x="8173634" y="5639989"/>
                <a:pt x="8166696" y="5640776"/>
              </a:cubicBezTo>
              <a:close/>
              <a:moveTo>
                <a:pt x="8328681" y="5640129"/>
              </a:moveTo>
              <a:cubicBezTo>
                <a:pt x="8311506" y="5635686"/>
                <a:pt x="8293789" y="5620504"/>
                <a:pt x="8286377" y="5603655"/>
              </a:cubicBezTo>
              <a:cubicBezTo>
                <a:pt x="8282219" y="5594583"/>
                <a:pt x="8281857" y="5591620"/>
                <a:pt x="8282580" y="5577550"/>
              </a:cubicBezTo>
              <a:cubicBezTo>
                <a:pt x="8283485" y="5558108"/>
                <a:pt x="8286919" y="5550703"/>
                <a:pt x="8300659" y="5537002"/>
              </a:cubicBezTo>
              <a:cubicBezTo>
                <a:pt x="8314218" y="5523486"/>
                <a:pt x="8322896" y="5519783"/>
                <a:pt x="8341879" y="5519783"/>
              </a:cubicBezTo>
              <a:cubicBezTo>
                <a:pt x="8360499" y="5519783"/>
                <a:pt x="8368454" y="5523115"/>
                <a:pt x="8381831" y="5535891"/>
              </a:cubicBezTo>
              <a:cubicBezTo>
                <a:pt x="8393945" y="5547370"/>
                <a:pt x="8399730" y="5559405"/>
                <a:pt x="8400995" y="5575328"/>
              </a:cubicBezTo>
              <a:cubicBezTo>
                <a:pt x="8402441" y="5593473"/>
                <a:pt x="8398103" y="5606247"/>
                <a:pt x="8385629" y="5619949"/>
              </a:cubicBezTo>
              <a:cubicBezTo>
                <a:pt x="8369719" y="5637538"/>
                <a:pt x="8348386" y="5645128"/>
                <a:pt x="8328681" y="5640129"/>
              </a:cubicBezTo>
              <a:close/>
              <a:moveTo>
                <a:pt x="7805165" y="5640962"/>
              </a:moveTo>
              <a:cubicBezTo>
                <a:pt x="7798724" y="5641564"/>
                <a:pt x="7792262" y="5641332"/>
                <a:pt x="7787290" y="5640129"/>
              </a:cubicBezTo>
              <a:cubicBezTo>
                <a:pt x="7776623" y="5637352"/>
                <a:pt x="7769754" y="5633094"/>
                <a:pt x="7758546" y="5621985"/>
              </a:cubicBezTo>
              <a:cubicBezTo>
                <a:pt x="7746252" y="5609950"/>
                <a:pt x="7740828" y="5597545"/>
                <a:pt x="7740828" y="5581067"/>
              </a:cubicBezTo>
              <a:cubicBezTo>
                <a:pt x="7740828" y="5563662"/>
                <a:pt x="7744986" y="5552924"/>
                <a:pt x="7756737" y="5539963"/>
              </a:cubicBezTo>
              <a:cubicBezTo>
                <a:pt x="7770838" y="5524225"/>
                <a:pt x="7780420" y="5519782"/>
                <a:pt x="7800487" y="5519782"/>
              </a:cubicBezTo>
              <a:cubicBezTo>
                <a:pt x="7820554" y="5519782"/>
                <a:pt x="7830136" y="5524225"/>
                <a:pt x="7844238" y="5539963"/>
              </a:cubicBezTo>
              <a:cubicBezTo>
                <a:pt x="7855988" y="5552924"/>
                <a:pt x="7860146" y="5563662"/>
                <a:pt x="7860146" y="5581067"/>
              </a:cubicBezTo>
              <a:cubicBezTo>
                <a:pt x="7860146" y="5597730"/>
                <a:pt x="7854723" y="5609950"/>
                <a:pt x="7842068" y="5622355"/>
              </a:cubicBezTo>
              <a:cubicBezTo>
                <a:pt x="7836102" y="5628095"/>
                <a:pt x="7827605" y="5634575"/>
                <a:pt x="7822904" y="5636796"/>
              </a:cubicBezTo>
              <a:cubicBezTo>
                <a:pt x="7818023" y="5638925"/>
                <a:pt x="7811605" y="5640360"/>
                <a:pt x="7805165" y="5640962"/>
              </a:cubicBezTo>
              <a:close/>
              <a:moveTo>
                <a:pt x="7443091" y="5641218"/>
              </a:moveTo>
              <a:cubicBezTo>
                <a:pt x="7436063" y="5641612"/>
                <a:pt x="7429013" y="5640778"/>
                <a:pt x="7423227" y="5638649"/>
              </a:cubicBezTo>
              <a:cubicBezTo>
                <a:pt x="7396833" y="5629021"/>
                <a:pt x="7380381" y="5606434"/>
                <a:pt x="7380381" y="5579958"/>
              </a:cubicBezTo>
              <a:cubicBezTo>
                <a:pt x="7380562" y="5557184"/>
                <a:pt x="7394121" y="5535521"/>
                <a:pt x="7414731" y="5525153"/>
              </a:cubicBezTo>
              <a:cubicBezTo>
                <a:pt x="7425216" y="5519784"/>
                <a:pt x="7427204" y="5519414"/>
                <a:pt x="7442029" y="5520154"/>
              </a:cubicBezTo>
              <a:cubicBezTo>
                <a:pt x="7461373" y="5520896"/>
                <a:pt x="7468604" y="5524228"/>
                <a:pt x="7481983" y="5537929"/>
              </a:cubicBezTo>
              <a:cubicBezTo>
                <a:pt x="7495180" y="5551259"/>
                <a:pt x="7499158" y="5561072"/>
                <a:pt x="7499338" y="5580142"/>
              </a:cubicBezTo>
              <a:cubicBezTo>
                <a:pt x="7499338" y="5592732"/>
                <a:pt x="7498615" y="5596620"/>
                <a:pt x="7494277" y="5605507"/>
              </a:cubicBezTo>
              <a:cubicBezTo>
                <a:pt x="7488672" y="5617172"/>
                <a:pt x="7475294" y="5630502"/>
                <a:pt x="7462819" y="5636428"/>
              </a:cubicBezTo>
              <a:cubicBezTo>
                <a:pt x="7457125" y="5639205"/>
                <a:pt x="7450119" y="5640825"/>
                <a:pt x="7443091" y="5641218"/>
              </a:cubicBezTo>
              <a:close/>
              <a:moveTo>
                <a:pt x="6902466" y="5641101"/>
              </a:moveTo>
              <a:cubicBezTo>
                <a:pt x="6895484" y="5641610"/>
                <a:pt x="6888614" y="5641147"/>
                <a:pt x="6884004" y="5639573"/>
              </a:cubicBezTo>
              <a:cubicBezTo>
                <a:pt x="6872252" y="5635500"/>
                <a:pt x="6865925" y="5631427"/>
                <a:pt x="6857247" y="5622725"/>
              </a:cubicBezTo>
              <a:cubicBezTo>
                <a:pt x="6845857" y="5610876"/>
                <a:pt x="6840796" y="5599581"/>
                <a:pt x="6840072" y="5583288"/>
              </a:cubicBezTo>
              <a:cubicBezTo>
                <a:pt x="6838987" y="5564403"/>
                <a:pt x="6842965" y="5553849"/>
                <a:pt x="6856162" y="5539222"/>
              </a:cubicBezTo>
              <a:cubicBezTo>
                <a:pt x="6870987" y="5522928"/>
                <a:pt x="6880387" y="5519226"/>
                <a:pt x="6902082" y="5520152"/>
              </a:cubicBezTo>
              <a:cubicBezTo>
                <a:pt x="6915822" y="5520707"/>
                <a:pt x="6919799" y="5521633"/>
                <a:pt x="6926669" y="5525706"/>
              </a:cubicBezTo>
              <a:cubicBezTo>
                <a:pt x="6937335" y="5532187"/>
                <a:pt x="6949267" y="5545517"/>
                <a:pt x="6954148" y="5556441"/>
              </a:cubicBezTo>
              <a:cubicBezTo>
                <a:pt x="6959752" y="5569217"/>
                <a:pt x="6959572" y="5591249"/>
                <a:pt x="6953787" y="5604580"/>
              </a:cubicBezTo>
              <a:cubicBezTo>
                <a:pt x="6948906" y="5615875"/>
                <a:pt x="6933177" y="5631427"/>
                <a:pt x="6921607" y="5636796"/>
              </a:cubicBezTo>
              <a:cubicBezTo>
                <a:pt x="6916545" y="5639110"/>
                <a:pt x="6909449" y="5640592"/>
                <a:pt x="6902466" y="5641101"/>
              </a:cubicBezTo>
              <a:close/>
              <a:moveTo>
                <a:pt x="7264156" y="5640985"/>
              </a:moveTo>
              <a:cubicBezTo>
                <a:pt x="7257828" y="5641656"/>
                <a:pt x="7251591" y="5641517"/>
                <a:pt x="7247342" y="5640314"/>
              </a:cubicBezTo>
              <a:cubicBezTo>
                <a:pt x="7230530" y="5635871"/>
                <a:pt x="7212631" y="5620688"/>
                <a:pt x="7204857" y="5604024"/>
              </a:cubicBezTo>
              <a:cubicBezTo>
                <a:pt x="7201061" y="5596434"/>
                <a:pt x="7200338" y="5591990"/>
                <a:pt x="7200519" y="5579955"/>
              </a:cubicBezTo>
              <a:cubicBezTo>
                <a:pt x="7200519" y="5561440"/>
                <a:pt x="7205038" y="5551257"/>
                <a:pt x="7219140" y="5536444"/>
              </a:cubicBezTo>
              <a:cubicBezTo>
                <a:pt x="7231433" y="5523670"/>
                <a:pt x="7241196" y="5519782"/>
                <a:pt x="7260721" y="5519782"/>
              </a:cubicBezTo>
              <a:cubicBezTo>
                <a:pt x="7277895" y="5519782"/>
                <a:pt x="7287296" y="5523855"/>
                <a:pt x="7300312" y="5537000"/>
              </a:cubicBezTo>
              <a:cubicBezTo>
                <a:pt x="7314233" y="5550887"/>
                <a:pt x="7317487" y="5558107"/>
                <a:pt x="7318391" y="5577733"/>
              </a:cubicBezTo>
              <a:cubicBezTo>
                <a:pt x="7319115" y="5592916"/>
                <a:pt x="7318933" y="5594582"/>
                <a:pt x="7313510" y="5605691"/>
              </a:cubicBezTo>
              <a:cubicBezTo>
                <a:pt x="7307363" y="5618651"/>
                <a:pt x="7295070" y="5630501"/>
                <a:pt x="7281511" y="5636796"/>
              </a:cubicBezTo>
              <a:cubicBezTo>
                <a:pt x="7276901" y="5638833"/>
                <a:pt x="7270483" y="5640314"/>
                <a:pt x="7264156" y="5640985"/>
              </a:cubicBezTo>
              <a:close/>
              <a:moveTo>
                <a:pt x="6724187" y="5640843"/>
              </a:moveTo>
              <a:cubicBezTo>
                <a:pt x="6717385" y="5641700"/>
                <a:pt x="6710560" y="5641607"/>
                <a:pt x="6705769" y="5640311"/>
              </a:cubicBezTo>
              <a:cubicBezTo>
                <a:pt x="6696369" y="5637905"/>
                <a:pt x="6681544" y="5628647"/>
                <a:pt x="6674855" y="5621055"/>
              </a:cubicBezTo>
              <a:cubicBezTo>
                <a:pt x="6652799" y="5595876"/>
                <a:pt x="6653703" y="5561808"/>
                <a:pt x="6677205" y="5537183"/>
              </a:cubicBezTo>
              <a:cubicBezTo>
                <a:pt x="6690583" y="5523297"/>
                <a:pt x="6697091" y="5520705"/>
                <a:pt x="6718605" y="5520705"/>
              </a:cubicBezTo>
              <a:cubicBezTo>
                <a:pt x="6740299" y="5520705"/>
                <a:pt x="6745361" y="5522741"/>
                <a:pt x="6759824" y="5537738"/>
              </a:cubicBezTo>
              <a:cubicBezTo>
                <a:pt x="6771575" y="5549588"/>
                <a:pt x="6775371" y="5556993"/>
                <a:pt x="6777360" y="5571251"/>
              </a:cubicBezTo>
              <a:cubicBezTo>
                <a:pt x="6781156" y="5599208"/>
                <a:pt x="6768864" y="5621981"/>
                <a:pt x="6742469" y="5635682"/>
              </a:cubicBezTo>
              <a:cubicBezTo>
                <a:pt x="6737769" y="5638181"/>
                <a:pt x="6730989" y="5639987"/>
                <a:pt x="6724187" y="5640843"/>
              </a:cubicBezTo>
              <a:close/>
              <a:moveTo>
                <a:pt x="2032891" y="5641146"/>
              </a:moveTo>
              <a:cubicBezTo>
                <a:pt x="2026043" y="5641727"/>
                <a:pt x="2019241" y="5640963"/>
                <a:pt x="2012914" y="5638649"/>
              </a:cubicBezTo>
              <a:cubicBezTo>
                <a:pt x="1983084" y="5627726"/>
                <a:pt x="1966452" y="5600694"/>
                <a:pt x="1971153" y="5570514"/>
              </a:cubicBezTo>
              <a:cubicBezTo>
                <a:pt x="1973141" y="5557184"/>
                <a:pt x="1976395" y="5551074"/>
                <a:pt x="1987784" y="5538669"/>
              </a:cubicBezTo>
              <a:cubicBezTo>
                <a:pt x="2000620" y="5524597"/>
                <a:pt x="2011107" y="5519784"/>
                <a:pt x="2029727" y="5519784"/>
              </a:cubicBezTo>
              <a:cubicBezTo>
                <a:pt x="2042382" y="5519784"/>
                <a:pt x="2045817" y="5520524"/>
                <a:pt x="2055399" y="5525523"/>
              </a:cubicBezTo>
              <a:cubicBezTo>
                <a:pt x="2067873" y="5531819"/>
                <a:pt x="2079624" y="5544223"/>
                <a:pt x="2085228" y="5556814"/>
              </a:cubicBezTo>
              <a:cubicBezTo>
                <a:pt x="2087940" y="5562924"/>
                <a:pt x="2089024" y="5569219"/>
                <a:pt x="2089024" y="5579958"/>
              </a:cubicBezTo>
              <a:cubicBezTo>
                <a:pt x="2089205" y="5592547"/>
                <a:pt x="2088483" y="5596250"/>
                <a:pt x="2084143" y="5605137"/>
              </a:cubicBezTo>
              <a:cubicBezTo>
                <a:pt x="2074381" y="5625550"/>
                <a:pt x="2053432" y="5639402"/>
                <a:pt x="2032891" y="5641146"/>
              </a:cubicBezTo>
              <a:close/>
              <a:moveTo>
                <a:pt x="2754143" y="5641146"/>
              </a:moveTo>
              <a:cubicBezTo>
                <a:pt x="2747295" y="5641727"/>
                <a:pt x="2740493" y="5640963"/>
                <a:pt x="2734166" y="5638649"/>
              </a:cubicBezTo>
              <a:cubicBezTo>
                <a:pt x="2721331" y="5634021"/>
                <a:pt x="2711206" y="5626430"/>
                <a:pt x="2703795" y="5616061"/>
              </a:cubicBezTo>
              <a:cubicBezTo>
                <a:pt x="2694575" y="5603286"/>
                <a:pt x="2692044" y="5595695"/>
                <a:pt x="2692044" y="5581253"/>
              </a:cubicBezTo>
              <a:cubicBezTo>
                <a:pt x="2692044" y="5563294"/>
                <a:pt x="2696021" y="5553110"/>
                <a:pt x="2708134" y="5539780"/>
              </a:cubicBezTo>
              <a:cubicBezTo>
                <a:pt x="2721874" y="5524413"/>
                <a:pt x="2731816" y="5519784"/>
                <a:pt x="2750980" y="5519784"/>
              </a:cubicBezTo>
              <a:cubicBezTo>
                <a:pt x="2763635" y="5519784"/>
                <a:pt x="2767070" y="5520524"/>
                <a:pt x="2776470" y="5525338"/>
              </a:cubicBezTo>
              <a:cubicBezTo>
                <a:pt x="2789306" y="5531819"/>
                <a:pt x="2801058" y="5544038"/>
                <a:pt x="2806481" y="5556444"/>
              </a:cubicBezTo>
              <a:cubicBezTo>
                <a:pt x="2812446" y="5569960"/>
                <a:pt x="2811905" y="5591621"/>
                <a:pt x="2805396" y="5605137"/>
              </a:cubicBezTo>
              <a:cubicBezTo>
                <a:pt x="2795634" y="5625550"/>
                <a:pt x="2774685" y="5639402"/>
                <a:pt x="2754143" y="5641146"/>
              </a:cubicBezTo>
              <a:close/>
              <a:moveTo>
                <a:pt x="3476054" y="5641101"/>
              </a:moveTo>
              <a:cubicBezTo>
                <a:pt x="3469071" y="5641610"/>
                <a:pt x="3462201" y="5641147"/>
                <a:pt x="3457591" y="5639573"/>
              </a:cubicBezTo>
              <a:cubicBezTo>
                <a:pt x="3445840" y="5635500"/>
                <a:pt x="3439512" y="5631427"/>
                <a:pt x="3430835" y="5622725"/>
              </a:cubicBezTo>
              <a:cubicBezTo>
                <a:pt x="3419445" y="5610876"/>
                <a:pt x="3414383" y="5599581"/>
                <a:pt x="3413660" y="5583288"/>
              </a:cubicBezTo>
              <a:cubicBezTo>
                <a:pt x="3412575" y="5564403"/>
                <a:pt x="3416552" y="5553849"/>
                <a:pt x="3429750" y="5539222"/>
              </a:cubicBezTo>
              <a:cubicBezTo>
                <a:pt x="3444575" y="5522928"/>
                <a:pt x="3453975" y="5519226"/>
                <a:pt x="3475670" y="5520152"/>
              </a:cubicBezTo>
              <a:cubicBezTo>
                <a:pt x="3489410" y="5520707"/>
                <a:pt x="3493386" y="5521633"/>
                <a:pt x="3500256" y="5525706"/>
              </a:cubicBezTo>
              <a:cubicBezTo>
                <a:pt x="3510922" y="5532187"/>
                <a:pt x="3522855" y="5545517"/>
                <a:pt x="3527736" y="5556441"/>
              </a:cubicBezTo>
              <a:cubicBezTo>
                <a:pt x="3533340" y="5569217"/>
                <a:pt x="3533160" y="5591249"/>
                <a:pt x="3527375" y="5604580"/>
              </a:cubicBezTo>
              <a:cubicBezTo>
                <a:pt x="3522493" y="5615875"/>
                <a:pt x="3506765" y="5631427"/>
                <a:pt x="3495195" y="5636796"/>
              </a:cubicBezTo>
              <a:cubicBezTo>
                <a:pt x="3490132" y="5639110"/>
                <a:pt x="3483036" y="5640592"/>
                <a:pt x="3476054" y="5641101"/>
              </a:cubicBezTo>
              <a:close/>
              <a:moveTo>
                <a:pt x="3656976" y="5640986"/>
              </a:moveTo>
              <a:cubicBezTo>
                <a:pt x="3649699" y="5641704"/>
                <a:pt x="3642513" y="5641241"/>
                <a:pt x="3637089" y="5639390"/>
              </a:cubicBezTo>
              <a:cubicBezTo>
                <a:pt x="3621542" y="5634205"/>
                <a:pt x="3606718" y="5620875"/>
                <a:pt x="3598220" y="5604581"/>
              </a:cubicBezTo>
              <a:cubicBezTo>
                <a:pt x="3594785" y="5597916"/>
                <a:pt x="3594063" y="5593843"/>
                <a:pt x="3594063" y="5579957"/>
              </a:cubicBezTo>
              <a:cubicBezTo>
                <a:pt x="3594063" y="5560516"/>
                <a:pt x="3597135" y="5552925"/>
                <a:pt x="3610695" y="5538112"/>
              </a:cubicBezTo>
              <a:cubicBezTo>
                <a:pt x="3623169" y="5524412"/>
                <a:pt x="3633835" y="5519783"/>
                <a:pt x="3652818" y="5519783"/>
              </a:cubicBezTo>
              <a:cubicBezTo>
                <a:pt x="3672524" y="5519783"/>
                <a:pt x="3682648" y="5524596"/>
                <a:pt x="3696929" y="5540334"/>
              </a:cubicBezTo>
              <a:cubicBezTo>
                <a:pt x="3708138" y="5552554"/>
                <a:pt x="3712478" y="5563848"/>
                <a:pt x="3712478" y="5579957"/>
              </a:cubicBezTo>
              <a:cubicBezTo>
                <a:pt x="3712478" y="5596064"/>
                <a:pt x="3708138" y="5607359"/>
                <a:pt x="3696929" y="5619578"/>
              </a:cubicBezTo>
              <a:cubicBezTo>
                <a:pt x="3691144" y="5626059"/>
                <a:pt x="3683009" y="5632724"/>
                <a:pt x="3677405" y="5635502"/>
              </a:cubicBezTo>
              <a:cubicBezTo>
                <a:pt x="3671620" y="5638371"/>
                <a:pt x="3664253" y="5640269"/>
                <a:pt x="3656976" y="5640986"/>
              </a:cubicBezTo>
              <a:close/>
              <a:moveTo>
                <a:pt x="3837745" y="5640985"/>
              </a:moveTo>
              <a:cubicBezTo>
                <a:pt x="3831417" y="5641656"/>
                <a:pt x="3825180" y="5641517"/>
                <a:pt x="3820931" y="5640314"/>
              </a:cubicBezTo>
              <a:cubicBezTo>
                <a:pt x="3803938" y="5635871"/>
                <a:pt x="3786764" y="5621429"/>
                <a:pt x="3778989" y="5605321"/>
              </a:cubicBezTo>
              <a:cubicBezTo>
                <a:pt x="3774650" y="5596434"/>
                <a:pt x="3773928" y="5592545"/>
                <a:pt x="3773928" y="5579955"/>
              </a:cubicBezTo>
              <a:cubicBezTo>
                <a:pt x="3774109" y="5561440"/>
                <a:pt x="3778448" y="5551072"/>
                <a:pt x="3792729" y="5536260"/>
              </a:cubicBezTo>
              <a:cubicBezTo>
                <a:pt x="3805022" y="5523670"/>
                <a:pt x="3814966" y="5519782"/>
                <a:pt x="3834310" y="5519782"/>
              </a:cubicBezTo>
              <a:cubicBezTo>
                <a:pt x="3851485" y="5519782"/>
                <a:pt x="3860885" y="5523855"/>
                <a:pt x="3873902" y="5537000"/>
              </a:cubicBezTo>
              <a:cubicBezTo>
                <a:pt x="3887822" y="5550887"/>
                <a:pt x="3891076" y="5558107"/>
                <a:pt x="3891980" y="5577733"/>
              </a:cubicBezTo>
              <a:cubicBezTo>
                <a:pt x="3892703" y="5592916"/>
                <a:pt x="3892522" y="5594582"/>
                <a:pt x="3887098" y="5605691"/>
              </a:cubicBezTo>
              <a:cubicBezTo>
                <a:pt x="3880952" y="5618651"/>
                <a:pt x="3868658" y="5630501"/>
                <a:pt x="3855100" y="5636796"/>
              </a:cubicBezTo>
              <a:cubicBezTo>
                <a:pt x="3850490" y="5638833"/>
                <a:pt x="3844072" y="5640314"/>
                <a:pt x="3837745" y="5640985"/>
              </a:cubicBezTo>
              <a:close/>
              <a:moveTo>
                <a:pt x="4020775" y="5640904"/>
              </a:moveTo>
              <a:cubicBezTo>
                <a:pt x="4012736" y="5642096"/>
                <a:pt x="4004544" y="5641471"/>
                <a:pt x="3996815" y="5638648"/>
              </a:cubicBezTo>
              <a:cubicBezTo>
                <a:pt x="3970421" y="5629020"/>
                <a:pt x="3953969" y="5606431"/>
                <a:pt x="3953969" y="5579955"/>
              </a:cubicBezTo>
              <a:cubicBezTo>
                <a:pt x="3954151" y="5557182"/>
                <a:pt x="3967709" y="5535519"/>
                <a:pt x="3988318" y="5525151"/>
              </a:cubicBezTo>
              <a:cubicBezTo>
                <a:pt x="3998804" y="5519781"/>
                <a:pt x="4000793" y="5519411"/>
                <a:pt x="4015617" y="5520152"/>
              </a:cubicBezTo>
              <a:cubicBezTo>
                <a:pt x="4026645" y="5520522"/>
                <a:pt x="4033695" y="5522003"/>
                <a:pt x="4038758" y="5524410"/>
              </a:cubicBezTo>
              <a:cubicBezTo>
                <a:pt x="4047074" y="5528483"/>
                <a:pt x="4063344" y="5544592"/>
                <a:pt x="4067321" y="5552553"/>
              </a:cubicBezTo>
              <a:cubicBezTo>
                <a:pt x="4072202" y="5561995"/>
                <a:pt x="4074372" y="5579769"/>
                <a:pt x="4072384" y="5591434"/>
              </a:cubicBezTo>
              <a:cubicBezTo>
                <a:pt x="4067638" y="5617401"/>
                <a:pt x="4044893" y="5637328"/>
                <a:pt x="4020775" y="5640904"/>
              </a:cubicBezTo>
              <a:close/>
              <a:moveTo>
                <a:pt x="2575912" y="5640684"/>
              </a:moveTo>
              <a:cubicBezTo>
                <a:pt x="2569178" y="5641564"/>
                <a:pt x="2562624" y="5641517"/>
                <a:pt x="2558105" y="5640314"/>
              </a:cubicBezTo>
              <a:cubicBezTo>
                <a:pt x="2548704" y="5637907"/>
                <a:pt x="2533880" y="5628650"/>
                <a:pt x="2527190" y="5621059"/>
              </a:cubicBezTo>
              <a:cubicBezTo>
                <a:pt x="2504954" y="5595878"/>
                <a:pt x="2506039" y="5561996"/>
                <a:pt x="2529541" y="5537185"/>
              </a:cubicBezTo>
              <a:cubicBezTo>
                <a:pt x="2541834" y="5524410"/>
                <a:pt x="2549607" y="5520892"/>
                <a:pt x="2568410" y="5520152"/>
              </a:cubicBezTo>
              <a:cubicBezTo>
                <a:pt x="2581426" y="5519597"/>
                <a:pt x="2585403" y="5520152"/>
                <a:pt x="2593177" y="5523485"/>
              </a:cubicBezTo>
              <a:cubicBezTo>
                <a:pt x="2605290" y="5528854"/>
                <a:pt x="2624272" y="5549035"/>
                <a:pt x="2627526" y="5559774"/>
              </a:cubicBezTo>
              <a:cubicBezTo>
                <a:pt x="2630600" y="5570513"/>
                <a:pt x="2630238" y="5591620"/>
                <a:pt x="2626803" y="5601988"/>
              </a:cubicBezTo>
              <a:cubicBezTo>
                <a:pt x="2623007" y="5613467"/>
                <a:pt x="2607640" y="5629576"/>
                <a:pt x="2594804" y="5635500"/>
              </a:cubicBezTo>
              <a:cubicBezTo>
                <a:pt x="2589561" y="5637999"/>
                <a:pt x="2582646" y="5639805"/>
                <a:pt x="2575912" y="5640684"/>
              </a:cubicBezTo>
              <a:close/>
              <a:moveTo>
                <a:pt x="2375714" y="5639571"/>
              </a:moveTo>
              <a:cubicBezTo>
                <a:pt x="2364324" y="5636239"/>
                <a:pt x="2355646" y="5630499"/>
                <a:pt x="2346065" y="5619575"/>
              </a:cubicBezTo>
              <a:cubicBezTo>
                <a:pt x="2325275" y="5595877"/>
                <a:pt x="2325636" y="5564030"/>
                <a:pt x="2346787" y="5539591"/>
              </a:cubicBezTo>
              <a:cubicBezTo>
                <a:pt x="2350946" y="5534777"/>
                <a:pt x="2358177" y="5528481"/>
                <a:pt x="2362697" y="5525705"/>
              </a:cubicBezTo>
              <a:cubicBezTo>
                <a:pt x="2370471" y="5521076"/>
                <a:pt x="2372821" y="5520706"/>
                <a:pt x="2390176" y="5520706"/>
              </a:cubicBezTo>
              <a:cubicBezTo>
                <a:pt x="2412232" y="5520706"/>
                <a:pt x="2416029" y="5522187"/>
                <a:pt x="2431396" y="5537184"/>
              </a:cubicBezTo>
              <a:cubicBezTo>
                <a:pt x="2446401" y="5551625"/>
                <a:pt x="2448932" y="5557920"/>
                <a:pt x="2448932" y="5579953"/>
              </a:cubicBezTo>
              <a:cubicBezTo>
                <a:pt x="2448932" y="5601801"/>
                <a:pt x="2446220" y="5608837"/>
                <a:pt x="2432119" y="5622537"/>
              </a:cubicBezTo>
              <a:cubicBezTo>
                <a:pt x="2416029" y="5638460"/>
                <a:pt x="2394335" y="5644940"/>
                <a:pt x="2375714" y="5639571"/>
              </a:cubicBezTo>
              <a:close/>
              <a:moveTo>
                <a:pt x="2194581" y="5639388"/>
              </a:moveTo>
              <a:cubicBezTo>
                <a:pt x="2178130" y="5634019"/>
                <a:pt x="2162764" y="5619762"/>
                <a:pt x="2154990" y="5602358"/>
              </a:cubicBezTo>
              <a:cubicBezTo>
                <a:pt x="2150832" y="5592916"/>
                <a:pt x="2150289" y="5589954"/>
                <a:pt x="2151013" y="5577363"/>
              </a:cubicBezTo>
              <a:cubicBezTo>
                <a:pt x="2152098" y="5560700"/>
                <a:pt x="2156074" y="5551257"/>
                <a:pt x="2168368" y="5537741"/>
              </a:cubicBezTo>
              <a:cubicBezTo>
                <a:pt x="2180300" y="5524781"/>
                <a:pt x="2191328" y="5519782"/>
                <a:pt x="2208683" y="5519782"/>
              </a:cubicBezTo>
              <a:cubicBezTo>
                <a:pt x="2226942" y="5519782"/>
                <a:pt x="2237066" y="5523670"/>
                <a:pt x="2249360" y="5535149"/>
              </a:cubicBezTo>
              <a:cubicBezTo>
                <a:pt x="2262015" y="5546999"/>
                <a:pt x="2268161" y="5559034"/>
                <a:pt x="2269427" y="5575141"/>
              </a:cubicBezTo>
              <a:cubicBezTo>
                <a:pt x="2270873" y="5591990"/>
                <a:pt x="2266896" y="5605506"/>
                <a:pt x="2257133" y="5616800"/>
              </a:cubicBezTo>
              <a:cubicBezTo>
                <a:pt x="2239236" y="5637722"/>
                <a:pt x="2215734" y="5646054"/>
                <a:pt x="2194581" y="5639388"/>
              </a:cubicBezTo>
              <a:close/>
              <a:moveTo>
                <a:pt x="1672082" y="5641054"/>
              </a:moveTo>
              <a:cubicBezTo>
                <a:pt x="1665031" y="5641563"/>
                <a:pt x="1658071" y="5641053"/>
                <a:pt x="1653190" y="5639387"/>
              </a:cubicBezTo>
              <a:cubicBezTo>
                <a:pt x="1635835" y="5633648"/>
                <a:pt x="1619382" y="5617355"/>
                <a:pt x="1612875" y="5599765"/>
              </a:cubicBezTo>
              <a:cubicBezTo>
                <a:pt x="1607994" y="5586991"/>
                <a:pt x="1608536" y="5569401"/>
                <a:pt x="1614140" y="5556811"/>
              </a:cubicBezTo>
              <a:cubicBezTo>
                <a:pt x="1619021" y="5545702"/>
                <a:pt x="1631134" y="5532001"/>
                <a:pt x="1641439" y="5525706"/>
              </a:cubicBezTo>
              <a:cubicBezTo>
                <a:pt x="1649212" y="5521078"/>
                <a:pt x="1651562" y="5520707"/>
                <a:pt x="1668918" y="5520707"/>
              </a:cubicBezTo>
              <a:cubicBezTo>
                <a:pt x="1686273" y="5520707"/>
                <a:pt x="1688623" y="5521078"/>
                <a:pt x="1696217" y="5525706"/>
              </a:cubicBezTo>
              <a:cubicBezTo>
                <a:pt x="1708330" y="5533113"/>
                <a:pt x="1722250" y="5549405"/>
                <a:pt x="1725866" y="5560699"/>
              </a:cubicBezTo>
              <a:cubicBezTo>
                <a:pt x="1730023" y="5573289"/>
                <a:pt x="1728938" y="5595507"/>
                <a:pt x="1723696" y="5605876"/>
              </a:cubicBezTo>
              <a:cubicBezTo>
                <a:pt x="1718633" y="5615689"/>
                <a:pt x="1701640" y="5631982"/>
                <a:pt x="1691516" y="5636611"/>
              </a:cubicBezTo>
              <a:cubicBezTo>
                <a:pt x="1686273" y="5639017"/>
                <a:pt x="1679132" y="5640545"/>
                <a:pt x="1672082" y="5641054"/>
              </a:cubicBezTo>
              <a:close/>
              <a:moveTo>
                <a:pt x="1854521" y="5640731"/>
              </a:moveTo>
              <a:cubicBezTo>
                <a:pt x="1847832" y="5641564"/>
                <a:pt x="1841278" y="5641517"/>
                <a:pt x="1836849" y="5640314"/>
              </a:cubicBezTo>
              <a:cubicBezTo>
                <a:pt x="1820036" y="5635871"/>
                <a:pt x="1802500" y="5620688"/>
                <a:pt x="1794365" y="5603470"/>
              </a:cubicBezTo>
              <a:cubicBezTo>
                <a:pt x="1788218" y="5590324"/>
                <a:pt x="1788399" y="5570513"/>
                <a:pt x="1794908" y="5556256"/>
              </a:cubicBezTo>
              <a:cubicBezTo>
                <a:pt x="1801596" y="5541629"/>
                <a:pt x="1816782" y="5526632"/>
                <a:pt x="1829075" y="5522560"/>
              </a:cubicBezTo>
              <a:cubicBezTo>
                <a:pt x="1841550" y="5518301"/>
                <a:pt x="1864690" y="5519412"/>
                <a:pt x="1874995" y="5524781"/>
              </a:cubicBezTo>
              <a:cubicBezTo>
                <a:pt x="1885300" y="5530335"/>
                <a:pt x="1901751" y="5548665"/>
                <a:pt x="1905547" y="5559034"/>
              </a:cubicBezTo>
              <a:cubicBezTo>
                <a:pt x="1909886" y="5570513"/>
                <a:pt x="1908982" y="5595138"/>
                <a:pt x="1903921" y="5605877"/>
              </a:cubicBezTo>
              <a:cubicBezTo>
                <a:pt x="1899040" y="5616060"/>
                <a:pt x="1884215" y="5630686"/>
                <a:pt x="1873006" y="5635871"/>
              </a:cubicBezTo>
              <a:cubicBezTo>
                <a:pt x="1868035" y="5638185"/>
                <a:pt x="1861210" y="5639898"/>
                <a:pt x="1854521" y="5640731"/>
              </a:cubicBezTo>
              <a:close/>
              <a:moveTo>
                <a:pt x="4013268" y="5456487"/>
              </a:moveTo>
              <a:cubicBezTo>
                <a:pt x="4004635" y="5456463"/>
                <a:pt x="3996003" y="5454751"/>
                <a:pt x="3989404" y="5451326"/>
              </a:cubicBezTo>
              <a:cubicBezTo>
                <a:pt x="3976930" y="5445030"/>
                <a:pt x="3965179" y="5432811"/>
                <a:pt x="3958851" y="5419665"/>
              </a:cubicBezTo>
              <a:cubicBezTo>
                <a:pt x="3945654" y="5391893"/>
                <a:pt x="3959575" y="5354677"/>
                <a:pt x="3988681" y="5340050"/>
              </a:cubicBezTo>
              <a:cubicBezTo>
                <a:pt x="4002059" y="5333385"/>
                <a:pt x="4023211" y="5332830"/>
                <a:pt x="4036408" y="5338940"/>
              </a:cubicBezTo>
              <a:cubicBezTo>
                <a:pt x="4046893" y="5343753"/>
                <a:pt x="4060091" y="5356158"/>
                <a:pt x="4066057" y="5366526"/>
              </a:cubicBezTo>
              <a:cubicBezTo>
                <a:pt x="4074735" y="5381709"/>
                <a:pt x="4075277" y="5405223"/>
                <a:pt x="4067322" y="5422442"/>
              </a:cubicBezTo>
              <a:cubicBezTo>
                <a:pt x="4063165" y="5431514"/>
                <a:pt x="4048160" y="5445956"/>
                <a:pt x="4037131" y="5451511"/>
              </a:cubicBezTo>
              <a:cubicBezTo>
                <a:pt x="4030533" y="5454843"/>
                <a:pt x="4021900" y="5456510"/>
                <a:pt x="4013268" y="5456487"/>
              </a:cubicBezTo>
              <a:close/>
              <a:moveTo>
                <a:pt x="7439678" y="5456487"/>
              </a:moveTo>
              <a:cubicBezTo>
                <a:pt x="7431046" y="5456463"/>
                <a:pt x="7422413" y="5454751"/>
                <a:pt x="7415814" y="5451326"/>
              </a:cubicBezTo>
              <a:cubicBezTo>
                <a:pt x="7403341" y="5445030"/>
                <a:pt x="7391589" y="5432811"/>
                <a:pt x="7385262" y="5419665"/>
              </a:cubicBezTo>
              <a:cubicBezTo>
                <a:pt x="7372065" y="5391893"/>
                <a:pt x="7385986" y="5354677"/>
                <a:pt x="7415092" y="5340050"/>
              </a:cubicBezTo>
              <a:cubicBezTo>
                <a:pt x="7428469" y="5333385"/>
                <a:pt x="7449622" y="5332830"/>
                <a:pt x="7462819" y="5338940"/>
              </a:cubicBezTo>
              <a:cubicBezTo>
                <a:pt x="7473304" y="5343753"/>
                <a:pt x="7486501" y="5356158"/>
                <a:pt x="7492468" y="5366526"/>
              </a:cubicBezTo>
              <a:cubicBezTo>
                <a:pt x="7501145" y="5381709"/>
                <a:pt x="7501688" y="5405223"/>
                <a:pt x="7493733" y="5422442"/>
              </a:cubicBezTo>
              <a:cubicBezTo>
                <a:pt x="7489575" y="5431514"/>
                <a:pt x="7474570" y="5445956"/>
                <a:pt x="7463542" y="5451511"/>
              </a:cubicBezTo>
              <a:cubicBezTo>
                <a:pt x="7456943" y="5454843"/>
                <a:pt x="7448311" y="5456510"/>
                <a:pt x="7439678" y="5456487"/>
              </a:cubicBezTo>
              <a:close/>
              <a:moveTo>
                <a:pt x="9244262" y="5456439"/>
              </a:moveTo>
              <a:cubicBezTo>
                <a:pt x="9235630" y="5456508"/>
                <a:pt x="9226907" y="5454935"/>
                <a:pt x="9220038" y="5451695"/>
              </a:cubicBezTo>
              <a:cubicBezTo>
                <a:pt x="9191293" y="5437993"/>
                <a:pt x="9177372" y="5407629"/>
                <a:pt x="9186049" y="5377449"/>
              </a:cubicBezTo>
              <a:cubicBezTo>
                <a:pt x="9188400" y="5368932"/>
                <a:pt x="9191293" y="5364303"/>
                <a:pt x="9199970" y="5355046"/>
              </a:cubicBezTo>
              <a:cubicBezTo>
                <a:pt x="9214433" y="5339493"/>
                <a:pt x="9223471" y="5335235"/>
                <a:pt x="9242093" y="5335050"/>
              </a:cubicBezTo>
              <a:cubicBezTo>
                <a:pt x="9250229" y="5335050"/>
                <a:pt x="9259629" y="5335976"/>
                <a:pt x="9263787" y="5337457"/>
              </a:cubicBezTo>
              <a:cubicBezTo>
                <a:pt x="9272645" y="5340605"/>
                <a:pt x="9292532" y="5359860"/>
                <a:pt x="9297775" y="5370043"/>
              </a:cubicBezTo>
              <a:cubicBezTo>
                <a:pt x="9303017" y="5380597"/>
                <a:pt x="9304102" y="5402630"/>
                <a:pt x="9299944" y="5415220"/>
              </a:cubicBezTo>
              <a:cubicBezTo>
                <a:pt x="9295967" y="5427439"/>
                <a:pt x="9280600" y="5444843"/>
                <a:pt x="9267945" y="5451324"/>
              </a:cubicBezTo>
              <a:cubicBezTo>
                <a:pt x="9261437" y="5454656"/>
                <a:pt x="9252895" y="5456369"/>
                <a:pt x="9244262" y="5456439"/>
              </a:cubicBezTo>
              <a:close/>
              <a:moveTo>
                <a:pt x="9423989" y="5456395"/>
              </a:moveTo>
              <a:cubicBezTo>
                <a:pt x="9415402" y="5456418"/>
                <a:pt x="9406769" y="5454844"/>
                <a:pt x="9400261" y="5451697"/>
              </a:cubicBezTo>
              <a:cubicBezTo>
                <a:pt x="9387063" y="5445401"/>
                <a:pt x="9374951" y="5433552"/>
                <a:pt x="9369166" y="5421332"/>
              </a:cubicBezTo>
              <a:cubicBezTo>
                <a:pt x="9364827" y="5412445"/>
                <a:pt x="9364103" y="5408557"/>
                <a:pt x="9364284" y="5395967"/>
              </a:cubicBezTo>
              <a:cubicBezTo>
                <a:pt x="9364284" y="5377082"/>
                <a:pt x="9368984" y="5365787"/>
                <a:pt x="9381821" y="5352827"/>
              </a:cubicBezTo>
              <a:cubicBezTo>
                <a:pt x="9395018" y="5339497"/>
                <a:pt x="9405684" y="5335053"/>
                <a:pt x="9423763" y="5335053"/>
              </a:cubicBezTo>
              <a:cubicBezTo>
                <a:pt x="9441118" y="5335053"/>
                <a:pt x="9450881" y="5338941"/>
                <a:pt x="9463536" y="5350790"/>
              </a:cubicBezTo>
              <a:cubicBezTo>
                <a:pt x="9477456" y="5363936"/>
                <a:pt x="9481433" y="5372639"/>
                <a:pt x="9482157" y="5392449"/>
              </a:cubicBezTo>
              <a:cubicBezTo>
                <a:pt x="9482880" y="5407632"/>
                <a:pt x="9482518" y="5410594"/>
                <a:pt x="9478361" y="5419666"/>
              </a:cubicBezTo>
              <a:cubicBezTo>
                <a:pt x="9473117" y="5431516"/>
                <a:pt x="9459740" y="5445217"/>
                <a:pt x="9447446" y="5451512"/>
              </a:cubicBezTo>
              <a:cubicBezTo>
                <a:pt x="9441118" y="5454752"/>
                <a:pt x="9432576" y="5456372"/>
                <a:pt x="9423989" y="5456395"/>
              </a:cubicBezTo>
              <a:close/>
              <a:moveTo>
                <a:pt x="9606064" y="5456024"/>
              </a:moveTo>
              <a:cubicBezTo>
                <a:pt x="9598110" y="5456371"/>
                <a:pt x="9590064" y="5455584"/>
                <a:pt x="9584460" y="5453548"/>
              </a:cubicBezTo>
              <a:cubicBezTo>
                <a:pt x="9571081" y="5448734"/>
                <a:pt x="9555173" y="5433366"/>
                <a:pt x="9548845" y="5419480"/>
              </a:cubicBezTo>
              <a:cubicBezTo>
                <a:pt x="9545049" y="5410593"/>
                <a:pt x="9544506" y="5407631"/>
                <a:pt x="9545229" y="5392448"/>
              </a:cubicBezTo>
              <a:cubicBezTo>
                <a:pt x="9545953" y="5372638"/>
                <a:pt x="9549930" y="5363935"/>
                <a:pt x="9563850" y="5350789"/>
              </a:cubicBezTo>
              <a:cubicBezTo>
                <a:pt x="9576505" y="5338755"/>
                <a:pt x="9586268" y="5335052"/>
                <a:pt x="9604526" y="5335052"/>
              </a:cubicBezTo>
              <a:cubicBezTo>
                <a:pt x="9622968" y="5335052"/>
                <a:pt x="9633091" y="5339496"/>
                <a:pt x="9646469" y="5353752"/>
              </a:cubicBezTo>
              <a:cubicBezTo>
                <a:pt x="9658763" y="5366527"/>
                <a:pt x="9663101" y="5377637"/>
                <a:pt x="9663283" y="5395966"/>
              </a:cubicBezTo>
              <a:cubicBezTo>
                <a:pt x="9663283" y="5408556"/>
                <a:pt x="9662559" y="5412444"/>
                <a:pt x="9658220" y="5421331"/>
              </a:cubicBezTo>
              <a:cubicBezTo>
                <a:pt x="9652435" y="5433552"/>
                <a:pt x="9640323" y="5445401"/>
                <a:pt x="9627125" y="5451696"/>
              </a:cubicBezTo>
              <a:cubicBezTo>
                <a:pt x="9621882" y="5454195"/>
                <a:pt x="9614018" y="5455677"/>
                <a:pt x="9606064" y="5456024"/>
              </a:cubicBezTo>
              <a:close/>
              <a:moveTo>
                <a:pt x="8160821" y="5456395"/>
              </a:moveTo>
              <a:cubicBezTo>
                <a:pt x="8152256" y="5456372"/>
                <a:pt x="8143760" y="5454752"/>
                <a:pt x="8137432" y="5451512"/>
              </a:cubicBezTo>
              <a:cubicBezTo>
                <a:pt x="8126404" y="5445957"/>
                <a:pt x="8111399" y="5431516"/>
                <a:pt x="8107241" y="5422443"/>
              </a:cubicBezTo>
              <a:cubicBezTo>
                <a:pt x="8099286" y="5405224"/>
                <a:pt x="8099829" y="5381710"/>
                <a:pt x="8108506" y="5366528"/>
              </a:cubicBezTo>
              <a:cubicBezTo>
                <a:pt x="8114472" y="5356159"/>
                <a:pt x="8127670" y="5343755"/>
                <a:pt x="8138155" y="5338941"/>
              </a:cubicBezTo>
              <a:cubicBezTo>
                <a:pt x="8151352" y="5332831"/>
                <a:pt x="8172504" y="5333387"/>
                <a:pt x="8185702" y="5340052"/>
              </a:cubicBezTo>
              <a:cubicBezTo>
                <a:pt x="8197814" y="5345977"/>
                <a:pt x="8211373" y="5360233"/>
                <a:pt x="8216797" y="5372453"/>
              </a:cubicBezTo>
              <a:cubicBezTo>
                <a:pt x="8222039" y="5384672"/>
                <a:pt x="8222039" y="5407261"/>
                <a:pt x="8216616" y="5419665"/>
              </a:cubicBezTo>
              <a:cubicBezTo>
                <a:pt x="8211734" y="5430774"/>
                <a:pt x="8196548" y="5446143"/>
                <a:pt x="8184617" y="5451696"/>
              </a:cubicBezTo>
              <a:cubicBezTo>
                <a:pt x="8178018" y="5454844"/>
                <a:pt x="8169386" y="5456418"/>
                <a:pt x="8160821" y="5456395"/>
              </a:cubicBezTo>
              <a:close/>
              <a:moveTo>
                <a:pt x="8883001" y="5456256"/>
              </a:moveTo>
              <a:cubicBezTo>
                <a:pt x="8874549" y="5456418"/>
                <a:pt x="8866188" y="5455214"/>
                <a:pt x="8860674" y="5452622"/>
              </a:cubicBezTo>
              <a:cubicBezTo>
                <a:pt x="8845488" y="5445587"/>
                <a:pt x="8829940" y="5428738"/>
                <a:pt x="8825421" y="5414667"/>
              </a:cubicBezTo>
              <a:cubicBezTo>
                <a:pt x="8821986" y="5403743"/>
                <a:pt x="8822890" y="5381710"/>
                <a:pt x="8827048" y="5371897"/>
              </a:cubicBezTo>
              <a:cubicBezTo>
                <a:pt x="8832110" y="5360417"/>
                <a:pt x="8845850" y="5345976"/>
                <a:pt x="8857600" y="5340051"/>
              </a:cubicBezTo>
              <a:cubicBezTo>
                <a:pt x="8871160" y="5333201"/>
                <a:pt x="8892131" y="5333016"/>
                <a:pt x="8906232" y="5339311"/>
              </a:cubicBezTo>
              <a:cubicBezTo>
                <a:pt x="8917621" y="5344495"/>
                <a:pt x="8932446" y="5360047"/>
                <a:pt x="8938050" y="5372268"/>
              </a:cubicBezTo>
              <a:cubicBezTo>
                <a:pt x="8943474" y="5384673"/>
                <a:pt x="8943474" y="5407261"/>
                <a:pt x="8938050" y="5419666"/>
              </a:cubicBezTo>
              <a:cubicBezTo>
                <a:pt x="8932989" y="5430775"/>
                <a:pt x="8917802" y="5446142"/>
                <a:pt x="8905870" y="5451697"/>
              </a:cubicBezTo>
              <a:cubicBezTo>
                <a:pt x="8899994" y="5454566"/>
                <a:pt x="8891452" y="5456094"/>
                <a:pt x="8883001" y="5456256"/>
              </a:cubicBezTo>
              <a:close/>
              <a:moveTo>
                <a:pt x="9064487" y="5456024"/>
              </a:moveTo>
              <a:cubicBezTo>
                <a:pt x="9056397" y="5456278"/>
                <a:pt x="9048126" y="5455306"/>
                <a:pt x="9041799" y="5452992"/>
              </a:cubicBezTo>
              <a:cubicBezTo>
                <a:pt x="9032399" y="5449658"/>
                <a:pt x="9013778" y="5432440"/>
                <a:pt x="9008354" y="5422072"/>
              </a:cubicBezTo>
              <a:cubicBezTo>
                <a:pt x="9005100" y="5415776"/>
                <a:pt x="9004377" y="5411518"/>
                <a:pt x="9004377" y="5395965"/>
              </a:cubicBezTo>
              <a:cubicBezTo>
                <a:pt x="9004377" y="5373933"/>
                <a:pt x="9007089" y="5367267"/>
                <a:pt x="9022094" y="5352270"/>
              </a:cubicBezTo>
              <a:cubicBezTo>
                <a:pt x="9035291" y="5338754"/>
                <a:pt x="9044149" y="5335051"/>
                <a:pt x="9063131" y="5335051"/>
              </a:cubicBezTo>
              <a:cubicBezTo>
                <a:pt x="9082656" y="5334866"/>
                <a:pt x="9091334" y="5338939"/>
                <a:pt x="9106340" y="5355418"/>
              </a:cubicBezTo>
              <a:cubicBezTo>
                <a:pt x="9119537" y="5369859"/>
                <a:pt x="9123695" y="5381524"/>
                <a:pt x="9122430" y="5400409"/>
              </a:cubicBezTo>
              <a:cubicBezTo>
                <a:pt x="9120802" y="5422256"/>
                <a:pt x="9107062" y="5441512"/>
                <a:pt x="9086091" y="5451695"/>
              </a:cubicBezTo>
              <a:cubicBezTo>
                <a:pt x="9080486" y="5454287"/>
                <a:pt x="9072577" y="5455769"/>
                <a:pt x="9064487" y="5456024"/>
              </a:cubicBezTo>
              <a:close/>
              <a:moveTo>
                <a:pt x="8702011" y="5456232"/>
              </a:moveTo>
              <a:cubicBezTo>
                <a:pt x="8693514" y="5456093"/>
                <a:pt x="8684972" y="5454566"/>
                <a:pt x="8679005" y="5451696"/>
              </a:cubicBezTo>
              <a:cubicBezTo>
                <a:pt x="8665989" y="5445401"/>
                <a:pt x="8653695" y="5433552"/>
                <a:pt x="8647910" y="5421332"/>
              </a:cubicBezTo>
              <a:cubicBezTo>
                <a:pt x="8643572" y="5412259"/>
                <a:pt x="8642848" y="5408557"/>
                <a:pt x="8642848" y="5395041"/>
              </a:cubicBezTo>
              <a:cubicBezTo>
                <a:pt x="8643029" y="5376155"/>
                <a:pt x="8647368" y="5365787"/>
                <a:pt x="8661289" y="5352087"/>
              </a:cubicBezTo>
              <a:cubicBezTo>
                <a:pt x="8673763" y="5339496"/>
                <a:pt x="8684610" y="5335053"/>
                <a:pt x="8702508" y="5334867"/>
              </a:cubicBezTo>
              <a:cubicBezTo>
                <a:pt x="8714801" y="5334867"/>
                <a:pt x="8718598" y="5335607"/>
                <a:pt x="8727275" y="5340052"/>
              </a:cubicBezTo>
              <a:cubicBezTo>
                <a:pt x="8739930" y="5346346"/>
                <a:pt x="8754574" y="5362455"/>
                <a:pt x="8758551" y="5374304"/>
              </a:cubicBezTo>
              <a:cubicBezTo>
                <a:pt x="8762890" y="5387450"/>
                <a:pt x="8762166" y="5408741"/>
                <a:pt x="8756924" y="5420036"/>
              </a:cubicBezTo>
              <a:cubicBezTo>
                <a:pt x="8752042" y="5430960"/>
                <a:pt x="8735591" y="5447438"/>
                <a:pt x="8724744" y="5452437"/>
              </a:cubicBezTo>
              <a:cubicBezTo>
                <a:pt x="8718959" y="5455121"/>
                <a:pt x="8710508" y="5456371"/>
                <a:pt x="8702011" y="5456232"/>
              </a:cubicBezTo>
              <a:close/>
              <a:moveTo>
                <a:pt x="8521923" y="5456139"/>
              </a:moveTo>
              <a:cubicBezTo>
                <a:pt x="8509811" y="5456139"/>
                <a:pt x="8506195" y="5455399"/>
                <a:pt x="8496793" y="5450400"/>
              </a:cubicBezTo>
              <a:cubicBezTo>
                <a:pt x="8468591" y="5435959"/>
                <a:pt x="8456117" y="5407075"/>
                <a:pt x="8464976" y="5376525"/>
              </a:cubicBezTo>
              <a:cubicBezTo>
                <a:pt x="8467145" y="5368935"/>
                <a:pt x="8470400" y="5363750"/>
                <a:pt x="8478716" y="5355048"/>
              </a:cubicBezTo>
              <a:cubicBezTo>
                <a:pt x="8493178" y="5339495"/>
                <a:pt x="8502217" y="5335237"/>
                <a:pt x="8520838" y="5335052"/>
              </a:cubicBezTo>
              <a:cubicBezTo>
                <a:pt x="8540182" y="5334867"/>
                <a:pt x="8547413" y="5337829"/>
                <a:pt x="8561334" y="5351345"/>
              </a:cubicBezTo>
              <a:cubicBezTo>
                <a:pt x="8576158" y="5365972"/>
                <a:pt x="8579955" y="5373748"/>
                <a:pt x="8581039" y="5391522"/>
              </a:cubicBezTo>
              <a:cubicBezTo>
                <a:pt x="8582305" y="5412259"/>
                <a:pt x="8578328" y="5422443"/>
                <a:pt x="8564046" y="5437069"/>
              </a:cubicBezTo>
              <a:cubicBezTo>
                <a:pt x="8549583" y="5452066"/>
                <a:pt x="8540363" y="5456139"/>
                <a:pt x="8521923" y="5456139"/>
              </a:cubicBezTo>
              <a:close/>
              <a:moveTo>
                <a:pt x="8342060" y="5455954"/>
              </a:moveTo>
              <a:cubicBezTo>
                <a:pt x="8334467" y="5455954"/>
                <a:pt x="8324886" y="5454659"/>
                <a:pt x="8320547" y="5452992"/>
              </a:cubicBezTo>
              <a:cubicBezTo>
                <a:pt x="8311146" y="5449660"/>
                <a:pt x="8292524" y="5432440"/>
                <a:pt x="8287101" y="5422072"/>
              </a:cubicBezTo>
              <a:cubicBezTo>
                <a:pt x="8283847" y="5415778"/>
                <a:pt x="8283123" y="5411334"/>
                <a:pt x="8283123" y="5395966"/>
              </a:cubicBezTo>
              <a:cubicBezTo>
                <a:pt x="8283123" y="5373933"/>
                <a:pt x="8285293" y="5368194"/>
                <a:pt x="8299756" y="5353197"/>
              </a:cubicBezTo>
              <a:cubicBezTo>
                <a:pt x="8312953" y="5339126"/>
                <a:pt x="8322535" y="5335052"/>
                <a:pt x="8341879" y="5335052"/>
              </a:cubicBezTo>
              <a:cubicBezTo>
                <a:pt x="8361223" y="5335052"/>
                <a:pt x="8370082" y="5339126"/>
                <a:pt x="8384363" y="5354308"/>
              </a:cubicBezTo>
              <a:cubicBezTo>
                <a:pt x="8397923" y="5369120"/>
                <a:pt x="8400453" y="5375414"/>
                <a:pt x="8400453" y="5395966"/>
              </a:cubicBezTo>
              <a:cubicBezTo>
                <a:pt x="8400453" y="5409853"/>
                <a:pt x="8399731" y="5413925"/>
                <a:pt x="8396296" y="5420591"/>
              </a:cubicBezTo>
              <a:cubicBezTo>
                <a:pt x="8389968" y="5432996"/>
                <a:pt x="8378759" y="5444290"/>
                <a:pt x="8366647" y="5450585"/>
              </a:cubicBezTo>
              <a:cubicBezTo>
                <a:pt x="8357246" y="5455400"/>
                <a:pt x="8353811" y="5456140"/>
                <a:pt x="8342060" y="5455954"/>
              </a:cubicBezTo>
              <a:close/>
              <a:moveTo>
                <a:pt x="7981252" y="5456140"/>
              </a:moveTo>
              <a:cubicBezTo>
                <a:pt x="7969863" y="5456140"/>
                <a:pt x="7964982" y="5455213"/>
                <a:pt x="7957751" y="5451696"/>
              </a:cubicBezTo>
              <a:cubicBezTo>
                <a:pt x="7944734" y="5445401"/>
                <a:pt x="7932441" y="5433552"/>
                <a:pt x="7926656" y="5421331"/>
              </a:cubicBezTo>
              <a:cubicBezTo>
                <a:pt x="7922317" y="5412074"/>
                <a:pt x="7921593" y="5408741"/>
                <a:pt x="7921774" y="5395041"/>
              </a:cubicBezTo>
              <a:cubicBezTo>
                <a:pt x="7921955" y="5375600"/>
                <a:pt x="7924847" y="5368564"/>
                <a:pt x="7938045" y="5354123"/>
              </a:cubicBezTo>
              <a:cubicBezTo>
                <a:pt x="7951423" y="5339866"/>
                <a:pt x="7962270" y="5335052"/>
                <a:pt x="7981252" y="5335052"/>
              </a:cubicBezTo>
              <a:cubicBezTo>
                <a:pt x="7999873" y="5335052"/>
                <a:pt x="8009636" y="5339310"/>
                <a:pt x="8023737" y="5354123"/>
              </a:cubicBezTo>
              <a:cubicBezTo>
                <a:pt x="8036392" y="5367268"/>
                <a:pt x="8040008" y="5377081"/>
                <a:pt x="8040008" y="5396706"/>
              </a:cubicBezTo>
              <a:cubicBezTo>
                <a:pt x="8040008" y="5414851"/>
                <a:pt x="8035127" y="5425775"/>
                <a:pt x="8021387" y="5439106"/>
              </a:cubicBezTo>
              <a:cubicBezTo>
                <a:pt x="8007286" y="5452622"/>
                <a:pt x="7999151" y="5456140"/>
                <a:pt x="7981252" y="5456140"/>
              </a:cubicBezTo>
              <a:close/>
              <a:moveTo>
                <a:pt x="7620626" y="5455954"/>
              </a:moveTo>
              <a:cubicBezTo>
                <a:pt x="7613213" y="5455954"/>
                <a:pt x="7604716" y="5454843"/>
                <a:pt x="7601643" y="5453732"/>
              </a:cubicBezTo>
              <a:cubicBezTo>
                <a:pt x="7585553" y="5447252"/>
                <a:pt x="7572537" y="5434476"/>
                <a:pt x="7565125" y="5417997"/>
              </a:cubicBezTo>
              <a:cubicBezTo>
                <a:pt x="7561329" y="5409296"/>
                <a:pt x="7560605" y="5405778"/>
                <a:pt x="7561329" y="5393558"/>
              </a:cubicBezTo>
              <a:cubicBezTo>
                <a:pt x="7562051" y="5376339"/>
                <a:pt x="7566210" y="5366526"/>
                <a:pt x="7578683" y="5353195"/>
              </a:cubicBezTo>
              <a:cubicBezTo>
                <a:pt x="7591338" y="5339494"/>
                <a:pt x="7601823" y="5334866"/>
                <a:pt x="7619722" y="5335050"/>
              </a:cubicBezTo>
              <a:cubicBezTo>
                <a:pt x="7638884" y="5335050"/>
                <a:pt x="7649551" y="5339865"/>
                <a:pt x="7663110" y="5354491"/>
              </a:cubicBezTo>
              <a:cubicBezTo>
                <a:pt x="7676488" y="5368748"/>
                <a:pt x="7679199" y="5375598"/>
                <a:pt x="7679199" y="5395039"/>
              </a:cubicBezTo>
              <a:cubicBezTo>
                <a:pt x="7679380" y="5408740"/>
                <a:pt x="7678658" y="5412258"/>
                <a:pt x="7674318" y="5421331"/>
              </a:cubicBezTo>
              <a:cubicBezTo>
                <a:pt x="7668533" y="5433550"/>
                <a:pt x="7656240" y="5445400"/>
                <a:pt x="7643223" y="5451695"/>
              </a:cubicBezTo>
              <a:cubicBezTo>
                <a:pt x="7636173" y="5455213"/>
                <a:pt x="7631292" y="5456139"/>
                <a:pt x="7620626" y="5455954"/>
              </a:cubicBezTo>
              <a:close/>
              <a:moveTo>
                <a:pt x="7802296" y="5455586"/>
              </a:moveTo>
              <a:cubicBezTo>
                <a:pt x="7793798" y="5455770"/>
                <a:pt x="7784578" y="5455030"/>
                <a:pt x="7781504" y="5453919"/>
              </a:cubicBezTo>
              <a:cubicBezTo>
                <a:pt x="7765234" y="5447809"/>
                <a:pt x="7747698" y="5429294"/>
                <a:pt x="7743359" y="5413927"/>
              </a:cubicBezTo>
              <a:cubicBezTo>
                <a:pt x="7739563" y="5400596"/>
                <a:pt x="7740647" y="5380229"/>
                <a:pt x="7745709" y="5370047"/>
              </a:cubicBezTo>
              <a:cubicBezTo>
                <a:pt x="7750590" y="5360603"/>
                <a:pt x="7769392" y="5342088"/>
                <a:pt x="7778251" y="5338200"/>
              </a:cubicBezTo>
              <a:cubicBezTo>
                <a:pt x="7787652" y="5333942"/>
                <a:pt x="7813504" y="5333942"/>
                <a:pt x="7822724" y="5338200"/>
              </a:cubicBezTo>
              <a:cubicBezTo>
                <a:pt x="7831583" y="5342088"/>
                <a:pt x="7850566" y="5360603"/>
                <a:pt x="7855266" y="5370047"/>
              </a:cubicBezTo>
              <a:cubicBezTo>
                <a:pt x="7860328" y="5380415"/>
                <a:pt x="7861412" y="5400596"/>
                <a:pt x="7857434" y="5414482"/>
              </a:cubicBezTo>
              <a:cubicBezTo>
                <a:pt x="7855084" y="5423369"/>
                <a:pt x="7852373" y="5427443"/>
                <a:pt x="7843333" y="5436700"/>
              </a:cubicBezTo>
              <a:cubicBezTo>
                <a:pt x="7828328" y="5451882"/>
                <a:pt x="7821458" y="5455030"/>
                <a:pt x="7802296" y="5455586"/>
              </a:cubicBezTo>
              <a:close/>
              <a:moveTo>
                <a:pt x="6535966" y="5456162"/>
              </a:moveTo>
              <a:cubicBezTo>
                <a:pt x="6528124" y="5455861"/>
                <a:pt x="6520486" y="5454288"/>
                <a:pt x="6514701" y="5451511"/>
              </a:cubicBezTo>
              <a:cubicBezTo>
                <a:pt x="6502950" y="5445956"/>
                <a:pt x="6489391" y="5432255"/>
                <a:pt x="6483606" y="5420036"/>
              </a:cubicBezTo>
              <a:cubicBezTo>
                <a:pt x="6479990" y="5412629"/>
                <a:pt x="6479267" y="5407815"/>
                <a:pt x="6479086" y="5395966"/>
              </a:cubicBezTo>
              <a:cubicBezTo>
                <a:pt x="6479086" y="5377636"/>
                <a:pt x="6483063" y="5367823"/>
                <a:pt x="6496261" y="5353566"/>
              </a:cubicBezTo>
              <a:cubicBezTo>
                <a:pt x="6508916" y="5339866"/>
                <a:pt x="6519943" y="5335051"/>
                <a:pt x="6538745" y="5335051"/>
              </a:cubicBezTo>
              <a:cubicBezTo>
                <a:pt x="6556823" y="5335237"/>
                <a:pt x="6565863" y="5338940"/>
                <a:pt x="6578880" y="5352271"/>
              </a:cubicBezTo>
              <a:cubicBezTo>
                <a:pt x="6593885" y="5367268"/>
                <a:pt x="6596597" y="5373933"/>
                <a:pt x="6596597" y="5395966"/>
              </a:cubicBezTo>
              <a:cubicBezTo>
                <a:pt x="6596597" y="5411519"/>
                <a:pt x="6595873" y="5415777"/>
                <a:pt x="6592620" y="5422071"/>
              </a:cubicBezTo>
              <a:cubicBezTo>
                <a:pt x="6586835" y="5432996"/>
                <a:pt x="6568756" y="5449474"/>
                <a:pt x="6558451" y="5453176"/>
              </a:cubicBezTo>
              <a:cubicBezTo>
                <a:pt x="6551852" y="5455490"/>
                <a:pt x="6543807" y="5456463"/>
                <a:pt x="6535966" y="5456162"/>
              </a:cubicBezTo>
              <a:close/>
              <a:moveTo>
                <a:pt x="7257356" y="5456116"/>
              </a:moveTo>
              <a:cubicBezTo>
                <a:pt x="7249559" y="5455861"/>
                <a:pt x="7242011" y="5454380"/>
                <a:pt x="7236497" y="5451695"/>
              </a:cubicBezTo>
              <a:cubicBezTo>
                <a:pt x="7223300" y="5445400"/>
                <a:pt x="7213538" y="5435772"/>
                <a:pt x="7206486" y="5422442"/>
              </a:cubicBezTo>
              <a:cubicBezTo>
                <a:pt x="7200883" y="5411888"/>
                <a:pt x="7200340" y="5409296"/>
                <a:pt x="7200340" y="5395965"/>
              </a:cubicBezTo>
              <a:cubicBezTo>
                <a:pt x="7200340" y="5377636"/>
                <a:pt x="7204318" y="5367822"/>
                <a:pt x="7217515" y="5353566"/>
              </a:cubicBezTo>
              <a:cubicBezTo>
                <a:pt x="7230170" y="5339865"/>
                <a:pt x="7241198" y="5335051"/>
                <a:pt x="7259999" y="5335051"/>
              </a:cubicBezTo>
              <a:cubicBezTo>
                <a:pt x="7278259" y="5335235"/>
                <a:pt x="7287840" y="5339309"/>
                <a:pt x="7301037" y="5352825"/>
              </a:cubicBezTo>
              <a:cubicBezTo>
                <a:pt x="7315500" y="5367452"/>
                <a:pt x="7317851" y="5373747"/>
                <a:pt x="7317851" y="5395965"/>
              </a:cubicBezTo>
              <a:cubicBezTo>
                <a:pt x="7317851" y="5411332"/>
                <a:pt x="7317127" y="5415776"/>
                <a:pt x="7313874" y="5422072"/>
              </a:cubicBezTo>
              <a:cubicBezTo>
                <a:pt x="7308269" y="5432995"/>
                <a:pt x="7290010" y="5449474"/>
                <a:pt x="7279705" y="5453176"/>
              </a:cubicBezTo>
              <a:cubicBezTo>
                <a:pt x="7273197" y="5455398"/>
                <a:pt x="7265152" y="5456370"/>
                <a:pt x="7257356" y="5456116"/>
              </a:cubicBezTo>
              <a:close/>
              <a:moveTo>
                <a:pt x="5815680" y="5456140"/>
              </a:moveTo>
              <a:cubicBezTo>
                <a:pt x="5804834" y="5456140"/>
                <a:pt x="5800856" y="5455213"/>
                <a:pt x="5791636" y="5450400"/>
              </a:cubicBezTo>
              <a:cubicBezTo>
                <a:pt x="5779343" y="5444105"/>
                <a:pt x="5768315" y="5432811"/>
                <a:pt x="5761988" y="5419480"/>
              </a:cubicBezTo>
              <a:cubicBezTo>
                <a:pt x="5758733" y="5412630"/>
                <a:pt x="5757829" y="5407631"/>
                <a:pt x="5757829" y="5395966"/>
              </a:cubicBezTo>
              <a:cubicBezTo>
                <a:pt x="5757829" y="5377637"/>
                <a:pt x="5761807" y="5367823"/>
                <a:pt x="5775004" y="5353567"/>
              </a:cubicBezTo>
              <a:cubicBezTo>
                <a:pt x="5787298" y="5340236"/>
                <a:pt x="5798686" y="5335052"/>
                <a:pt x="5816584" y="5335052"/>
              </a:cubicBezTo>
              <a:cubicBezTo>
                <a:pt x="5835205" y="5335052"/>
                <a:pt x="5842617" y="5338014"/>
                <a:pt x="5856176" y="5351345"/>
              </a:cubicBezTo>
              <a:cubicBezTo>
                <a:pt x="5871001" y="5365972"/>
                <a:pt x="5874797" y="5373748"/>
                <a:pt x="5875882" y="5391523"/>
              </a:cubicBezTo>
              <a:cubicBezTo>
                <a:pt x="5877147" y="5412444"/>
                <a:pt x="5873351" y="5422442"/>
                <a:pt x="5858346" y="5437810"/>
              </a:cubicBezTo>
              <a:cubicBezTo>
                <a:pt x="5844245" y="5452251"/>
                <a:pt x="5835025" y="5456140"/>
                <a:pt x="5815680" y="5456140"/>
              </a:cubicBezTo>
              <a:close/>
              <a:moveTo>
                <a:pt x="5999160" y="5455769"/>
              </a:moveTo>
              <a:cubicBezTo>
                <a:pt x="5984336" y="5456325"/>
                <a:pt x="5981986" y="5455955"/>
                <a:pt x="5973308" y="5451511"/>
              </a:cubicBezTo>
              <a:cubicBezTo>
                <a:pt x="5960472" y="5444845"/>
                <a:pt x="5948359" y="5432255"/>
                <a:pt x="5942574" y="5419480"/>
              </a:cubicBezTo>
              <a:cubicBezTo>
                <a:pt x="5936066" y="5405409"/>
                <a:pt x="5935884" y="5385598"/>
                <a:pt x="5942212" y="5372267"/>
              </a:cubicBezTo>
              <a:cubicBezTo>
                <a:pt x="5948178" y="5359306"/>
                <a:pt x="5960653" y="5345976"/>
                <a:pt x="5972585" y="5340051"/>
              </a:cubicBezTo>
              <a:cubicBezTo>
                <a:pt x="5981443" y="5335607"/>
                <a:pt x="5985059" y="5334867"/>
                <a:pt x="5997352" y="5335052"/>
              </a:cubicBezTo>
              <a:cubicBezTo>
                <a:pt x="6014708" y="5335237"/>
                <a:pt x="6024833" y="5339125"/>
                <a:pt x="6037125" y="5350790"/>
              </a:cubicBezTo>
              <a:cubicBezTo>
                <a:pt x="6051047" y="5363935"/>
                <a:pt x="6055024" y="5372637"/>
                <a:pt x="6055747" y="5392448"/>
              </a:cubicBezTo>
              <a:cubicBezTo>
                <a:pt x="6056470" y="5407630"/>
                <a:pt x="6056108" y="5410593"/>
                <a:pt x="6051950" y="5419480"/>
              </a:cubicBezTo>
              <a:cubicBezTo>
                <a:pt x="6047069" y="5430774"/>
                <a:pt x="6035860" y="5442809"/>
                <a:pt x="6023566" y="5450214"/>
              </a:cubicBezTo>
              <a:cubicBezTo>
                <a:pt x="6016878" y="5454288"/>
                <a:pt x="6012900" y="5455213"/>
                <a:pt x="5999160" y="5455769"/>
              </a:cubicBezTo>
              <a:close/>
              <a:moveTo>
                <a:pt x="4194214" y="5455954"/>
              </a:moveTo>
              <a:cubicBezTo>
                <a:pt x="4186801" y="5455954"/>
                <a:pt x="4178305" y="5454844"/>
                <a:pt x="4175231" y="5453733"/>
              </a:cubicBezTo>
              <a:cubicBezTo>
                <a:pt x="4158960" y="5447253"/>
                <a:pt x="4146125" y="5434848"/>
                <a:pt x="4138894" y="5418554"/>
              </a:cubicBezTo>
              <a:cubicBezTo>
                <a:pt x="4134735" y="5409112"/>
                <a:pt x="4134193" y="5405780"/>
                <a:pt x="4134916" y="5393559"/>
              </a:cubicBezTo>
              <a:cubicBezTo>
                <a:pt x="4135639" y="5376156"/>
                <a:pt x="4139798" y="5366528"/>
                <a:pt x="4152633" y="5352827"/>
              </a:cubicBezTo>
              <a:cubicBezTo>
                <a:pt x="4165288" y="5339311"/>
                <a:pt x="4175050" y="5335052"/>
                <a:pt x="4193310" y="5335052"/>
              </a:cubicBezTo>
              <a:cubicBezTo>
                <a:pt x="4212292" y="5335052"/>
                <a:pt x="4223140" y="5339867"/>
                <a:pt x="4236517" y="5354123"/>
              </a:cubicBezTo>
              <a:cubicBezTo>
                <a:pt x="4249715" y="5368564"/>
                <a:pt x="4252607" y="5375600"/>
                <a:pt x="4252789" y="5395040"/>
              </a:cubicBezTo>
              <a:cubicBezTo>
                <a:pt x="4252969" y="5408742"/>
                <a:pt x="4252246" y="5412074"/>
                <a:pt x="4247907" y="5421332"/>
              </a:cubicBezTo>
              <a:cubicBezTo>
                <a:pt x="4242122" y="5433551"/>
                <a:pt x="4229829" y="5445402"/>
                <a:pt x="4216812" y="5451696"/>
              </a:cubicBezTo>
              <a:cubicBezTo>
                <a:pt x="4209761" y="5455214"/>
                <a:pt x="4204880" y="5456140"/>
                <a:pt x="4194214" y="5455954"/>
              </a:cubicBezTo>
              <a:close/>
              <a:moveTo>
                <a:pt x="1849300" y="5456440"/>
              </a:moveTo>
              <a:cubicBezTo>
                <a:pt x="1841052" y="5456602"/>
                <a:pt x="1832871" y="5455028"/>
                <a:pt x="1825821" y="5451695"/>
              </a:cubicBezTo>
              <a:cubicBezTo>
                <a:pt x="1813528" y="5445771"/>
                <a:pt x="1800873" y="5432625"/>
                <a:pt x="1794907" y="5419480"/>
              </a:cubicBezTo>
              <a:cubicBezTo>
                <a:pt x="1788398" y="5405223"/>
                <a:pt x="1788037" y="5385412"/>
                <a:pt x="1794365" y="5372452"/>
              </a:cubicBezTo>
              <a:cubicBezTo>
                <a:pt x="1800511" y="5359306"/>
                <a:pt x="1813166" y="5345975"/>
                <a:pt x="1824737" y="5340051"/>
              </a:cubicBezTo>
              <a:cubicBezTo>
                <a:pt x="1837572" y="5333755"/>
                <a:pt x="1855290" y="5333015"/>
                <a:pt x="1870295" y="5338384"/>
              </a:cubicBezTo>
              <a:cubicBezTo>
                <a:pt x="1883311" y="5343013"/>
                <a:pt x="1901210" y="5360973"/>
                <a:pt x="1905367" y="5373747"/>
              </a:cubicBezTo>
              <a:cubicBezTo>
                <a:pt x="1909706" y="5386523"/>
                <a:pt x="1909345" y="5408556"/>
                <a:pt x="1904643" y="5419110"/>
              </a:cubicBezTo>
              <a:cubicBezTo>
                <a:pt x="1899582" y="5430774"/>
                <a:pt x="1885842" y="5444475"/>
                <a:pt x="1873187" y="5450770"/>
              </a:cubicBezTo>
              <a:cubicBezTo>
                <a:pt x="1865865" y="5454380"/>
                <a:pt x="1857549" y="5456278"/>
                <a:pt x="1849300" y="5456440"/>
              </a:cubicBezTo>
              <a:close/>
              <a:moveTo>
                <a:pt x="2209429" y="5456417"/>
              </a:moveTo>
              <a:cubicBezTo>
                <a:pt x="2201135" y="5456232"/>
                <a:pt x="2192774" y="5454288"/>
                <a:pt x="2185542" y="5450585"/>
              </a:cubicBezTo>
              <a:cubicBezTo>
                <a:pt x="2172345" y="5443735"/>
                <a:pt x="2160956" y="5431700"/>
                <a:pt x="2154810" y="5417999"/>
              </a:cubicBezTo>
              <a:cubicBezTo>
                <a:pt x="2151012" y="5409296"/>
                <a:pt x="2150290" y="5405779"/>
                <a:pt x="2151012" y="5393559"/>
              </a:cubicBezTo>
              <a:cubicBezTo>
                <a:pt x="2151736" y="5375970"/>
                <a:pt x="2156075" y="5366342"/>
                <a:pt x="2168911" y="5353012"/>
              </a:cubicBezTo>
              <a:cubicBezTo>
                <a:pt x="2182107" y="5339310"/>
                <a:pt x="2191508" y="5335052"/>
                <a:pt x="2209406" y="5335052"/>
              </a:cubicBezTo>
              <a:cubicBezTo>
                <a:pt x="2229112" y="5335052"/>
                <a:pt x="2239417" y="5339866"/>
                <a:pt x="2253698" y="5355418"/>
              </a:cubicBezTo>
              <a:cubicBezTo>
                <a:pt x="2266715" y="5369860"/>
                <a:pt x="2270873" y="5381525"/>
                <a:pt x="2269608" y="5400409"/>
              </a:cubicBezTo>
              <a:cubicBezTo>
                <a:pt x="2267980" y="5422257"/>
                <a:pt x="2254422" y="5441327"/>
                <a:pt x="2232908" y="5451696"/>
              </a:cubicBezTo>
              <a:cubicBezTo>
                <a:pt x="2225948" y="5455028"/>
                <a:pt x="2217722" y="5456602"/>
                <a:pt x="2209429" y="5456417"/>
              </a:cubicBezTo>
              <a:close/>
              <a:moveTo>
                <a:pt x="2390173" y="5456140"/>
              </a:moveTo>
              <a:cubicBezTo>
                <a:pt x="2378241" y="5456140"/>
                <a:pt x="2374625" y="5455400"/>
                <a:pt x="2365224" y="5450401"/>
              </a:cubicBezTo>
              <a:cubicBezTo>
                <a:pt x="2352931" y="5444106"/>
                <a:pt x="2341903" y="5432812"/>
                <a:pt x="2335576" y="5419481"/>
              </a:cubicBezTo>
              <a:cubicBezTo>
                <a:pt x="2329791" y="5407447"/>
                <a:pt x="2329791" y="5385043"/>
                <a:pt x="2335395" y="5372268"/>
              </a:cubicBezTo>
              <a:cubicBezTo>
                <a:pt x="2340999" y="5359863"/>
                <a:pt x="2355824" y="5344495"/>
                <a:pt x="2367213" y="5339312"/>
              </a:cubicBezTo>
              <a:cubicBezTo>
                <a:pt x="2380229" y="5333387"/>
                <a:pt x="2400116" y="5333387"/>
                <a:pt x="2412771" y="5339126"/>
              </a:cubicBezTo>
              <a:cubicBezTo>
                <a:pt x="2423438" y="5344125"/>
                <a:pt x="2439528" y="5359492"/>
                <a:pt x="2444770" y="5370046"/>
              </a:cubicBezTo>
              <a:cubicBezTo>
                <a:pt x="2450194" y="5380415"/>
                <a:pt x="2451278" y="5402448"/>
                <a:pt x="2447120" y="5415223"/>
              </a:cubicBezTo>
              <a:cubicBezTo>
                <a:pt x="2442963" y="5428183"/>
                <a:pt x="2429223" y="5443180"/>
                <a:pt x="2415121" y="5450401"/>
              </a:cubicBezTo>
              <a:cubicBezTo>
                <a:pt x="2405720" y="5455400"/>
                <a:pt x="2402104" y="5456140"/>
                <a:pt x="2390173" y="5456140"/>
              </a:cubicBezTo>
              <a:close/>
              <a:moveTo>
                <a:pt x="3652821" y="5456139"/>
              </a:moveTo>
              <a:cubicBezTo>
                <a:pt x="3640889" y="5456139"/>
                <a:pt x="3637274" y="5455398"/>
                <a:pt x="3627873" y="5450399"/>
              </a:cubicBezTo>
              <a:cubicBezTo>
                <a:pt x="3597863" y="5435032"/>
                <a:pt x="3584665" y="5398743"/>
                <a:pt x="3598947" y="5370045"/>
              </a:cubicBezTo>
              <a:cubicBezTo>
                <a:pt x="3604551" y="5359121"/>
                <a:pt x="3620641" y="5342829"/>
                <a:pt x="3630404" y="5338384"/>
              </a:cubicBezTo>
              <a:cubicBezTo>
                <a:pt x="3641431" y="5333571"/>
                <a:pt x="3665837" y="5333941"/>
                <a:pt x="3676504" y="5339125"/>
              </a:cubicBezTo>
              <a:cubicBezTo>
                <a:pt x="3689340" y="5345420"/>
                <a:pt x="3706152" y="5364490"/>
                <a:pt x="3709587" y="5376525"/>
              </a:cubicBezTo>
              <a:cubicBezTo>
                <a:pt x="3718446" y="5407075"/>
                <a:pt x="3705972" y="5435958"/>
                <a:pt x="3677770" y="5450399"/>
              </a:cubicBezTo>
              <a:cubicBezTo>
                <a:pt x="3668369" y="5455398"/>
                <a:pt x="3664752" y="5456139"/>
                <a:pt x="3652821" y="5456139"/>
              </a:cubicBezTo>
              <a:close/>
              <a:moveTo>
                <a:pt x="3830945" y="5456116"/>
              </a:moveTo>
              <a:cubicBezTo>
                <a:pt x="3823149" y="5455861"/>
                <a:pt x="3815601" y="5454380"/>
                <a:pt x="3810087" y="5451695"/>
              </a:cubicBezTo>
              <a:cubicBezTo>
                <a:pt x="3796890" y="5445400"/>
                <a:pt x="3787127" y="5435772"/>
                <a:pt x="3780076" y="5422442"/>
              </a:cubicBezTo>
              <a:cubicBezTo>
                <a:pt x="3774472" y="5411888"/>
                <a:pt x="3773930" y="5409296"/>
                <a:pt x="3773930" y="5395965"/>
              </a:cubicBezTo>
              <a:cubicBezTo>
                <a:pt x="3773930" y="5377636"/>
                <a:pt x="3777907" y="5367822"/>
                <a:pt x="3791105" y="5353566"/>
              </a:cubicBezTo>
              <a:cubicBezTo>
                <a:pt x="3803759" y="5339865"/>
                <a:pt x="3814787" y="5335051"/>
                <a:pt x="3833588" y="5335051"/>
              </a:cubicBezTo>
              <a:cubicBezTo>
                <a:pt x="3852029" y="5335235"/>
                <a:pt x="3861792" y="5339494"/>
                <a:pt x="3874808" y="5353195"/>
              </a:cubicBezTo>
              <a:cubicBezTo>
                <a:pt x="3889271" y="5368192"/>
                <a:pt x="3891441" y="5373932"/>
                <a:pt x="3891441" y="5395965"/>
              </a:cubicBezTo>
              <a:cubicBezTo>
                <a:pt x="3891441" y="5411332"/>
                <a:pt x="3890717" y="5415776"/>
                <a:pt x="3887463" y="5422072"/>
              </a:cubicBezTo>
              <a:cubicBezTo>
                <a:pt x="3881858" y="5432995"/>
                <a:pt x="3863599" y="5449474"/>
                <a:pt x="3853294" y="5453176"/>
              </a:cubicBezTo>
              <a:cubicBezTo>
                <a:pt x="3846786" y="5455398"/>
                <a:pt x="3838741" y="5456370"/>
                <a:pt x="3830945" y="5456116"/>
              </a:cubicBezTo>
              <a:close/>
              <a:moveTo>
                <a:pt x="3472957" y="5455955"/>
              </a:moveTo>
              <a:cubicBezTo>
                <a:pt x="3465544" y="5455955"/>
                <a:pt x="3457047" y="5454845"/>
                <a:pt x="3453974" y="5453734"/>
              </a:cubicBezTo>
              <a:cubicBezTo>
                <a:pt x="3438969" y="5447624"/>
                <a:pt x="3425772" y="5435589"/>
                <a:pt x="3418359" y="5420962"/>
              </a:cubicBezTo>
              <a:cubicBezTo>
                <a:pt x="3414925" y="5413926"/>
                <a:pt x="3414201" y="5409854"/>
                <a:pt x="3414201" y="5395041"/>
              </a:cubicBezTo>
              <a:cubicBezTo>
                <a:pt x="3414201" y="5379304"/>
                <a:pt x="3414743" y="5376526"/>
                <a:pt x="3419082" y="5368935"/>
              </a:cubicBezTo>
              <a:cubicBezTo>
                <a:pt x="3426133" y="5356530"/>
                <a:pt x="3439149" y="5343570"/>
                <a:pt x="3449093" y="5338941"/>
              </a:cubicBezTo>
              <a:cubicBezTo>
                <a:pt x="3461206" y="5333386"/>
                <a:pt x="3483080" y="5333386"/>
                <a:pt x="3495554" y="5339126"/>
              </a:cubicBezTo>
              <a:cubicBezTo>
                <a:pt x="3506944" y="5344495"/>
                <a:pt x="3520684" y="5358011"/>
                <a:pt x="3526830" y="5370046"/>
              </a:cubicBezTo>
              <a:cubicBezTo>
                <a:pt x="3530627" y="5377823"/>
                <a:pt x="3531530" y="5381895"/>
                <a:pt x="3531530" y="5395041"/>
              </a:cubicBezTo>
              <a:cubicBezTo>
                <a:pt x="3531712" y="5408743"/>
                <a:pt x="3530988" y="5412261"/>
                <a:pt x="3526649" y="5421333"/>
              </a:cubicBezTo>
              <a:cubicBezTo>
                <a:pt x="3520864" y="5433552"/>
                <a:pt x="3508572" y="5445402"/>
                <a:pt x="3495554" y="5451697"/>
              </a:cubicBezTo>
              <a:cubicBezTo>
                <a:pt x="3488504" y="5455215"/>
                <a:pt x="3483623" y="5456141"/>
                <a:pt x="3472957" y="5455955"/>
              </a:cubicBezTo>
              <a:close/>
              <a:moveTo>
                <a:pt x="2571844" y="5455770"/>
              </a:moveTo>
              <a:cubicBezTo>
                <a:pt x="2558104" y="5456326"/>
                <a:pt x="2555392" y="5455770"/>
                <a:pt x="2546895" y="5451512"/>
              </a:cubicBezTo>
              <a:cubicBezTo>
                <a:pt x="2534060" y="5444846"/>
                <a:pt x="2521948" y="5432256"/>
                <a:pt x="2516162" y="5419481"/>
              </a:cubicBezTo>
              <a:cubicBezTo>
                <a:pt x="2509654" y="5405410"/>
                <a:pt x="2509473" y="5385599"/>
                <a:pt x="2515620" y="5372268"/>
              </a:cubicBezTo>
              <a:cubicBezTo>
                <a:pt x="2521766" y="5359307"/>
                <a:pt x="2534421" y="5345977"/>
                <a:pt x="2546173" y="5340052"/>
              </a:cubicBezTo>
              <a:cubicBezTo>
                <a:pt x="2555031" y="5335609"/>
                <a:pt x="2558646" y="5334868"/>
                <a:pt x="2570940" y="5335053"/>
              </a:cubicBezTo>
              <a:cubicBezTo>
                <a:pt x="2588115" y="5335238"/>
                <a:pt x="2597515" y="5338941"/>
                <a:pt x="2610351" y="5350606"/>
              </a:cubicBezTo>
              <a:cubicBezTo>
                <a:pt x="2624452" y="5363381"/>
                <a:pt x="2628611" y="5372453"/>
                <a:pt x="2629333" y="5392449"/>
              </a:cubicBezTo>
              <a:cubicBezTo>
                <a:pt x="2630057" y="5407632"/>
                <a:pt x="2629695" y="5410594"/>
                <a:pt x="2625537" y="5419666"/>
              </a:cubicBezTo>
              <a:cubicBezTo>
                <a:pt x="2620475" y="5431330"/>
                <a:pt x="2607640" y="5444476"/>
                <a:pt x="2595707" y="5450771"/>
              </a:cubicBezTo>
              <a:cubicBezTo>
                <a:pt x="2589199" y="5454104"/>
                <a:pt x="2583595" y="5455400"/>
                <a:pt x="2571844" y="5455770"/>
              </a:cubicBezTo>
              <a:close/>
              <a:moveTo>
                <a:pt x="2032076" y="5455654"/>
              </a:moveTo>
              <a:cubicBezTo>
                <a:pt x="2023579" y="5456094"/>
                <a:pt x="2014991" y="5455307"/>
                <a:pt x="2009116" y="5453178"/>
              </a:cubicBezTo>
              <a:cubicBezTo>
                <a:pt x="1998088" y="5448920"/>
                <a:pt x="1980914" y="5432071"/>
                <a:pt x="1975129" y="5419666"/>
              </a:cubicBezTo>
              <a:cubicBezTo>
                <a:pt x="1968620" y="5405594"/>
                <a:pt x="1968620" y="5386339"/>
                <a:pt x="1974947" y="5372268"/>
              </a:cubicBezTo>
              <a:cubicBezTo>
                <a:pt x="1981095" y="5358566"/>
                <a:pt x="1992665" y="5346162"/>
                <a:pt x="2004777" y="5340051"/>
              </a:cubicBezTo>
              <a:cubicBezTo>
                <a:pt x="2013636" y="5335608"/>
                <a:pt x="2017252" y="5334868"/>
                <a:pt x="2029726" y="5335052"/>
              </a:cubicBezTo>
              <a:cubicBezTo>
                <a:pt x="2041838" y="5335052"/>
                <a:pt x="2045997" y="5335978"/>
                <a:pt x="2054312" y="5340051"/>
              </a:cubicBezTo>
              <a:cubicBezTo>
                <a:pt x="2066244" y="5345976"/>
                <a:pt x="2079803" y="5360418"/>
                <a:pt x="2085046" y="5372452"/>
              </a:cubicBezTo>
              <a:cubicBezTo>
                <a:pt x="2090469" y="5384858"/>
                <a:pt x="2090469" y="5407446"/>
                <a:pt x="2085227" y="5419666"/>
              </a:cubicBezTo>
              <a:cubicBezTo>
                <a:pt x="2080346" y="5430405"/>
                <a:pt x="2066063" y="5445031"/>
                <a:pt x="2054493" y="5450771"/>
              </a:cubicBezTo>
              <a:cubicBezTo>
                <a:pt x="2048979" y="5453548"/>
                <a:pt x="2040573" y="5455215"/>
                <a:pt x="2032076" y="5455654"/>
              </a:cubicBezTo>
              <a:close/>
              <a:moveTo>
                <a:pt x="586856" y="5456395"/>
              </a:moveTo>
              <a:cubicBezTo>
                <a:pt x="578450" y="5456418"/>
                <a:pt x="570043" y="5454844"/>
                <a:pt x="563535" y="5451696"/>
              </a:cubicBezTo>
              <a:cubicBezTo>
                <a:pt x="551603" y="5446143"/>
                <a:pt x="536417" y="5430774"/>
                <a:pt x="531536" y="5419665"/>
              </a:cubicBezTo>
              <a:cubicBezTo>
                <a:pt x="526112" y="5407261"/>
                <a:pt x="526112" y="5384672"/>
                <a:pt x="531356" y="5372453"/>
              </a:cubicBezTo>
              <a:cubicBezTo>
                <a:pt x="536778" y="5360233"/>
                <a:pt x="550338" y="5345977"/>
                <a:pt x="562450" y="5340052"/>
              </a:cubicBezTo>
              <a:cubicBezTo>
                <a:pt x="575648" y="5333387"/>
                <a:pt x="596799" y="5332831"/>
                <a:pt x="609997" y="5338941"/>
              </a:cubicBezTo>
              <a:cubicBezTo>
                <a:pt x="620483" y="5343755"/>
                <a:pt x="633679" y="5356159"/>
                <a:pt x="639645" y="5366528"/>
              </a:cubicBezTo>
              <a:cubicBezTo>
                <a:pt x="648323" y="5381710"/>
                <a:pt x="648865" y="5405224"/>
                <a:pt x="640911" y="5422443"/>
              </a:cubicBezTo>
              <a:cubicBezTo>
                <a:pt x="636572" y="5431886"/>
                <a:pt x="621567" y="5446143"/>
                <a:pt x="610178" y="5451512"/>
              </a:cubicBezTo>
              <a:cubicBezTo>
                <a:pt x="603669" y="5454752"/>
                <a:pt x="595262" y="5456372"/>
                <a:pt x="586856" y="5456395"/>
              </a:cubicBezTo>
              <a:close/>
              <a:moveTo>
                <a:pt x="947663" y="5456140"/>
              </a:moveTo>
              <a:cubicBezTo>
                <a:pt x="935732" y="5456140"/>
                <a:pt x="932116" y="5455399"/>
                <a:pt x="922716" y="5450400"/>
              </a:cubicBezTo>
              <a:cubicBezTo>
                <a:pt x="900117" y="5438921"/>
                <a:pt x="886919" y="5416518"/>
                <a:pt x="888366" y="5392263"/>
              </a:cubicBezTo>
              <a:cubicBezTo>
                <a:pt x="889451" y="5376526"/>
                <a:pt x="893970" y="5366712"/>
                <a:pt x="906444" y="5353196"/>
              </a:cubicBezTo>
              <a:cubicBezTo>
                <a:pt x="918377" y="5340236"/>
                <a:pt x="929947" y="5335052"/>
                <a:pt x="947663" y="5335052"/>
              </a:cubicBezTo>
              <a:cubicBezTo>
                <a:pt x="964838" y="5335052"/>
                <a:pt x="975686" y="5339680"/>
                <a:pt x="988883" y="5353012"/>
              </a:cubicBezTo>
              <a:cubicBezTo>
                <a:pt x="1001718" y="5365786"/>
                <a:pt x="1005877" y="5374489"/>
                <a:pt x="1006962" y="5390597"/>
              </a:cubicBezTo>
              <a:cubicBezTo>
                <a:pt x="1008588" y="5417073"/>
                <a:pt x="996476" y="5438180"/>
                <a:pt x="972612" y="5450400"/>
              </a:cubicBezTo>
              <a:cubicBezTo>
                <a:pt x="963211" y="5455399"/>
                <a:pt x="959596" y="5456140"/>
                <a:pt x="947663" y="5456140"/>
              </a:cubicBezTo>
              <a:close/>
              <a:moveTo>
                <a:pt x="1490864" y="5455585"/>
              </a:moveTo>
              <a:cubicBezTo>
                <a:pt x="1476763" y="5456325"/>
                <a:pt x="1474593" y="5455955"/>
                <a:pt x="1464651" y="5450956"/>
              </a:cubicBezTo>
              <a:cubicBezTo>
                <a:pt x="1451634" y="5444476"/>
                <a:pt x="1439883" y="5431885"/>
                <a:pt x="1433556" y="5417999"/>
              </a:cubicBezTo>
              <a:cubicBezTo>
                <a:pt x="1429759" y="5409298"/>
                <a:pt x="1429036" y="5405780"/>
                <a:pt x="1429759" y="5393560"/>
              </a:cubicBezTo>
              <a:cubicBezTo>
                <a:pt x="1430482" y="5376156"/>
                <a:pt x="1434821" y="5366158"/>
                <a:pt x="1447476" y="5353012"/>
              </a:cubicBezTo>
              <a:cubicBezTo>
                <a:pt x="1460673" y="5339126"/>
                <a:pt x="1470254" y="5334867"/>
                <a:pt x="1488153" y="5335052"/>
              </a:cubicBezTo>
              <a:cubicBezTo>
                <a:pt x="1507316" y="5335052"/>
                <a:pt x="1517982" y="5339866"/>
                <a:pt x="1531542" y="5354493"/>
              </a:cubicBezTo>
              <a:cubicBezTo>
                <a:pt x="1545101" y="5369120"/>
                <a:pt x="1547631" y="5375415"/>
                <a:pt x="1547631" y="5395966"/>
              </a:cubicBezTo>
              <a:cubicBezTo>
                <a:pt x="1547812" y="5410963"/>
                <a:pt x="1547270" y="5413556"/>
                <a:pt x="1542388" y="5422628"/>
              </a:cubicBezTo>
              <a:cubicBezTo>
                <a:pt x="1536603" y="5433366"/>
                <a:pt x="1524672" y="5445217"/>
                <a:pt x="1513463" y="5451141"/>
              </a:cubicBezTo>
              <a:cubicBezTo>
                <a:pt x="1508220" y="5453918"/>
                <a:pt x="1501892" y="5455215"/>
                <a:pt x="1490864" y="5455585"/>
              </a:cubicBezTo>
              <a:close/>
              <a:moveTo>
                <a:pt x="770378" y="5455562"/>
              </a:moveTo>
              <a:cubicBezTo>
                <a:pt x="761700" y="5456094"/>
                <a:pt x="753067" y="5455585"/>
                <a:pt x="748819" y="5453734"/>
              </a:cubicBezTo>
              <a:cubicBezTo>
                <a:pt x="732187" y="5446698"/>
                <a:pt x="719712" y="5434664"/>
                <a:pt x="712481" y="5418555"/>
              </a:cubicBezTo>
              <a:cubicBezTo>
                <a:pt x="708323" y="5409113"/>
                <a:pt x="707781" y="5405780"/>
                <a:pt x="708504" y="5393560"/>
              </a:cubicBezTo>
              <a:cubicBezTo>
                <a:pt x="709227" y="5376157"/>
                <a:pt x="713385" y="5366529"/>
                <a:pt x="726221" y="5352827"/>
              </a:cubicBezTo>
              <a:cubicBezTo>
                <a:pt x="738876" y="5339311"/>
                <a:pt x="748638" y="5335053"/>
                <a:pt x="766898" y="5335053"/>
              </a:cubicBezTo>
              <a:cubicBezTo>
                <a:pt x="784795" y="5335053"/>
                <a:pt x="794558" y="5339127"/>
                <a:pt x="808478" y="5352643"/>
              </a:cubicBezTo>
              <a:cubicBezTo>
                <a:pt x="822579" y="5366159"/>
                <a:pt x="826556" y="5375415"/>
                <a:pt x="826556" y="5395041"/>
              </a:cubicBezTo>
              <a:cubicBezTo>
                <a:pt x="826556" y="5408557"/>
                <a:pt x="825833" y="5412260"/>
                <a:pt x="821494" y="5421332"/>
              </a:cubicBezTo>
              <a:cubicBezTo>
                <a:pt x="816071" y="5432627"/>
                <a:pt x="804139" y="5444662"/>
                <a:pt x="792208" y="5451142"/>
              </a:cubicBezTo>
              <a:cubicBezTo>
                <a:pt x="787778" y="5453456"/>
                <a:pt x="779055" y="5455029"/>
                <a:pt x="770378" y="5455562"/>
              </a:cubicBezTo>
              <a:close/>
              <a:moveTo>
                <a:pt x="9424782" y="5272055"/>
              </a:moveTo>
              <a:cubicBezTo>
                <a:pt x="9417121" y="5272286"/>
                <a:pt x="9409392" y="5271221"/>
                <a:pt x="9403336" y="5268815"/>
              </a:cubicBezTo>
              <a:cubicBezTo>
                <a:pt x="9386162" y="5261965"/>
                <a:pt x="9368626" y="5241968"/>
                <a:pt x="9365010" y="5224934"/>
              </a:cubicBezTo>
              <a:cubicBezTo>
                <a:pt x="9362299" y="5213270"/>
                <a:pt x="9364106" y="5196236"/>
                <a:pt x="9368987" y="5185868"/>
              </a:cubicBezTo>
              <a:cubicBezTo>
                <a:pt x="9374411" y="5173833"/>
                <a:pt x="9393574" y="5156243"/>
                <a:pt x="9405145" y="5152725"/>
              </a:cubicBezTo>
              <a:cubicBezTo>
                <a:pt x="9427020" y="5146060"/>
                <a:pt x="9446364" y="5150503"/>
                <a:pt x="9462454" y="5165871"/>
              </a:cubicBezTo>
              <a:cubicBezTo>
                <a:pt x="9477820" y="5180499"/>
                <a:pt x="9482521" y="5190867"/>
                <a:pt x="9482521" y="5210863"/>
              </a:cubicBezTo>
              <a:cubicBezTo>
                <a:pt x="9482521" y="5223638"/>
                <a:pt x="9481617" y="5228637"/>
                <a:pt x="9478182" y="5236043"/>
              </a:cubicBezTo>
              <a:cubicBezTo>
                <a:pt x="9473120" y="5247337"/>
                <a:pt x="9458476" y="5261593"/>
                <a:pt x="9445821" y="5267519"/>
              </a:cubicBezTo>
              <a:cubicBezTo>
                <a:pt x="9440036" y="5270296"/>
                <a:pt x="9432443" y="5271823"/>
                <a:pt x="9424782" y="5272055"/>
              </a:cubicBezTo>
              <a:close/>
              <a:moveTo>
                <a:pt x="9965337" y="5271962"/>
              </a:moveTo>
              <a:cubicBezTo>
                <a:pt x="9958286" y="5271962"/>
                <a:pt x="9949247" y="5270666"/>
                <a:pt x="9945089" y="5269185"/>
              </a:cubicBezTo>
              <a:cubicBezTo>
                <a:pt x="9933157" y="5264741"/>
                <a:pt x="9917067" y="5250300"/>
                <a:pt x="9911282" y="5238450"/>
              </a:cubicBezTo>
              <a:cubicBezTo>
                <a:pt x="9904412" y="5224934"/>
                <a:pt x="9902966" y="5208456"/>
                <a:pt x="9907305" y="5193275"/>
              </a:cubicBezTo>
              <a:cubicBezTo>
                <a:pt x="9909836" y="5184017"/>
                <a:pt x="9912366" y="5180313"/>
                <a:pt x="9923214" y="5169020"/>
              </a:cubicBezTo>
              <a:cubicBezTo>
                <a:pt x="9934241" y="5157911"/>
                <a:pt x="9937857" y="5155319"/>
                <a:pt x="9946896" y="5152727"/>
              </a:cubicBezTo>
              <a:cubicBezTo>
                <a:pt x="9970399" y="5145692"/>
                <a:pt x="9992274" y="5152356"/>
                <a:pt x="10009449" y="5171612"/>
              </a:cubicBezTo>
              <a:cubicBezTo>
                <a:pt x="10019754" y="5183277"/>
                <a:pt x="10023911" y="5194385"/>
                <a:pt x="10023911" y="5211048"/>
              </a:cubicBezTo>
              <a:cubicBezTo>
                <a:pt x="10023911" y="5227896"/>
                <a:pt x="10019754" y="5238820"/>
                <a:pt x="10009087" y="5250855"/>
              </a:cubicBezTo>
              <a:cubicBezTo>
                <a:pt x="9996251" y="5265297"/>
                <a:pt x="9981969" y="5272147"/>
                <a:pt x="9965337" y="5271962"/>
              </a:cubicBezTo>
              <a:close/>
              <a:moveTo>
                <a:pt x="10147435" y="5271730"/>
              </a:moveTo>
              <a:cubicBezTo>
                <a:pt x="10138960" y="5272100"/>
                <a:pt x="10130283" y="5271220"/>
                <a:pt x="10124227" y="5268999"/>
              </a:cubicBezTo>
              <a:cubicBezTo>
                <a:pt x="10118803" y="5266962"/>
                <a:pt x="10111933" y="5261779"/>
                <a:pt x="10103256" y="5252892"/>
              </a:cubicBezTo>
              <a:cubicBezTo>
                <a:pt x="10089154" y="5238265"/>
                <a:pt x="10085357" y="5229562"/>
                <a:pt x="10085357" y="5211047"/>
              </a:cubicBezTo>
              <a:cubicBezTo>
                <a:pt x="10085357" y="5192532"/>
                <a:pt x="10089154" y="5183831"/>
                <a:pt x="10103436" y="5169204"/>
              </a:cubicBezTo>
              <a:cubicBezTo>
                <a:pt x="10113741" y="5158280"/>
                <a:pt x="10118079" y="5155318"/>
                <a:pt x="10126034" y="5152910"/>
              </a:cubicBezTo>
              <a:cubicBezTo>
                <a:pt x="10138328" y="5149208"/>
                <a:pt x="10151706" y="5149208"/>
                <a:pt x="10163638" y="5152726"/>
              </a:cubicBezTo>
              <a:cubicBezTo>
                <a:pt x="10176293" y="5156614"/>
                <a:pt x="10194552" y="5173833"/>
                <a:pt x="10200157" y="5187163"/>
              </a:cubicBezTo>
              <a:cubicBezTo>
                <a:pt x="10205579" y="5200494"/>
                <a:pt x="10205760" y="5221415"/>
                <a:pt x="10200337" y="5234377"/>
              </a:cubicBezTo>
              <a:cubicBezTo>
                <a:pt x="10195637" y="5245301"/>
                <a:pt x="10181174" y="5260668"/>
                <a:pt x="10169423" y="5266962"/>
              </a:cubicBezTo>
              <a:cubicBezTo>
                <a:pt x="10164180" y="5269739"/>
                <a:pt x="10155909" y="5271359"/>
                <a:pt x="10147435" y="5271730"/>
              </a:cubicBezTo>
              <a:close/>
              <a:moveTo>
                <a:pt x="9787237" y="5271589"/>
              </a:moveTo>
              <a:cubicBezTo>
                <a:pt x="9778921" y="5272006"/>
                <a:pt x="9770470" y="5271404"/>
                <a:pt x="9765769" y="5269553"/>
              </a:cubicBezTo>
              <a:cubicBezTo>
                <a:pt x="9749138" y="5263258"/>
                <a:pt x="9732324" y="5246224"/>
                <a:pt x="9727263" y="5231041"/>
              </a:cubicBezTo>
              <a:cubicBezTo>
                <a:pt x="9723465" y="5219192"/>
                <a:pt x="9724370" y="5196604"/>
                <a:pt x="9729250" y="5186420"/>
              </a:cubicBezTo>
              <a:cubicBezTo>
                <a:pt x="9734132" y="5175867"/>
                <a:pt x="9746787" y="5162536"/>
                <a:pt x="9757634" y="5156426"/>
              </a:cubicBezTo>
              <a:cubicBezTo>
                <a:pt x="9766311" y="5151427"/>
                <a:pt x="9768843" y="5150872"/>
                <a:pt x="9784390" y="5150872"/>
              </a:cubicBezTo>
              <a:cubicBezTo>
                <a:pt x="9804639" y="5150872"/>
                <a:pt x="9811327" y="5153649"/>
                <a:pt x="9825971" y="5168461"/>
              </a:cubicBezTo>
              <a:cubicBezTo>
                <a:pt x="9840252" y="5183273"/>
                <a:pt x="9842965" y="5190123"/>
                <a:pt x="9843146" y="5211045"/>
              </a:cubicBezTo>
              <a:cubicBezTo>
                <a:pt x="9843146" y="5227153"/>
                <a:pt x="9842603" y="5229560"/>
                <a:pt x="9837722" y="5238633"/>
              </a:cubicBezTo>
              <a:cubicBezTo>
                <a:pt x="9832298" y="5248816"/>
                <a:pt x="9818920" y="5261777"/>
                <a:pt x="9807892" y="5267516"/>
              </a:cubicBezTo>
              <a:cubicBezTo>
                <a:pt x="9803734" y="5269737"/>
                <a:pt x="9795554" y="5271172"/>
                <a:pt x="9787237" y="5271589"/>
              </a:cubicBezTo>
              <a:close/>
              <a:moveTo>
                <a:pt x="9608143" y="5271521"/>
              </a:moveTo>
              <a:cubicBezTo>
                <a:pt x="9600369" y="5272192"/>
                <a:pt x="9592595" y="5271961"/>
                <a:pt x="9588256" y="5270480"/>
              </a:cubicBezTo>
              <a:cubicBezTo>
                <a:pt x="9573070" y="5265481"/>
                <a:pt x="9555534" y="5250114"/>
                <a:pt x="9549207" y="5236043"/>
              </a:cubicBezTo>
              <a:cubicBezTo>
                <a:pt x="9545772" y="5228637"/>
                <a:pt x="9544868" y="5223638"/>
                <a:pt x="9544868" y="5210862"/>
              </a:cubicBezTo>
              <a:cubicBezTo>
                <a:pt x="9544868" y="5190866"/>
                <a:pt x="9549568" y="5180498"/>
                <a:pt x="9564935" y="5165871"/>
              </a:cubicBezTo>
              <a:cubicBezTo>
                <a:pt x="9581205" y="5150504"/>
                <a:pt x="9600369" y="5146060"/>
                <a:pt x="9622605" y="5152910"/>
              </a:cubicBezTo>
              <a:cubicBezTo>
                <a:pt x="9634356" y="5156428"/>
                <a:pt x="9652977" y="5173648"/>
                <a:pt x="9659123" y="5186792"/>
              </a:cubicBezTo>
              <a:cubicBezTo>
                <a:pt x="9664908" y="5199013"/>
                <a:pt x="9664908" y="5223268"/>
                <a:pt x="9659123" y="5235301"/>
              </a:cubicBezTo>
              <a:cubicBezTo>
                <a:pt x="9654062" y="5246226"/>
                <a:pt x="9638695" y="5261779"/>
                <a:pt x="9628029" y="5267148"/>
              </a:cubicBezTo>
              <a:cubicBezTo>
                <a:pt x="9623690" y="5269277"/>
                <a:pt x="9615916" y="5270850"/>
                <a:pt x="9608143" y="5271521"/>
              </a:cubicBezTo>
              <a:close/>
              <a:moveTo>
                <a:pt x="7982679" y="5272052"/>
              </a:moveTo>
              <a:cubicBezTo>
                <a:pt x="7975064" y="5272330"/>
                <a:pt x="7967335" y="5271404"/>
                <a:pt x="7961369" y="5269182"/>
              </a:cubicBezTo>
              <a:cubicBezTo>
                <a:pt x="7952873" y="5266034"/>
                <a:pt x="7937144" y="5253445"/>
                <a:pt x="7930636" y="5244373"/>
              </a:cubicBezTo>
              <a:cubicBezTo>
                <a:pt x="7920150" y="5229746"/>
                <a:pt x="7917981" y="5204195"/>
                <a:pt x="7925755" y="5186421"/>
              </a:cubicBezTo>
              <a:cubicBezTo>
                <a:pt x="7931178" y="5174387"/>
                <a:pt x="7950523" y="5156427"/>
                <a:pt x="7962274" y="5152909"/>
              </a:cubicBezTo>
              <a:cubicBezTo>
                <a:pt x="7974386" y="5149206"/>
                <a:pt x="7987945" y="5149206"/>
                <a:pt x="7999876" y="5152724"/>
              </a:cubicBezTo>
              <a:cubicBezTo>
                <a:pt x="8010905" y="5156056"/>
                <a:pt x="8026814" y="5170128"/>
                <a:pt x="8034226" y="5183088"/>
              </a:cubicBezTo>
              <a:cubicBezTo>
                <a:pt x="8038745" y="5190865"/>
                <a:pt x="8039107" y="5193271"/>
                <a:pt x="8039107" y="5211045"/>
              </a:cubicBezTo>
              <a:cubicBezTo>
                <a:pt x="8039107" y="5228820"/>
                <a:pt x="8038745" y="5231227"/>
                <a:pt x="8034226" y="5239003"/>
              </a:cubicBezTo>
              <a:cubicBezTo>
                <a:pt x="8027898" y="5250112"/>
                <a:pt x="8014881" y="5262147"/>
                <a:pt x="8003311" y="5267701"/>
              </a:cubicBezTo>
              <a:cubicBezTo>
                <a:pt x="7997798" y="5270293"/>
                <a:pt x="7990295" y="5271775"/>
                <a:pt x="7982679" y="5272052"/>
              </a:cubicBezTo>
              <a:close/>
              <a:moveTo>
                <a:pt x="8704023" y="5272030"/>
              </a:moveTo>
              <a:cubicBezTo>
                <a:pt x="8696407" y="5272331"/>
                <a:pt x="8688678" y="5271405"/>
                <a:pt x="8682622" y="5269184"/>
              </a:cubicBezTo>
              <a:cubicBezTo>
                <a:pt x="8673402" y="5265851"/>
                <a:pt x="8657132" y="5252336"/>
                <a:pt x="8650805" y="5242522"/>
              </a:cubicBezTo>
              <a:cubicBezTo>
                <a:pt x="8641042" y="5227710"/>
                <a:pt x="8639596" y="5202530"/>
                <a:pt x="8647550" y="5185867"/>
              </a:cubicBezTo>
              <a:cubicBezTo>
                <a:pt x="8653336" y="5173462"/>
                <a:pt x="8671956" y="5156428"/>
                <a:pt x="8683526" y="5152910"/>
              </a:cubicBezTo>
              <a:cubicBezTo>
                <a:pt x="8705221" y="5146245"/>
                <a:pt x="8724926" y="5150503"/>
                <a:pt x="8740475" y="5165130"/>
              </a:cubicBezTo>
              <a:cubicBezTo>
                <a:pt x="8756202" y="5179757"/>
                <a:pt x="8759999" y="5188088"/>
                <a:pt x="8760903" y="5208270"/>
              </a:cubicBezTo>
              <a:cubicBezTo>
                <a:pt x="8761626" y="5222711"/>
                <a:pt x="8761084" y="5226599"/>
                <a:pt x="8757649" y="5234746"/>
              </a:cubicBezTo>
              <a:cubicBezTo>
                <a:pt x="8752767" y="5246411"/>
                <a:pt x="8737762" y="5261408"/>
                <a:pt x="8724746" y="5267517"/>
              </a:cubicBezTo>
              <a:cubicBezTo>
                <a:pt x="8719142" y="5270202"/>
                <a:pt x="8711639" y="5271729"/>
                <a:pt x="8704023" y="5272030"/>
              </a:cubicBezTo>
              <a:close/>
              <a:moveTo>
                <a:pt x="9244079" y="5271959"/>
              </a:moveTo>
              <a:cubicBezTo>
                <a:pt x="9237029" y="5271959"/>
                <a:pt x="9227989" y="5270663"/>
                <a:pt x="9223832" y="5269181"/>
              </a:cubicBezTo>
              <a:cubicBezTo>
                <a:pt x="9212623" y="5265108"/>
                <a:pt x="9196170" y="5250482"/>
                <a:pt x="9189843" y="5238817"/>
              </a:cubicBezTo>
              <a:cubicBezTo>
                <a:pt x="9184782" y="5229559"/>
                <a:pt x="9184239" y="5227152"/>
                <a:pt x="9184239" y="5211971"/>
              </a:cubicBezTo>
              <a:cubicBezTo>
                <a:pt x="9184239" y="5191419"/>
                <a:pt x="9187674" y="5182717"/>
                <a:pt x="9201414" y="5168461"/>
              </a:cubicBezTo>
              <a:cubicBezTo>
                <a:pt x="9215334" y="5154389"/>
                <a:pt x="9223832" y="5150871"/>
                <a:pt x="9243898" y="5150871"/>
              </a:cubicBezTo>
              <a:cubicBezTo>
                <a:pt x="9258542" y="5150871"/>
                <a:pt x="9261073" y="5151427"/>
                <a:pt x="9269932" y="5156426"/>
              </a:cubicBezTo>
              <a:cubicBezTo>
                <a:pt x="9282948" y="5163832"/>
                <a:pt x="9296688" y="5179754"/>
                <a:pt x="9299942" y="5191419"/>
              </a:cubicBezTo>
              <a:cubicBezTo>
                <a:pt x="9303558" y="5203454"/>
                <a:pt x="9303377" y="5221228"/>
                <a:pt x="9299762" y="5232151"/>
              </a:cubicBezTo>
              <a:cubicBezTo>
                <a:pt x="9295784" y="5244186"/>
                <a:pt x="9281502" y="5259553"/>
                <a:pt x="9267943" y="5266405"/>
              </a:cubicBezTo>
              <a:cubicBezTo>
                <a:pt x="9258542" y="5271218"/>
                <a:pt x="9254927" y="5272144"/>
                <a:pt x="9244079" y="5271959"/>
              </a:cubicBezTo>
              <a:close/>
              <a:moveTo>
                <a:pt x="8883070" y="5271938"/>
              </a:moveTo>
              <a:cubicBezTo>
                <a:pt x="8876222" y="5272008"/>
                <a:pt x="8869534" y="5271221"/>
                <a:pt x="8865014" y="5269555"/>
              </a:cubicBezTo>
              <a:cubicBezTo>
                <a:pt x="8849466" y="5263814"/>
                <a:pt x="8833376" y="5249188"/>
                <a:pt x="8827230" y="5234561"/>
              </a:cubicBezTo>
              <a:cubicBezTo>
                <a:pt x="8821806" y="5222157"/>
                <a:pt x="8821987" y="5199938"/>
                <a:pt x="8827410" y="5186978"/>
              </a:cubicBezTo>
              <a:cubicBezTo>
                <a:pt x="8832834" y="5173832"/>
                <a:pt x="8851274" y="5156614"/>
                <a:pt x="8863749" y="5152725"/>
              </a:cubicBezTo>
              <a:cubicBezTo>
                <a:pt x="8875680" y="5149207"/>
                <a:pt x="8889059" y="5149207"/>
                <a:pt x="8901351" y="5152910"/>
              </a:cubicBezTo>
              <a:cubicBezTo>
                <a:pt x="8915091" y="5156984"/>
                <a:pt x="8935701" y="5178091"/>
                <a:pt x="8939498" y="5191607"/>
              </a:cubicBezTo>
              <a:cubicBezTo>
                <a:pt x="8943294" y="5205307"/>
                <a:pt x="8942390" y="5224933"/>
                <a:pt x="8937509" y="5235487"/>
              </a:cubicBezTo>
              <a:cubicBezTo>
                <a:pt x="8932085" y="5247336"/>
                <a:pt x="8913284" y="5265296"/>
                <a:pt x="8902075" y="5269185"/>
              </a:cubicBezTo>
              <a:cubicBezTo>
                <a:pt x="8896922" y="5270943"/>
                <a:pt x="8889917" y="5271869"/>
                <a:pt x="8883070" y="5271938"/>
              </a:cubicBezTo>
              <a:close/>
              <a:moveTo>
                <a:pt x="9066026" y="5271588"/>
              </a:moveTo>
              <a:cubicBezTo>
                <a:pt x="9056806" y="5271959"/>
                <a:pt x="9049032" y="5271218"/>
                <a:pt x="9044874" y="5269737"/>
              </a:cubicBezTo>
              <a:cubicBezTo>
                <a:pt x="9028061" y="5263257"/>
                <a:pt x="9011248" y="5246778"/>
                <a:pt x="9006367" y="5231966"/>
              </a:cubicBezTo>
              <a:cubicBezTo>
                <a:pt x="9002751" y="5221042"/>
                <a:pt x="9002571" y="5201232"/>
                <a:pt x="9006186" y="5190308"/>
              </a:cubicBezTo>
              <a:cubicBezTo>
                <a:pt x="9009983" y="5179384"/>
                <a:pt x="9024084" y="5163276"/>
                <a:pt x="9036197" y="5156426"/>
              </a:cubicBezTo>
              <a:cubicBezTo>
                <a:pt x="9045055" y="5151427"/>
                <a:pt x="9047586" y="5150871"/>
                <a:pt x="9063133" y="5150871"/>
              </a:cubicBezTo>
              <a:cubicBezTo>
                <a:pt x="9084104" y="5150871"/>
                <a:pt x="9089709" y="5153463"/>
                <a:pt x="9105979" y="5170682"/>
              </a:cubicBezTo>
              <a:cubicBezTo>
                <a:pt x="9114838" y="5180310"/>
                <a:pt x="9117730" y="5184753"/>
                <a:pt x="9120080" y="5193455"/>
              </a:cubicBezTo>
              <a:cubicBezTo>
                <a:pt x="9126408" y="5215488"/>
                <a:pt x="9119719" y="5240854"/>
                <a:pt x="9104171" y="5254740"/>
              </a:cubicBezTo>
              <a:cubicBezTo>
                <a:pt x="9089348" y="5267700"/>
                <a:pt x="9082115" y="5270848"/>
                <a:pt x="9066026" y="5271588"/>
              </a:cubicBezTo>
              <a:close/>
              <a:moveTo>
                <a:pt x="8162945" y="5271846"/>
              </a:moveTo>
              <a:cubicBezTo>
                <a:pt x="8156278" y="5272101"/>
                <a:pt x="8149725" y="5271685"/>
                <a:pt x="8145748" y="5270482"/>
              </a:cubicBezTo>
              <a:cubicBezTo>
                <a:pt x="8129838" y="5265483"/>
                <a:pt x="8112483" y="5249745"/>
                <a:pt x="8105794" y="5234192"/>
              </a:cubicBezTo>
              <a:cubicBezTo>
                <a:pt x="8102720" y="5227157"/>
                <a:pt x="8101817" y="5221418"/>
                <a:pt x="8101817" y="5211050"/>
              </a:cubicBezTo>
              <a:cubicBezTo>
                <a:pt x="8101817" y="5191794"/>
                <a:pt x="8106698" y="5180870"/>
                <a:pt x="8121523" y="5166613"/>
              </a:cubicBezTo>
              <a:cubicBezTo>
                <a:pt x="8134358" y="5154394"/>
                <a:pt x="8145024" y="5149951"/>
                <a:pt x="8161114" y="5149951"/>
              </a:cubicBezTo>
              <a:cubicBezTo>
                <a:pt x="8177204" y="5149951"/>
                <a:pt x="8187870" y="5154394"/>
                <a:pt x="8200706" y="5166613"/>
              </a:cubicBezTo>
              <a:cubicBezTo>
                <a:pt x="8215530" y="5180870"/>
                <a:pt x="8220411" y="5191794"/>
                <a:pt x="8220593" y="5211050"/>
              </a:cubicBezTo>
              <a:cubicBezTo>
                <a:pt x="8220593" y="5221602"/>
                <a:pt x="8219508" y="5227157"/>
                <a:pt x="8216435" y="5234748"/>
              </a:cubicBezTo>
              <a:cubicBezTo>
                <a:pt x="8210830" y="5247338"/>
                <a:pt x="8192751" y="5264927"/>
                <a:pt x="8180820" y="5269185"/>
              </a:cubicBezTo>
              <a:cubicBezTo>
                <a:pt x="8176390" y="5270666"/>
                <a:pt x="8169611" y="5271592"/>
                <a:pt x="8162945" y="5271846"/>
              </a:cubicBezTo>
              <a:close/>
              <a:moveTo>
                <a:pt x="8524115" y="5271751"/>
              </a:moveTo>
              <a:cubicBezTo>
                <a:pt x="8515641" y="5272005"/>
                <a:pt x="8507008" y="5270940"/>
                <a:pt x="8500952" y="5268441"/>
              </a:cubicBezTo>
              <a:cubicBezTo>
                <a:pt x="8488840" y="5263628"/>
                <a:pt x="8474918" y="5250852"/>
                <a:pt x="8468411" y="5238633"/>
              </a:cubicBezTo>
              <a:cubicBezTo>
                <a:pt x="8463530" y="5229560"/>
                <a:pt x="8462987" y="5227153"/>
                <a:pt x="8462987" y="5211045"/>
              </a:cubicBezTo>
              <a:cubicBezTo>
                <a:pt x="8462987" y="5190123"/>
                <a:pt x="8465698" y="5183458"/>
                <a:pt x="8480523" y="5168276"/>
              </a:cubicBezTo>
              <a:cubicBezTo>
                <a:pt x="8494082" y="5154389"/>
                <a:pt x="8502580" y="5150871"/>
                <a:pt x="8522646" y="5150871"/>
              </a:cubicBezTo>
              <a:cubicBezTo>
                <a:pt x="8536206" y="5150871"/>
                <a:pt x="8540182" y="5151612"/>
                <a:pt x="8546691" y="5155130"/>
              </a:cubicBezTo>
              <a:cubicBezTo>
                <a:pt x="8558081" y="5161425"/>
                <a:pt x="8569108" y="5172349"/>
                <a:pt x="8575255" y="5183643"/>
              </a:cubicBezTo>
              <a:cubicBezTo>
                <a:pt x="8579956" y="5192530"/>
                <a:pt x="8580498" y="5195122"/>
                <a:pt x="8580498" y="5211045"/>
              </a:cubicBezTo>
              <a:cubicBezTo>
                <a:pt x="8580498" y="5226042"/>
                <a:pt x="8579775" y="5229930"/>
                <a:pt x="8575978" y="5237707"/>
              </a:cubicBezTo>
              <a:cubicBezTo>
                <a:pt x="8570916" y="5247705"/>
                <a:pt x="8557357" y="5261221"/>
                <a:pt x="8546329" y="5267146"/>
              </a:cubicBezTo>
              <a:cubicBezTo>
                <a:pt x="8540906" y="5269923"/>
                <a:pt x="8532590" y="5271496"/>
                <a:pt x="8524115" y="5271751"/>
              </a:cubicBezTo>
              <a:close/>
              <a:moveTo>
                <a:pt x="8344771" y="5271588"/>
              </a:moveTo>
              <a:cubicBezTo>
                <a:pt x="8335551" y="5271959"/>
                <a:pt x="8327777" y="5271218"/>
                <a:pt x="8323619" y="5269737"/>
              </a:cubicBezTo>
              <a:cubicBezTo>
                <a:pt x="8306806" y="5263257"/>
                <a:pt x="8289993" y="5246778"/>
                <a:pt x="8285111" y="5231966"/>
              </a:cubicBezTo>
              <a:cubicBezTo>
                <a:pt x="8281315" y="5220858"/>
                <a:pt x="8281496" y="5201232"/>
                <a:pt x="8285111" y="5189938"/>
              </a:cubicBezTo>
              <a:cubicBezTo>
                <a:pt x="8288908" y="5178829"/>
                <a:pt x="8302648" y="5163461"/>
                <a:pt x="8315122" y="5156426"/>
              </a:cubicBezTo>
              <a:cubicBezTo>
                <a:pt x="8323800" y="5151427"/>
                <a:pt x="8326150" y="5150871"/>
                <a:pt x="8341878" y="5150871"/>
              </a:cubicBezTo>
              <a:cubicBezTo>
                <a:pt x="8362850" y="5151056"/>
                <a:pt x="8368635" y="5153648"/>
                <a:pt x="8384724" y="5170682"/>
              </a:cubicBezTo>
              <a:cubicBezTo>
                <a:pt x="8393582" y="5180310"/>
                <a:pt x="8396476" y="5184753"/>
                <a:pt x="8398826" y="5193455"/>
              </a:cubicBezTo>
              <a:cubicBezTo>
                <a:pt x="8404972" y="5214933"/>
                <a:pt x="8399729" y="5237150"/>
                <a:pt x="8384724" y="5252333"/>
              </a:cubicBezTo>
              <a:cubicBezTo>
                <a:pt x="8371166" y="5266404"/>
                <a:pt x="8361583" y="5270848"/>
                <a:pt x="8344771" y="5271588"/>
              </a:cubicBezTo>
              <a:close/>
              <a:moveTo>
                <a:pt x="4014804" y="5271961"/>
              </a:moveTo>
              <a:cubicBezTo>
                <a:pt x="4006262" y="5272239"/>
                <a:pt x="3997811" y="5270850"/>
                <a:pt x="3991392" y="5267703"/>
              </a:cubicBezTo>
              <a:cubicBezTo>
                <a:pt x="3963370" y="5254002"/>
                <a:pt x="3948546" y="5224748"/>
                <a:pt x="3955596" y="5197346"/>
              </a:cubicBezTo>
              <a:cubicBezTo>
                <a:pt x="3964455" y="5162909"/>
                <a:pt x="3998443" y="5142727"/>
                <a:pt x="4031165" y="5152539"/>
              </a:cubicBezTo>
              <a:cubicBezTo>
                <a:pt x="4044724" y="5156613"/>
                <a:pt x="4062622" y="5173277"/>
                <a:pt x="4068588" y="5187348"/>
              </a:cubicBezTo>
              <a:cubicBezTo>
                <a:pt x="4074192" y="5200864"/>
                <a:pt x="4074373" y="5221416"/>
                <a:pt x="4068769" y="5234191"/>
              </a:cubicBezTo>
              <a:cubicBezTo>
                <a:pt x="4063706" y="5245855"/>
                <a:pt x="4050509" y="5259927"/>
                <a:pt x="4038759" y="5266222"/>
              </a:cubicBezTo>
              <a:cubicBezTo>
                <a:pt x="4031979" y="5269739"/>
                <a:pt x="4023347" y="5271683"/>
                <a:pt x="4014804" y="5271961"/>
              </a:cubicBezTo>
              <a:close/>
              <a:moveTo>
                <a:pt x="7441217" y="5271961"/>
              </a:moveTo>
              <a:cubicBezTo>
                <a:pt x="7432675" y="5272239"/>
                <a:pt x="7424223" y="5270850"/>
                <a:pt x="7417805" y="5267703"/>
              </a:cubicBezTo>
              <a:cubicBezTo>
                <a:pt x="7389783" y="5254002"/>
                <a:pt x="7374959" y="5224748"/>
                <a:pt x="7382009" y="5197346"/>
              </a:cubicBezTo>
              <a:cubicBezTo>
                <a:pt x="7390868" y="5162909"/>
                <a:pt x="7424855" y="5142727"/>
                <a:pt x="7457577" y="5152539"/>
              </a:cubicBezTo>
              <a:cubicBezTo>
                <a:pt x="7471136" y="5156613"/>
                <a:pt x="7489035" y="5173277"/>
                <a:pt x="7495000" y="5187348"/>
              </a:cubicBezTo>
              <a:cubicBezTo>
                <a:pt x="7500605" y="5200864"/>
                <a:pt x="7500785" y="5221416"/>
                <a:pt x="7495181" y="5234191"/>
              </a:cubicBezTo>
              <a:cubicBezTo>
                <a:pt x="7490119" y="5245855"/>
                <a:pt x="7476921" y="5259927"/>
                <a:pt x="7465171" y="5266222"/>
              </a:cubicBezTo>
              <a:cubicBezTo>
                <a:pt x="7458391" y="5269739"/>
                <a:pt x="7449759" y="5271683"/>
                <a:pt x="7441217" y="5271961"/>
              </a:cubicBezTo>
              <a:close/>
              <a:moveTo>
                <a:pt x="7623247" y="5271708"/>
              </a:moveTo>
              <a:cubicBezTo>
                <a:pt x="7615292" y="5272194"/>
                <a:pt x="7607338" y="5271592"/>
                <a:pt x="7602366" y="5269740"/>
              </a:cubicBezTo>
              <a:cubicBezTo>
                <a:pt x="7585914" y="5263446"/>
                <a:pt x="7572536" y="5250671"/>
                <a:pt x="7565124" y="5233822"/>
              </a:cubicBezTo>
              <a:cubicBezTo>
                <a:pt x="7561147" y="5224935"/>
                <a:pt x="7560604" y="5221787"/>
                <a:pt x="7561328" y="5208456"/>
              </a:cubicBezTo>
              <a:cubicBezTo>
                <a:pt x="7562232" y="5191423"/>
                <a:pt x="7565485" y="5183461"/>
                <a:pt x="7576875" y="5170315"/>
              </a:cubicBezTo>
              <a:cubicBezTo>
                <a:pt x="7592242" y="5152542"/>
                <a:pt x="7615021" y="5145876"/>
                <a:pt x="7637800" y="5152726"/>
              </a:cubicBezTo>
              <a:cubicBezTo>
                <a:pt x="7646478" y="5155134"/>
                <a:pt x="7650635" y="5158096"/>
                <a:pt x="7660579" y="5167909"/>
              </a:cubicBezTo>
              <a:cubicBezTo>
                <a:pt x="7675765" y="5182906"/>
                <a:pt x="7679380" y="5191237"/>
                <a:pt x="7679380" y="5211974"/>
              </a:cubicBezTo>
              <a:cubicBezTo>
                <a:pt x="7679380" y="5223084"/>
                <a:pt x="7678297" y="5228823"/>
                <a:pt x="7675403" y="5235488"/>
              </a:cubicBezTo>
              <a:cubicBezTo>
                <a:pt x="7670703" y="5245856"/>
                <a:pt x="7655337" y="5261409"/>
                <a:pt x="7644128" y="5267149"/>
              </a:cubicBezTo>
              <a:cubicBezTo>
                <a:pt x="7639156" y="5269648"/>
                <a:pt x="7631201" y="5271222"/>
                <a:pt x="7623247" y="5271708"/>
              </a:cubicBezTo>
              <a:close/>
              <a:moveTo>
                <a:pt x="7803651" y="5271613"/>
              </a:moveTo>
              <a:cubicBezTo>
                <a:pt x="7795290" y="5272099"/>
                <a:pt x="7786838" y="5271497"/>
                <a:pt x="7781867" y="5269553"/>
              </a:cubicBezTo>
              <a:cubicBezTo>
                <a:pt x="7767403" y="5263999"/>
                <a:pt x="7753663" y="5251408"/>
                <a:pt x="7745890" y="5236411"/>
              </a:cubicBezTo>
              <a:cubicBezTo>
                <a:pt x="7742456" y="5229931"/>
                <a:pt x="7741732" y="5225673"/>
                <a:pt x="7741732" y="5211046"/>
              </a:cubicBezTo>
              <a:cubicBezTo>
                <a:pt x="7741732" y="5194938"/>
                <a:pt x="7742275" y="5192531"/>
                <a:pt x="7747156" y="5183459"/>
              </a:cubicBezTo>
              <a:cubicBezTo>
                <a:pt x="7752941" y="5172719"/>
                <a:pt x="7764692" y="5161056"/>
                <a:pt x="7776081" y="5154946"/>
              </a:cubicBezTo>
              <a:cubicBezTo>
                <a:pt x="7786928" y="5149021"/>
                <a:pt x="7814588" y="5149205"/>
                <a:pt x="7825436" y="5155131"/>
              </a:cubicBezTo>
              <a:cubicBezTo>
                <a:pt x="7836826" y="5161426"/>
                <a:pt x="7847853" y="5172349"/>
                <a:pt x="7854000" y="5183644"/>
              </a:cubicBezTo>
              <a:cubicBezTo>
                <a:pt x="7858701" y="5192531"/>
                <a:pt x="7859243" y="5195123"/>
                <a:pt x="7859243" y="5211046"/>
              </a:cubicBezTo>
              <a:cubicBezTo>
                <a:pt x="7859243" y="5227154"/>
                <a:pt x="7858701" y="5229561"/>
                <a:pt x="7853819" y="5238633"/>
              </a:cubicBezTo>
              <a:cubicBezTo>
                <a:pt x="7848034" y="5249372"/>
                <a:pt x="7836102" y="5261222"/>
                <a:pt x="7824893" y="5267146"/>
              </a:cubicBezTo>
              <a:cubicBezTo>
                <a:pt x="7820283" y="5269553"/>
                <a:pt x="7812012" y="5271127"/>
                <a:pt x="7803651" y="5271613"/>
              </a:cubicBezTo>
              <a:close/>
              <a:moveTo>
                <a:pt x="5635320" y="5271915"/>
              </a:moveTo>
              <a:cubicBezTo>
                <a:pt x="5628225" y="5271684"/>
                <a:pt x="5621084" y="5270388"/>
                <a:pt x="5615209" y="5268074"/>
              </a:cubicBezTo>
              <a:cubicBezTo>
                <a:pt x="5601830" y="5262889"/>
                <a:pt x="5585921" y="5246411"/>
                <a:pt x="5580859" y="5232525"/>
              </a:cubicBezTo>
              <a:cubicBezTo>
                <a:pt x="5576339" y="5219935"/>
                <a:pt x="5575978" y="5204012"/>
                <a:pt x="5579774" y="5192162"/>
              </a:cubicBezTo>
              <a:cubicBezTo>
                <a:pt x="5584113" y="5179387"/>
                <a:pt x="5598034" y="5162909"/>
                <a:pt x="5609965" y="5156799"/>
              </a:cubicBezTo>
              <a:cubicBezTo>
                <a:pt x="5623163" y="5149763"/>
                <a:pt x="5639252" y="5148282"/>
                <a:pt x="5654077" y="5152725"/>
              </a:cubicBezTo>
              <a:cubicBezTo>
                <a:pt x="5663116" y="5155318"/>
                <a:pt x="5666732" y="5157910"/>
                <a:pt x="5677760" y="5169019"/>
              </a:cubicBezTo>
              <a:cubicBezTo>
                <a:pt x="5688607" y="5180313"/>
                <a:pt x="5691138" y="5184016"/>
                <a:pt x="5693669" y="5193273"/>
              </a:cubicBezTo>
              <a:cubicBezTo>
                <a:pt x="5698007" y="5208456"/>
                <a:pt x="5696561" y="5224934"/>
                <a:pt x="5689692" y="5238450"/>
              </a:cubicBezTo>
              <a:cubicBezTo>
                <a:pt x="5683726" y="5250669"/>
                <a:pt x="5667636" y="5264926"/>
                <a:pt x="5655161" y="5269370"/>
              </a:cubicBezTo>
              <a:cubicBezTo>
                <a:pt x="5649467" y="5271313"/>
                <a:pt x="5642416" y="5272146"/>
                <a:pt x="5635320" y="5271915"/>
              </a:cubicBezTo>
              <a:close/>
              <a:moveTo>
                <a:pt x="7079731" y="5271892"/>
              </a:moveTo>
              <a:cubicBezTo>
                <a:pt x="7072726" y="5272053"/>
                <a:pt x="7065856" y="5271220"/>
                <a:pt x="7060794" y="5269368"/>
              </a:cubicBezTo>
              <a:cubicBezTo>
                <a:pt x="7043619" y="5262888"/>
                <a:pt x="7027891" y="5246410"/>
                <a:pt x="7022106" y="5228821"/>
              </a:cubicBezTo>
              <a:cubicBezTo>
                <a:pt x="7018128" y="5216971"/>
                <a:pt x="7019394" y="5197901"/>
                <a:pt x="7024818" y="5186422"/>
              </a:cubicBezTo>
              <a:cubicBezTo>
                <a:pt x="7030241" y="5175128"/>
                <a:pt x="7044885" y="5159760"/>
                <a:pt x="7055189" y="5154946"/>
              </a:cubicBezTo>
              <a:cubicBezTo>
                <a:pt x="7067302" y="5149392"/>
                <a:pt x="7090986" y="5149207"/>
                <a:pt x="7102917" y="5154761"/>
              </a:cubicBezTo>
              <a:cubicBezTo>
                <a:pt x="7112679" y="5159390"/>
                <a:pt x="7128408" y="5174942"/>
                <a:pt x="7134012" y="5185682"/>
              </a:cubicBezTo>
              <a:cubicBezTo>
                <a:pt x="7137267" y="5192162"/>
                <a:pt x="7137989" y="5196420"/>
                <a:pt x="7137989" y="5211047"/>
              </a:cubicBezTo>
              <a:cubicBezTo>
                <a:pt x="7137989" y="5227155"/>
                <a:pt x="7137447" y="5229562"/>
                <a:pt x="7132566" y="5238634"/>
              </a:cubicBezTo>
              <a:cubicBezTo>
                <a:pt x="7125877" y="5251039"/>
                <a:pt x="7111776" y="5263814"/>
                <a:pt x="7099482" y="5268443"/>
              </a:cubicBezTo>
              <a:cubicBezTo>
                <a:pt x="7093878" y="5270572"/>
                <a:pt x="7086737" y="5271730"/>
                <a:pt x="7079731" y="5271892"/>
              </a:cubicBezTo>
              <a:close/>
              <a:moveTo>
                <a:pt x="7261806" y="5271592"/>
              </a:moveTo>
              <a:cubicBezTo>
                <a:pt x="7253852" y="5271777"/>
                <a:pt x="7244994" y="5271036"/>
                <a:pt x="7241920" y="5269925"/>
              </a:cubicBezTo>
              <a:cubicBezTo>
                <a:pt x="7226554" y="5264001"/>
                <a:pt x="7212091" y="5250299"/>
                <a:pt x="7205040" y="5235118"/>
              </a:cubicBezTo>
              <a:cubicBezTo>
                <a:pt x="7198170" y="5220305"/>
                <a:pt x="7198351" y="5201234"/>
                <a:pt x="7205401" y="5186608"/>
              </a:cubicBezTo>
              <a:cubicBezTo>
                <a:pt x="7212633" y="5171796"/>
                <a:pt x="7229085" y="5156429"/>
                <a:pt x="7242282" y="5152541"/>
              </a:cubicBezTo>
              <a:cubicBezTo>
                <a:pt x="7265061" y="5145690"/>
                <a:pt x="7287297" y="5152541"/>
                <a:pt x="7304291" y="5171611"/>
              </a:cubicBezTo>
              <a:cubicBezTo>
                <a:pt x="7314596" y="5183275"/>
                <a:pt x="7318753" y="5194384"/>
                <a:pt x="7318753" y="5211048"/>
              </a:cubicBezTo>
              <a:cubicBezTo>
                <a:pt x="7318753" y="5227712"/>
                <a:pt x="7314596" y="5238820"/>
                <a:pt x="7304291" y="5250485"/>
              </a:cubicBezTo>
              <a:cubicBezTo>
                <a:pt x="7291275" y="5265112"/>
                <a:pt x="7279705" y="5270851"/>
                <a:pt x="7261806" y="5271592"/>
              </a:cubicBezTo>
              <a:close/>
              <a:moveTo>
                <a:pt x="6180737" y="5271708"/>
              </a:moveTo>
              <a:cubicBezTo>
                <a:pt x="6172783" y="5272194"/>
                <a:pt x="6164828" y="5271592"/>
                <a:pt x="6159856" y="5269741"/>
              </a:cubicBezTo>
              <a:cubicBezTo>
                <a:pt x="6143586" y="5263631"/>
                <a:pt x="6130207" y="5250671"/>
                <a:pt x="6122796" y="5234377"/>
              </a:cubicBezTo>
              <a:cubicBezTo>
                <a:pt x="6116287" y="5219936"/>
                <a:pt x="6116648" y="5200495"/>
                <a:pt x="6123880" y="5185684"/>
              </a:cubicBezTo>
              <a:cubicBezTo>
                <a:pt x="6137620" y="5157541"/>
                <a:pt x="6166546" y="5144025"/>
                <a:pt x="6194928" y="5152542"/>
              </a:cubicBezTo>
              <a:cubicBezTo>
                <a:pt x="6207583" y="5156244"/>
                <a:pt x="6226386" y="5173278"/>
                <a:pt x="6232532" y="5186609"/>
              </a:cubicBezTo>
              <a:cubicBezTo>
                <a:pt x="6238498" y="5199014"/>
                <a:pt x="6238498" y="5223268"/>
                <a:pt x="6232713" y="5235303"/>
              </a:cubicBezTo>
              <a:cubicBezTo>
                <a:pt x="6227651" y="5246228"/>
                <a:pt x="6212284" y="5261779"/>
                <a:pt x="6201618" y="5267149"/>
              </a:cubicBezTo>
              <a:cubicBezTo>
                <a:pt x="6196647" y="5269648"/>
                <a:pt x="6188692" y="5271222"/>
                <a:pt x="6180737" y="5271708"/>
              </a:cubicBezTo>
              <a:close/>
              <a:moveTo>
                <a:pt x="6720414" y="5271592"/>
              </a:moveTo>
              <a:cubicBezTo>
                <a:pt x="6707397" y="5272332"/>
                <a:pt x="6704865" y="5271776"/>
                <a:pt x="6695103" y="5266963"/>
              </a:cubicBezTo>
              <a:cubicBezTo>
                <a:pt x="6682448" y="5260667"/>
                <a:pt x="6668528" y="5246226"/>
                <a:pt x="6662924" y="5233636"/>
              </a:cubicBezTo>
              <a:cubicBezTo>
                <a:pt x="6660032" y="5227155"/>
                <a:pt x="6659127" y="5221416"/>
                <a:pt x="6659127" y="5210862"/>
              </a:cubicBezTo>
              <a:cubicBezTo>
                <a:pt x="6659308" y="5192347"/>
                <a:pt x="6664732" y="5180128"/>
                <a:pt x="6679918" y="5165871"/>
              </a:cubicBezTo>
              <a:cubicBezTo>
                <a:pt x="6691849" y="5154392"/>
                <a:pt x="6702878" y="5149948"/>
                <a:pt x="6718605" y="5149948"/>
              </a:cubicBezTo>
              <a:cubicBezTo>
                <a:pt x="6734695" y="5149948"/>
                <a:pt x="6745362" y="5154392"/>
                <a:pt x="6758198" y="5166612"/>
              </a:cubicBezTo>
              <a:cubicBezTo>
                <a:pt x="6773022" y="5180868"/>
                <a:pt x="6777723" y="5191422"/>
                <a:pt x="6777723" y="5210862"/>
              </a:cubicBezTo>
              <a:cubicBezTo>
                <a:pt x="6777903" y="5229377"/>
                <a:pt x="6773022" y="5241042"/>
                <a:pt x="6760367" y="5253261"/>
              </a:cubicBezTo>
              <a:cubicBezTo>
                <a:pt x="6746447" y="5266777"/>
                <a:pt x="6737769" y="5270851"/>
                <a:pt x="6720414" y="5271592"/>
              </a:cubicBezTo>
              <a:close/>
              <a:moveTo>
                <a:pt x="5999160" y="5271592"/>
              </a:moveTo>
              <a:cubicBezTo>
                <a:pt x="5986144" y="5272333"/>
                <a:pt x="5983613" y="5271778"/>
                <a:pt x="5973850" y="5266963"/>
              </a:cubicBezTo>
              <a:cubicBezTo>
                <a:pt x="5961195" y="5260668"/>
                <a:pt x="5947274" y="5246227"/>
                <a:pt x="5941670" y="5233637"/>
              </a:cubicBezTo>
              <a:cubicBezTo>
                <a:pt x="5935704" y="5220121"/>
                <a:pt x="5936247" y="5200310"/>
                <a:pt x="5942755" y="5186609"/>
              </a:cubicBezTo>
              <a:cubicBezTo>
                <a:pt x="5949625" y="5172352"/>
                <a:pt x="5966257" y="5156615"/>
                <a:pt x="5978731" y="5152727"/>
              </a:cubicBezTo>
              <a:cubicBezTo>
                <a:pt x="6000606" y="5146061"/>
                <a:pt x="6019950" y="5150504"/>
                <a:pt x="6036040" y="5165872"/>
              </a:cubicBezTo>
              <a:cubicBezTo>
                <a:pt x="6051408" y="5180499"/>
                <a:pt x="6056108" y="5190867"/>
                <a:pt x="6056108" y="5210863"/>
              </a:cubicBezTo>
              <a:cubicBezTo>
                <a:pt x="6056108" y="5230674"/>
                <a:pt x="6051588" y="5241412"/>
                <a:pt x="6038571" y="5254003"/>
              </a:cubicBezTo>
              <a:cubicBezTo>
                <a:pt x="6025013" y="5266779"/>
                <a:pt x="6016154" y="5270852"/>
                <a:pt x="5999160" y="5271592"/>
              </a:cubicBezTo>
              <a:close/>
              <a:moveTo>
                <a:pt x="5819997" y="5271591"/>
              </a:moveTo>
              <a:cubicBezTo>
                <a:pt x="5811613" y="5272101"/>
                <a:pt x="5803207" y="5271406"/>
                <a:pt x="5797964" y="5269370"/>
              </a:cubicBezTo>
              <a:cubicBezTo>
                <a:pt x="5789105" y="5265852"/>
                <a:pt x="5775185" y="5255483"/>
                <a:pt x="5770304" y="5248633"/>
              </a:cubicBezTo>
              <a:cubicBezTo>
                <a:pt x="5760360" y="5234747"/>
                <a:pt x="5757829" y="5227341"/>
                <a:pt x="5757829" y="5211047"/>
              </a:cubicBezTo>
              <a:cubicBezTo>
                <a:pt x="5757829" y="5191422"/>
                <a:pt x="5762349" y="5181794"/>
                <a:pt x="5778077" y="5166241"/>
              </a:cubicBezTo>
              <a:cubicBezTo>
                <a:pt x="5791636" y="5153095"/>
                <a:pt x="5803568" y="5148838"/>
                <a:pt x="5822370" y="5150503"/>
              </a:cubicBezTo>
              <a:cubicBezTo>
                <a:pt x="5842618" y="5152355"/>
                <a:pt x="5862685" y="5166797"/>
                <a:pt x="5871724" y="5186423"/>
              </a:cubicBezTo>
              <a:cubicBezTo>
                <a:pt x="5876605" y="5196791"/>
                <a:pt x="5877509" y="5219194"/>
                <a:pt x="5873532" y="5231599"/>
              </a:cubicBezTo>
              <a:cubicBezTo>
                <a:pt x="5869735" y="5243264"/>
                <a:pt x="5854730" y="5259927"/>
                <a:pt x="5841895" y="5266592"/>
              </a:cubicBezTo>
              <a:cubicBezTo>
                <a:pt x="5836743" y="5269369"/>
                <a:pt x="5828381" y="5271082"/>
                <a:pt x="5819997" y="5271591"/>
              </a:cubicBezTo>
              <a:close/>
              <a:moveTo>
                <a:pt x="4196836" y="5271708"/>
              </a:moveTo>
              <a:cubicBezTo>
                <a:pt x="4188881" y="5272194"/>
                <a:pt x="4180927" y="5271592"/>
                <a:pt x="4175955" y="5269740"/>
              </a:cubicBezTo>
              <a:cubicBezTo>
                <a:pt x="4159503" y="5263446"/>
                <a:pt x="4146125" y="5250671"/>
                <a:pt x="4138713" y="5233822"/>
              </a:cubicBezTo>
              <a:cubicBezTo>
                <a:pt x="4134735" y="5224935"/>
                <a:pt x="4134193" y="5221787"/>
                <a:pt x="4134916" y="5208456"/>
              </a:cubicBezTo>
              <a:cubicBezTo>
                <a:pt x="4135820" y="5191423"/>
                <a:pt x="4139074" y="5183461"/>
                <a:pt x="4150464" y="5170315"/>
              </a:cubicBezTo>
              <a:cubicBezTo>
                <a:pt x="4165830" y="5152542"/>
                <a:pt x="4188610" y="5145876"/>
                <a:pt x="4211389" y="5152726"/>
              </a:cubicBezTo>
              <a:cubicBezTo>
                <a:pt x="4220066" y="5155134"/>
                <a:pt x="4224224" y="5158096"/>
                <a:pt x="4234168" y="5167909"/>
              </a:cubicBezTo>
              <a:cubicBezTo>
                <a:pt x="4249354" y="5182906"/>
                <a:pt x="4252969" y="5191237"/>
                <a:pt x="4252969" y="5211974"/>
              </a:cubicBezTo>
              <a:cubicBezTo>
                <a:pt x="4252969" y="5223084"/>
                <a:pt x="4251885" y="5228823"/>
                <a:pt x="4248992" y="5235488"/>
              </a:cubicBezTo>
              <a:cubicBezTo>
                <a:pt x="4244291" y="5245856"/>
                <a:pt x="4228925" y="5261409"/>
                <a:pt x="4217716" y="5267149"/>
              </a:cubicBezTo>
              <a:cubicBezTo>
                <a:pt x="4212745" y="5269648"/>
                <a:pt x="4204790" y="5271222"/>
                <a:pt x="4196836" y="5271708"/>
              </a:cubicBezTo>
              <a:close/>
              <a:moveTo>
                <a:pt x="1125777" y="5271939"/>
              </a:moveTo>
              <a:cubicBezTo>
                <a:pt x="1118647" y="5271693"/>
                <a:pt x="1111574" y="5270015"/>
                <a:pt x="1104930" y="5266775"/>
              </a:cubicBezTo>
              <a:cubicBezTo>
                <a:pt x="1092275" y="5260665"/>
                <a:pt x="1078535" y="5246409"/>
                <a:pt x="1072750" y="5233634"/>
              </a:cubicBezTo>
              <a:cubicBezTo>
                <a:pt x="1066785" y="5220303"/>
                <a:pt x="1067146" y="5200493"/>
                <a:pt x="1073835" y="5186606"/>
              </a:cubicBezTo>
              <a:cubicBezTo>
                <a:pt x="1080886" y="5171794"/>
                <a:pt x="1097517" y="5156427"/>
                <a:pt x="1110715" y="5152538"/>
              </a:cubicBezTo>
              <a:cubicBezTo>
                <a:pt x="1123370" y="5148836"/>
                <a:pt x="1139822" y="5149761"/>
                <a:pt x="1151392" y="5155131"/>
              </a:cubicBezTo>
              <a:cubicBezTo>
                <a:pt x="1161877" y="5159759"/>
                <a:pt x="1175074" y="5172164"/>
                <a:pt x="1181402" y="5183088"/>
              </a:cubicBezTo>
              <a:cubicBezTo>
                <a:pt x="1185922" y="5190865"/>
                <a:pt x="1186283" y="5193271"/>
                <a:pt x="1186283" y="5211045"/>
              </a:cubicBezTo>
              <a:cubicBezTo>
                <a:pt x="1186283" y="5228820"/>
                <a:pt x="1185922" y="5231227"/>
                <a:pt x="1181402" y="5239004"/>
              </a:cubicBezTo>
              <a:cubicBezTo>
                <a:pt x="1169064" y="5260527"/>
                <a:pt x="1147166" y="5272677"/>
                <a:pt x="1125777" y="5271939"/>
              </a:cubicBezTo>
              <a:close/>
              <a:moveTo>
                <a:pt x="3653319" y="5271892"/>
              </a:moveTo>
              <a:cubicBezTo>
                <a:pt x="3646314" y="5272053"/>
                <a:pt x="3639444" y="5271220"/>
                <a:pt x="3634382" y="5269368"/>
              </a:cubicBezTo>
              <a:cubicBezTo>
                <a:pt x="3617207" y="5262888"/>
                <a:pt x="3601478" y="5246410"/>
                <a:pt x="3595693" y="5228821"/>
              </a:cubicBezTo>
              <a:cubicBezTo>
                <a:pt x="3591716" y="5216971"/>
                <a:pt x="3592982" y="5197901"/>
                <a:pt x="3598406" y="5186422"/>
              </a:cubicBezTo>
              <a:cubicBezTo>
                <a:pt x="3603828" y="5175128"/>
                <a:pt x="3618472" y="5159760"/>
                <a:pt x="3628777" y="5154946"/>
              </a:cubicBezTo>
              <a:cubicBezTo>
                <a:pt x="3640889" y="5149392"/>
                <a:pt x="3664573" y="5149207"/>
                <a:pt x="3676504" y="5154761"/>
              </a:cubicBezTo>
              <a:cubicBezTo>
                <a:pt x="3686267" y="5159390"/>
                <a:pt x="3701996" y="5174942"/>
                <a:pt x="3707599" y="5185682"/>
              </a:cubicBezTo>
              <a:cubicBezTo>
                <a:pt x="3710854" y="5192162"/>
                <a:pt x="3711577" y="5196420"/>
                <a:pt x="3711577" y="5211047"/>
              </a:cubicBezTo>
              <a:cubicBezTo>
                <a:pt x="3711577" y="5227155"/>
                <a:pt x="3711034" y="5229562"/>
                <a:pt x="3706153" y="5238634"/>
              </a:cubicBezTo>
              <a:cubicBezTo>
                <a:pt x="3699464" y="5251039"/>
                <a:pt x="3685363" y="5263814"/>
                <a:pt x="3673069" y="5268443"/>
              </a:cubicBezTo>
              <a:cubicBezTo>
                <a:pt x="3667465" y="5270572"/>
                <a:pt x="3660324" y="5271730"/>
                <a:pt x="3653319" y="5271892"/>
              </a:cubicBezTo>
              <a:close/>
              <a:moveTo>
                <a:pt x="3835395" y="5271592"/>
              </a:moveTo>
              <a:cubicBezTo>
                <a:pt x="3827441" y="5271777"/>
                <a:pt x="3818582" y="5271036"/>
                <a:pt x="3815508" y="5269925"/>
              </a:cubicBezTo>
              <a:cubicBezTo>
                <a:pt x="3800142" y="5264001"/>
                <a:pt x="3785680" y="5250299"/>
                <a:pt x="3778629" y="5235118"/>
              </a:cubicBezTo>
              <a:cubicBezTo>
                <a:pt x="3771759" y="5220305"/>
                <a:pt x="3771940" y="5201234"/>
                <a:pt x="3778990" y="5186608"/>
              </a:cubicBezTo>
              <a:cubicBezTo>
                <a:pt x="3786221" y="5171796"/>
                <a:pt x="3802673" y="5156429"/>
                <a:pt x="3815871" y="5152541"/>
              </a:cubicBezTo>
              <a:cubicBezTo>
                <a:pt x="3838649" y="5145690"/>
                <a:pt x="3860886" y="5152541"/>
                <a:pt x="3877879" y="5171611"/>
              </a:cubicBezTo>
              <a:cubicBezTo>
                <a:pt x="3888184" y="5183275"/>
                <a:pt x="3892342" y="5194384"/>
                <a:pt x="3892342" y="5211048"/>
              </a:cubicBezTo>
              <a:cubicBezTo>
                <a:pt x="3892342" y="5227712"/>
                <a:pt x="3888184" y="5238820"/>
                <a:pt x="3877879" y="5250485"/>
              </a:cubicBezTo>
              <a:cubicBezTo>
                <a:pt x="3864863" y="5265112"/>
                <a:pt x="3853293" y="5270851"/>
                <a:pt x="3835395" y="5271592"/>
              </a:cubicBezTo>
              <a:close/>
              <a:moveTo>
                <a:pt x="2392862" y="5271661"/>
              </a:moveTo>
              <a:cubicBezTo>
                <a:pt x="2384839" y="5272194"/>
                <a:pt x="2376885" y="5271499"/>
                <a:pt x="2371552" y="5269370"/>
              </a:cubicBezTo>
              <a:cubicBezTo>
                <a:pt x="2362693" y="5266038"/>
                <a:pt x="2348773" y="5255484"/>
                <a:pt x="2343892" y="5248634"/>
              </a:cubicBezTo>
              <a:cubicBezTo>
                <a:pt x="2333948" y="5234747"/>
                <a:pt x="2331417" y="5227341"/>
                <a:pt x="2331417" y="5211049"/>
              </a:cubicBezTo>
              <a:cubicBezTo>
                <a:pt x="2331417" y="5191423"/>
                <a:pt x="2335937" y="5181795"/>
                <a:pt x="2351666" y="5166242"/>
              </a:cubicBezTo>
              <a:cubicBezTo>
                <a:pt x="2364863" y="5153467"/>
                <a:pt x="2377156" y="5149024"/>
                <a:pt x="2395055" y="5150505"/>
              </a:cubicBezTo>
              <a:cubicBezTo>
                <a:pt x="2415664" y="5152171"/>
                <a:pt x="2436273" y="5166798"/>
                <a:pt x="2445312" y="5186424"/>
              </a:cubicBezTo>
              <a:cubicBezTo>
                <a:pt x="2450194" y="5196792"/>
                <a:pt x="2451097" y="5219195"/>
                <a:pt x="2447121" y="5231600"/>
              </a:cubicBezTo>
              <a:cubicBezTo>
                <a:pt x="2443143" y="5243635"/>
                <a:pt x="2428138" y="5259928"/>
                <a:pt x="2414579" y="5266593"/>
              </a:cubicBezTo>
              <a:cubicBezTo>
                <a:pt x="2408974" y="5269370"/>
                <a:pt x="2400884" y="5271129"/>
                <a:pt x="2392862" y="5271661"/>
              </a:cubicBezTo>
              <a:close/>
              <a:moveTo>
                <a:pt x="2754574" y="5271566"/>
              </a:moveTo>
              <a:cubicBezTo>
                <a:pt x="2746597" y="5272237"/>
                <a:pt x="2738687" y="5271681"/>
                <a:pt x="2733444" y="5269737"/>
              </a:cubicBezTo>
              <a:cubicBezTo>
                <a:pt x="2717174" y="5263442"/>
                <a:pt x="2703796" y="5250666"/>
                <a:pt x="2696383" y="5234373"/>
              </a:cubicBezTo>
              <a:cubicBezTo>
                <a:pt x="2689875" y="5219932"/>
                <a:pt x="2690237" y="5200491"/>
                <a:pt x="2697468" y="5185679"/>
              </a:cubicBezTo>
              <a:cubicBezTo>
                <a:pt x="2703614" y="5173274"/>
                <a:pt x="2714462" y="5161795"/>
                <a:pt x="2726756" y="5155129"/>
              </a:cubicBezTo>
              <a:cubicBezTo>
                <a:pt x="2733264" y="5151612"/>
                <a:pt x="2737061" y="5150871"/>
                <a:pt x="2750801" y="5151056"/>
              </a:cubicBezTo>
              <a:cubicBezTo>
                <a:pt x="2770867" y="5151241"/>
                <a:pt x="2777376" y="5154019"/>
                <a:pt x="2791658" y="5167905"/>
              </a:cubicBezTo>
              <a:cubicBezTo>
                <a:pt x="2806121" y="5181976"/>
                <a:pt x="2810098" y="5191233"/>
                <a:pt x="2810278" y="5211045"/>
              </a:cubicBezTo>
              <a:cubicBezTo>
                <a:pt x="2810459" y="5223820"/>
                <a:pt x="2809736" y="5228449"/>
                <a:pt x="2806302" y="5235299"/>
              </a:cubicBezTo>
              <a:cubicBezTo>
                <a:pt x="2801058" y="5246408"/>
                <a:pt x="2787681" y="5259924"/>
                <a:pt x="2776111" y="5266034"/>
              </a:cubicBezTo>
              <a:cubicBezTo>
                <a:pt x="2770596" y="5268996"/>
                <a:pt x="2762551" y="5270894"/>
                <a:pt x="2754574" y="5271566"/>
              </a:cubicBezTo>
              <a:close/>
              <a:moveTo>
                <a:pt x="2579935" y="5271406"/>
              </a:moveTo>
              <a:cubicBezTo>
                <a:pt x="2569043" y="5273442"/>
                <a:pt x="2557924" y="5271961"/>
                <a:pt x="2547439" y="5266777"/>
              </a:cubicBezTo>
              <a:cubicBezTo>
                <a:pt x="2534784" y="5260667"/>
                <a:pt x="2520863" y="5246411"/>
                <a:pt x="2515259" y="5233635"/>
              </a:cubicBezTo>
              <a:cubicBezTo>
                <a:pt x="2509292" y="5220119"/>
                <a:pt x="2509835" y="5200309"/>
                <a:pt x="2516344" y="5186607"/>
              </a:cubicBezTo>
              <a:cubicBezTo>
                <a:pt x="2523394" y="5171796"/>
                <a:pt x="2540026" y="5156429"/>
                <a:pt x="2553224" y="5152540"/>
              </a:cubicBezTo>
              <a:cubicBezTo>
                <a:pt x="2573834" y="5146430"/>
                <a:pt x="2594985" y="5151800"/>
                <a:pt x="2611436" y="5167537"/>
              </a:cubicBezTo>
              <a:cubicBezTo>
                <a:pt x="2625176" y="5180683"/>
                <a:pt x="2629696" y="5191606"/>
                <a:pt x="2629696" y="5210862"/>
              </a:cubicBezTo>
              <a:cubicBezTo>
                <a:pt x="2629696" y="5231228"/>
                <a:pt x="2625357" y="5241596"/>
                <a:pt x="2611075" y="5254928"/>
              </a:cubicBezTo>
              <a:cubicBezTo>
                <a:pt x="2601493" y="5263815"/>
                <a:pt x="2590827" y="5269369"/>
                <a:pt x="2579935" y="5271406"/>
              </a:cubicBezTo>
              <a:close/>
              <a:moveTo>
                <a:pt x="1671472" y="5271636"/>
              </a:moveTo>
              <a:cubicBezTo>
                <a:pt x="1663450" y="5272099"/>
                <a:pt x="1655450" y="5271405"/>
                <a:pt x="1650298" y="5269369"/>
              </a:cubicBezTo>
              <a:cubicBezTo>
                <a:pt x="1641439" y="5266036"/>
                <a:pt x="1627518" y="5255483"/>
                <a:pt x="1622637" y="5248631"/>
              </a:cubicBezTo>
              <a:cubicBezTo>
                <a:pt x="1612694" y="5234745"/>
                <a:pt x="1610163" y="5227340"/>
                <a:pt x="1610163" y="5211047"/>
              </a:cubicBezTo>
              <a:cubicBezTo>
                <a:pt x="1610163" y="5197531"/>
                <a:pt x="1610887" y="5194013"/>
                <a:pt x="1615045" y="5186052"/>
              </a:cubicBezTo>
              <a:cubicBezTo>
                <a:pt x="1621553" y="5173646"/>
                <a:pt x="1635112" y="5159575"/>
                <a:pt x="1645236" y="5154761"/>
              </a:cubicBezTo>
              <a:cubicBezTo>
                <a:pt x="1656987" y="5149392"/>
                <a:pt x="1680851" y="5149206"/>
                <a:pt x="1692421" y="5154761"/>
              </a:cubicBezTo>
              <a:cubicBezTo>
                <a:pt x="1703991" y="5160315"/>
                <a:pt x="1716103" y="5171980"/>
                <a:pt x="1722251" y="5183459"/>
              </a:cubicBezTo>
              <a:cubicBezTo>
                <a:pt x="1727132" y="5192532"/>
                <a:pt x="1727674" y="5194939"/>
                <a:pt x="1727674" y="5211047"/>
              </a:cubicBezTo>
              <a:cubicBezTo>
                <a:pt x="1727674" y="5226600"/>
                <a:pt x="1727132" y="5229746"/>
                <a:pt x="1722793" y="5238079"/>
              </a:cubicBezTo>
              <a:cubicBezTo>
                <a:pt x="1717188" y="5249002"/>
                <a:pt x="1704895" y="5260852"/>
                <a:pt x="1692782" y="5266962"/>
              </a:cubicBezTo>
              <a:cubicBezTo>
                <a:pt x="1687539" y="5269553"/>
                <a:pt x="1679494" y="5271173"/>
                <a:pt x="1671472" y="5271636"/>
              </a:cubicBezTo>
              <a:close/>
              <a:moveTo>
                <a:pt x="2212118" y="5271592"/>
              </a:moveTo>
              <a:cubicBezTo>
                <a:pt x="2201452" y="5271963"/>
                <a:pt x="2196389" y="5271407"/>
                <a:pt x="2188977" y="5268259"/>
              </a:cubicBezTo>
              <a:cubicBezTo>
                <a:pt x="2177588" y="5263630"/>
                <a:pt x="2162040" y="5248819"/>
                <a:pt x="2156074" y="5236970"/>
              </a:cubicBezTo>
              <a:cubicBezTo>
                <a:pt x="2150469" y="5225675"/>
                <a:pt x="2149204" y="5205679"/>
                <a:pt x="2153182" y="5193089"/>
              </a:cubicBezTo>
              <a:cubicBezTo>
                <a:pt x="2157521" y="5179573"/>
                <a:pt x="2171260" y="5163095"/>
                <a:pt x="2183553" y="5156800"/>
              </a:cubicBezTo>
              <a:cubicBezTo>
                <a:pt x="2196750" y="5149764"/>
                <a:pt x="2212840" y="5148283"/>
                <a:pt x="2227484" y="5152541"/>
              </a:cubicBezTo>
              <a:cubicBezTo>
                <a:pt x="2236162" y="5155319"/>
                <a:pt x="2240139" y="5157911"/>
                <a:pt x="2251168" y="5169019"/>
              </a:cubicBezTo>
              <a:cubicBezTo>
                <a:pt x="2262375" y="5180498"/>
                <a:pt x="2264726" y="5183832"/>
                <a:pt x="2267256" y="5193274"/>
              </a:cubicBezTo>
              <a:cubicBezTo>
                <a:pt x="2278104" y="5231971"/>
                <a:pt x="2251529" y="5269741"/>
                <a:pt x="2212118" y="5271592"/>
              </a:cubicBezTo>
              <a:close/>
              <a:moveTo>
                <a:pt x="2032980" y="5271590"/>
              </a:moveTo>
              <a:cubicBezTo>
                <a:pt x="2025071" y="5272145"/>
                <a:pt x="2017161" y="5271590"/>
                <a:pt x="2012190" y="5269739"/>
              </a:cubicBezTo>
              <a:cubicBezTo>
                <a:pt x="1995739" y="5263443"/>
                <a:pt x="1982360" y="5250668"/>
                <a:pt x="1974948" y="5233819"/>
              </a:cubicBezTo>
              <a:cubicBezTo>
                <a:pt x="1962654" y="5206417"/>
                <a:pt x="1976033" y="5171054"/>
                <a:pt x="2004235" y="5155871"/>
              </a:cubicBezTo>
              <a:cubicBezTo>
                <a:pt x="2012190" y="5151428"/>
                <a:pt x="2015263" y="5150872"/>
                <a:pt x="2029545" y="5150872"/>
              </a:cubicBezTo>
              <a:cubicBezTo>
                <a:pt x="2043465" y="5151058"/>
                <a:pt x="2047081" y="5151798"/>
                <a:pt x="2055036" y="5155871"/>
              </a:cubicBezTo>
              <a:cubicBezTo>
                <a:pt x="2067871" y="5162723"/>
                <a:pt x="2083419" y="5180496"/>
                <a:pt x="2086674" y="5191790"/>
              </a:cubicBezTo>
              <a:cubicBezTo>
                <a:pt x="2090470" y="5205306"/>
                <a:pt x="2089566" y="5224932"/>
                <a:pt x="2084865" y="5235486"/>
              </a:cubicBezTo>
              <a:cubicBezTo>
                <a:pt x="2080165" y="5245669"/>
                <a:pt x="2065160" y="5260666"/>
                <a:pt x="2053770" y="5266776"/>
              </a:cubicBezTo>
              <a:cubicBezTo>
                <a:pt x="2048799" y="5269368"/>
                <a:pt x="2040890" y="5271034"/>
                <a:pt x="2032980" y="5271590"/>
              </a:cubicBezTo>
              <a:close/>
              <a:moveTo>
                <a:pt x="1858996" y="5271336"/>
              </a:moveTo>
              <a:cubicBezTo>
                <a:pt x="1848059" y="5273442"/>
                <a:pt x="1836850" y="5271961"/>
                <a:pt x="1826183" y="5266777"/>
              </a:cubicBezTo>
              <a:cubicBezTo>
                <a:pt x="1813529" y="5260667"/>
                <a:pt x="1799790" y="5246411"/>
                <a:pt x="1794005" y="5233635"/>
              </a:cubicBezTo>
              <a:cubicBezTo>
                <a:pt x="1788038" y="5220304"/>
                <a:pt x="1788581" y="5200308"/>
                <a:pt x="1795089" y="5186607"/>
              </a:cubicBezTo>
              <a:cubicBezTo>
                <a:pt x="1802140" y="5171795"/>
                <a:pt x="1818772" y="5156428"/>
                <a:pt x="1831969" y="5152540"/>
              </a:cubicBezTo>
              <a:cubicBezTo>
                <a:pt x="1852217" y="5146430"/>
                <a:pt x="1873549" y="5151799"/>
                <a:pt x="1889459" y="5166796"/>
              </a:cubicBezTo>
              <a:cubicBezTo>
                <a:pt x="1903379" y="5179942"/>
                <a:pt x="1907357" y="5188644"/>
                <a:pt x="1908079" y="5208270"/>
              </a:cubicBezTo>
              <a:cubicBezTo>
                <a:pt x="1908983" y="5230303"/>
                <a:pt x="1905187" y="5240115"/>
                <a:pt x="1890182" y="5254372"/>
              </a:cubicBezTo>
              <a:cubicBezTo>
                <a:pt x="1880600" y="5263537"/>
                <a:pt x="1869934" y="5269230"/>
                <a:pt x="1858996" y="5271336"/>
              </a:cubicBezTo>
              <a:close/>
              <a:moveTo>
                <a:pt x="1491947" y="5271568"/>
              </a:moveTo>
              <a:cubicBezTo>
                <a:pt x="1483947" y="5272239"/>
                <a:pt x="1476037" y="5271684"/>
                <a:pt x="1470795" y="5269740"/>
              </a:cubicBezTo>
              <a:cubicBezTo>
                <a:pt x="1455428" y="5263815"/>
                <a:pt x="1442412" y="5251965"/>
                <a:pt x="1434457" y="5236598"/>
              </a:cubicBezTo>
              <a:cubicBezTo>
                <a:pt x="1428492" y="5225304"/>
                <a:pt x="1428492" y="5196976"/>
                <a:pt x="1434277" y="5186052"/>
              </a:cubicBezTo>
              <a:cubicBezTo>
                <a:pt x="1449282" y="5157354"/>
                <a:pt x="1477665" y="5144209"/>
                <a:pt x="1506048" y="5152540"/>
              </a:cubicBezTo>
              <a:cubicBezTo>
                <a:pt x="1514906" y="5155318"/>
                <a:pt x="1518884" y="5157909"/>
                <a:pt x="1529911" y="5169018"/>
              </a:cubicBezTo>
              <a:cubicBezTo>
                <a:pt x="1541120" y="5180497"/>
                <a:pt x="1543471" y="5183831"/>
                <a:pt x="1546001" y="5193273"/>
              </a:cubicBezTo>
              <a:cubicBezTo>
                <a:pt x="1549798" y="5206789"/>
                <a:pt x="1548894" y="5223452"/>
                <a:pt x="1543651" y="5235672"/>
              </a:cubicBezTo>
              <a:cubicBezTo>
                <a:pt x="1539131" y="5246226"/>
                <a:pt x="1525754" y="5259742"/>
                <a:pt x="1513641" y="5266036"/>
              </a:cubicBezTo>
              <a:cubicBezTo>
                <a:pt x="1508037" y="5268998"/>
                <a:pt x="1499947" y="5270896"/>
                <a:pt x="1491947" y="5271568"/>
              </a:cubicBezTo>
              <a:close/>
              <a:moveTo>
                <a:pt x="1312720" y="5271405"/>
              </a:moveTo>
              <a:cubicBezTo>
                <a:pt x="1304946" y="5272145"/>
                <a:pt x="1297172" y="5271960"/>
                <a:pt x="1292924" y="5270479"/>
              </a:cubicBezTo>
              <a:cubicBezTo>
                <a:pt x="1264180" y="5260851"/>
                <a:pt x="1244474" y="5230117"/>
                <a:pt x="1249355" y="5202715"/>
              </a:cubicBezTo>
              <a:cubicBezTo>
                <a:pt x="1250440" y="5196975"/>
                <a:pt x="1252610" y="5189383"/>
                <a:pt x="1254236" y="5185865"/>
              </a:cubicBezTo>
              <a:cubicBezTo>
                <a:pt x="1258937" y="5175683"/>
                <a:pt x="1272677" y="5161426"/>
                <a:pt x="1282801" y="5155871"/>
              </a:cubicBezTo>
              <a:cubicBezTo>
                <a:pt x="1290936" y="5151428"/>
                <a:pt x="1294009" y="5150872"/>
                <a:pt x="1308291" y="5150872"/>
              </a:cubicBezTo>
              <a:cubicBezTo>
                <a:pt x="1322212" y="5151058"/>
                <a:pt x="1325827" y="5151798"/>
                <a:pt x="1333601" y="5155871"/>
              </a:cubicBezTo>
              <a:cubicBezTo>
                <a:pt x="1345352" y="5162167"/>
                <a:pt x="1358730" y="5176237"/>
                <a:pt x="1363612" y="5187902"/>
              </a:cubicBezTo>
              <a:cubicBezTo>
                <a:pt x="1369397" y="5201048"/>
                <a:pt x="1369215" y="5221414"/>
                <a:pt x="1363612" y="5234560"/>
              </a:cubicBezTo>
              <a:cubicBezTo>
                <a:pt x="1358910" y="5245669"/>
                <a:pt x="1344629" y="5260296"/>
                <a:pt x="1332517" y="5266776"/>
              </a:cubicBezTo>
              <a:cubicBezTo>
                <a:pt x="1328268" y="5268998"/>
                <a:pt x="1320494" y="5270664"/>
                <a:pt x="1312720" y="5271405"/>
              </a:cubicBezTo>
              <a:close/>
              <a:moveTo>
                <a:pt x="950242" y="5271636"/>
              </a:moveTo>
              <a:cubicBezTo>
                <a:pt x="942242" y="5272099"/>
                <a:pt x="934287" y="5271405"/>
                <a:pt x="929226" y="5269369"/>
              </a:cubicBezTo>
              <a:cubicBezTo>
                <a:pt x="911689" y="5262703"/>
                <a:pt x="896323" y="5246410"/>
                <a:pt x="890538" y="5228821"/>
              </a:cubicBezTo>
              <a:cubicBezTo>
                <a:pt x="886742" y="5217156"/>
                <a:pt x="887826" y="5197901"/>
                <a:pt x="893069" y="5186792"/>
              </a:cubicBezTo>
              <a:cubicBezTo>
                <a:pt x="898492" y="5175497"/>
                <a:pt x="913678" y="5159760"/>
                <a:pt x="923802" y="5154945"/>
              </a:cubicBezTo>
              <a:cubicBezTo>
                <a:pt x="935734" y="5149392"/>
                <a:pt x="959598" y="5149206"/>
                <a:pt x="971168" y="5154761"/>
              </a:cubicBezTo>
              <a:cubicBezTo>
                <a:pt x="982738" y="5160315"/>
                <a:pt x="994850" y="5171979"/>
                <a:pt x="1000998" y="5183458"/>
              </a:cubicBezTo>
              <a:cubicBezTo>
                <a:pt x="1005879" y="5192531"/>
                <a:pt x="1006421" y="5194939"/>
                <a:pt x="1006421" y="5211046"/>
              </a:cubicBezTo>
              <a:cubicBezTo>
                <a:pt x="1006421" y="5227154"/>
                <a:pt x="1005879" y="5229561"/>
                <a:pt x="1000998" y="5238633"/>
              </a:cubicBezTo>
              <a:cubicBezTo>
                <a:pt x="994850" y="5249928"/>
                <a:pt x="983461" y="5260852"/>
                <a:pt x="971529" y="5266962"/>
              </a:cubicBezTo>
              <a:cubicBezTo>
                <a:pt x="966286" y="5269553"/>
                <a:pt x="958241" y="5271173"/>
                <a:pt x="950242" y="5271636"/>
              </a:cubicBezTo>
              <a:close/>
              <a:moveTo>
                <a:pt x="588845" y="5271592"/>
              </a:moveTo>
              <a:cubicBezTo>
                <a:pt x="575647" y="5272333"/>
                <a:pt x="573297" y="5271778"/>
                <a:pt x="563535" y="5266963"/>
              </a:cubicBezTo>
              <a:cubicBezTo>
                <a:pt x="550337" y="5260298"/>
                <a:pt x="537140" y="5246782"/>
                <a:pt x="531536" y="5234192"/>
              </a:cubicBezTo>
              <a:cubicBezTo>
                <a:pt x="525931" y="5221417"/>
                <a:pt x="526112" y="5201050"/>
                <a:pt x="531897" y="5187350"/>
              </a:cubicBezTo>
              <a:cubicBezTo>
                <a:pt x="537863" y="5173278"/>
                <a:pt x="555761" y="5156614"/>
                <a:pt x="569320" y="5152541"/>
              </a:cubicBezTo>
              <a:cubicBezTo>
                <a:pt x="591376" y="5145876"/>
                <a:pt x="613251" y="5152171"/>
                <a:pt x="629883" y="5169760"/>
              </a:cubicBezTo>
              <a:cubicBezTo>
                <a:pt x="641815" y="5182165"/>
                <a:pt x="646335" y="5193459"/>
                <a:pt x="646335" y="5210864"/>
              </a:cubicBezTo>
              <a:cubicBezTo>
                <a:pt x="646335" y="5229193"/>
                <a:pt x="641453" y="5241042"/>
                <a:pt x="628798" y="5253263"/>
              </a:cubicBezTo>
              <a:cubicBezTo>
                <a:pt x="614878" y="5266779"/>
                <a:pt x="606200" y="5270852"/>
                <a:pt x="588845" y="5271592"/>
              </a:cubicBezTo>
              <a:close/>
              <a:moveTo>
                <a:pt x="770604" y="5271592"/>
              </a:moveTo>
              <a:cubicBezTo>
                <a:pt x="762604" y="5272240"/>
                <a:pt x="754694" y="5271685"/>
                <a:pt x="749542" y="5269741"/>
              </a:cubicBezTo>
              <a:cubicBezTo>
                <a:pt x="733091" y="5263447"/>
                <a:pt x="719713" y="5250671"/>
                <a:pt x="712301" y="5233822"/>
              </a:cubicBezTo>
              <a:cubicBezTo>
                <a:pt x="708323" y="5224935"/>
                <a:pt x="707781" y="5221787"/>
                <a:pt x="708505" y="5208457"/>
              </a:cubicBezTo>
              <a:cubicBezTo>
                <a:pt x="709408" y="5191423"/>
                <a:pt x="712662" y="5183462"/>
                <a:pt x="724052" y="5170316"/>
              </a:cubicBezTo>
              <a:cubicBezTo>
                <a:pt x="739238" y="5152541"/>
                <a:pt x="762197" y="5145876"/>
                <a:pt x="784615" y="5152541"/>
              </a:cubicBezTo>
              <a:cubicBezTo>
                <a:pt x="798173" y="5156614"/>
                <a:pt x="818422" y="5175315"/>
                <a:pt x="823303" y="5188461"/>
              </a:cubicBezTo>
              <a:cubicBezTo>
                <a:pt x="828003" y="5201050"/>
                <a:pt x="827642" y="5224010"/>
                <a:pt x="822580" y="5235489"/>
              </a:cubicBezTo>
              <a:cubicBezTo>
                <a:pt x="817880" y="5246042"/>
                <a:pt x="804321" y="5259743"/>
                <a:pt x="792208" y="5266223"/>
              </a:cubicBezTo>
              <a:cubicBezTo>
                <a:pt x="786694" y="5269093"/>
                <a:pt x="778604" y="5270944"/>
                <a:pt x="770604" y="5271592"/>
              </a:cubicBezTo>
              <a:close/>
              <a:moveTo>
                <a:pt x="6539342" y="5087913"/>
              </a:moveTo>
              <a:cubicBezTo>
                <a:pt x="6532337" y="5088115"/>
                <a:pt x="6525275" y="5086946"/>
                <a:pt x="6518496" y="5084262"/>
              </a:cubicBezTo>
              <a:cubicBezTo>
                <a:pt x="6505659" y="5079263"/>
                <a:pt x="6490473" y="5064636"/>
                <a:pt x="6484146" y="5051490"/>
              </a:cubicBezTo>
              <a:cubicBezTo>
                <a:pt x="6477277" y="5037049"/>
                <a:pt x="6476914" y="5015571"/>
                <a:pt x="6483423" y="5002981"/>
              </a:cubicBezTo>
              <a:cubicBezTo>
                <a:pt x="6495536" y="4979467"/>
                <a:pt x="6511807" y="4967618"/>
                <a:pt x="6534405" y="4966321"/>
              </a:cubicBezTo>
              <a:cubicBezTo>
                <a:pt x="6553026" y="4965211"/>
                <a:pt x="6563692" y="4968913"/>
                <a:pt x="6576708" y="4981134"/>
              </a:cubicBezTo>
              <a:cubicBezTo>
                <a:pt x="6592437" y="4995761"/>
                <a:pt x="6596233" y="5004092"/>
                <a:pt x="6597137" y="5024274"/>
              </a:cubicBezTo>
              <a:cubicBezTo>
                <a:pt x="6597861" y="5040196"/>
                <a:pt x="6597680" y="5041492"/>
                <a:pt x="6591714" y="5052971"/>
              </a:cubicBezTo>
              <a:cubicBezTo>
                <a:pt x="6580867" y="5074356"/>
                <a:pt x="6560359" y="5087305"/>
                <a:pt x="6539342" y="5087913"/>
              </a:cubicBezTo>
              <a:close/>
              <a:moveTo>
                <a:pt x="8522443" y="5087874"/>
              </a:moveTo>
              <a:cubicBezTo>
                <a:pt x="8516635" y="5088059"/>
                <a:pt x="8511076" y="5087596"/>
                <a:pt x="8507279" y="5086486"/>
              </a:cubicBezTo>
              <a:cubicBezTo>
                <a:pt x="8489924" y="5080931"/>
                <a:pt x="8471665" y="5063897"/>
                <a:pt x="8465699" y="5047789"/>
              </a:cubicBezTo>
              <a:cubicBezTo>
                <a:pt x="8460094" y="5032792"/>
                <a:pt x="8461179" y="5013166"/>
                <a:pt x="8468411" y="4999465"/>
              </a:cubicBezTo>
              <a:cubicBezTo>
                <a:pt x="8475462" y="4986319"/>
                <a:pt x="8490285" y="4972618"/>
                <a:pt x="8502037" y="4968730"/>
              </a:cubicBezTo>
              <a:cubicBezTo>
                <a:pt x="8515958" y="4963917"/>
                <a:pt x="8538375" y="4965583"/>
                <a:pt x="8549221" y="4972063"/>
              </a:cubicBezTo>
              <a:cubicBezTo>
                <a:pt x="8562239" y="4979839"/>
                <a:pt x="8575435" y="4995947"/>
                <a:pt x="8578870" y="5007982"/>
              </a:cubicBezTo>
              <a:cubicBezTo>
                <a:pt x="8583209" y="5023349"/>
                <a:pt x="8581582" y="5042050"/>
                <a:pt x="8574894" y="5054825"/>
              </a:cubicBezTo>
              <a:cubicBezTo>
                <a:pt x="8568385" y="5067045"/>
                <a:pt x="8551391" y="5081671"/>
                <a:pt x="8539098" y="5085375"/>
              </a:cubicBezTo>
              <a:cubicBezTo>
                <a:pt x="8534307" y="5086856"/>
                <a:pt x="8528251" y="5087689"/>
                <a:pt x="8522443" y="5087874"/>
              </a:cubicBezTo>
              <a:close/>
              <a:moveTo>
                <a:pt x="9243695" y="5087874"/>
              </a:moveTo>
              <a:cubicBezTo>
                <a:pt x="9237887" y="5088059"/>
                <a:pt x="9232328" y="5087596"/>
                <a:pt x="9228532" y="5086485"/>
              </a:cubicBezTo>
              <a:cubicBezTo>
                <a:pt x="9213164" y="5081671"/>
                <a:pt x="9194543" y="5065378"/>
                <a:pt x="9188036" y="5051121"/>
              </a:cubicBezTo>
              <a:cubicBezTo>
                <a:pt x="9185143" y="5044641"/>
                <a:pt x="9184239" y="5039087"/>
                <a:pt x="9184239" y="5026126"/>
              </a:cubicBezTo>
              <a:cubicBezTo>
                <a:pt x="9184239" y="5011129"/>
                <a:pt x="9184782" y="5008537"/>
                <a:pt x="9189663" y="4999464"/>
              </a:cubicBezTo>
              <a:cubicBezTo>
                <a:pt x="9196532" y="4986689"/>
                <a:pt x="9212079" y="4972432"/>
                <a:pt x="9223650" y="4968544"/>
              </a:cubicBezTo>
              <a:cubicBezTo>
                <a:pt x="9237209" y="4963915"/>
                <a:pt x="9259807" y="4965582"/>
                <a:pt x="9270474" y="4972062"/>
              </a:cubicBezTo>
              <a:cubicBezTo>
                <a:pt x="9282405" y="4979284"/>
                <a:pt x="9296325" y="4995576"/>
                <a:pt x="9299941" y="5006871"/>
              </a:cubicBezTo>
              <a:cubicBezTo>
                <a:pt x="9304822" y="5021497"/>
                <a:pt x="9303015" y="5042234"/>
                <a:pt x="9295964" y="5055009"/>
              </a:cubicBezTo>
              <a:cubicBezTo>
                <a:pt x="9289275" y="5067415"/>
                <a:pt x="9272462" y="5081671"/>
                <a:pt x="9260349" y="5085375"/>
              </a:cubicBezTo>
              <a:cubicBezTo>
                <a:pt x="9255558" y="5086856"/>
                <a:pt x="9249502" y="5087689"/>
                <a:pt x="9243695" y="5087874"/>
              </a:cubicBezTo>
              <a:close/>
              <a:moveTo>
                <a:pt x="9607125" y="5087662"/>
              </a:moveTo>
              <a:cubicBezTo>
                <a:pt x="9599419" y="5088056"/>
                <a:pt x="9591510" y="5087130"/>
                <a:pt x="9585182" y="5084816"/>
              </a:cubicBezTo>
              <a:cubicBezTo>
                <a:pt x="9569816" y="5079076"/>
                <a:pt x="9553726" y="5063894"/>
                <a:pt x="9547578" y="5048712"/>
              </a:cubicBezTo>
              <a:cubicBezTo>
                <a:pt x="9543421" y="5038529"/>
                <a:pt x="9543963" y="5013533"/>
                <a:pt x="9548663" y="5002980"/>
              </a:cubicBezTo>
              <a:cubicBezTo>
                <a:pt x="9553002" y="4992982"/>
                <a:pt x="9568368" y="4976504"/>
                <a:pt x="9578312" y="4970949"/>
              </a:cubicBezTo>
              <a:cubicBezTo>
                <a:pt x="9588256" y="4965394"/>
                <a:pt x="9618084" y="4965024"/>
                <a:pt x="9628570" y="4970393"/>
              </a:cubicBezTo>
              <a:cubicBezTo>
                <a:pt x="9638333" y="4975392"/>
                <a:pt x="9654965" y="4992797"/>
                <a:pt x="9659304" y="5002795"/>
              </a:cubicBezTo>
              <a:cubicBezTo>
                <a:pt x="9664908" y="5015200"/>
                <a:pt x="9664728" y="5037603"/>
                <a:pt x="9658942" y="5050563"/>
              </a:cubicBezTo>
              <a:cubicBezTo>
                <a:pt x="9654242" y="5061673"/>
                <a:pt x="9639779" y="5076484"/>
                <a:pt x="9627847" y="5082594"/>
              </a:cubicBezTo>
              <a:cubicBezTo>
                <a:pt x="9622333" y="5085556"/>
                <a:pt x="9614830" y="5087269"/>
                <a:pt x="9607125" y="5087662"/>
              </a:cubicBezTo>
              <a:close/>
              <a:moveTo>
                <a:pt x="9970357" y="5087623"/>
              </a:moveTo>
              <a:cubicBezTo>
                <a:pt x="9963846" y="5088436"/>
                <a:pt x="9957202" y="5088100"/>
                <a:pt x="9950694" y="5086480"/>
              </a:cubicBezTo>
              <a:cubicBezTo>
                <a:pt x="9940570" y="5083889"/>
                <a:pt x="9930807" y="5077409"/>
                <a:pt x="9920502" y="5066484"/>
              </a:cubicBezTo>
              <a:cubicBezTo>
                <a:pt x="9907666" y="5052598"/>
                <a:pt x="9903509" y="5040379"/>
                <a:pt x="9905135" y="5021123"/>
              </a:cubicBezTo>
              <a:cubicBezTo>
                <a:pt x="9906401" y="5005570"/>
                <a:pt x="9912729" y="4992795"/>
                <a:pt x="9924841" y="4981686"/>
              </a:cubicBezTo>
              <a:cubicBezTo>
                <a:pt x="9938581" y="4968910"/>
                <a:pt x="9944366" y="4966874"/>
                <a:pt x="9965156" y="4966874"/>
              </a:cubicBezTo>
              <a:cubicBezTo>
                <a:pt x="9981427" y="4966874"/>
                <a:pt x="9983958" y="4967429"/>
                <a:pt x="9991370" y="4971873"/>
              </a:cubicBezTo>
              <a:cubicBezTo>
                <a:pt x="10000952" y="4977427"/>
                <a:pt x="10014872" y="4992054"/>
                <a:pt x="10019572" y="5001312"/>
              </a:cubicBezTo>
              <a:cubicBezTo>
                <a:pt x="10021742" y="5005570"/>
                <a:pt x="10023007" y="5012976"/>
                <a:pt x="10023550" y="5024270"/>
              </a:cubicBezTo>
              <a:cubicBezTo>
                <a:pt x="10024273" y="5040193"/>
                <a:pt x="10024092" y="5041489"/>
                <a:pt x="10018126" y="5052968"/>
              </a:cubicBezTo>
              <a:cubicBezTo>
                <a:pt x="10008228" y="5072409"/>
                <a:pt x="9989890" y="5085184"/>
                <a:pt x="9970357" y="5087623"/>
              </a:cubicBezTo>
              <a:close/>
              <a:moveTo>
                <a:pt x="10157331" y="5086505"/>
              </a:moveTo>
              <a:cubicBezTo>
                <a:pt x="10147862" y="5088888"/>
                <a:pt x="10138055" y="5088610"/>
                <a:pt x="10128383" y="5085555"/>
              </a:cubicBezTo>
              <a:cubicBezTo>
                <a:pt x="10112474" y="5080371"/>
                <a:pt x="10096384" y="5065744"/>
                <a:pt x="10089515" y="5050192"/>
              </a:cubicBezTo>
              <a:cubicBezTo>
                <a:pt x="10084814" y="5039268"/>
                <a:pt x="10084091" y="5017606"/>
                <a:pt x="10088067" y="5005756"/>
              </a:cubicBezTo>
              <a:cubicBezTo>
                <a:pt x="10090961" y="4996869"/>
                <a:pt x="10109401" y="4976502"/>
                <a:pt x="10119706" y="4970762"/>
              </a:cubicBezTo>
              <a:cubicBezTo>
                <a:pt x="10130372" y="4965023"/>
                <a:pt x="10159840" y="4965023"/>
                <a:pt x="10170506" y="4970948"/>
              </a:cubicBezTo>
              <a:cubicBezTo>
                <a:pt x="10182076" y="4977243"/>
                <a:pt x="10199069" y="4997054"/>
                <a:pt x="10201963" y="5007792"/>
              </a:cubicBezTo>
              <a:cubicBezTo>
                <a:pt x="10208832" y="5032417"/>
                <a:pt x="10202504" y="5054820"/>
                <a:pt x="10184246" y="5071484"/>
              </a:cubicBezTo>
              <a:cubicBezTo>
                <a:pt x="10175930" y="5079075"/>
                <a:pt x="10166800" y="5084121"/>
                <a:pt x="10157331" y="5086505"/>
              </a:cubicBezTo>
              <a:close/>
              <a:moveTo>
                <a:pt x="9787712" y="5087573"/>
              </a:moveTo>
              <a:cubicBezTo>
                <a:pt x="9780006" y="5088152"/>
                <a:pt x="9772188" y="5087411"/>
                <a:pt x="9765950" y="5085189"/>
              </a:cubicBezTo>
              <a:cubicBezTo>
                <a:pt x="9753838" y="5080931"/>
                <a:pt x="9737929" y="5066859"/>
                <a:pt x="9731420" y="5055010"/>
              </a:cubicBezTo>
              <a:cubicBezTo>
                <a:pt x="9724189" y="5042050"/>
                <a:pt x="9722562" y="5021683"/>
                <a:pt x="9727443" y="5006501"/>
              </a:cubicBezTo>
              <a:cubicBezTo>
                <a:pt x="9731782" y="4992985"/>
                <a:pt x="9750584" y="4973544"/>
                <a:pt x="9763420" y="4969101"/>
              </a:cubicBezTo>
              <a:cubicBezTo>
                <a:pt x="9774809" y="4965212"/>
                <a:pt x="9793973" y="4965027"/>
                <a:pt x="9805000" y="4968915"/>
              </a:cubicBezTo>
              <a:cubicBezTo>
                <a:pt x="9815848" y="4972803"/>
                <a:pt x="9830853" y="4986875"/>
                <a:pt x="9837723" y="4999650"/>
              </a:cubicBezTo>
              <a:cubicBezTo>
                <a:pt x="9842604" y="5008538"/>
                <a:pt x="9843146" y="5011130"/>
                <a:pt x="9843146" y="5026127"/>
              </a:cubicBezTo>
              <a:cubicBezTo>
                <a:pt x="9843146" y="5039087"/>
                <a:pt x="9842243" y="5044642"/>
                <a:pt x="9839350" y="5051122"/>
              </a:cubicBezTo>
              <a:cubicBezTo>
                <a:pt x="9834469" y="5061675"/>
                <a:pt x="9820548" y="5075932"/>
                <a:pt x="9808796" y="5082042"/>
              </a:cubicBezTo>
              <a:cubicBezTo>
                <a:pt x="9803011" y="5085097"/>
                <a:pt x="9795418" y="5086995"/>
                <a:pt x="9787712" y="5087573"/>
              </a:cubicBezTo>
              <a:close/>
              <a:moveTo>
                <a:pt x="9436079" y="5086504"/>
              </a:moveTo>
              <a:cubicBezTo>
                <a:pt x="9426610" y="5088887"/>
                <a:pt x="9416802" y="5088609"/>
                <a:pt x="9407130" y="5085554"/>
              </a:cubicBezTo>
              <a:cubicBezTo>
                <a:pt x="9397006" y="5082222"/>
                <a:pt x="9389052" y="5077037"/>
                <a:pt x="9380013" y="5067409"/>
              </a:cubicBezTo>
              <a:cubicBezTo>
                <a:pt x="9368623" y="5055375"/>
                <a:pt x="9364284" y="5044081"/>
                <a:pt x="9364284" y="5026122"/>
              </a:cubicBezTo>
              <a:cubicBezTo>
                <a:pt x="9364465" y="5007607"/>
                <a:pt x="9368262" y="4998349"/>
                <a:pt x="9381459" y="4984833"/>
              </a:cubicBezTo>
              <a:cubicBezTo>
                <a:pt x="9396464" y="4969281"/>
                <a:pt x="9402249" y="4966873"/>
                <a:pt x="9423763" y="4966873"/>
              </a:cubicBezTo>
              <a:cubicBezTo>
                <a:pt x="9445276" y="4966873"/>
                <a:pt x="9451061" y="4969281"/>
                <a:pt x="9465705" y="4984833"/>
              </a:cubicBezTo>
              <a:cubicBezTo>
                <a:pt x="9478902" y="4998534"/>
                <a:pt x="9482517" y="5007607"/>
                <a:pt x="9482517" y="5027233"/>
              </a:cubicBezTo>
              <a:cubicBezTo>
                <a:pt x="9482517" y="5047229"/>
                <a:pt x="9477817" y="5057967"/>
                <a:pt x="9462993" y="5071483"/>
              </a:cubicBezTo>
              <a:cubicBezTo>
                <a:pt x="9454677" y="5079074"/>
                <a:pt x="9445548" y="5084120"/>
                <a:pt x="9436079" y="5086504"/>
              </a:cubicBezTo>
              <a:close/>
              <a:moveTo>
                <a:pt x="8885871" y="5087663"/>
              </a:moveTo>
              <a:cubicBezTo>
                <a:pt x="8878165" y="5088057"/>
                <a:pt x="8870256" y="5087131"/>
                <a:pt x="8863928" y="5084817"/>
              </a:cubicBezTo>
              <a:cubicBezTo>
                <a:pt x="8848381" y="5079077"/>
                <a:pt x="8832472" y="5063896"/>
                <a:pt x="8826325" y="5048528"/>
              </a:cubicBezTo>
              <a:cubicBezTo>
                <a:pt x="8821986" y="5037974"/>
                <a:pt x="8822529" y="5014460"/>
                <a:pt x="8827229" y="5003352"/>
              </a:cubicBezTo>
              <a:cubicBezTo>
                <a:pt x="8831749" y="4992983"/>
                <a:pt x="8846935" y="4976504"/>
                <a:pt x="8857058" y="4970950"/>
              </a:cubicBezTo>
              <a:cubicBezTo>
                <a:pt x="8867363" y="4965395"/>
                <a:pt x="8891227" y="4964285"/>
                <a:pt x="8902797" y="4968729"/>
              </a:cubicBezTo>
              <a:cubicBezTo>
                <a:pt x="8914548" y="4973358"/>
                <a:pt x="8934615" y="4993354"/>
                <a:pt x="8938773" y="5004647"/>
              </a:cubicBezTo>
              <a:cubicBezTo>
                <a:pt x="8943474" y="5017238"/>
                <a:pt x="8942932" y="5038159"/>
                <a:pt x="8937689" y="5050564"/>
              </a:cubicBezTo>
              <a:cubicBezTo>
                <a:pt x="8932988" y="5061673"/>
                <a:pt x="8918707" y="5076301"/>
                <a:pt x="8906593" y="5082595"/>
              </a:cubicBezTo>
              <a:cubicBezTo>
                <a:pt x="8901080" y="5085557"/>
                <a:pt x="8893577" y="5087270"/>
                <a:pt x="8885871" y="5087663"/>
              </a:cubicBezTo>
              <a:close/>
              <a:moveTo>
                <a:pt x="9066704" y="5087480"/>
              </a:moveTo>
              <a:cubicBezTo>
                <a:pt x="9059021" y="5088059"/>
                <a:pt x="9051202" y="5087411"/>
                <a:pt x="9045056" y="5085375"/>
              </a:cubicBezTo>
              <a:cubicBezTo>
                <a:pt x="9032219" y="5081116"/>
                <a:pt x="9016311" y="5066860"/>
                <a:pt x="9009441" y="5053159"/>
              </a:cubicBezTo>
              <a:cubicBezTo>
                <a:pt x="9004378" y="5043161"/>
                <a:pt x="9003475" y="5039643"/>
                <a:pt x="9003475" y="5028164"/>
              </a:cubicBezTo>
              <a:cubicBezTo>
                <a:pt x="9003475" y="5008168"/>
                <a:pt x="9007271" y="4998726"/>
                <a:pt x="9021372" y="4984284"/>
              </a:cubicBezTo>
              <a:cubicBezTo>
                <a:pt x="9035293" y="4970027"/>
                <a:pt x="9044693" y="4965954"/>
                <a:pt x="9063133" y="4965954"/>
              </a:cubicBezTo>
              <a:cubicBezTo>
                <a:pt x="9079223" y="4965954"/>
                <a:pt x="9089528" y="4969843"/>
                <a:pt x="9101279" y="4980581"/>
              </a:cubicBezTo>
              <a:cubicBezTo>
                <a:pt x="9120262" y="4997800"/>
                <a:pt x="9126950" y="5020758"/>
                <a:pt x="9120262" y="5044642"/>
              </a:cubicBezTo>
              <a:cubicBezTo>
                <a:pt x="9116465" y="5057602"/>
                <a:pt x="9101640" y="5074821"/>
                <a:pt x="9087539" y="5082227"/>
              </a:cubicBezTo>
              <a:cubicBezTo>
                <a:pt x="9081935" y="5085096"/>
                <a:pt x="9074387" y="5086901"/>
                <a:pt x="9066704" y="5087480"/>
              </a:cubicBezTo>
              <a:close/>
              <a:moveTo>
                <a:pt x="8705626" y="5087384"/>
              </a:moveTo>
              <a:cubicBezTo>
                <a:pt x="8698304" y="5087870"/>
                <a:pt x="8691028" y="5087315"/>
                <a:pt x="8685875" y="5085556"/>
              </a:cubicBezTo>
              <a:cubicBezTo>
                <a:pt x="8675029" y="5082039"/>
                <a:pt x="8667074" y="5076484"/>
                <a:pt x="8657673" y="5066116"/>
              </a:cubicBezTo>
              <a:cubicBezTo>
                <a:pt x="8645921" y="5053340"/>
                <a:pt x="8643210" y="5045934"/>
                <a:pt x="8643029" y="5027049"/>
              </a:cubicBezTo>
              <a:cubicBezTo>
                <a:pt x="8643029" y="5007609"/>
                <a:pt x="8646826" y="4997981"/>
                <a:pt x="8659842" y="4984649"/>
              </a:cubicBezTo>
              <a:cubicBezTo>
                <a:pt x="8674666" y="4969652"/>
                <a:pt x="8681175" y="4966875"/>
                <a:pt x="8702508" y="4966875"/>
              </a:cubicBezTo>
              <a:cubicBezTo>
                <a:pt x="8717694" y="4966875"/>
                <a:pt x="8721851" y="4967616"/>
                <a:pt x="8727818" y="4970949"/>
              </a:cubicBezTo>
              <a:cubicBezTo>
                <a:pt x="8737761" y="4976503"/>
                <a:pt x="8753128" y="4992982"/>
                <a:pt x="8757466" y="5002980"/>
              </a:cubicBezTo>
              <a:cubicBezTo>
                <a:pt x="8762167" y="5013718"/>
                <a:pt x="8762529" y="5035566"/>
                <a:pt x="8758190" y="5048527"/>
              </a:cubicBezTo>
              <a:cubicBezTo>
                <a:pt x="8754394" y="5059820"/>
                <a:pt x="8737941" y="5077410"/>
                <a:pt x="8725649" y="5082964"/>
              </a:cubicBezTo>
              <a:cubicBezTo>
                <a:pt x="8720316" y="5085371"/>
                <a:pt x="8712948" y="5086898"/>
                <a:pt x="8705626" y="5087384"/>
              </a:cubicBezTo>
              <a:close/>
              <a:moveTo>
                <a:pt x="7261673" y="5087662"/>
              </a:moveTo>
              <a:cubicBezTo>
                <a:pt x="7253854" y="5087963"/>
                <a:pt x="7245990" y="5086852"/>
                <a:pt x="7239753" y="5084261"/>
              </a:cubicBezTo>
              <a:cubicBezTo>
                <a:pt x="7226917" y="5079076"/>
                <a:pt x="7211731" y="5064635"/>
                <a:pt x="7205403" y="5051489"/>
              </a:cubicBezTo>
              <a:cubicBezTo>
                <a:pt x="7198534" y="5037233"/>
                <a:pt x="7198353" y="5015756"/>
                <a:pt x="7204681" y="5002980"/>
              </a:cubicBezTo>
              <a:cubicBezTo>
                <a:pt x="7211370" y="4989835"/>
                <a:pt x="7221855" y="4978356"/>
                <a:pt x="7232341" y="4972245"/>
              </a:cubicBezTo>
              <a:cubicBezTo>
                <a:pt x="7241199" y="4967246"/>
                <a:pt x="7243368" y="4966876"/>
                <a:pt x="7260001" y="4966876"/>
              </a:cubicBezTo>
              <a:cubicBezTo>
                <a:pt x="7276272" y="4966876"/>
                <a:pt x="7278802" y="4967431"/>
                <a:pt x="7286214" y="4971875"/>
              </a:cubicBezTo>
              <a:cubicBezTo>
                <a:pt x="7295615" y="4977429"/>
                <a:pt x="7309535" y="4992056"/>
                <a:pt x="7314417" y="5001314"/>
              </a:cubicBezTo>
              <a:cubicBezTo>
                <a:pt x="7319298" y="5010571"/>
                <a:pt x="7319298" y="5041676"/>
                <a:pt x="7314236" y="5052044"/>
              </a:cubicBezTo>
              <a:cubicBezTo>
                <a:pt x="7309535" y="5062042"/>
                <a:pt x="7293988" y="5077410"/>
                <a:pt x="7283322" y="5082594"/>
              </a:cubicBezTo>
              <a:cubicBezTo>
                <a:pt x="7277266" y="5085649"/>
                <a:pt x="7269492" y="5087361"/>
                <a:pt x="7261673" y="5087662"/>
              </a:cubicBezTo>
              <a:close/>
              <a:moveTo>
                <a:pt x="8345583" y="5087481"/>
              </a:moveTo>
              <a:cubicBezTo>
                <a:pt x="8337900" y="5088106"/>
                <a:pt x="8330126" y="5087504"/>
                <a:pt x="8324160" y="5085560"/>
              </a:cubicBezTo>
              <a:cubicBezTo>
                <a:pt x="8313855" y="5082042"/>
                <a:pt x="8298127" y="5069637"/>
                <a:pt x="8291619" y="5060009"/>
              </a:cubicBezTo>
              <a:cubicBezTo>
                <a:pt x="8283664" y="5048160"/>
                <a:pt x="8281676" y="5039643"/>
                <a:pt x="8282580" y="5022424"/>
              </a:cubicBezTo>
              <a:cubicBezTo>
                <a:pt x="8283484" y="5004464"/>
                <a:pt x="8287641" y="4995763"/>
                <a:pt x="8301743" y="4982247"/>
              </a:cubicBezTo>
              <a:cubicBezTo>
                <a:pt x="8314579" y="4970027"/>
                <a:pt x="8320545" y="4967250"/>
                <a:pt x="8337539" y="4966324"/>
              </a:cubicBezTo>
              <a:cubicBezTo>
                <a:pt x="8356882" y="4965213"/>
                <a:pt x="8367006" y="4968731"/>
                <a:pt x="8380385" y="4980766"/>
              </a:cubicBezTo>
              <a:cubicBezTo>
                <a:pt x="8398644" y="4997429"/>
                <a:pt x="8405514" y="5021128"/>
                <a:pt x="8399006" y="5044272"/>
              </a:cubicBezTo>
              <a:cubicBezTo>
                <a:pt x="8395390" y="5057233"/>
                <a:pt x="8380024" y="5075006"/>
                <a:pt x="8366464" y="5082042"/>
              </a:cubicBezTo>
              <a:cubicBezTo>
                <a:pt x="8360860" y="5085004"/>
                <a:pt x="8353266" y="5086856"/>
                <a:pt x="8345583" y="5087481"/>
              </a:cubicBezTo>
              <a:close/>
              <a:moveTo>
                <a:pt x="8165385" y="5087479"/>
              </a:moveTo>
              <a:cubicBezTo>
                <a:pt x="8157770" y="5088011"/>
                <a:pt x="8149996" y="5087409"/>
                <a:pt x="8144482" y="5085557"/>
              </a:cubicBezTo>
              <a:cubicBezTo>
                <a:pt x="8128392" y="5080188"/>
                <a:pt x="8112302" y="5065377"/>
                <a:pt x="8105613" y="5049639"/>
              </a:cubicBezTo>
              <a:cubicBezTo>
                <a:pt x="8101093" y="5039271"/>
                <a:pt x="8100551" y="5021126"/>
                <a:pt x="8104167" y="5007795"/>
              </a:cubicBezTo>
              <a:cubicBezTo>
                <a:pt x="8107060" y="4997056"/>
                <a:pt x="8124053" y="4977245"/>
                <a:pt x="8135623" y="4970951"/>
              </a:cubicBezTo>
              <a:cubicBezTo>
                <a:pt x="8147194" y="4965025"/>
                <a:pt x="8171057" y="4964285"/>
                <a:pt x="8183170" y="4969654"/>
              </a:cubicBezTo>
              <a:cubicBezTo>
                <a:pt x="8194198" y="4974469"/>
                <a:pt x="8213000" y="4993538"/>
                <a:pt x="8217520" y="5004277"/>
              </a:cubicBezTo>
              <a:cubicBezTo>
                <a:pt x="8222040" y="5015386"/>
                <a:pt x="8221497" y="5038715"/>
                <a:pt x="8216435" y="5050564"/>
              </a:cubicBezTo>
              <a:cubicBezTo>
                <a:pt x="8211735" y="5061673"/>
                <a:pt x="8197452" y="5076486"/>
                <a:pt x="8185340" y="5082595"/>
              </a:cubicBezTo>
              <a:cubicBezTo>
                <a:pt x="8180458" y="5085280"/>
                <a:pt x="8173001" y="5086946"/>
                <a:pt x="8165385" y="5087479"/>
              </a:cubicBezTo>
              <a:close/>
              <a:moveTo>
                <a:pt x="7442933" y="5087408"/>
              </a:moveTo>
              <a:cubicBezTo>
                <a:pt x="7435882" y="5087778"/>
                <a:pt x="7427747" y="5087038"/>
                <a:pt x="7423408" y="5085557"/>
              </a:cubicBezTo>
              <a:cubicBezTo>
                <a:pt x="7419251" y="5084260"/>
                <a:pt x="7412381" y="5080558"/>
                <a:pt x="7407861" y="5077410"/>
              </a:cubicBezTo>
              <a:cubicBezTo>
                <a:pt x="7389963" y="5064819"/>
                <a:pt x="7380381" y="5046675"/>
                <a:pt x="7380381" y="5026124"/>
              </a:cubicBezTo>
              <a:cubicBezTo>
                <a:pt x="7380562" y="5009460"/>
                <a:pt x="7385082" y="4998906"/>
                <a:pt x="7397737" y="4985206"/>
              </a:cubicBezTo>
              <a:cubicBezTo>
                <a:pt x="7412199" y="4969468"/>
                <a:pt x="7418166" y="4966875"/>
                <a:pt x="7439859" y="4966875"/>
              </a:cubicBezTo>
              <a:cubicBezTo>
                <a:pt x="7461915" y="4966875"/>
                <a:pt x="7467700" y="4969468"/>
                <a:pt x="7483429" y="4986871"/>
              </a:cubicBezTo>
              <a:cubicBezTo>
                <a:pt x="7496084" y="5000573"/>
                <a:pt x="7499519" y="5010015"/>
                <a:pt x="7499338" y="5028901"/>
              </a:cubicBezTo>
              <a:cubicBezTo>
                <a:pt x="7498795" y="5059450"/>
                <a:pt x="7473305" y="5085742"/>
                <a:pt x="7442933" y="5087408"/>
              </a:cubicBezTo>
              <a:close/>
              <a:moveTo>
                <a:pt x="7984846" y="5087386"/>
              </a:moveTo>
              <a:cubicBezTo>
                <a:pt x="7977456" y="5087965"/>
                <a:pt x="7970044" y="5087409"/>
                <a:pt x="7964621" y="5085558"/>
              </a:cubicBezTo>
              <a:cubicBezTo>
                <a:pt x="7953774" y="5081855"/>
                <a:pt x="7945819" y="5076486"/>
                <a:pt x="7936238" y="5065932"/>
              </a:cubicBezTo>
              <a:cubicBezTo>
                <a:pt x="7924486" y="5052972"/>
                <a:pt x="7921775" y="5045936"/>
                <a:pt x="7921775" y="5027051"/>
              </a:cubicBezTo>
              <a:cubicBezTo>
                <a:pt x="7921775" y="5015016"/>
                <a:pt x="7922679" y="5009462"/>
                <a:pt x="7925390" y="5002982"/>
              </a:cubicBezTo>
              <a:cubicBezTo>
                <a:pt x="7930814" y="4991317"/>
                <a:pt x="7942204" y="4978727"/>
                <a:pt x="7953412" y="4972432"/>
              </a:cubicBezTo>
              <a:cubicBezTo>
                <a:pt x="7962451" y="4967247"/>
                <a:pt x="7964621" y="4966877"/>
                <a:pt x="7981253" y="4966877"/>
              </a:cubicBezTo>
              <a:cubicBezTo>
                <a:pt x="8002766" y="4966877"/>
                <a:pt x="8008552" y="4969470"/>
                <a:pt x="8023014" y="4984837"/>
              </a:cubicBezTo>
              <a:cubicBezTo>
                <a:pt x="8035850" y="4998353"/>
                <a:pt x="8038742" y="5004833"/>
                <a:pt x="8039647" y="5022607"/>
              </a:cubicBezTo>
              <a:cubicBezTo>
                <a:pt x="8040731" y="5043899"/>
                <a:pt x="8037116" y="5054453"/>
                <a:pt x="8023918" y="5067783"/>
              </a:cubicBezTo>
              <a:cubicBezTo>
                <a:pt x="8018313" y="5073524"/>
                <a:pt x="8009817" y="5080188"/>
                <a:pt x="8004936" y="5082410"/>
              </a:cubicBezTo>
              <a:cubicBezTo>
                <a:pt x="7999603" y="5085094"/>
                <a:pt x="7992236" y="5086807"/>
                <a:pt x="7984846" y="5087386"/>
              </a:cubicBezTo>
              <a:close/>
              <a:moveTo>
                <a:pt x="7804827" y="5087366"/>
              </a:moveTo>
              <a:cubicBezTo>
                <a:pt x="7797370" y="5088060"/>
                <a:pt x="7790002" y="5087875"/>
                <a:pt x="7786025" y="5086486"/>
              </a:cubicBezTo>
              <a:cubicBezTo>
                <a:pt x="7770297" y="5081302"/>
                <a:pt x="7752941" y="5066490"/>
                <a:pt x="7746071" y="5052604"/>
              </a:cubicBezTo>
              <a:cubicBezTo>
                <a:pt x="7740468" y="5041680"/>
                <a:pt x="7739383" y="5021869"/>
                <a:pt x="7743540" y="5007613"/>
              </a:cubicBezTo>
              <a:cubicBezTo>
                <a:pt x="7747699" y="4992801"/>
                <a:pt x="7765777" y="4973731"/>
                <a:pt x="7780421" y="4968732"/>
              </a:cubicBezTo>
              <a:cubicBezTo>
                <a:pt x="7794702" y="4963917"/>
                <a:pt x="7816940" y="4965398"/>
                <a:pt x="7827967" y="4972064"/>
              </a:cubicBezTo>
              <a:cubicBezTo>
                <a:pt x="7840983" y="4979840"/>
                <a:pt x="7854181" y="4995948"/>
                <a:pt x="7857616" y="5007983"/>
              </a:cubicBezTo>
              <a:cubicBezTo>
                <a:pt x="7861593" y="5021869"/>
                <a:pt x="7860328" y="5041865"/>
                <a:pt x="7854904" y="5052604"/>
              </a:cubicBezTo>
              <a:cubicBezTo>
                <a:pt x="7849842" y="5062787"/>
                <a:pt x="7834656" y="5077785"/>
                <a:pt x="7824171" y="5082968"/>
              </a:cubicBezTo>
              <a:cubicBezTo>
                <a:pt x="7819832" y="5085097"/>
                <a:pt x="7812284" y="5086671"/>
                <a:pt x="7804827" y="5087366"/>
              </a:cubicBezTo>
              <a:close/>
              <a:moveTo>
                <a:pt x="7623901" y="5087295"/>
              </a:moveTo>
              <a:cubicBezTo>
                <a:pt x="7616828" y="5087966"/>
                <a:pt x="7609958" y="5087781"/>
                <a:pt x="7606161" y="5086486"/>
              </a:cubicBezTo>
              <a:cubicBezTo>
                <a:pt x="7579225" y="5077413"/>
                <a:pt x="7562593" y="5055750"/>
                <a:pt x="7561328" y="5028348"/>
              </a:cubicBezTo>
              <a:cubicBezTo>
                <a:pt x="7560604" y="5015203"/>
                <a:pt x="7561146" y="5012796"/>
                <a:pt x="7566209" y="5002057"/>
              </a:cubicBezTo>
              <a:cubicBezTo>
                <a:pt x="7573440" y="4987060"/>
                <a:pt x="7588084" y="4972989"/>
                <a:pt x="7600919" y="4968730"/>
              </a:cubicBezTo>
              <a:cubicBezTo>
                <a:pt x="7615020" y="4963917"/>
                <a:pt x="7635087" y="4965582"/>
                <a:pt x="7647561" y="4972433"/>
              </a:cubicBezTo>
              <a:cubicBezTo>
                <a:pt x="7658770" y="4978728"/>
                <a:pt x="7670160" y="4991133"/>
                <a:pt x="7675584" y="5002983"/>
              </a:cubicBezTo>
              <a:cubicBezTo>
                <a:pt x="7681007" y="5015203"/>
                <a:pt x="7680826" y="5039642"/>
                <a:pt x="7675222" y="5051307"/>
              </a:cubicBezTo>
              <a:cubicBezTo>
                <a:pt x="7669979" y="5062231"/>
                <a:pt x="7653889" y="5077969"/>
                <a:pt x="7642861" y="5082968"/>
              </a:cubicBezTo>
              <a:cubicBezTo>
                <a:pt x="7638251" y="5085097"/>
                <a:pt x="7630975" y="5086624"/>
                <a:pt x="7623901" y="5087295"/>
              </a:cubicBezTo>
              <a:close/>
              <a:moveTo>
                <a:pt x="6901178" y="5087480"/>
              </a:moveTo>
              <a:cubicBezTo>
                <a:pt x="6893856" y="5087874"/>
                <a:pt x="6886625" y="5087133"/>
                <a:pt x="6881292" y="5085189"/>
              </a:cubicBezTo>
              <a:cubicBezTo>
                <a:pt x="6855619" y="5075561"/>
                <a:pt x="6839892" y="5053528"/>
                <a:pt x="6839711" y="5026866"/>
              </a:cubicBezTo>
              <a:cubicBezTo>
                <a:pt x="6839711" y="5014832"/>
                <a:pt x="6840433" y="5011129"/>
                <a:pt x="6845314" y="5001501"/>
              </a:cubicBezTo>
              <a:cubicBezTo>
                <a:pt x="6852366" y="4987060"/>
                <a:pt x="6867009" y="4972988"/>
                <a:pt x="6879664" y="4968730"/>
              </a:cubicBezTo>
              <a:cubicBezTo>
                <a:pt x="6892319" y="4964471"/>
                <a:pt x="6913652" y="4965582"/>
                <a:pt x="6924318" y="4971321"/>
              </a:cubicBezTo>
              <a:cubicBezTo>
                <a:pt x="6934804" y="4976876"/>
                <a:pt x="6949447" y="4992244"/>
                <a:pt x="6954148" y="5002612"/>
              </a:cubicBezTo>
              <a:cubicBezTo>
                <a:pt x="6959751" y="5015203"/>
                <a:pt x="6959571" y="5039457"/>
                <a:pt x="6953786" y="5051492"/>
              </a:cubicBezTo>
              <a:cubicBezTo>
                <a:pt x="6948724" y="5062415"/>
                <a:pt x="6932634" y="5077968"/>
                <a:pt x="6921606" y="5082967"/>
              </a:cubicBezTo>
              <a:cubicBezTo>
                <a:pt x="6915912" y="5085559"/>
                <a:pt x="6908500" y="5087087"/>
                <a:pt x="6901178" y="5087480"/>
              </a:cubicBezTo>
              <a:close/>
              <a:moveTo>
                <a:pt x="7083934" y="5087339"/>
              </a:moveTo>
              <a:cubicBezTo>
                <a:pt x="7076522" y="5088149"/>
                <a:pt x="7069200" y="5087964"/>
                <a:pt x="7064771" y="5086483"/>
              </a:cubicBezTo>
              <a:cubicBezTo>
                <a:pt x="7030782" y="5075004"/>
                <a:pt x="7011439" y="5038160"/>
                <a:pt x="7023009" y="5006684"/>
              </a:cubicBezTo>
              <a:cubicBezTo>
                <a:pt x="7027710" y="4993724"/>
                <a:pt x="7041630" y="4977616"/>
                <a:pt x="7053200" y="4971506"/>
              </a:cubicBezTo>
              <a:cubicBezTo>
                <a:pt x="7065132" y="4965395"/>
                <a:pt x="7085741" y="4964100"/>
                <a:pt x="7099481" y="4968913"/>
              </a:cubicBezTo>
              <a:cubicBezTo>
                <a:pt x="7110690" y="4972617"/>
                <a:pt x="7128768" y="4989836"/>
                <a:pt x="7134373" y="5002055"/>
              </a:cubicBezTo>
              <a:cubicBezTo>
                <a:pt x="7139616" y="5013720"/>
                <a:pt x="7140158" y="5034827"/>
                <a:pt x="7135277" y="5047972"/>
              </a:cubicBezTo>
              <a:cubicBezTo>
                <a:pt x="7130576" y="5060562"/>
                <a:pt x="7117378" y="5075004"/>
                <a:pt x="7103640" y="5082225"/>
              </a:cubicBezTo>
              <a:cubicBezTo>
                <a:pt x="7098849" y="5084724"/>
                <a:pt x="7091346" y="5086529"/>
                <a:pt x="7083934" y="5087339"/>
              </a:cubicBezTo>
              <a:close/>
              <a:moveTo>
                <a:pt x="6721588" y="5087339"/>
              </a:moveTo>
              <a:cubicBezTo>
                <a:pt x="6714312" y="5087779"/>
                <a:pt x="6707035" y="5087224"/>
                <a:pt x="6701973" y="5085558"/>
              </a:cubicBezTo>
              <a:cubicBezTo>
                <a:pt x="6685883" y="5080188"/>
                <a:pt x="6671420" y="5066672"/>
                <a:pt x="6663285" y="5049639"/>
              </a:cubicBezTo>
              <a:cubicBezTo>
                <a:pt x="6657681" y="5037789"/>
                <a:pt x="6657500" y="5017052"/>
                <a:pt x="6663103" y="5004276"/>
              </a:cubicBezTo>
              <a:cubicBezTo>
                <a:pt x="6667623" y="4993723"/>
                <a:pt x="6683352" y="4976319"/>
                <a:pt x="6693295" y="4970764"/>
              </a:cubicBezTo>
              <a:cubicBezTo>
                <a:pt x="6703961" y="4965025"/>
                <a:pt x="6733429" y="4965025"/>
                <a:pt x="6743914" y="4970950"/>
              </a:cubicBezTo>
              <a:cubicBezTo>
                <a:pt x="6754219" y="4976689"/>
                <a:pt x="6769224" y="4993167"/>
                <a:pt x="6773744" y="5003536"/>
              </a:cubicBezTo>
              <a:cubicBezTo>
                <a:pt x="6779710" y="5017237"/>
                <a:pt x="6779349" y="5038530"/>
                <a:pt x="6773021" y="5051860"/>
              </a:cubicBezTo>
              <a:cubicBezTo>
                <a:pt x="6767417" y="5063709"/>
                <a:pt x="6753134" y="5077781"/>
                <a:pt x="6741203" y="5083151"/>
              </a:cubicBezTo>
              <a:cubicBezTo>
                <a:pt x="6736141" y="5085465"/>
                <a:pt x="6728865" y="5086900"/>
                <a:pt x="6721588" y="5087339"/>
              </a:cubicBezTo>
              <a:close/>
              <a:moveTo>
                <a:pt x="3835260" y="5087662"/>
              </a:moveTo>
              <a:cubicBezTo>
                <a:pt x="3827442" y="5087963"/>
                <a:pt x="3819578" y="5086852"/>
                <a:pt x="3813341" y="5084261"/>
              </a:cubicBezTo>
              <a:cubicBezTo>
                <a:pt x="3800504" y="5079076"/>
                <a:pt x="3785318" y="5064635"/>
                <a:pt x="3778991" y="5051489"/>
              </a:cubicBezTo>
              <a:cubicBezTo>
                <a:pt x="3772121" y="5037233"/>
                <a:pt x="3771941" y="5015756"/>
                <a:pt x="3778268" y="5002980"/>
              </a:cubicBezTo>
              <a:cubicBezTo>
                <a:pt x="3784957" y="4989835"/>
                <a:pt x="3795442" y="4978356"/>
                <a:pt x="3805928" y="4972245"/>
              </a:cubicBezTo>
              <a:cubicBezTo>
                <a:pt x="3814787" y="4967246"/>
                <a:pt x="3816956" y="4966876"/>
                <a:pt x="3833588" y="4966876"/>
              </a:cubicBezTo>
              <a:cubicBezTo>
                <a:pt x="3849859" y="4966876"/>
                <a:pt x="3852389" y="4967431"/>
                <a:pt x="3859802" y="4971875"/>
              </a:cubicBezTo>
              <a:cubicBezTo>
                <a:pt x="3869203" y="4977429"/>
                <a:pt x="3883123" y="4992056"/>
                <a:pt x="3888004" y="5001314"/>
              </a:cubicBezTo>
              <a:cubicBezTo>
                <a:pt x="3892885" y="5010571"/>
                <a:pt x="3892885" y="5041676"/>
                <a:pt x="3887824" y="5052044"/>
              </a:cubicBezTo>
              <a:cubicBezTo>
                <a:pt x="3883123" y="5062042"/>
                <a:pt x="3867575" y="5077410"/>
                <a:pt x="3856909" y="5082594"/>
              </a:cubicBezTo>
              <a:cubicBezTo>
                <a:pt x="3850853" y="5085649"/>
                <a:pt x="3843079" y="5087361"/>
                <a:pt x="3835260" y="5087662"/>
              </a:cubicBezTo>
              <a:close/>
              <a:moveTo>
                <a:pt x="5629240" y="5087434"/>
              </a:moveTo>
              <a:cubicBezTo>
                <a:pt x="5626099" y="5087272"/>
                <a:pt x="5623523" y="5086947"/>
                <a:pt x="5622257" y="5086484"/>
              </a:cubicBezTo>
              <a:cubicBezTo>
                <a:pt x="5605444" y="5080745"/>
                <a:pt x="5589715" y="5067044"/>
                <a:pt x="5582123" y="5051677"/>
              </a:cubicBezTo>
              <a:cubicBezTo>
                <a:pt x="5578688" y="5044271"/>
                <a:pt x="5577964" y="5039827"/>
                <a:pt x="5577964" y="5026126"/>
              </a:cubicBezTo>
              <a:cubicBezTo>
                <a:pt x="5577964" y="5011129"/>
                <a:pt x="5578507" y="5008536"/>
                <a:pt x="5583388" y="4999649"/>
              </a:cubicBezTo>
              <a:cubicBezTo>
                <a:pt x="5590439" y="4986319"/>
                <a:pt x="5605444" y="4972618"/>
                <a:pt x="5617014" y="4968730"/>
              </a:cubicBezTo>
              <a:cubicBezTo>
                <a:pt x="5628765" y="4964656"/>
                <a:pt x="5651001" y="4965582"/>
                <a:pt x="5660764" y="4970396"/>
              </a:cubicBezTo>
              <a:cubicBezTo>
                <a:pt x="5680108" y="4980023"/>
                <a:pt x="5694029" y="5000391"/>
                <a:pt x="5695836" y="5021127"/>
              </a:cubicBezTo>
              <a:cubicBezTo>
                <a:pt x="5697464" y="5040383"/>
                <a:pt x="5693305" y="5052602"/>
                <a:pt x="5680470" y="5066488"/>
              </a:cubicBezTo>
              <a:cubicBezTo>
                <a:pt x="5666911" y="5080931"/>
                <a:pt x="5656244" y="5086484"/>
                <a:pt x="5639613" y="5087411"/>
              </a:cubicBezTo>
              <a:cubicBezTo>
                <a:pt x="5636087" y="5087596"/>
                <a:pt x="5632381" y="5087596"/>
                <a:pt x="5629240" y="5087434"/>
              </a:cubicBezTo>
              <a:close/>
              <a:moveTo>
                <a:pt x="6350476" y="5087434"/>
              </a:moveTo>
              <a:cubicBezTo>
                <a:pt x="6347357" y="5087272"/>
                <a:pt x="6344781" y="5086948"/>
                <a:pt x="6343515" y="5086485"/>
              </a:cubicBezTo>
              <a:cubicBezTo>
                <a:pt x="6326703" y="5080931"/>
                <a:pt x="6310974" y="5067045"/>
                <a:pt x="6303381" y="5051677"/>
              </a:cubicBezTo>
              <a:cubicBezTo>
                <a:pt x="6297415" y="5038902"/>
                <a:pt x="6297415" y="5013166"/>
                <a:pt x="6303562" y="5001131"/>
              </a:cubicBezTo>
              <a:cubicBezTo>
                <a:pt x="6310070" y="4988542"/>
                <a:pt x="6326522" y="4972618"/>
                <a:pt x="6337007" y="4969100"/>
              </a:cubicBezTo>
              <a:cubicBezTo>
                <a:pt x="6348216" y="4965212"/>
                <a:pt x="6367379" y="4965028"/>
                <a:pt x="6378227" y="4968730"/>
              </a:cubicBezTo>
              <a:cubicBezTo>
                <a:pt x="6388893" y="4972618"/>
                <a:pt x="6404622" y="4987060"/>
                <a:pt x="6411310" y="4999465"/>
              </a:cubicBezTo>
              <a:cubicBezTo>
                <a:pt x="6416192" y="5008538"/>
                <a:pt x="6416734" y="5011129"/>
                <a:pt x="6416734" y="5026126"/>
              </a:cubicBezTo>
              <a:cubicBezTo>
                <a:pt x="6416734" y="5046308"/>
                <a:pt x="6413299" y="5055195"/>
                <a:pt x="6400282" y="5068341"/>
              </a:cubicBezTo>
              <a:cubicBezTo>
                <a:pt x="6387447" y="5081301"/>
                <a:pt x="6376238" y="5086670"/>
                <a:pt x="6360690" y="5087411"/>
              </a:cubicBezTo>
              <a:cubicBezTo>
                <a:pt x="6357255" y="5087596"/>
                <a:pt x="6353594" y="5087596"/>
                <a:pt x="6350476" y="5087434"/>
              </a:cubicBezTo>
              <a:close/>
              <a:moveTo>
                <a:pt x="6180352" y="5087387"/>
              </a:moveTo>
              <a:cubicBezTo>
                <a:pt x="6173053" y="5087873"/>
                <a:pt x="6165821" y="5087318"/>
                <a:pt x="6160759" y="5085559"/>
              </a:cubicBezTo>
              <a:cubicBezTo>
                <a:pt x="6144488" y="5080190"/>
                <a:pt x="6129303" y="5065563"/>
                <a:pt x="6121890" y="5048344"/>
              </a:cubicBezTo>
              <a:cubicBezTo>
                <a:pt x="6117009" y="5037050"/>
                <a:pt x="6117552" y="5013536"/>
                <a:pt x="6122975" y="5002056"/>
              </a:cubicBezTo>
              <a:cubicBezTo>
                <a:pt x="6128760" y="4989652"/>
                <a:pt x="6146839" y="4972618"/>
                <a:pt x="6158048" y="4968730"/>
              </a:cubicBezTo>
              <a:cubicBezTo>
                <a:pt x="6171064" y="4964471"/>
                <a:pt x="6192215" y="4965582"/>
                <a:pt x="6202881" y="4971137"/>
              </a:cubicBezTo>
              <a:cubicBezTo>
                <a:pt x="6213186" y="4976506"/>
                <a:pt x="6228373" y="4992614"/>
                <a:pt x="6232892" y="5002982"/>
              </a:cubicBezTo>
              <a:cubicBezTo>
                <a:pt x="6238496" y="5015202"/>
                <a:pt x="6238316" y="5037605"/>
                <a:pt x="6232531" y="5050565"/>
              </a:cubicBezTo>
              <a:cubicBezTo>
                <a:pt x="6227469" y="5062230"/>
                <a:pt x="6212101" y="5077597"/>
                <a:pt x="6200351" y="5082966"/>
              </a:cubicBezTo>
              <a:cubicBezTo>
                <a:pt x="6195018" y="5085373"/>
                <a:pt x="6187651" y="5086901"/>
                <a:pt x="6180352" y="5087387"/>
              </a:cubicBezTo>
              <a:close/>
              <a:moveTo>
                <a:pt x="6000334" y="5087339"/>
              </a:moveTo>
              <a:cubicBezTo>
                <a:pt x="5993057" y="5087779"/>
                <a:pt x="5985781" y="5087224"/>
                <a:pt x="5980719" y="5085558"/>
              </a:cubicBezTo>
              <a:cubicBezTo>
                <a:pt x="5964629" y="5080188"/>
                <a:pt x="5950166" y="5066672"/>
                <a:pt x="5942031" y="5049639"/>
              </a:cubicBezTo>
              <a:cubicBezTo>
                <a:pt x="5936426" y="5037604"/>
                <a:pt x="5936245" y="5016867"/>
                <a:pt x="5941669" y="5004276"/>
              </a:cubicBezTo>
              <a:cubicBezTo>
                <a:pt x="5946550" y="4993723"/>
                <a:pt x="5962279" y="4976319"/>
                <a:pt x="5972041" y="4970764"/>
              </a:cubicBezTo>
              <a:cubicBezTo>
                <a:pt x="5982707" y="4965025"/>
                <a:pt x="6012175" y="4965025"/>
                <a:pt x="6022661" y="4970950"/>
              </a:cubicBezTo>
              <a:cubicBezTo>
                <a:pt x="6032605" y="4976505"/>
                <a:pt x="6047971" y="4992983"/>
                <a:pt x="6052310" y="5002981"/>
              </a:cubicBezTo>
              <a:cubicBezTo>
                <a:pt x="6058095" y="5015941"/>
                <a:pt x="6057552" y="5039825"/>
                <a:pt x="6051406" y="5052601"/>
              </a:cubicBezTo>
              <a:cubicBezTo>
                <a:pt x="6045982" y="5063709"/>
                <a:pt x="6031520" y="5077966"/>
                <a:pt x="6019949" y="5083151"/>
              </a:cubicBezTo>
              <a:cubicBezTo>
                <a:pt x="6014887" y="5085465"/>
                <a:pt x="6007610" y="5086900"/>
                <a:pt x="6000334" y="5087339"/>
              </a:cubicBezTo>
              <a:close/>
              <a:moveTo>
                <a:pt x="5826145" y="5087201"/>
              </a:moveTo>
              <a:cubicBezTo>
                <a:pt x="5816496" y="5088983"/>
                <a:pt x="5806553" y="5087964"/>
                <a:pt x="5796699" y="5084077"/>
              </a:cubicBezTo>
              <a:cubicBezTo>
                <a:pt x="5782779" y="5078522"/>
                <a:pt x="5766147" y="5061303"/>
                <a:pt x="5760905" y="5046861"/>
              </a:cubicBezTo>
              <a:cubicBezTo>
                <a:pt x="5753311" y="5026495"/>
                <a:pt x="5756746" y="5007054"/>
                <a:pt x="5770847" y="4989279"/>
              </a:cubicBezTo>
              <a:cubicBezTo>
                <a:pt x="5783141" y="4973912"/>
                <a:pt x="5794892" y="4967432"/>
                <a:pt x="5812971" y="4966321"/>
              </a:cubicBezTo>
              <a:cubicBezTo>
                <a:pt x="5833761" y="4965025"/>
                <a:pt x="5843342" y="4968913"/>
                <a:pt x="5858347" y="4984280"/>
              </a:cubicBezTo>
              <a:cubicBezTo>
                <a:pt x="5873353" y="4999649"/>
                <a:pt x="5877149" y="5009461"/>
                <a:pt x="5875883" y="5030753"/>
              </a:cubicBezTo>
              <a:cubicBezTo>
                <a:pt x="5874799" y="5049083"/>
                <a:pt x="5868471" y="5061303"/>
                <a:pt x="5853828" y="5073523"/>
              </a:cubicBezTo>
              <a:cubicBezTo>
                <a:pt x="5845150" y="5080836"/>
                <a:pt x="5835795" y="5085419"/>
                <a:pt x="5826145" y="5087201"/>
              </a:cubicBezTo>
              <a:close/>
              <a:moveTo>
                <a:pt x="5459098" y="5087388"/>
              </a:moveTo>
              <a:cubicBezTo>
                <a:pt x="5451799" y="5087874"/>
                <a:pt x="5444567" y="5087318"/>
                <a:pt x="5439505" y="5085560"/>
              </a:cubicBezTo>
              <a:cubicBezTo>
                <a:pt x="5423415" y="5080189"/>
                <a:pt x="5408952" y="5066859"/>
                <a:pt x="5401540" y="5050195"/>
              </a:cubicBezTo>
              <a:cubicBezTo>
                <a:pt x="5396297" y="5038716"/>
                <a:pt x="5395755" y="5019275"/>
                <a:pt x="5400275" y="5005575"/>
              </a:cubicBezTo>
              <a:cubicBezTo>
                <a:pt x="5404614" y="4992429"/>
                <a:pt x="5423596" y="4973173"/>
                <a:pt x="5436793" y="4968729"/>
              </a:cubicBezTo>
              <a:cubicBezTo>
                <a:pt x="5449448" y="4964471"/>
                <a:pt x="5470962" y="4965583"/>
                <a:pt x="5481266" y="4970952"/>
              </a:cubicBezTo>
              <a:cubicBezTo>
                <a:pt x="5491391" y="4976321"/>
                <a:pt x="5510011" y="4996687"/>
                <a:pt x="5512903" y="5005759"/>
              </a:cubicBezTo>
              <a:cubicBezTo>
                <a:pt x="5516881" y="5017794"/>
                <a:pt x="5516158" y="5039271"/>
                <a:pt x="5511277" y="5050566"/>
              </a:cubicBezTo>
              <a:cubicBezTo>
                <a:pt x="5506215" y="5062230"/>
                <a:pt x="5491028" y="5077598"/>
                <a:pt x="5479097" y="5082967"/>
              </a:cubicBezTo>
              <a:cubicBezTo>
                <a:pt x="5473764" y="5085374"/>
                <a:pt x="5466397" y="5086901"/>
                <a:pt x="5459098" y="5087388"/>
              </a:cubicBezTo>
              <a:close/>
              <a:moveTo>
                <a:pt x="2390652" y="5087651"/>
              </a:moveTo>
              <a:cubicBezTo>
                <a:pt x="2383677" y="5087848"/>
                <a:pt x="2376751" y="5086713"/>
                <a:pt x="2370288" y="5084075"/>
              </a:cubicBezTo>
              <a:cubicBezTo>
                <a:pt x="2348955" y="5075558"/>
                <a:pt x="2330515" y="5049267"/>
                <a:pt x="2330515" y="5027235"/>
              </a:cubicBezTo>
              <a:cubicBezTo>
                <a:pt x="2330515" y="5006127"/>
                <a:pt x="2343894" y="4983725"/>
                <a:pt x="2363057" y="4972616"/>
              </a:cubicBezTo>
              <a:cubicBezTo>
                <a:pt x="2372277" y="4967247"/>
                <a:pt x="2374265" y="4966876"/>
                <a:pt x="2390175" y="4966876"/>
              </a:cubicBezTo>
              <a:cubicBezTo>
                <a:pt x="2404818" y="4966876"/>
                <a:pt x="2408615" y="4967617"/>
                <a:pt x="2416208" y="4971504"/>
              </a:cubicBezTo>
              <a:cubicBezTo>
                <a:pt x="2428320" y="4977800"/>
                <a:pt x="2443325" y="4994834"/>
                <a:pt x="2447123" y="5006869"/>
              </a:cubicBezTo>
              <a:cubicBezTo>
                <a:pt x="2451823" y="5021310"/>
                <a:pt x="2450195" y="5041862"/>
                <a:pt x="2443506" y="5054636"/>
              </a:cubicBezTo>
              <a:cubicBezTo>
                <a:pt x="2432930" y="5074494"/>
                <a:pt x="2411575" y="5087061"/>
                <a:pt x="2390652" y="5087651"/>
              </a:cubicBezTo>
              <a:close/>
              <a:moveTo>
                <a:pt x="2574125" y="5087540"/>
              </a:moveTo>
              <a:cubicBezTo>
                <a:pt x="2567301" y="5088231"/>
                <a:pt x="2560544" y="5087641"/>
                <a:pt x="2554307" y="5085558"/>
              </a:cubicBezTo>
              <a:cubicBezTo>
                <a:pt x="2538217" y="5080189"/>
                <a:pt x="2523754" y="5066673"/>
                <a:pt x="2515618" y="5049640"/>
              </a:cubicBezTo>
              <a:cubicBezTo>
                <a:pt x="2510015" y="5037605"/>
                <a:pt x="2509833" y="5016868"/>
                <a:pt x="2515257" y="5004277"/>
              </a:cubicBezTo>
              <a:cubicBezTo>
                <a:pt x="2520138" y="4993539"/>
                <a:pt x="2535867" y="4976135"/>
                <a:pt x="2545629" y="4970951"/>
              </a:cubicBezTo>
              <a:cubicBezTo>
                <a:pt x="2555934" y="4965581"/>
                <a:pt x="2577447" y="4964470"/>
                <a:pt x="2589740" y="4968728"/>
              </a:cubicBezTo>
              <a:cubicBezTo>
                <a:pt x="2602034" y="4972802"/>
                <a:pt x="2619750" y="4989466"/>
                <a:pt x="2625355" y="5002056"/>
              </a:cubicBezTo>
              <a:cubicBezTo>
                <a:pt x="2631683" y="5015756"/>
                <a:pt x="2631501" y="5039270"/>
                <a:pt x="2625174" y="5052416"/>
              </a:cubicBezTo>
              <a:cubicBezTo>
                <a:pt x="2615683" y="5071857"/>
                <a:pt x="2594599" y="5085465"/>
                <a:pt x="2574125" y="5087540"/>
              </a:cubicBezTo>
              <a:close/>
              <a:moveTo>
                <a:pt x="3645319" y="5087433"/>
              </a:moveTo>
              <a:cubicBezTo>
                <a:pt x="3642201" y="5087271"/>
                <a:pt x="3639625" y="5086947"/>
                <a:pt x="3638359" y="5086484"/>
              </a:cubicBezTo>
              <a:cubicBezTo>
                <a:pt x="3612507" y="5077783"/>
                <a:pt x="3593163" y="5052602"/>
                <a:pt x="3593163" y="5027607"/>
              </a:cubicBezTo>
              <a:cubicBezTo>
                <a:pt x="3593163" y="5012054"/>
                <a:pt x="3598405" y="4998724"/>
                <a:pt x="3609253" y="4986319"/>
              </a:cubicBezTo>
              <a:cubicBezTo>
                <a:pt x="3621184" y="4972432"/>
                <a:pt x="3631850" y="4967063"/>
                <a:pt x="3649568" y="4966323"/>
              </a:cubicBezTo>
              <a:cubicBezTo>
                <a:pt x="3668008" y="4965396"/>
                <a:pt x="3678855" y="4969099"/>
                <a:pt x="3691329" y="4980764"/>
              </a:cubicBezTo>
              <a:cubicBezTo>
                <a:pt x="3705069" y="4993725"/>
                <a:pt x="3711215" y="5005944"/>
                <a:pt x="3712119" y="5023349"/>
              </a:cubicBezTo>
              <a:cubicBezTo>
                <a:pt x="3713023" y="5042234"/>
                <a:pt x="3708323" y="5055194"/>
                <a:pt x="3695668" y="5067969"/>
              </a:cubicBezTo>
              <a:cubicBezTo>
                <a:pt x="3682470" y="5081301"/>
                <a:pt x="3671262" y="5086670"/>
                <a:pt x="3655534" y="5087410"/>
              </a:cubicBezTo>
              <a:cubicBezTo>
                <a:pt x="3652099" y="5087595"/>
                <a:pt x="3648438" y="5087595"/>
                <a:pt x="3645319" y="5087433"/>
              </a:cubicBezTo>
              <a:close/>
              <a:moveTo>
                <a:pt x="2933734" y="5087410"/>
              </a:moveTo>
              <a:cubicBezTo>
                <a:pt x="2927046" y="5087780"/>
                <a:pt x="2919633" y="5087410"/>
                <a:pt x="2917102" y="5086484"/>
              </a:cubicBezTo>
              <a:cubicBezTo>
                <a:pt x="2900651" y="5080930"/>
                <a:pt x="2884380" y="5066674"/>
                <a:pt x="2876967" y="5051676"/>
              </a:cubicBezTo>
              <a:cubicBezTo>
                <a:pt x="2873533" y="5044270"/>
                <a:pt x="2872810" y="5039826"/>
                <a:pt x="2872810" y="5026126"/>
              </a:cubicBezTo>
              <a:cubicBezTo>
                <a:pt x="2872810" y="5005944"/>
                <a:pt x="2876245" y="4998353"/>
                <a:pt x="2891611" y="4982615"/>
              </a:cubicBezTo>
              <a:cubicBezTo>
                <a:pt x="2904628" y="4969099"/>
                <a:pt x="2915294" y="4965210"/>
                <a:pt x="2935000" y="4966322"/>
              </a:cubicBezTo>
              <a:cubicBezTo>
                <a:pt x="2956694" y="4967618"/>
                <a:pt x="2974049" y="4979282"/>
                <a:pt x="2985077" y="4999649"/>
              </a:cubicBezTo>
              <a:cubicBezTo>
                <a:pt x="2989778" y="5008536"/>
                <a:pt x="2990321" y="5011129"/>
                <a:pt x="2990321" y="5026126"/>
              </a:cubicBezTo>
              <a:cubicBezTo>
                <a:pt x="2990321" y="5046492"/>
                <a:pt x="2986886" y="5055379"/>
                <a:pt x="2973868" y="5068339"/>
              </a:cubicBezTo>
              <a:cubicBezTo>
                <a:pt x="2961576" y="5080560"/>
                <a:pt x="2948921" y="5086670"/>
                <a:pt x="2933734" y="5087410"/>
              </a:cubicBezTo>
              <a:close/>
              <a:moveTo>
                <a:pt x="2753940" y="5087387"/>
              </a:moveTo>
              <a:cubicBezTo>
                <a:pt x="2746640" y="5087873"/>
                <a:pt x="2739409" y="5087317"/>
                <a:pt x="2734347" y="5085559"/>
              </a:cubicBezTo>
              <a:cubicBezTo>
                <a:pt x="2718077" y="5080189"/>
                <a:pt x="2702891" y="5065562"/>
                <a:pt x="2695479" y="5048344"/>
              </a:cubicBezTo>
              <a:cubicBezTo>
                <a:pt x="2690598" y="5037049"/>
                <a:pt x="2691140" y="5013535"/>
                <a:pt x="2696564" y="5002056"/>
              </a:cubicBezTo>
              <a:cubicBezTo>
                <a:pt x="2702349" y="4989651"/>
                <a:pt x="2720427" y="4972617"/>
                <a:pt x="2731636" y="4968729"/>
              </a:cubicBezTo>
              <a:cubicBezTo>
                <a:pt x="2744110" y="4964656"/>
                <a:pt x="2765805" y="4965581"/>
                <a:pt x="2775567" y="4970766"/>
              </a:cubicBezTo>
              <a:cubicBezTo>
                <a:pt x="2785691" y="4976135"/>
                <a:pt x="2802323" y="4993539"/>
                <a:pt x="2806481" y="5002982"/>
              </a:cubicBezTo>
              <a:cubicBezTo>
                <a:pt x="2811905" y="5015387"/>
                <a:pt x="2811723" y="5037790"/>
                <a:pt x="2806120" y="5050565"/>
              </a:cubicBezTo>
              <a:cubicBezTo>
                <a:pt x="2801057" y="5062230"/>
                <a:pt x="2785691" y="5077597"/>
                <a:pt x="2773940" y="5082966"/>
              </a:cubicBezTo>
              <a:cubicBezTo>
                <a:pt x="2768606" y="5085373"/>
                <a:pt x="2761239" y="5086901"/>
                <a:pt x="2753940" y="5087387"/>
              </a:cubicBezTo>
              <a:close/>
              <a:moveTo>
                <a:pt x="590515" y="5087432"/>
              </a:moveTo>
              <a:cubicBezTo>
                <a:pt x="583148" y="5087964"/>
                <a:pt x="575736" y="5087408"/>
                <a:pt x="570403" y="5085557"/>
              </a:cubicBezTo>
              <a:cubicBezTo>
                <a:pt x="544912" y="5077040"/>
                <a:pt x="527557" y="5053711"/>
                <a:pt x="527557" y="5027976"/>
              </a:cubicBezTo>
              <a:cubicBezTo>
                <a:pt x="527738" y="5008164"/>
                <a:pt x="530449" y="5000944"/>
                <a:pt x="543104" y="4987057"/>
              </a:cubicBezTo>
              <a:cubicBezTo>
                <a:pt x="559194" y="4969469"/>
                <a:pt x="564798" y="4966876"/>
                <a:pt x="587035" y="4966876"/>
              </a:cubicBezTo>
              <a:cubicBezTo>
                <a:pt x="609090" y="4966876"/>
                <a:pt x="614876" y="4969469"/>
                <a:pt x="630604" y="4986873"/>
              </a:cubicBezTo>
              <a:cubicBezTo>
                <a:pt x="643259" y="5000573"/>
                <a:pt x="646514" y="5009645"/>
                <a:pt x="646332" y="5029271"/>
              </a:cubicBezTo>
              <a:cubicBezTo>
                <a:pt x="646151" y="5051119"/>
                <a:pt x="632231" y="5071856"/>
                <a:pt x="610356" y="5082780"/>
              </a:cubicBezTo>
              <a:cubicBezTo>
                <a:pt x="605203" y="5085279"/>
                <a:pt x="597882" y="5086899"/>
                <a:pt x="590515" y="5087432"/>
              </a:cubicBezTo>
              <a:close/>
              <a:moveTo>
                <a:pt x="1852577" y="5087411"/>
              </a:moveTo>
              <a:cubicBezTo>
                <a:pt x="1845707" y="5087781"/>
                <a:pt x="1837572" y="5087040"/>
                <a:pt x="1833052" y="5085559"/>
              </a:cubicBezTo>
              <a:cubicBezTo>
                <a:pt x="1816962" y="5080190"/>
                <a:pt x="1801234" y="5065563"/>
                <a:pt x="1794002" y="5049640"/>
              </a:cubicBezTo>
              <a:cubicBezTo>
                <a:pt x="1788217" y="5036680"/>
                <a:pt x="1788579" y="5016498"/>
                <a:pt x="1794906" y="5002982"/>
              </a:cubicBezTo>
              <a:cubicBezTo>
                <a:pt x="1800511" y="4990948"/>
                <a:pt x="1813346" y="4976877"/>
                <a:pt x="1824013" y="4971137"/>
              </a:cubicBezTo>
              <a:cubicBezTo>
                <a:pt x="1834680" y="4965582"/>
                <a:pt x="1856012" y="4964471"/>
                <a:pt x="1868486" y="4968730"/>
              </a:cubicBezTo>
              <a:cubicBezTo>
                <a:pt x="1880780" y="4972803"/>
                <a:pt x="1898497" y="4989466"/>
                <a:pt x="1904101" y="5002056"/>
              </a:cubicBezTo>
              <a:cubicBezTo>
                <a:pt x="1909344" y="5013351"/>
                <a:pt x="1910067" y="5034643"/>
                <a:pt x="1905547" y="5047974"/>
              </a:cubicBezTo>
              <a:cubicBezTo>
                <a:pt x="1898859" y="5068155"/>
                <a:pt x="1874452" y="5086300"/>
                <a:pt x="1852577" y="5087411"/>
              </a:cubicBezTo>
              <a:close/>
              <a:moveTo>
                <a:pt x="2032686" y="5087388"/>
              </a:moveTo>
              <a:cubicBezTo>
                <a:pt x="2025387" y="5087874"/>
                <a:pt x="2018155" y="5087318"/>
                <a:pt x="2013094" y="5085560"/>
              </a:cubicBezTo>
              <a:cubicBezTo>
                <a:pt x="1988688" y="5077413"/>
                <a:pt x="1970609" y="5052973"/>
                <a:pt x="1970429" y="5028162"/>
              </a:cubicBezTo>
              <a:cubicBezTo>
                <a:pt x="1970429" y="5009277"/>
                <a:pt x="1974768" y="4998539"/>
                <a:pt x="1988688" y="4984282"/>
              </a:cubicBezTo>
              <a:cubicBezTo>
                <a:pt x="2002427" y="4970210"/>
                <a:pt x="2012009" y="4965952"/>
                <a:pt x="2029726" y="4965952"/>
              </a:cubicBezTo>
              <a:cubicBezTo>
                <a:pt x="2047442" y="4965952"/>
                <a:pt x="2058471" y="4971136"/>
                <a:pt x="2072391" y="4985949"/>
              </a:cubicBezTo>
              <a:cubicBezTo>
                <a:pt x="2086130" y="5000390"/>
                <a:pt x="2089023" y="5007610"/>
                <a:pt x="2089023" y="5027052"/>
              </a:cubicBezTo>
              <a:cubicBezTo>
                <a:pt x="2089023" y="5037420"/>
                <a:pt x="2087938" y="5043345"/>
                <a:pt x="2084865" y="5050566"/>
              </a:cubicBezTo>
              <a:cubicBezTo>
                <a:pt x="2079803" y="5062230"/>
                <a:pt x="2064617" y="5077598"/>
                <a:pt x="2052686" y="5082967"/>
              </a:cubicBezTo>
              <a:cubicBezTo>
                <a:pt x="2047352" y="5085374"/>
                <a:pt x="2039985" y="5086901"/>
                <a:pt x="2032686" y="5087388"/>
              </a:cubicBezTo>
              <a:close/>
              <a:moveTo>
                <a:pt x="2214489" y="5087225"/>
              </a:moveTo>
              <a:cubicBezTo>
                <a:pt x="2207235" y="5088104"/>
                <a:pt x="2200184" y="5087965"/>
                <a:pt x="2195845" y="5086484"/>
              </a:cubicBezTo>
              <a:cubicBezTo>
                <a:pt x="2179032" y="5080930"/>
                <a:pt x="2163304" y="5067044"/>
                <a:pt x="2155711" y="5051676"/>
              </a:cubicBezTo>
              <a:cubicBezTo>
                <a:pt x="2152276" y="5044270"/>
                <a:pt x="2151552" y="5039826"/>
                <a:pt x="2151552" y="5026125"/>
              </a:cubicBezTo>
              <a:cubicBezTo>
                <a:pt x="2151552" y="5011128"/>
                <a:pt x="2152095" y="5008536"/>
                <a:pt x="2156976" y="4999649"/>
              </a:cubicBezTo>
              <a:cubicBezTo>
                <a:pt x="2164026" y="4986318"/>
                <a:pt x="2179032" y="4972617"/>
                <a:pt x="2190602" y="4968729"/>
              </a:cubicBezTo>
              <a:cubicBezTo>
                <a:pt x="2203257" y="4964285"/>
                <a:pt x="2224590" y="4965581"/>
                <a:pt x="2235256" y="4971321"/>
              </a:cubicBezTo>
              <a:cubicBezTo>
                <a:pt x="2262555" y="4985577"/>
                <a:pt x="2275571" y="5015571"/>
                <a:pt x="2267436" y="5044640"/>
              </a:cubicBezTo>
              <a:cubicBezTo>
                <a:pt x="2263459" y="5057971"/>
                <a:pt x="2248815" y="5074634"/>
                <a:pt x="2234353" y="5081855"/>
              </a:cubicBezTo>
              <a:cubicBezTo>
                <a:pt x="2229200" y="5084447"/>
                <a:pt x="2221743" y="5086345"/>
                <a:pt x="2214489" y="5087225"/>
              </a:cubicBezTo>
              <a:close/>
              <a:moveTo>
                <a:pt x="1311794" y="5087410"/>
              </a:moveTo>
              <a:cubicBezTo>
                <a:pt x="1304449" y="5087965"/>
                <a:pt x="1297082" y="5087410"/>
                <a:pt x="1291839" y="5085559"/>
              </a:cubicBezTo>
              <a:cubicBezTo>
                <a:pt x="1263276" y="5076116"/>
                <a:pt x="1244654" y="5045751"/>
                <a:pt x="1249717" y="5017238"/>
              </a:cubicBezTo>
              <a:cubicBezTo>
                <a:pt x="1252248" y="5002796"/>
                <a:pt x="1255140" y="4997242"/>
                <a:pt x="1266529" y="4984837"/>
              </a:cubicBezTo>
              <a:cubicBezTo>
                <a:pt x="1279184" y="4971135"/>
                <a:pt x="1286958" y="4967433"/>
                <a:pt x="1304675" y="4966322"/>
              </a:cubicBezTo>
              <a:cubicBezTo>
                <a:pt x="1325827" y="4965211"/>
                <a:pt x="1335951" y="4969654"/>
                <a:pt x="1351499" y="4986318"/>
              </a:cubicBezTo>
              <a:cubicBezTo>
                <a:pt x="1364876" y="5000945"/>
                <a:pt x="1367589" y="5007981"/>
                <a:pt x="1367589" y="5027977"/>
              </a:cubicBezTo>
              <a:cubicBezTo>
                <a:pt x="1367589" y="5045566"/>
                <a:pt x="1362345" y="5057601"/>
                <a:pt x="1349690" y="5069450"/>
              </a:cubicBezTo>
              <a:cubicBezTo>
                <a:pt x="1344448" y="5074449"/>
                <a:pt x="1336313" y="5080374"/>
                <a:pt x="1331613" y="5082596"/>
              </a:cubicBezTo>
              <a:cubicBezTo>
                <a:pt x="1326460" y="5085188"/>
                <a:pt x="1319138" y="5086854"/>
                <a:pt x="1311794" y="5087410"/>
              </a:cubicBezTo>
              <a:close/>
              <a:moveTo>
                <a:pt x="1672219" y="5087294"/>
              </a:moveTo>
              <a:cubicBezTo>
                <a:pt x="1665123" y="5087965"/>
                <a:pt x="1658253" y="5087780"/>
                <a:pt x="1654456" y="5086485"/>
              </a:cubicBezTo>
              <a:cubicBezTo>
                <a:pt x="1639270" y="5081486"/>
                <a:pt x="1622276" y="5066489"/>
                <a:pt x="1615226" y="5052046"/>
              </a:cubicBezTo>
              <a:cubicBezTo>
                <a:pt x="1601125" y="5023718"/>
                <a:pt x="1613960" y="4987614"/>
                <a:pt x="1643609" y="4971877"/>
              </a:cubicBezTo>
              <a:cubicBezTo>
                <a:pt x="1654817" y="4965952"/>
                <a:pt x="1656084" y="4965581"/>
                <a:pt x="1670727" y="4966322"/>
              </a:cubicBezTo>
              <a:cubicBezTo>
                <a:pt x="1690071" y="4967433"/>
                <a:pt x="1700737" y="4972617"/>
                <a:pt x="1713754" y="4987244"/>
              </a:cubicBezTo>
              <a:cubicBezTo>
                <a:pt x="1725505" y="5000390"/>
                <a:pt x="1729482" y="5012425"/>
                <a:pt x="1728217" y="5031680"/>
              </a:cubicBezTo>
              <a:cubicBezTo>
                <a:pt x="1726771" y="5054268"/>
                <a:pt x="1713212" y="5072969"/>
                <a:pt x="1691336" y="5082967"/>
              </a:cubicBezTo>
              <a:cubicBezTo>
                <a:pt x="1686636" y="5085096"/>
                <a:pt x="1679314" y="5086623"/>
                <a:pt x="1672219" y="5087294"/>
              </a:cubicBezTo>
              <a:close/>
              <a:moveTo>
                <a:pt x="1493255" y="5087225"/>
              </a:moveTo>
              <a:cubicBezTo>
                <a:pt x="1485978" y="5088104"/>
                <a:pt x="1478927" y="5087965"/>
                <a:pt x="1474589" y="5086484"/>
              </a:cubicBezTo>
              <a:cubicBezTo>
                <a:pt x="1457595" y="5080744"/>
                <a:pt x="1442048" y="5067414"/>
                <a:pt x="1434635" y="5052046"/>
              </a:cubicBezTo>
              <a:cubicBezTo>
                <a:pt x="1431020" y="5044270"/>
                <a:pt x="1430296" y="5040012"/>
                <a:pt x="1430296" y="5026125"/>
              </a:cubicBezTo>
              <a:cubicBezTo>
                <a:pt x="1430296" y="5011128"/>
                <a:pt x="1430839" y="5008536"/>
                <a:pt x="1435720" y="4999649"/>
              </a:cubicBezTo>
              <a:cubicBezTo>
                <a:pt x="1442771" y="4986318"/>
                <a:pt x="1457776" y="4972617"/>
                <a:pt x="1469346" y="4968729"/>
              </a:cubicBezTo>
              <a:cubicBezTo>
                <a:pt x="1482001" y="4964285"/>
                <a:pt x="1503333" y="4965581"/>
                <a:pt x="1513999" y="4971321"/>
              </a:cubicBezTo>
              <a:cubicBezTo>
                <a:pt x="1540937" y="4985393"/>
                <a:pt x="1554314" y="5015757"/>
                <a:pt x="1546179" y="5044270"/>
              </a:cubicBezTo>
              <a:cubicBezTo>
                <a:pt x="1542383" y="5057600"/>
                <a:pt x="1527378" y="5074820"/>
                <a:pt x="1513277" y="5081855"/>
              </a:cubicBezTo>
              <a:cubicBezTo>
                <a:pt x="1508034" y="5084447"/>
                <a:pt x="1500531" y="5086345"/>
                <a:pt x="1493255" y="5087225"/>
              </a:cubicBezTo>
              <a:close/>
              <a:moveTo>
                <a:pt x="771078" y="5087295"/>
              </a:moveTo>
              <a:cubicBezTo>
                <a:pt x="764004" y="5087966"/>
                <a:pt x="757135" y="5087781"/>
                <a:pt x="753339" y="5086485"/>
              </a:cubicBezTo>
              <a:cubicBezTo>
                <a:pt x="737610" y="5081300"/>
                <a:pt x="723870" y="5070006"/>
                <a:pt x="715554" y="5055749"/>
              </a:cubicBezTo>
              <a:cubicBezTo>
                <a:pt x="709950" y="5046492"/>
                <a:pt x="709226" y="5043344"/>
                <a:pt x="708504" y="5029644"/>
              </a:cubicBezTo>
              <a:cubicBezTo>
                <a:pt x="707780" y="5015017"/>
                <a:pt x="708143" y="5013166"/>
                <a:pt x="713385" y="5002241"/>
              </a:cubicBezTo>
              <a:cubicBezTo>
                <a:pt x="720616" y="4987059"/>
                <a:pt x="735260" y="4972988"/>
                <a:pt x="748096" y="4968729"/>
              </a:cubicBezTo>
              <a:cubicBezTo>
                <a:pt x="760751" y="4964285"/>
                <a:pt x="781902" y="4965582"/>
                <a:pt x="792931" y="4971321"/>
              </a:cubicBezTo>
              <a:cubicBezTo>
                <a:pt x="803777" y="4977061"/>
                <a:pt x="817878" y="4991873"/>
                <a:pt x="822579" y="5002612"/>
              </a:cubicBezTo>
              <a:cubicBezTo>
                <a:pt x="828183" y="5015201"/>
                <a:pt x="828183" y="5039456"/>
                <a:pt x="822398" y="5051306"/>
              </a:cubicBezTo>
              <a:cubicBezTo>
                <a:pt x="817156" y="5062229"/>
                <a:pt x="801066" y="5077968"/>
                <a:pt x="790037" y="5082967"/>
              </a:cubicBezTo>
              <a:cubicBezTo>
                <a:pt x="785427" y="5085096"/>
                <a:pt x="778150" y="5086623"/>
                <a:pt x="771078" y="5087295"/>
              </a:cubicBezTo>
              <a:close/>
              <a:moveTo>
                <a:pt x="951458" y="5087269"/>
              </a:moveTo>
              <a:cubicBezTo>
                <a:pt x="944272" y="5088056"/>
                <a:pt x="937357" y="5087871"/>
                <a:pt x="933199" y="5086482"/>
              </a:cubicBezTo>
              <a:cubicBezTo>
                <a:pt x="917651" y="5081298"/>
                <a:pt x="901019" y="5066671"/>
                <a:pt x="893245" y="5051119"/>
              </a:cubicBezTo>
              <a:cubicBezTo>
                <a:pt x="889810" y="5044268"/>
                <a:pt x="888906" y="5039825"/>
                <a:pt x="888906" y="5027049"/>
              </a:cubicBezTo>
              <a:cubicBezTo>
                <a:pt x="888906" y="5007794"/>
                <a:pt x="893245" y="4997425"/>
                <a:pt x="906985" y="4983539"/>
              </a:cubicBezTo>
              <a:cubicBezTo>
                <a:pt x="920544" y="4969653"/>
                <a:pt x="927052" y="4966875"/>
                <a:pt x="947662" y="4966875"/>
              </a:cubicBezTo>
              <a:cubicBezTo>
                <a:pt x="963390" y="4966875"/>
                <a:pt x="965740" y="4967431"/>
                <a:pt x="974418" y="4972430"/>
              </a:cubicBezTo>
              <a:cubicBezTo>
                <a:pt x="988520" y="4980207"/>
                <a:pt x="1001175" y="4995204"/>
                <a:pt x="1004790" y="5007979"/>
              </a:cubicBezTo>
              <a:cubicBezTo>
                <a:pt x="1008767" y="5021866"/>
                <a:pt x="1007502" y="5041862"/>
                <a:pt x="1002078" y="5052600"/>
              </a:cubicBezTo>
              <a:cubicBezTo>
                <a:pt x="996655" y="5063523"/>
                <a:pt x="983096" y="5076669"/>
                <a:pt x="971345" y="5082224"/>
              </a:cubicBezTo>
              <a:cubicBezTo>
                <a:pt x="966102" y="5084723"/>
                <a:pt x="958644" y="5086482"/>
                <a:pt x="951458" y="5087269"/>
              </a:cubicBezTo>
              <a:close/>
              <a:moveTo>
                <a:pt x="1140746" y="5086067"/>
              </a:moveTo>
              <a:cubicBezTo>
                <a:pt x="1129786" y="5089030"/>
                <a:pt x="1118577" y="5088520"/>
                <a:pt x="1108182" y="5084262"/>
              </a:cubicBezTo>
              <a:cubicBezTo>
                <a:pt x="1095347" y="5079077"/>
                <a:pt x="1080161" y="5064636"/>
                <a:pt x="1073833" y="5051490"/>
              </a:cubicBezTo>
              <a:cubicBezTo>
                <a:pt x="1069675" y="5042789"/>
                <a:pt x="1068771" y="5038530"/>
                <a:pt x="1068771" y="5027050"/>
              </a:cubicBezTo>
              <a:cubicBezTo>
                <a:pt x="1068771" y="5010017"/>
                <a:pt x="1074195" y="4997242"/>
                <a:pt x="1086488" y="4984096"/>
              </a:cubicBezTo>
              <a:cubicBezTo>
                <a:pt x="1097877" y="4972061"/>
                <a:pt x="1107639" y="4967432"/>
                <a:pt x="1123187" y="4966321"/>
              </a:cubicBezTo>
              <a:cubicBezTo>
                <a:pt x="1142350" y="4965025"/>
                <a:pt x="1153740" y="4969099"/>
                <a:pt x="1167299" y="4982059"/>
              </a:cubicBezTo>
              <a:cubicBezTo>
                <a:pt x="1182123" y="4995945"/>
                <a:pt x="1185739" y="5003722"/>
                <a:pt x="1186824" y="5022607"/>
              </a:cubicBezTo>
              <a:cubicBezTo>
                <a:pt x="1187908" y="5043343"/>
                <a:pt x="1184293" y="5054452"/>
                <a:pt x="1171819" y="5067043"/>
              </a:cubicBezTo>
              <a:cubicBezTo>
                <a:pt x="1162418" y="5076671"/>
                <a:pt x="1151706" y="5083105"/>
                <a:pt x="1140746" y="5086067"/>
              </a:cubicBezTo>
              <a:close/>
              <a:moveTo>
                <a:pt x="409890" y="5087410"/>
              </a:moveTo>
              <a:cubicBezTo>
                <a:pt x="403382" y="5087780"/>
                <a:pt x="395608" y="5087225"/>
                <a:pt x="392354" y="5086484"/>
              </a:cubicBezTo>
              <a:cubicBezTo>
                <a:pt x="375179" y="5081855"/>
                <a:pt x="354027" y="5061304"/>
                <a:pt x="349146" y="5044086"/>
              </a:cubicBezTo>
              <a:cubicBezTo>
                <a:pt x="341011" y="5015757"/>
                <a:pt x="355473" y="4983542"/>
                <a:pt x="382229" y="4970581"/>
              </a:cubicBezTo>
              <a:cubicBezTo>
                <a:pt x="392173" y="4965582"/>
                <a:pt x="414229" y="4964656"/>
                <a:pt x="425979" y="4968729"/>
              </a:cubicBezTo>
              <a:cubicBezTo>
                <a:pt x="437008" y="4972432"/>
                <a:pt x="452917" y="4986688"/>
                <a:pt x="460148" y="4999094"/>
              </a:cubicBezTo>
              <a:cubicBezTo>
                <a:pt x="464486" y="5006870"/>
                <a:pt x="465029" y="5009277"/>
                <a:pt x="465029" y="5026125"/>
              </a:cubicBezTo>
              <a:cubicBezTo>
                <a:pt x="465029" y="5047973"/>
                <a:pt x="462498" y="5054638"/>
                <a:pt x="449482" y="5068154"/>
              </a:cubicBezTo>
              <a:cubicBezTo>
                <a:pt x="437550" y="5080374"/>
                <a:pt x="424533" y="5086669"/>
                <a:pt x="409890" y="5087410"/>
              </a:cubicBezTo>
              <a:close/>
              <a:moveTo>
                <a:pt x="5454104" y="4903923"/>
              </a:moveTo>
              <a:cubicBezTo>
                <a:pt x="5449494" y="4903830"/>
                <a:pt x="5445110" y="4902766"/>
                <a:pt x="5439325" y="4900637"/>
              </a:cubicBezTo>
              <a:cubicBezTo>
                <a:pt x="5426670" y="4896194"/>
                <a:pt x="5416365" y="4888602"/>
                <a:pt x="5408953" y="4878234"/>
              </a:cubicBezTo>
              <a:cubicBezTo>
                <a:pt x="5399551" y="4865089"/>
                <a:pt x="5397201" y="4857867"/>
                <a:pt x="5397201" y="4841575"/>
              </a:cubicBezTo>
              <a:cubicBezTo>
                <a:pt x="5397201" y="4829910"/>
                <a:pt x="5398105" y="4825281"/>
                <a:pt x="5401721" y="4817875"/>
              </a:cubicBezTo>
              <a:cubicBezTo>
                <a:pt x="5407868" y="4805285"/>
                <a:pt x="5421246" y="4791585"/>
                <a:pt x="5432816" y="4786216"/>
              </a:cubicBezTo>
              <a:cubicBezTo>
                <a:pt x="5441675" y="4781957"/>
                <a:pt x="5444567" y="4781587"/>
                <a:pt x="5459392" y="4782327"/>
              </a:cubicBezTo>
              <a:cubicBezTo>
                <a:pt x="5473312" y="4782882"/>
                <a:pt x="5477290" y="4783808"/>
                <a:pt x="5484160" y="4787881"/>
              </a:cubicBezTo>
              <a:cubicBezTo>
                <a:pt x="5494826" y="4794361"/>
                <a:pt x="5506757" y="4807877"/>
                <a:pt x="5511639" y="4818616"/>
              </a:cubicBezTo>
              <a:cubicBezTo>
                <a:pt x="5516881" y="4830836"/>
                <a:pt x="5516881" y="4853609"/>
                <a:pt x="5511820" y="4865459"/>
              </a:cubicBezTo>
              <a:cubicBezTo>
                <a:pt x="5504046" y="4882678"/>
                <a:pt x="5487956" y="4896564"/>
                <a:pt x="5470239" y="4901377"/>
              </a:cubicBezTo>
              <a:cubicBezTo>
                <a:pt x="5463550" y="4903136"/>
                <a:pt x="5458714" y="4904015"/>
                <a:pt x="5454104" y="4903923"/>
              </a:cubicBezTo>
              <a:close/>
              <a:moveTo>
                <a:pt x="8525788" y="4903277"/>
              </a:moveTo>
              <a:cubicBezTo>
                <a:pt x="8519212" y="4903786"/>
                <a:pt x="8512613" y="4903323"/>
                <a:pt x="8507280" y="4901750"/>
              </a:cubicBezTo>
              <a:cubicBezTo>
                <a:pt x="8495710" y="4898417"/>
                <a:pt x="8487213" y="4892677"/>
                <a:pt x="8476728" y="4880828"/>
              </a:cubicBezTo>
              <a:cubicBezTo>
                <a:pt x="8462627" y="4865091"/>
                <a:pt x="8458468" y="4844910"/>
                <a:pt x="8464796" y="4823063"/>
              </a:cubicBezTo>
              <a:cubicBezTo>
                <a:pt x="8468412" y="4810657"/>
                <a:pt x="8484683" y="4792328"/>
                <a:pt x="8497338" y="4786403"/>
              </a:cubicBezTo>
              <a:cubicBezTo>
                <a:pt x="8510173" y="4780108"/>
                <a:pt x="8533314" y="4780108"/>
                <a:pt x="8546149" y="4786403"/>
              </a:cubicBezTo>
              <a:cubicBezTo>
                <a:pt x="8558804" y="4792513"/>
                <a:pt x="8574532" y="4809917"/>
                <a:pt x="8578690" y="4822507"/>
              </a:cubicBezTo>
              <a:cubicBezTo>
                <a:pt x="8582848" y="4835467"/>
                <a:pt x="8581764" y="4857500"/>
                <a:pt x="8576521" y="4868053"/>
              </a:cubicBezTo>
              <a:cubicBezTo>
                <a:pt x="8571459" y="4878051"/>
                <a:pt x="8554465" y="4894158"/>
                <a:pt x="8544160" y="4898973"/>
              </a:cubicBezTo>
              <a:cubicBezTo>
                <a:pt x="8538918" y="4901287"/>
                <a:pt x="8532364" y="4902768"/>
                <a:pt x="8525788" y="4903277"/>
              </a:cubicBezTo>
              <a:close/>
              <a:moveTo>
                <a:pt x="9247045" y="4903276"/>
              </a:moveTo>
              <a:cubicBezTo>
                <a:pt x="9240469" y="4903785"/>
                <a:pt x="9233870" y="4903322"/>
                <a:pt x="9228537" y="4901749"/>
              </a:cubicBezTo>
              <a:cubicBezTo>
                <a:pt x="9216967" y="4898416"/>
                <a:pt x="9208470" y="4892677"/>
                <a:pt x="9197985" y="4880826"/>
              </a:cubicBezTo>
              <a:cubicBezTo>
                <a:pt x="9183884" y="4865089"/>
                <a:pt x="9179725" y="4844907"/>
                <a:pt x="9186053" y="4823060"/>
              </a:cubicBezTo>
              <a:cubicBezTo>
                <a:pt x="9189669" y="4810840"/>
                <a:pt x="9205035" y="4793436"/>
                <a:pt x="9218052" y="4786770"/>
              </a:cubicBezTo>
              <a:cubicBezTo>
                <a:pt x="9225826" y="4782882"/>
                <a:pt x="9229984" y="4781956"/>
                <a:pt x="9241735" y="4781956"/>
              </a:cubicBezTo>
              <a:cubicBezTo>
                <a:pt x="9261982" y="4781956"/>
                <a:pt x="9268852" y="4784549"/>
                <a:pt x="9282411" y="4797509"/>
              </a:cubicBezTo>
              <a:cubicBezTo>
                <a:pt x="9299224" y="4813617"/>
                <a:pt x="9301756" y="4819542"/>
                <a:pt x="9301756" y="4842131"/>
              </a:cubicBezTo>
              <a:cubicBezTo>
                <a:pt x="9301756" y="4857498"/>
                <a:pt x="9301032" y="4861941"/>
                <a:pt x="9297958" y="4868051"/>
              </a:cubicBezTo>
              <a:cubicBezTo>
                <a:pt x="9292536" y="4878049"/>
                <a:pt x="9275541" y="4894342"/>
                <a:pt x="9265417" y="4898971"/>
              </a:cubicBezTo>
              <a:cubicBezTo>
                <a:pt x="9260174" y="4901285"/>
                <a:pt x="9253621" y="4902767"/>
                <a:pt x="9247045" y="4903276"/>
              </a:cubicBezTo>
              <a:close/>
              <a:moveTo>
                <a:pt x="9609676" y="4902930"/>
              </a:moveTo>
              <a:cubicBezTo>
                <a:pt x="9602987" y="4903647"/>
                <a:pt x="9596208" y="4903508"/>
                <a:pt x="9591326" y="4902305"/>
              </a:cubicBezTo>
              <a:cubicBezTo>
                <a:pt x="9580479" y="4899527"/>
                <a:pt x="9571259" y="4893788"/>
                <a:pt x="9561678" y="4884345"/>
              </a:cubicBezTo>
              <a:cubicBezTo>
                <a:pt x="9548299" y="4870830"/>
                <a:pt x="9545768" y="4864164"/>
                <a:pt x="9545768" y="4842131"/>
              </a:cubicBezTo>
              <a:cubicBezTo>
                <a:pt x="9545768" y="4819913"/>
                <a:pt x="9547757" y="4814729"/>
                <a:pt x="9562400" y="4799917"/>
              </a:cubicBezTo>
              <a:cubicBezTo>
                <a:pt x="9576140" y="4785661"/>
                <a:pt x="9582106" y="4783068"/>
                <a:pt x="9602354" y="4782328"/>
              </a:cubicBezTo>
              <a:cubicBezTo>
                <a:pt x="9617540" y="4781587"/>
                <a:pt x="9620071" y="4782143"/>
                <a:pt x="9628748" y="4786401"/>
              </a:cubicBezTo>
              <a:cubicBezTo>
                <a:pt x="9640318" y="4792141"/>
                <a:pt x="9653877" y="4806582"/>
                <a:pt x="9659301" y="4818617"/>
              </a:cubicBezTo>
              <a:cubicBezTo>
                <a:pt x="9665267" y="4832133"/>
                <a:pt x="9664906" y="4853610"/>
                <a:pt x="9658216" y="4867496"/>
              </a:cubicBezTo>
              <a:cubicBezTo>
                <a:pt x="9652612" y="4879346"/>
                <a:pt x="9639415" y="4892491"/>
                <a:pt x="9627483" y="4898416"/>
              </a:cubicBezTo>
              <a:cubicBezTo>
                <a:pt x="9622964" y="4900638"/>
                <a:pt x="9616365" y="4902212"/>
                <a:pt x="9609676" y="4902930"/>
              </a:cubicBezTo>
              <a:close/>
              <a:moveTo>
                <a:pt x="9790104" y="4902906"/>
              </a:moveTo>
              <a:cubicBezTo>
                <a:pt x="9783257" y="4903739"/>
                <a:pt x="9776432" y="4903600"/>
                <a:pt x="9771189" y="4902305"/>
              </a:cubicBezTo>
              <a:cubicBezTo>
                <a:pt x="9760704" y="4899527"/>
                <a:pt x="9753834" y="4895269"/>
                <a:pt x="9743168" y="4884900"/>
              </a:cubicBezTo>
              <a:cubicBezTo>
                <a:pt x="9728163" y="4870459"/>
                <a:pt x="9725631" y="4864164"/>
                <a:pt x="9725631" y="4842131"/>
              </a:cubicBezTo>
              <a:cubicBezTo>
                <a:pt x="9725631" y="4820099"/>
                <a:pt x="9727981" y="4814174"/>
                <a:pt x="9743168" y="4799177"/>
              </a:cubicBezTo>
              <a:cubicBezTo>
                <a:pt x="9756545" y="4785661"/>
                <a:pt x="9765404" y="4781958"/>
                <a:pt x="9784386" y="4781958"/>
              </a:cubicBezTo>
              <a:cubicBezTo>
                <a:pt x="9804454" y="4781958"/>
                <a:pt x="9814035" y="4786401"/>
                <a:pt x="9828136" y="4802139"/>
              </a:cubicBezTo>
              <a:cubicBezTo>
                <a:pt x="9839707" y="4814730"/>
                <a:pt x="9844046" y="4825838"/>
                <a:pt x="9844046" y="4842131"/>
              </a:cubicBezTo>
              <a:cubicBezTo>
                <a:pt x="9844046" y="4858240"/>
                <a:pt x="9839707" y="4869533"/>
                <a:pt x="9828498" y="4881753"/>
              </a:cubicBezTo>
              <a:cubicBezTo>
                <a:pt x="9822713" y="4888234"/>
                <a:pt x="9814578" y="4894898"/>
                <a:pt x="9809154" y="4897676"/>
              </a:cubicBezTo>
              <a:cubicBezTo>
                <a:pt x="9803821" y="4900268"/>
                <a:pt x="9796951" y="4902073"/>
                <a:pt x="9790104" y="4902906"/>
              </a:cubicBezTo>
              <a:close/>
              <a:moveTo>
                <a:pt x="10154093" y="4902511"/>
              </a:moveTo>
              <a:cubicBezTo>
                <a:pt x="10146170" y="4903914"/>
                <a:pt x="10137966" y="4903648"/>
                <a:pt x="10130012" y="4901380"/>
              </a:cubicBezTo>
              <a:cubicBezTo>
                <a:pt x="10112837" y="4896381"/>
                <a:pt x="10096748" y="4882125"/>
                <a:pt x="10089154" y="4865461"/>
              </a:cubicBezTo>
              <a:cubicBezTo>
                <a:pt x="10084093" y="4853612"/>
                <a:pt x="10084093" y="4830838"/>
                <a:pt x="10089335" y="4818619"/>
              </a:cubicBezTo>
              <a:cubicBezTo>
                <a:pt x="10094216" y="4807880"/>
                <a:pt x="10106149" y="4794364"/>
                <a:pt x="10116815" y="4787884"/>
              </a:cubicBezTo>
              <a:cubicBezTo>
                <a:pt x="10127661" y="4781404"/>
                <a:pt x="10154056" y="4779738"/>
                <a:pt x="10166892" y="4784737"/>
              </a:cubicBezTo>
              <a:cubicBezTo>
                <a:pt x="10175751" y="4788255"/>
                <a:pt x="10194371" y="4805473"/>
                <a:pt x="10198891" y="4814731"/>
              </a:cubicBezTo>
              <a:cubicBezTo>
                <a:pt x="10203591" y="4823802"/>
                <a:pt x="10205761" y="4841763"/>
                <a:pt x="10203591" y="4853798"/>
              </a:cubicBezTo>
              <a:cubicBezTo>
                <a:pt x="10199117" y="4879070"/>
                <a:pt x="10177864" y="4898302"/>
                <a:pt x="10154093" y="4902511"/>
              </a:cubicBezTo>
              <a:close/>
              <a:moveTo>
                <a:pt x="9949790" y="4901748"/>
              </a:moveTo>
              <a:cubicBezTo>
                <a:pt x="9938220" y="4898416"/>
                <a:pt x="9929724" y="4892676"/>
                <a:pt x="9919419" y="4881196"/>
              </a:cubicBezTo>
              <a:cubicBezTo>
                <a:pt x="9908029" y="4868236"/>
                <a:pt x="9903690" y="4855090"/>
                <a:pt x="9905137" y="4837502"/>
              </a:cubicBezTo>
              <a:cubicBezTo>
                <a:pt x="9906403" y="4821208"/>
                <a:pt x="9911645" y="4810284"/>
                <a:pt x="9923758" y="4798619"/>
              </a:cubicBezTo>
              <a:cubicBezTo>
                <a:pt x="9937135" y="4785659"/>
                <a:pt x="9945633" y="4781956"/>
                <a:pt x="9963169" y="4781956"/>
              </a:cubicBezTo>
              <a:cubicBezTo>
                <a:pt x="9983236" y="4781956"/>
                <a:pt x="9990106" y="4784548"/>
                <a:pt x="10003665" y="4797509"/>
              </a:cubicBezTo>
              <a:cubicBezTo>
                <a:pt x="10020477" y="4813616"/>
                <a:pt x="10023009" y="4819541"/>
                <a:pt x="10023009" y="4842129"/>
              </a:cubicBezTo>
              <a:cubicBezTo>
                <a:pt x="10023009" y="4863792"/>
                <a:pt x="10020297" y="4870828"/>
                <a:pt x="10006196" y="4884900"/>
              </a:cubicBezTo>
              <a:cubicBezTo>
                <a:pt x="9990467" y="4900637"/>
                <a:pt x="9968593" y="4907117"/>
                <a:pt x="9949790" y="4901748"/>
              </a:cubicBezTo>
              <a:close/>
              <a:moveTo>
                <a:pt x="9412013" y="4902488"/>
              </a:moveTo>
              <a:cubicBezTo>
                <a:pt x="9395019" y="4898786"/>
                <a:pt x="9377121" y="4884159"/>
                <a:pt x="9369167" y="4867495"/>
              </a:cubicBezTo>
              <a:cubicBezTo>
                <a:pt x="9364828" y="4858608"/>
                <a:pt x="9364104" y="4854720"/>
                <a:pt x="9364104" y="4842129"/>
              </a:cubicBezTo>
              <a:cubicBezTo>
                <a:pt x="9364285" y="4824355"/>
                <a:pt x="9368082" y="4814172"/>
                <a:pt x="9379652" y="4801396"/>
              </a:cubicBezTo>
              <a:cubicBezTo>
                <a:pt x="9392669" y="4786954"/>
                <a:pt x="9400985" y="4783067"/>
                <a:pt x="9420509" y="4782325"/>
              </a:cubicBezTo>
              <a:cubicBezTo>
                <a:pt x="9442385" y="4781215"/>
                <a:pt x="9449435" y="4783992"/>
                <a:pt x="9464079" y="4798804"/>
              </a:cubicBezTo>
              <a:cubicBezTo>
                <a:pt x="9478361" y="4813431"/>
                <a:pt x="9481253" y="4819911"/>
                <a:pt x="9482157" y="4838796"/>
              </a:cubicBezTo>
              <a:cubicBezTo>
                <a:pt x="9483061" y="4859533"/>
                <a:pt x="9479626" y="4869901"/>
                <a:pt x="9467332" y="4882677"/>
              </a:cubicBezTo>
              <a:cubicBezTo>
                <a:pt x="9451424" y="4899340"/>
                <a:pt x="9430995" y="4906747"/>
                <a:pt x="9412013" y="4902488"/>
              </a:cubicBezTo>
              <a:close/>
              <a:moveTo>
                <a:pt x="8888426" y="4902930"/>
              </a:moveTo>
              <a:cubicBezTo>
                <a:pt x="8881736" y="4903648"/>
                <a:pt x="8874956" y="4903509"/>
                <a:pt x="8870075" y="4902306"/>
              </a:cubicBezTo>
              <a:cubicBezTo>
                <a:pt x="8858867" y="4899343"/>
                <a:pt x="8848743" y="4893233"/>
                <a:pt x="8838980" y="4883050"/>
              </a:cubicBezTo>
              <a:cubicBezTo>
                <a:pt x="8827772" y="4871570"/>
                <a:pt x="8823253" y="4859535"/>
                <a:pt x="8823253" y="4841946"/>
              </a:cubicBezTo>
              <a:cubicBezTo>
                <a:pt x="8823433" y="4823431"/>
                <a:pt x="8827592" y="4813063"/>
                <a:pt x="8840789" y="4799547"/>
              </a:cubicBezTo>
              <a:cubicBezTo>
                <a:pt x="8854528" y="4785475"/>
                <a:pt x="8863205" y="4781957"/>
                <a:pt x="8884176" y="4781957"/>
              </a:cubicBezTo>
              <a:cubicBezTo>
                <a:pt x="8902255" y="4781957"/>
                <a:pt x="8913102" y="4786772"/>
                <a:pt x="8925757" y="4800658"/>
              </a:cubicBezTo>
              <a:cubicBezTo>
                <a:pt x="8937689" y="4813804"/>
                <a:pt x="8941666" y="4823987"/>
                <a:pt x="8941847" y="4842132"/>
              </a:cubicBezTo>
              <a:cubicBezTo>
                <a:pt x="8942028" y="4854722"/>
                <a:pt x="8941305" y="4858424"/>
                <a:pt x="8936966" y="4867497"/>
              </a:cubicBezTo>
              <a:cubicBezTo>
                <a:pt x="8931361" y="4879347"/>
                <a:pt x="8918165" y="4892492"/>
                <a:pt x="8906233" y="4898417"/>
              </a:cubicBezTo>
              <a:cubicBezTo>
                <a:pt x="8901714" y="4900639"/>
                <a:pt x="8895115" y="4902213"/>
                <a:pt x="8888426" y="4902930"/>
              </a:cubicBezTo>
              <a:close/>
              <a:moveTo>
                <a:pt x="9048307" y="4901749"/>
              </a:moveTo>
              <a:cubicBezTo>
                <a:pt x="9033483" y="4897305"/>
                <a:pt x="9015946" y="4882679"/>
                <a:pt x="9008354" y="4868052"/>
              </a:cubicBezTo>
              <a:cubicBezTo>
                <a:pt x="9005099" y="4861942"/>
                <a:pt x="9004376" y="4857498"/>
                <a:pt x="9004376" y="4842131"/>
              </a:cubicBezTo>
              <a:cubicBezTo>
                <a:pt x="9004376" y="4820099"/>
                <a:pt x="9006726" y="4814174"/>
                <a:pt x="9021912" y="4799177"/>
              </a:cubicBezTo>
              <a:cubicBezTo>
                <a:pt x="9035290" y="4785661"/>
                <a:pt x="9044149" y="4781958"/>
                <a:pt x="9063313" y="4781958"/>
              </a:cubicBezTo>
              <a:cubicBezTo>
                <a:pt x="9082838" y="4781958"/>
                <a:pt x="9092961" y="4786771"/>
                <a:pt x="9107243" y="4802509"/>
              </a:cubicBezTo>
              <a:cubicBezTo>
                <a:pt x="9118451" y="4814730"/>
                <a:pt x="9122791" y="4826023"/>
                <a:pt x="9122791" y="4842131"/>
              </a:cubicBezTo>
              <a:cubicBezTo>
                <a:pt x="9122791" y="4858240"/>
                <a:pt x="9118451" y="4869533"/>
                <a:pt x="9107243" y="4881753"/>
              </a:cubicBezTo>
              <a:cubicBezTo>
                <a:pt x="9101458" y="4888234"/>
                <a:pt x="9093323" y="4894898"/>
                <a:pt x="9087899" y="4897676"/>
              </a:cubicBezTo>
              <a:cubicBezTo>
                <a:pt x="9076329" y="4903415"/>
                <a:pt x="9060058" y="4905082"/>
                <a:pt x="9048307" y="4901749"/>
              </a:cubicBezTo>
              <a:close/>
              <a:moveTo>
                <a:pt x="8690757" y="4902488"/>
              </a:moveTo>
              <a:cubicBezTo>
                <a:pt x="8673764" y="4898785"/>
                <a:pt x="8655865" y="4884158"/>
                <a:pt x="8647911" y="4867495"/>
              </a:cubicBezTo>
              <a:cubicBezTo>
                <a:pt x="8643573" y="4858608"/>
                <a:pt x="8642849" y="4854720"/>
                <a:pt x="8642849" y="4842129"/>
              </a:cubicBezTo>
              <a:cubicBezTo>
                <a:pt x="8643030" y="4823984"/>
                <a:pt x="8647008" y="4813986"/>
                <a:pt x="8659120" y="4800656"/>
              </a:cubicBezTo>
              <a:cubicBezTo>
                <a:pt x="8671775" y="4786955"/>
                <a:pt x="8682621" y="4781956"/>
                <a:pt x="8700520" y="4781956"/>
              </a:cubicBezTo>
              <a:cubicBezTo>
                <a:pt x="8722937" y="4781956"/>
                <a:pt x="8727456" y="4783992"/>
                <a:pt x="8743366" y="4800286"/>
              </a:cubicBezTo>
              <a:cubicBezTo>
                <a:pt x="8759456" y="4816950"/>
                <a:pt x="8761986" y="4823614"/>
                <a:pt x="8760902" y="4846203"/>
              </a:cubicBezTo>
              <a:cubicBezTo>
                <a:pt x="8759997" y="4863792"/>
                <a:pt x="8756382" y="4872309"/>
                <a:pt x="8744450" y="4884344"/>
              </a:cubicBezTo>
              <a:cubicBezTo>
                <a:pt x="8728902" y="4899896"/>
                <a:pt x="8709016" y="4906561"/>
                <a:pt x="8690757" y="4902488"/>
              </a:cubicBezTo>
              <a:close/>
              <a:moveTo>
                <a:pt x="7443074" y="4903218"/>
              </a:moveTo>
              <a:cubicBezTo>
                <a:pt x="7436233" y="4903817"/>
                <a:pt x="7429464" y="4903088"/>
                <a:pt x="7423227" y="4900820"/>
              </a:cubicBezTo>
              <a:cubicBezTo>
                <a:pt x="7396833" y="4891192"/>
                <a:pt x="7380381" y="4868603"/>
                <a:pt x="7380381" y="4841941"/>
              </a:cubicBezTo>
              <a:cubicBezTo>
                <a:pt x="7380562" y="4825648"/>
                <a:pt x="7385986" y="4812688"/>
                <a:pt x="7398460" y="4799542"/>
              </a:cubicBezTo>
              <a:cubicBezTo>
                <a:pt x="7411838" y="4785286"/>
                <a:pt x="7418166" y="4782878"/>
                <a:pt x="7440763" y="4782878"/>
              </a:cubicBezTo>
              <a:cubicBezTo>
                <a:pt x="7463000" y="4782878"/>
                <a:pt x="7466797" y="4784359"/>
                <a:pt x="7481802" y="4799728"/>
              </a:cubicBezTo>
              <a:cubicBezTo>
                <a:pt x="7495180" y="4813428"/>
                <a:pt x="7499158" y="4823242"/>
                <a:pt x="7499338" y="4842312"/>
              </a:cubicBezTo>
              <a:cubicBezTo>
                <a:pt x="7499338" y="4854902"/>
                <a:pt x="7498615" y="4858791"/>
                <a:pt x="7494277" y="4867678"/>
              </a:cubicBezTo>
              <a:cubicBezTo>
                <a:pt x="7484786" y="4887674"/>
                <a:pt x="7463600" y="4901421"/>
                <a:pt x="7443074" y="4903218"/>
              </a:cubicBezTo>
              <a:close/>
              <a:moveTo>
                <a:pt x="7985411" y="4903160"/>
              </a:moveTo>
              <a:cubicBezTo>
                <a:pt x="7979084" y="4903831"/>
                <a:pt x="7972846" y="4903692"/>
                <a:pt x="7968598" y="4902489"/>
              </a:cubicBezTo>
              <a:cubicBezTo>
                <a:pt x="7952327" y="4898230"/>
                <a:pt x="7934249" y="4883419"/>
                <a:pt x="7926475" y="4868236"/>
              </a:cubicBezTo>
              <a:cubicBezTo>
                <a:pt x="7922498" y="4860274"/>
                <a:pt x="7921775" y="4856387"/>
                <a:pt x="7921775" y="4843056"/>
              </a:cubicBezTo>
              <a:cubicBezTo>
                <a:pt x="7921594" y="4823986"/>
                <a:pt x="7925209" y="4814543"/>
                <a:pt x="7937865" y="4800656"/>
              </a:cubicBezTo>
              <a:cubicBezTo>
                <a:pt x="7950339" y="4786955"/>
                <a:pt x="7961366" y="4781956"/>
                <a:pt x="7979084" y="4781956"/>
              </a:cubicBezTo>
              <a:cubicBezTo>
                <a:pt x="7999331" y="4781956"/>
                <a:pt x="8006201" y="4784549"/>
                <a:pt x="8019941" y="4797694"/>
              </a:cubicBezTo>
              <a:cubicBezTo>
                <a:pt x="8035489" y="4812691"/>
                <a:pt x="8040009" y="4822504"/>
                <a:pt x="8040009" y="4842315"/>
              </a:cubicBezTo>
              <a:cubicBezTo>
                <a:pt x="8040009" y="4855275"/>
                <a:pt x="8039285" y="4858793"/>
                <a:pt x="8034585" y="4868421"/>
              </a:cubicBezTo>
              <a:cubicBezTo>
                <a:pt x="8028438" y="4881012"/>
                <a:pt x="8015964" y="4892861"/>
                <a:pt x="8002766" y="4898971"/>
              </a:cubicBezTo>
              <a:cubicBezTo>
                <a:pt x="7998156" y="4901008"/>
                <a:pt x="7991738" y="4902489"/>
                <a:pt x="7985411" y="4903160"/>
              </a:cubicBezTo>
              <a:close/>
              <a:moveTo>
                <a:pt x="8346671" y="4903046"/>
              </a:moveTo>
              <a:cubicBezTo>
                <a:pt x="8340073" y="4903694"/>
                <a:pt x="8333474" y="4903509"/>
                <a:pt x="8328684" y="4902306"/>
              </a:cubicBezTo>
              <a:cubicBezTo>
                <a:pt x="8311689" y="4897861"/>
                <a:pt x="8293792" y="4882494"/>
                <a:pt x="8286379" y="4865646"/>
              </a:cubicBezTo>
              <a:cubicBezTo>
                <a:pt x="8282403" y="4856759"/>
                <a:pt x="8281860" y="4853796"/>
                <a:pt x="8282583" y="4839725"/>
              </a:cubicBezTo>
              <a:cubicBezTo>
                <a:pt x="8283487" y="4820284"/>
                <a:pt x="8286922" y="4812877"/>
                <a:pt x="8300661" y="4799177"/>
              </a:cubicBezTo>
              <a:cubicBezTo>
                <a:pt x="8314220" y="4785661"/>
                <a:pt x="8322898" y="4781957"/>
                <a:pt x="8341880" y="4781957"/>
              </a:cubicBezTo>
              <a:cubicBezTo>
                <a:pt x="8353089" y="4781957"/>
                <a:pt x="8359236" y="4783069"/>
                <a:pt x="8364840" y="4785661"/>
              </a:cubicBezTo>
              <a:cubicBezTo>
                <a:pt x="8375506" y="4790474"/>
                <a:pt x="8390150" y="4805101"/>
                <a:pt x="8395755" y="4816211"/>
              </a:cubicBezTo>
              <a:cubicBezTo>
                <a:pt x="8399912" y="4824172"/>
                <a:pt x="8400455" y="4827690"/>
                <a:pt x="8400455" y="4842132"/>
              </a:cubicBezTo>
              <a:cubicBezTo>
                <a:pt x="8400455" y="4856573"/>
                <a:pt x="8399912" y="4860091"/>
                <a:pt x="8395755" y="4868052"/>
              </a:cubicBezTo>
              <a:cubicBezTo>
                <a:pt x="8389970" y="4879346"/>
                <a:pt x="8375326" y="4893973"/>
                <a:pt x="8364660" y="4898788"/>
              </a:cubicBezTo>
              <a:cubicBezTo>
                <a:pt x="8359868" y="4900917"/>
                <a:pt x="8353270" y="4902398"/>
                <a:pt x="8346671" y="4903046"/>
              </a:cubicBezTo>
              <a:close/>
              <a:moveTo>
                <a:pt x="8166719" y="4903022"/>
              </a:moveTo>
              <a:cubicBezTo>
                <a:pt x="8160256" y="4903694"/>
                <a:pt x="8153702" y="4903508"/>
                <a:pt x="8148821" y="4902305"/>
              </a:cubicBezTo>
              <a:cubicBezTo>
                <a:pt x="8131646" y="4897861"/>
                <a:pt x="8114291" y="4883604"/>
                <a:pt x="8106699" y="4867867"/>
              </a:cubicBezTo>
              <a:cubicBezTo>
                <a:pt x="8100190" y="4854351"/>
                <a:pt x="8099829" y="4831948"/>
                <a:pt x="8105614" y="4818433"/>
              </a:cubicBezTo>
              <a:cubicBezTo>
                <a:pt x="8110856" y="4806398"/>
                <a:pt x="8128754" y="4788808"/>
                <a:pt x="8139601" y="4784921"/>
              </a:cubicBezTo>
              <a:cubicBezTo>
                <a:pt x="8151895" y="4780662"/>
                <a:pt x="8175216" y="4781033"/>
                <a:pt x="8185159" y="4785661"/>
              </a:cubicBezTo>
              <a:cubicBezTo>
                <a:pt x="8195463" y="4790475"/>
                <a:pt x="8211916" y="4807509"/>
                <a:pt x="8216616" y="4818433"/>
              </a:cubicBezTo>
              <a:cubicBezTo>
                <a:pt x="8222582" y="4832133"/>
                <a:pt x="8222220" y="4853981"/>
                <a:pt x="8215531" y="4867682"/>
              </a:cubicBezTo>
              <a:cubicBezTo>
                <a:pt x="8210107" y="4879346"/>
                <a:pt x="8196548" y="4892677"/>
                <a:pt x="8184075" y="4898601"/>
              </a:cubicBezTo>
              <a:cubicBezTo>
                <a:pt x="8179555" y="4900823"/>
                <a:pt x="8173182" y="4902351"/>
                <a:pt x="8166719" y="4903022"/>
              </a:cubicBezTo>
              <a:close/>
              <a:moveTo>
                <a:pt x="7625146" y="4903136"/>
              </a:moveTo>
              <a:cubicBezTo>
                <a:pt x="7618367" y="4903738"/>
                <a:pt x="7611497" y="4903322"/>
                <a:pt x="7606164" y="4901749"/>
              </a:cubicBezTo>
              <a:cubicBezTo>
                <a:pt x="7594594" y="4898415"/>
                <a:pt x="7586096" y="4892676"/>
                <a:pt x="7575792" y="4881011"/>
              </a:cubicBezTo>
              <a:cubicBezTo>
                <a:pt x="7565125" y="4869162"/>
                <a:pt x="7560968" y="4858053"/>
                <a:pt x="7560968" y="4842130"/>
              </a:cubicBezTo>
              <a:cubicBezTo>
                <a:pt x="7560968" y="4825467"/>
                <a:pt x="7565125" y="4814913"/>
                <a:pt x="7577058" y="4801953"/>
              </a:cubicBezTo>
              <a:cubicBezTo>
                <a:pt x="7590978" y="4786400"/>
                <a:pt x="7600740" y="4781957"/>
                <a:pt x="7620807" y="4781957"/>
              </a:cubicBezTo>
              <a:cubicBezTo>
                <a:pt x="7639609" y="4781957"/>
                <a:pt x="7650275" y="4786586"/>
                <a:pt x="7662750" y="4800287"/>
              </a:cubicBezTo>
              <a:cubicBezTo>
                <a:pt x="7676308" y="4815099"/>
                <a:pt x="7679201" y="4822690"/>
                <a:pt x="7679201" y="4842130"/>
              </a:cubicBezTo>
              <a:cubicBezTo>
                <a:pt x="7679201" y="4856572"/>
                <a:pt x="7678658" y="4860090"/>
                <a:pt x="7674500" y="4868237"/>
              </a:cubicBezTo>
              <a:cubicBezTo>
                <a:pt x="7668896" y="4879160"/>
                <a:pt x="7654795" y="4892861"/>
                <a:pt x="7643586" y="4898415"/>
              </a:cubicBezTo>
              <a:cubicBezTo>
                <a:pt x="7638614" y="4900914"/>
                <a:pt x="7631925" y="4902534"/>
                <a:pt x="7625146" y="4903136"/>
              </a:cubicBezTo>
              <a:close/>
              <a:moveTo>
                <a:pt x="7804645" y="4903092"/>
              </a:moveTo>
              <a:cubicBezTo>
                <a:pt x="7797911" y="4903648"/>
                <a:pt x="7791176" y="4903231"/>
                <a:pt x="7786024" y="4901750"/>
              </a:cubicBezTo>
              <a:cubicBezTo>
                <a:pt x="7774454" y="4898418"/>
                <a:pt x="7765957" y="4892677"/>
                <a:pt x="7755653" y="4881013"/>
              </a:cubicBezTo>
              <a:cubicBezTo>
                <a:pt x="7745167" y="4869349"/>
                <a:pt x="7740828" y="4858054"/>
                <a:pt x="7740828" y="4843057"/>
              </a:cubicBezTo>
              <a:cubicBezTo>
                <a:pt x="7740828" y="4825839"/>
                <a:pt x="7744986" y="4814915"/>
                <a:pt x="7756737" y="4802139"/>
              </a:cubicBezTo>
              <a:cubicBezTo>
                <a:pt x="7770838" y="4786402"/>
                <a:pt x="7780420" y="4781958"/>
                <a:pt x="7800487" y="4781958"/>
              </a:cubicBezTo>
              <a:cubicBezTo>
                <a:pt x="7820554" y="4781958"/>
                <a:pt x="7830136" y="4786402"/>
                <a:pt x="7844238" y="4802139"/>
              </a:cubicBezTo>
              <a:cubicBezTo>
                <a:pt x="7855988" y="4815100"/>
                <a:pt x="7860146" y="4825839"/>
                <a:pt x="7860146" y="4843243"/>
              </a:cubicBezTo>
              <a:cubicBezTo>
                <a:pt x="7860146" y="4859906"/>
                <a:pt x="7854723" y="4872126"/>
                <a:pt x="7842068" y="4884531"/>
              </a:cubicBezTo>
              <a:cubicBezTo>
                <a:pt x="7836102" y="4890271"/>
                <a:pt x="7827785" y="4896751"/>
                <a:pt x="7823266" y="4898602"/>
              </a:cubicBezTo>
              <a:cubicBezTo>
                <a:pt x="7818114" y="4901009"/>
                <a:pt x="7811380" y="4902537"/>
                <a:pt x="7804645" y="4903092"/>
              </a:cubicBezTo>
              <a:close/>
              <a:moveTo>
                <a:pt x="6001194" y="4903090"/>
              </a:moveTo>
              <a:cubicBezTo>
                <a:pt x="5994325" y="4903785"/>
                <a:pt x="5987681" y="4903322"/>
                <a:pt x="5982528" y="4901563"/>
              </a:cubicBezTo>
              <a:cubicBezTo>
                <a:pt x="5946191" y="4889343"/>
                <a:pt x="5927931" y="4851387"/>
                <a:pt x="5942756" y="4818430"/>
              </a:cubicBezTo>
              <a:cubicBezTo>
                <a:pt x="5949263" y="4803989"/>
                <a:pt x="5964269" y="4788806"/>
                <a:pt x="5976562" y="4784733"/>
              </a:cubicBezTo>
              <a:cubicBezTo>
                <a:pt x="5988674" y="4780659"/>
                <a:pt x="6012538" y="4781586"/>
                <a:pt x="6022300" y="4786399"/>
              </a:cubicBezTo>
              <a:cubicBezTo>
                <a:pt x="6031340" y="4791028"/>
                <a:pt x="6047249" y="4807321"/>
                <a:pt x="6051769" y="4816579"/>
              </a:cubicBezTo>
              <a:cubicBezTo>
                <a:pt x="6056469" y="4826577"/>
                <a:pt x="6057373" y="4851017"/>
                <a:pt x="6053396" y="4863422"/>
              </a:cubicBezTo>
              <a:cubicBezTo>
                <a:pt x="6049419" y="4875642"/>
                <a:pt x="6034594" y="4891565"/>
                <a:pt x="6021216" y="4897675"/>
              </a:cubicBezTo>
              <a:cubicBezTo>
                <a:pt x="6015160" y="4900544"/>
                <a:pt x="6008064" y="4902396"/>
                <a:pt x="6001194" y="4903090"/>
              </a:cubicBezTo>
              <a:close/>
              <a:moveTo>
                <a:pt x="6181550" y="4903046"/>
              </a:moveTo>
              <a:cubicBezTo>
                <a:pt x="6174499" y="4903694"/>
                <a:pt x="6167539" y="4903323"/>
                <a:pt x="6162748" y="4901750"/>
              </a:cubicBezTo>
              <a:cubicBezTo>
                <a:pt x="6150997" y="4897676"/>
                <a:pt x="6144670" y="4893603"/>
                <a:pt x="6135992" y="4884901"/>
              </a:cubicBezTo>
              <a:cubicBezTo>
                <a:pt x="6124603" y="4873051"/>
                <a:pt x="6119541" y="4861758"/>
                <a:pt x="6118817" y="4845464"/>
              </a:cubicBezTo>
              <a:cubicBezTo>
                <a:pt x="6117733" y="4826579"/>
                <a:pt x="6121710" y="4816025"/>
                <a:pt x="6134907" y="4801398"/>
              </a:cubicBezTo>
              <a:cubicBezTo>
                <a:pt x="6149732" y="4785105"/>
                <a:pt x="6159133" y="4781402"/>
                <a:pt x="6180827" y="4782328"/>
              </a:cubicBezTo>
              <a:cubicBezTo>
                <a:pt x="6199991" y="4783069"/>
                <a:pt x="6208487" y="4787142"/>
                <a:pt x="6221323" y="4801398"/>
              </a:cubicBezTo>
              <a:cubicBezTo>
                <a:pt x="6232893" y="4814174"/>
                <a:pt x="6236689" y="4824357"/>
                <a:pt x="6236871" y="4842131"/>
              </a:cubicBezTo>
              <a:cubicBezTo>
                <a:pt x="6236871" y="4854722"/>
                <a:pt x="6236147" y="4858610"/>
                <a:pt x="6231808" y="4867497"/>
              </a:cubicBezTo>
              <a:cubicBezTo>
                <a:pt x="6226023" y="4879532"/>
                <a:pt x="6213007" y="4892492"/>
                <a:pt x="6200894" y="4898232"/>
              </a:cubicBezTo>
              <a:cubicBezTo>
                <a:pt x="6195742" y="4900731"/>
                <a:pt x="6188601" y="4902398"/>
                <a:pt x="6181550" y="4903046"/>
              </a:cubicBezTo>
              <a:close/>
              <a:moveTo>
                <a:pt x="6363060" y="4903045"/>
              </a:moveTo>
              <a:cubicBezTo>
                <a:pt x="6356077" y="4903785"/>
                <a:pt x="6349117" y="4903415"/>
                <a:pt x="6343513" y="4901749"/>
              </a:cubicBezTo>
              <a:cubicBezTo>
                <a:pt x="6332484" y="4898601"/>
                <a:pt x="6323806" y="4892861"/>
                <a:pt x="6314948" y="4883049"/>
              </a:cubicBezTo>
              <a:cubicBezTo>
                <a:pt x="6302113" y="4868792"/>
                <a:pt x="6299220" y="4861201"/>
                <a:pt x="6299220" y="4842131"/>
              </a:cubicBezTo>
              <a:cubicBezTo>
                <a:pt x="6299220" y="4822690"/>
                <a:pt x="6302293" y="4815284"/>
                <a:pt x="6316033" y="4799916"/>
              </a:cubicBezTo>
              <a:cubicBezTo>
                <a:pt x="6328326" y="4786585"/>
                <a:pt x="6338812" y="4781956"/>
                <a:pt x="6357975" y="4781956"/>
              </a:cubicBezTo>
              <a:cubicBezTo>
                <a:pt x="6378043" y="4781956"/>
                <a:pt x="6387624" y="4786400"/>
                <a:pt x="6401725" y="4802138"/>
              </a:cubicBezTo>
              <a:cubicBezTo>
                <a:pt x="6413295" y="4814729"/>
                <a:pt x="6417635" y="4825837"/>
                <a:pt x="6417635" y="4842131"/>
              </a:cubicBezTo>
              <a:cubicBezTo>
                <a:pt x="6417635" y="4858239"/>
                <a:pt x="6413295" y="4869533"/>
                <a:pt x="6402087" y="4881753"/>
              </a:cubicBezTo>
              <a:cubicBezTo>
                <a:pt x="6396302" y="4888233"/>
                <a:pt x="6388166" y="4894898"/>
                <a:pt x="6382743" y="4897676"/>
              </a:cubicBezTo>
              <a:cubicBezTo>
                <a:pt x="6377049" y="4900453"/>
                <a:pt x="6370043" y="4902304"/>
                <a:pt x="6363060" y="4903045"/>
              </a:cubicBezTo>
              <a:close/>
              <a:moveTo>
                <a:pt x="7084315" y="4903045"/>
              </a:moveTo>
              <a:cubicBezTo>
                <a:pt x="7077332" y="4903785"/>
                <a:pt x="7070372" y="4903415"/>
                <a:pt x="7064768" y="4901749"/>
              </a:cubicBezTo>
              <a:cubicBezTo>
                <a:pt x="7053739" y="4898601"/>
                <a:pt x="7045062" y="4892861"/>
                <a:pt x="7036203" y="4883049"/>
              </a:cubicBezTo>
              <a:cubicBezTo>
                <a:pt x="7023368" y="4868792"/>
                <a:pt x="7020475" y="4861201"/>
                <a:pt x="7020475" y="4842131"/>
              </a:cubicBezTo>
              <a:cubicBezTo>
                <a:pt x="7020475" y="4822690"/>
                <a:pt x="7023548" y="4815284"/>
                <a:pt x="7037288" y="4799916"/>
              </a:cubicBezTo>
              <a:cubicBezTo>
                <a:pt x="7049581" y="4786585"/>
                <a:pt x="7060067" y="4781956"/>
                <a:pt x="7079230" y="4781956"/>
              </a:cubicBezTo>
              <a:cubicBezTo>
                <a:pt x="7099298" y="4781956"/>
                <a:pt x="7108879" y="4786400"/>
                <a:pt x="7122980" y="4802138"/>
              </a:cubicBezTo>
              <a:cubicBezTo>
                <a:pt x="7134550" y="4814729"/>
                <a:pt x="7138890" y="4825837"/>
                <a:pt x="7138890" y="4842131"/>
              </a:cubicBezTo>
              <a:cubicBezTo>
                <a:pt x="7138890" y="4858239"/>
                <a:pt x="7134550" y="4869533"/>
                <a:pt x="7123342" y="4881753"/>
              </a:cubicBezTo>
              <a:cubicBezTo>
                <a:pt x="7117557" y="4888233"/>
                <a:pt x="7109422" y="4894898"/>
                <a:pt x="7103998" y="4897676"/>
              </a:cubicBezTo>
              <a:cubicBezTo>
                <a:pt x="7098304" y="4900453"/>
                <a:pt x="7091298" y="4902304"/>
                <a:pt x="7084315" y="4903045"/>
              </a:cubicBezTo>
              <a:close/>
              <a:moveTo>
                <a:pt x="7264902" y="4902883"/>
              </a:moveTo>
              <a:cubicBezTo>
                <a:pt x="7258235" y="4903739"/>
                <a:pt x="7251682" y="4903692"/>
                <a:pt x="7247162" y="4902489"/>
              </a:cubicBezTo>
              <a:cubicBezTo>
                <a:pt x="7237218" y="4899897"/>
                <a:pt x="7222755" y="4890640"/>
                <a:pt x="7215524" y="4882308"/>
              </a:cubicBezTo>
              <a:cubicBezTo>
                <a:pt x="7203954" y="4868793"/>
                <a:pt x="7200338" y="4859165"/>
                <a:pt x="7200338" y="4842131"/>
              </a:cubicBezTo>
              <a:cubicBezTo>
                <a:pt x="7200338" y="4824912"/>
                <a:pt x="7203954" y="4815469"/>
                <a:pt x="7215885" y="4801583"/>
              </a:cubicBezTo>
              <a:cubicBezTo>
                <a:pt x="7227637" y="4787882"/>
                <a:pt x="7237038" y="4783254"/>
                <a:pt x="7254935" y="4782327"/>
              </a:cubicBezTo>
              <a:cubicBezTo>
                <a:pt x="7276449" y="4781217"/>
                <a:pt x="7284223" y="4783808"/>
                <a:pt x="7298324" y="4797510"/>
              </a:cubicBezTo>
              <a:cubicBezTo>
                <a:pt x="7314052" y="4812321"/>
                <a:pt x="7317307" y="4819543"/>
                <a:pt x="7318391" y="4839724"/>
              </a:cubicBezTo>
              <a:cubicBezTo>
                <a:pt x="7319114" y="4853795"/>
                <a:pt x="7318572" y="4856758"/>
                <a:pt x="7314594" y="4865645"/>
              </a:cubicBezTo>
              <a:cubicBezTo>
                <a:pt x="7309171" y="4878050"/>
                <a:pt x="7295612" y="4891936"/>
                <a:pt x="7283319" y="4897860"/>
              </a:cubicBezTo>
              <a:cubicBezTo>
                <a:pt x="7278348" y="4900267"/>
                <a:pt x="7271568" y="4902026"/>
                <a:pt x="7264902" y="4902883"/>
              </a:cubicBezTo>
              <a:close/>
              <a:moveTo>
                <a:pt x="6725363" y="4903004"/>
              </a:moveTo>
              <a:cubicBezTo>
                <a:pt x="6717476" y="4904155"/>
                <a:pt x="6709477" y="4903554"/>
                <a:pt x="6701974" y="4900823"/>
              </a:cubicBezTo>
              <a:cubicBezTo>
                <a:pt x="6667083" y="4888048"/>
                <a:pt x="6649547" y="4850462"/>
                <a:pt x="6663648" y="4818987"/>
              </a:cubicBezTo>
              <a:cubicBezTo>
                <a:pt x="6669071" y="4806952"/>
                <a:pt x="6683173" y="4791584"/>
                <a:pt x="6693297" y="4786585"/>
              </a:cubicBezTo>
              <a:cubicBezTo>
                <a:pt x="6703421" y="4781586"/>
                <a:pt x="6727103" y="4780476"/>
                <a:pt x="6739397" y="4784734"/>
              </a:cubicBezTo>
              <a:cubicBezTo>
                <a:pt x="6749341" y="4788066"/>
                <a:pt x="6767418" y="4804360"/>
                <a:pt x="6772662" y="4814728"/>
              </a:cubicBezTo>
              <a:cubicBezTo>
                <a:pt x="6777543" y="4824540"/>
                <a:pt x="6779351" y="4842501"/>
                <a:pt x="6776819" y="4855461"/>
              </a:cubicBezTo>
              <a:cubicBezTo>
                <a:pt x="6771667" y="4880317"/>
                <a:pt x="6749023" y="4899549"/>
                <a:pt x="6725363" y="4903004"/>
              </a:cubicBezTo>
              <a:close/>
              <a:moveTo>
                <a:pt x="6903551" y="4902953"/>
              </a:moveTo>
              <a:cubicBezTo>
                <a:pt x="6896749" y="4903555"/>
                <a:pt x="6889879" y="4903139"/>
                <a:pt x="6884364" y="4901566"/>
              </a:cubicBezTo>
              <a:cubicBezTo>
                <a:pt x="6866828" y="4896567"/>
                <a:pt x="6848388" y="4879162"/>
                <a:pt x="6842423" y="4861573"/>
              </a:cubicBezTo>
              <a:cubicBezTo>
                <a:pt x="6838807" y="4851204"/>
                <a:pt x="6838988" y="4833060"/>
                <a:pt x="6842603" y="4821951"/>
              </a:cubicBezTo>
              <a:cubicBezTo>
                <a:pt x="6846581" y="4810286"/>
                <a:pt x="6863213" y="4791957"/>
                <a:pt x="6874964" y="4786402"/>
              </a:cubicBezTo>
              <a:cubicBezTo>
                <a:pt x="6888342" y="4779922"/>
                <a:pt x="6911301" y="4780107"/>
                <a:pt x="6924138" y="4786588"/>
              </a:cubicBezTo>
              <a:cubicBezTo>
                <a:pt x="6935346" y="4792327"/>
                <a:pt x="6948905" y="4806768"/>
                <a:pt x="6954148" y="4818619"/>
              </a:cubicBezTo>
              <a:cubicBezTo>
                <a:pt x="6959752" y="4831393"/>
                <a:pt x="6959571" y="4853426"/>
                <a:pt x="6953786" y="4866757"/>
              </a:cubicBezTo>
              <a:cubicBezTo>
                <a:pt x="6948905" y="4878051"/>
                <a:pt x="6934441" y="4892308"/>
                <a:pt x="6922329" y="4898232"/>
              </a:cubicBezTo>
              <a:cubicBezTo>
                <a:pt x="6917087" y="4900731"/>
                <a:pt x="6910353" y="4902351"/>
                <a:pt x="6903551" y="4902953"/>
              </a:cubicBezTo>
              <a:close/>
              <a:moveTo>
                <a:pt x="6543898" y="4902860"/>
              </a:moveTo>
              <a:cubicBezTo>
                <a:pt x="6537209" y="4903740"/>
                <a:pt x="6530610" y="4903693"/>
                <a:pt x="6526090" y="4902490"/>
              </a:cubicBezTo>
              <a:cubicBezTo>
                <a:pt x="6509096" y="4898046"/>
                <a:pt x="6491922" y="4883605"/>
                <a:pt x="6484148" y="4867497"/>
              </a:cubicBezTo>
              <a:cubicBezTo>
                <a:pt x="6479810" y="4858610"/>
                <a:pt x="6479086" y="4854536"/>
                <a:pt x="6479086" y="4842131"/>
              </a:cubicBezTo>
              <a:cubicBezTo>
                <a:pt x="6479086" y="4824728"/>
                <a:pt x="6482882" y="4815100"/>
                <a:pt x="6495537" y="4800658"/>
              </a:cubicBezTo>
              <a:cubicBezTo>
                <a:pt x="6507650" y="4786771"/>
                <a:pt x="6518678" y="4781958"/>
                <a:pt x="6537661" y="4781958"/>
              </a:cubicBezTo>
              <a:cubicBezTo>
                <a:pt x="6556823" y="4781958"/>
                <a:pt x="6565682" y="4785661"/>
                <a:pt x="6579061" y="4799177"/>
              </a:cubicBezTo>
              <a:cubicBezTo>
                <a:pt x="6594246" y="4814174"/>
                <a:pt x="6596597" y="4820099"/>
                <a:pt x="6596597" y="4842131"/>
              </a:cubicBezTo>
              <a:cubicBezTo>
                <a:pt x="6596597" y="4857869"/>
                <a:pt x="6596055" y="4861758"/>
                <a:pt x="6592438" y="4868422"/>
              </a:cubicBezTo>
              <a:cubicBezTo>
                <a:pt x="6587015" y="4878790"/>
                <a:pt x="6573456" y="4892122"/>
                <a:pt x="6562247" y="4897676"/>
              </a:cubicBezTo>
              <a:cubicBezTo>
                <a:pt x="6557366" y="4900175"/>
                <a:pt x="6550587" y="4901981"/>
                <a:pt x="6543898" y="4902860"/>
              </a:cubicBezTo>
              <a:close/>
              <a:moveTo>
                <a:pt x="5641808" y="4903045"/>
              </a:moveTo>
              <a:cubicBezTo>
                <a:pt x="5634825" y="4903785"/>
                <a:pt x="5627865" y="4903415"/>
                <a:pt x="5622260" y="4901749"/>
              </a:cubicBezTo>
              <a:cubicBezTo>
                <a:pt x="5605267" y="4896750"/>
                <a:pt x="5589358" y="4882308"/>
                <a:pt x="5581403" y="4864533"/>
              </a:cubicBezTo>
              <a:cubicBezTo>
                <a:pt x="5577245" y="4855091"/>
                <a:pt x="5576703" y="4852129"/>
                <a:pt x="5577425" y="4839538"/>
              </a:cubicBezTo>
              <a:cubicBezTo>
                <a:pt x="5578510" y="4822874"/>
                <a:pt x="5582488" y="4813432"/>
                <a:pt x="5594781" y="4799916"/>
              </a:cubicBezTo>
              <a:cubicBezTo>
                <a:pt x="5607074" y="4786585"/>
                <a:pt x="5617560" y="4781956"/>
                <a:pt x="5636904" y="4781956"/>
              </a:cubicBezTo>
              <a:cubicBezTo>
                <a:pt x="5656429" y="4781956"/>
                <a:pt x="5666552" y="4786771"/>
                <a:pt x="5680835" y="4802508"/>
              </a:cubicBezTo>
              <a:cubicBezTo>
                <a:pt x="5692044" y="4814729"/>
                <a:pt x="5696382" y="4826022"/>
                <a:pt x="5696382" y="4842131"/>
              </a:cubicBezTo>
              <a:cubicBezTo>
                <a:pt x="5696382" y="4858239"/>
                <a:pt x="5692044" y="4869533"/>
                <a:pt x="5680835" y="4881753"/>
              </a:cubicBezTo>
              <a:cubicBezTo>
                <a:pt x="5675050" y="4888233"/>
                <a:pt x="5666914" y="4894898"/>
                <a:pt x="5661491" y="4897676"/>
              </a:cubicBezTo>
              <a:cubicBezTo>
                <a:pt x="5655796" y="4900453"/>
                <a:pt x="5648791" y="4902304"/>
                <a:pt x="5641808" y="4903045"/>
              </a:cubicBezTo>
              <a:close/>
              <a:moveTo>
                <a:pt x="946623" y="4903900"/>
              </a:moveTo>
              <a:cubicBezTo>
                <a:pt x="942600" y="4903923"/>
                <a:pt x="938713" y="4903136"/>
                <a:pt x="933200" y="4901562"/>
              </a:cubicBezTo>
              <a:cubicBezTo>
                <a:pt x="917471" y="4897304"/>
                <a:pt x="901562" y="4883417"/>
                <a:pt x="893246" y="4866754"/>
              </a:cubicBezTo>
              <a:cubicBezTo>
                <a:pt x="887280" y="4854904"/>
                <a:pt x="886556" y="4835835"/>
                <a:pt x="891619" y="4822319"/>
              </a:cubicBezTo>
              <a:cubicBezTo>
                <a:pt x="896681" y="4808432"/>
                <a:pt x="910420" y="4792879"/>
                <a:pt x="923437" y="4786399"/>
              </a:cubicBezTo>
              <a:cubicBezTo>
                <a:pt x="932295" y="4781955"/>
                <a:pt x="934646" y="4781585"/>
                <a:pt x="950012" y="4782326"/>
              </a:cubicBezTo>
              <a:cubicBezTo>
                <a:pt x="970080" y="4783252"/>
                <a:pt x="978215" y="4787140"/>
                <a:pt x="992497" y="4803248"/>
              </a:cubicBezTo>
              <a:cubicBezTo>
                <a:pt x="1012383" y="4825465"/>
                <a:pt x="1012744" y="4858052"/>
                <a:pt x="993220" y="4880270"/>
              </a:cubicBezTo>
              <a:cubicBezTo>
                <a:pt x="982915" y="4892119"/>
                <a:pt x="974057" y="4897860"/>
                <a:pt x="960860" y="4901377"/>
              </a:cubicBezTo>
              <a:cubicBezTo>
                <a:pt x="954803" y="4903043"/>
                <a:pt x="950645" y="4903877"/>
                <a:pt x="946623" y="4903900"/>
              </a:cubicBezTo>
              <a:close/>
              <a:moveTo>
                <a:pt x="2930546" y="4903899"/>
              </a:moveTo>
              <a:cubicBezTo>
                <a:pt x="2926501" y="4903922"/>
                <a:pt x="2922613" y="4903135"/>
                <a:pt x="2917099" y="4901562"/>
              </a:cubicBezTo>
              <a:cubicBezTo>
                <a:pt x="2906071" y="4898600"/>
                <a:pt x="2897394" y="4893045"/>
                <a:pt x="2888535" y="4883047"/>
              </a:cubicBezTo>
              <a:cubicBezTo>
                <a:pt x="2875699" y="4868790"/>
                <a:pt x="2872806" y="4861199"/>
                <a:pt x="2872806" y="4842129"/>
              </a:cubicBezTo>
              <a:cubicBezTo>
                <a:pt x="2872806" y="4822503"/>
                <a:pt x="2875880" y="4814912"/>
                <a:pt x="2890343" y="4799359"/>
              </a:cubicBezTo>
              <a:cubicBezTo>
                <a:pt x="2903360" y="4785288"/>
                <a:pt x="2913484" y="4781400"/>
                <a:pt x="2934274" y="4782325"/>
              </a:cubicBezTo>
              <a:cubicBezTo>
                <a:pt x="2953980" y="4783251"/>
                <a:pt x="2962115" y="4787140"/>
                <a:pt x="2976398" y="4803247"/>
              </a:cubicBezTo>
              <a:cubicBezTo>
                <a:pt x="2990499" y="4818985"/>
                <a:pt x="2994838" y="4839351"/>
                <a:pt x="2988510" y="4861014"/>
              </a:cubicBezTo>
              <a:cubicBezTo>
                <a:pt x="2983448" y="4878232"/>
                <a:pt x="2964104" y="4896193"/>
                <a:pt x="2944940" y="4901376"/>
              </a:cubicBezTo>
              <a:cubicBezTo>
                <a:pt x="2938794" y="4903042"/>
                <a:pt x="2934591" y="4903876"/>
                <a:pt x="2930546" y="4903899"/>
              </a:cubicBezTo>
              <a:close/>
              <a:moveTo>
                <a:pt x="4558652" y="4903310"/>
              </a:moveTo>
              <a:cubicBezTo>
                <a:pt x="4552031" y="4903992"/>
                <a:pt x="4545444" y="4903414"/>
                <a:pt x="4539297" y="4901377"/>
              </a:cubicBezTo>
              <a:cubicBezTo>
                <a:pt x="4511637" y="4892305"/>
                <a:pt x="4492112" y="4864162"/>
                <a:pt x="4495004" y="4837315"/>
              </a:cubicBezTo>
              <a:cubicBezTo>
                <a:pt x="4496270" y="4823985"/>
                <a:pt x="4500970" y="4813431"/>
                <a:pt x="4510733" y="4801767"/>
              </a:cubicBezTo>
              <a:cubicBezTo>
                <a:pt x="4522303" y="4788066"/>
                <a:pt x="4531704" y="4783252"/>
                <a:pt x="4549783" y="4782326"/>
              </a:cubicBezTo>
              <a:cubicBezTo>
                <a:pt x="4571296" y="4781215"/>
                <a:pt x="4579070" y="4783807"/>
                <a:pt x="4593351" y="4797509"/>
              </a:cubicBezTo>
              <a:cubicBezTo>
                <a:pt x="4609080" y="4812690"/>
                <a:pt x="4613600" y="4822504"/>
                <a:pt x="4613600" y="4842314"/>
              </a:cubicBezTo>
              <a:cubicBezTo>
                <a:pt x="4613600" y="4855275"/>
                <a:pt x="4612876" y="4858793"/>
                <a:pt x="4608176" y="4868421"/>
              </a:cubicBezTo>
              <a:cubicBezTo>
                <a:pt x="4598685" y="4887861"/>
                <a:pt x="4578516" y="4901261"/>
                <a:pt x="4558652" y="4903310"/>
              </a:cubicBezTo>
              <a:close/>
              <a:moveTo>
                <a:pt x="4737917" y="4903218"/>
              </a:moveTo>
              <a:cubicBezTo>
                <a:pt x="4731076" y="4903817"/>
                <a:pt x="4724307" y="4903088"/>
                <a:pt x="4718070" y="4900820"/>
              </a:cubicBezTo>
              <a:cubicBezTo>
                <a:pt x="4691494" y="4891006"/>
                <a:pt x="4675224" y="4868603"/>
                <a:pt x="4675405" y="4841571"/>
              </a:cubicBezTo>
              <a:cubicBezTo>
                <a:pt x="4675586" y="4825278"/>
                <a:pt x="4680648" y="4813244"/>
                <a:pt x="4693483" y="4799542"/>
              </a:cubicBezTo>
              <a:cubicBezTo>
                <a:pt x="4706681" y="4785286"/>
                <a:pt x="4713008" y="4782878"/>
                <a:pt x="4735607" y="4782878"/>
              </a:cubicBezTo>
              <a:cubicBezTo>
                <a:pt x="4757843" y="4782878"/>
                <a:pt x="4761820" y="4784545"/>
                <a:pt x="4776645" y="4799728"/>
              </a:cubicBezTo>
              <a:cubicBezTo>
                <a:pt x="4790023" y="4813428"/>
                <a:pt x="4794181" y="4823426"/>
                <a:pt x="4794181" y="4842312"/>
              </a:cubicBezTo>
              <a:cubicBezTo>
                <a:pt x="4794181" y="4854902"/>
                <a:pt x="4793458" y="4858791"/>
                <a:pt x="4789119" y="4867678"/>
              </a:cubicBezTo>
              <a:cubicBezTo>
                <a:pt x="4779628" y="4887674"/>
                <a:pt x="4758442" y="4901421"/>
                <a:pt x="4737917" y="4903218"/>
              </a:cubicBezTo>
              <a:close/>
              <a:moveTo>
                <a:pt x="5261271" y="4901563"/>
              </a:moveTo>
              <a:cubicBezTo>
                <a:pt x="5243012" y="4895454"/>
                <a:pt x="5230538" y="4884345"/>
                <a:pt x="5221499" y="4866570"/>
              </a:cubicBezTo>
              <a:cubicBezTo>
                <a:pt x="5217522" y="4858794"/>
                <a:pt x="5216618" y="4854351"/>
                <a:pt x="5216618" y="4843056"/>
              </a:cubicBezTo>
              <a:cubicBezTo>
                <a:pt x="5216437" y="4825468"/>
                <a:pt x="5222222" y="4811952"/>
                <a:pt x="5235780" y="4798065"/>
              </a:cubicBezTo>
              <a:cubicBezTo>
                <a:pt x="5247351" y="4786216"/>
                <a:pt x="5257836" y="4781958"/>
                <a:pt x="5275734" y="4781958"/>
              </a:cubicBezTo>
              <a:cubicBezTo>
                <a:pt x="5295620" y="4781958"/>
                <a:pt x="5301406" y="4784549"/>
                <a:pt x="5316954" y="4800287"/>
              </a:cubicBezTo>
              <a:cubicBezTo>
                <a:pt x="5333044" y="4816765"/>
                <a:pt x="5335574" y="4823615"/>
                <a:pt x="5334490" y="4846204"/>
              </a:cubicBezTo>
              <a:cubicBezTo>
                <a:pt x="5333585" y="4863979"/>
                <a:pt x="5329970" y="4872310"/>
                <a:pt x="5317857" y="4884529"/>
              </a:cubicBezTo>
              <a:cubicBezTo>
                <a:pt x="5301948" y="4900453"/>
                <a:pt x="5278808" y="4907489"/>
                <a:pt x="5261271" y="4901563"/>
              </a:cubicBezTo>
              <a:close/>
              <a:moveTo>
                <a:pt x="3657903" y="4903045"/>
              </a:moveTo>
              <a:cubicBezTo>
                <a:pt x="3650920" y="4903785"/>
                <a:pt x="3643960" y="4903415"/>
                <a:pt x="3638355" y="4901749"/>
              </a:cubicBezTo>
              <a:cubicBezTo>
                <a:pt x="3627327" y="4898601"/>
                <a:pt x="3618649" y="4892861"/>
                <a:pt x="3609790" y="4883049"/>
              </a:cubicBezTo>
              <a:cubicBezTo>
                <a:pt x="3596955" y="4868792"/>
                <a:pt x="3594063" y="4861201"/>
                <a:pt x="3594063" y="4842131"/>
              </a:cubicBezTo>
              <a:cubicBezTo>
                <a:pt x="3594063" y="4822690"/>
                <a:pt x="3597135" y="4815284"/>
                <a:pt x="3610875" y="4799916"/>
              </a:cubicBezTo>
              <a:cubicBezTo>
                <a:pt x="3623169" y="4786585"/>
                <a:pt x="3633654" y="4781956"/>
                <a:pt x="3652818" y="4781956"/>
              </a:cubicBezTo>
              <a:cubicBezTo>
                <a:pt x="3672885" y="4781956"/>
                <a:pt x="3682467" y="4786400"/>
                <a:pt x="3696568" y="4802138"/>
              </a:cubicBezTo>
              <a:cubicBezTo>
                <a:pt x="3708138" y="4814729"/>
                <a:pt x="3712478" y="4825837"/>
                <a:pt x="3712478" y="4842131"/>
              </a:cubicBezTo>
              <a:cubicBezTo>
                <a:pt x="3712478" y="4858239"/>
                <a:pt x="3708138" y="4869533"/>
                <a:pt x="3696929" y="4881753"/>
              </a:cubicBezTo>
              <a:cubicBezTo>
                <a:pt x="3691144" y="4888233"/>
                <a:pt x="3683009" y="4894898"/>
                <a:pt x="3677585" y="4897676"/>
              </a:cubicBezTo>
              <a:cubicBezTo>
                <a:pt x="3671891" y="4900453"/>
                <a:pt x="3664885" y="4902304"/>
                <a:pt x="3657903" y="4903045"/>
              </a:cubicBezTo>
              <a:close/>
              <a:moveTo>
                <a:pt x="3117486" y="4902860"/>
              </a:moveTo>
              <a:cubicBezTo>
                <a:pt x="3110797" y="4903740"/>
                <a:pt x="3104198" y="4903693"/>
                <a:pt x="3099678" y="4902490"/>
              </a:cubicBezTo>
              <a:cubicBezTo>
                <a:pt x="3082684" y="4898046"/>
                <a:pt x="3065511" y="4883605"/>
                <a:pt x="3057737" y="4867497"/>
              </a:cubicBezTo>
              <a:cubicBezTo>
                <a:pt x="3053398" y="4858610"/>
                <a:pt x="3052674" y="4854536"/>
                <a:pt x="3052674" y="4842131"/>
              </a:cubicBezTo>
              <a:cubicBezTo>
                <a:pt x="3052674" y="4824728"/>
                <a:pt x="3056471" y="4815100"/>
                <a:pt x="3069126" y="4800658"/>
              </a:cubicBezTo>
              <a:cubicBezTo>
                <a:pt x="3081238" y="4786771"/>
                <a:pt x="3092267" y="4781958"/>
                <a:pt x="3111249" y="4781958"/>
              </a:cubicBezTo>
              <a:cubicBezTo>
                <a:pt x="3130412" y="4781958"/>
                <a:pt x="3139271" y="4785661"/>
                <a:pt x="3152649" y="4799177"/>
              </a:cubicBezTo>
              <a:cubicBezTo>
                <a:pt x="3167834" y="4814174"/>
                <a:pt x="3170185" y="4820099"/>
                <a:pt x="3170185" y="4842131"/>
              </a:cubicBezTo>
              <a:cubicBezTo>
                <a:pt x="3170185" y="4857869"/>
                <a:pt x="3169643" y="4861758"/>
                <a:pt x="3166027" y="4868422"/>
              </a:cubicBezTo>
              <a:cubicBezTo>
                <a:pt x="3160603" y="4878790"/>
                <a:pt x="3147044" y="4892122"/>
                <a:pt x="3135836" y="4897676"/>
              </a:cubicBezTo>
              <a:cubicBezTo>
                <a:pt x="3130954" y="4900175"/>
                <a:pt x="3124175" y="4901981"/>
                <a:pt x="3117486" y="4902860"/>
              </a:cubicBezTo>
              <a:close/>
              <a:moveTo>
                <a:pt x="2755314" y="4903371"/>
              </a:moveTo>
              <a:cubicBezTo>
                <a:pt x="2748698" y="4904201"/>
                <a:pt x="2742212" y="4903738"/>
                <a:pt x="2736337" y="4901748"/>
              </a:cubicBezTo>
              <a:cubicBezTo>
                <a:pt x="2718619" y="4895637"/>
                <a:pt x="2704518" y="4883047"/>
                <a:pt x="2696383" y="4866199"/>
              </a:cubicBezTo>
              <a:cubicBezTo>
                <a:pt x="2692044" y="4856942"/>
                <a:pt x="2691683" y="4854534"/>
                <a:pt x="2692406" y="4839722"/>
              </a:cubicBezTo>
              <a:cubicBezTo>
                <a:pt x="2693309" y="4820282"/>
                <a:pt x="2697106" y="4812135"/>
                <a:pt x="2712292" y="4797508"/>
              </a:cubicBezTo>
              <a:cubicBezTo>
                <a:pt x="2725309" y="4784733"/>
                <a:pt x="2734709" y="4781400"/>
                <a:pt x="2753873" y="4782326"/>
              </a:cubicBezTo>
              <a:cubicBezTo>
                <a:pt x="2771409" y="4783066"/>
                <a:pt x="2778459" y="4786214"/>
                <a:pt x="2791476" y="4798063"/>
              </a:cubicBezTo>
              <a:cubicBezTo>
                <a:pt x="2804673" y="4810284"/>
                <a:pt x="2810459" y="4823614"/>
                <a:pt x="2810459" y="4842129"/>
              </a:cubicBezTo>
              <a:cubicBezTo>
                <a:pt x="2810459" y="4854534"/>
                <a:pt x="2809554" y="4858607"/>
                <a:pt x="2805396" y="4867310"/>
              </a:cubicBezTo>
              <a:cubicBezTo>
                <a:pt x="2796176" y="4886751"/>
                <a:pt x="2775160" y="4900880"/>
                <a:pt x="2755314" y="4903371"/>
              </a:cubicBezTo>
              <a:close/>
              <a:moveTo>
                <a:pt x="1311505" y="4903221"/>
              </a:moveTo>
              <a:cubicBezTo>
                <a:pt x="1304663" y="4903819"/>
                <a:pt x="1297895" y="4903090"/>
                <a:pt x="1291658" y="4900822"/>
              </a:cubicBezTo>
              <a:cubicBezTo>
                <a:pt x="1265083" y="4891010"/>
                <a:pt x="1248812" y="4868607"/>
                <a:pt x="1248993" y="4841576"/>
              </a:cubicBezTo>
              <a:cubicBezTo>
                <a:pt x="1249174" y="4825282"/>
                <a:pt x="1254235" y="4813248"/>
                <a:pt x="1267071" y="4799547"/>
              </a:cubicBezTo>
              <a:cubicBezTo>
                <a:pt x="1279184" y="4786402"/>
                <a:pt x="1286777" y="4783069"/>
                <a:pt x="1306121" y="4782328"/>
              </a:cubicBezTo>
              <a:cubicBezTo>
                <a:pt x="1321126" y="4781588"/>
                <a:pt x="1322934" y="4781958"/>
                <a:pt x="1333600" y="4787327"/>
              </a:cubicBezTo>
              <a:cubicBezTo>
                <a:pt x="1346617" y="4793993"/>
                <a:pt x="1358368" y="4806027"/>
                <a:pt x="1363973" y="4818988"/>
              </a:cubicBezTo>
              <a:cubicBezTo>
                <a:pt x="1369758" y="4832133"/>
                <a:pt x="1369215" y="4854166"/>
                <a:pt x="1362707" y="4867682"/>
              </a:cubicBezTo>
              <a:cubicBezTo>
                <a:pt x="1353216" y="4887677"/>
                <a:pt x="1332029" y="4901424"/>
                <a:pt x="1311505" y="4903221"/>
              </a:cubicBezTo>
              <a:close/>
              <a:moveTo>
                <a:pt x="2032763" y="4903219"/>
              </a:moveTo>
              <a:cubicBezTo>
                <a:pt x="2025919" y="4903820"/>
                <a:pt x="2019151" y="4903091"/>
                <a:pt x="2012914" y="4900823"/>
              </a:cubicBezTo>
              <a:cubicBezTo>
                <a:pt x="1995016" y="4894343"/>
                <a:pt x="1980553" y="4880272"/>
                <a:pt x="1973321" y="4862312"/>
              </a:cubicBezTo>
              <a:cubicBezTo>
                <a:pt x="1968621" y="4851019"/>
                <a:pt x="1969525" y="4829911"/>
                <a:pt x="1975130" y="4818247"/>
              </a:cubicBezTo>
              <a:cubicBezTo>
                <a:pt x="1981276" y="4805286"/>
                <a:pt x="1994654" y="4791770"/>
                <a:pt x="2006405" y="4786216"/>
              </a:cubicBezTo>
              <a:cubicBezTo>
                <a:pt x="2014902" y="4782142"/>
                <a:pt x="2018156" y="4781772"/>
                <a:pt x="2031896" y="4782328"/>
              </a:cubicBezTo>
              <a:cubicBezTo>
                <a:pt x="2050155" y="4783069"/>
                <a:pt x="2057025" y="4786031"/>
                <a:pt x="2070222" y="4798066"/>
              </a:cubicBezTo>
              <a:cubicBezTo>
                <a:pt x="2083419" y="4810101"/>
                <a:pt x="2089024" y="4823246"/>
                <a:pt x="2089024" y="4841946"/>
              </a:cubicBezTo>
              <a:cubicBezTo>
                <a:pt x="2089204" y="4854721"/>
                <a:pt x="2088482" y="4858424"/>
                <a:pt x="2084143" y="4867497"/>
              </a:cubicBezTo>
              <a:cubicBezTo>
                <a:pt x="2074516" y="4887631"/>
                <a:pt x="2053296" y="4901414"/>
                <a:pt x="2032763" y="4903219"/>
              </a:cubicBezTo>
              <a:close/>
              <a:moveTo>
                <a:pt x="2394966" y="4902975"/>
              </a:moveTo>
              <a:cubicBezTo>
                <a:pt x="2388638" y="4903693"/>
                <a:pt x="2382491" y="4903600"/>
                <a:pt x="2378424" y="4902490"/>
              </a:cubicBezTo>
              <a:cubicBezTo>
                <a:pt x="2361430" y="4898046"/>
                <a:pt x="2344255" y="4883604"/>
                <a:pt x="2336482" y="4867497"/>
              </a:cubicBezTo>
              <a:cubicBezTo>
                <a:pt x="2329793" y="4853795"/>
                <a:pt x="2329250" y="4832132"/>
                <a:pt x="2335216" y="4818987"/>
              </a:cubicBezTo>
              <a:cubicBezTo>
                <a:pt x="2340820" y="4806767"/>
                <a:pt x="2354560" y="4792140"/>
                <a:pt x="2365950" y="4786401"/>
              </a:cubicBezTo>
              <a:cubicBezTo>
                <a:pt x="2374808" y="4781957"/>
                <a:pt x="2377159" y="4781586"/>
                <a:pt x="2392525" y="4782327"/>
              </a:cubicBezTo>
              <a:cubicBezTo>
                <a:pt x="2412412" y="4783253"/>
                <a:pt x="2419463" y="4786401"/>
                <a:pt x="2432840" y="4800842"/>
              </a:cubicBezTo>
              <a:cubicBezTo>
                <a:pt x="2447123" y="4815839"/>
                <a:pt x="2448930" y="4820468"/>
                <a:pt x="2448930" y="4842130"/>
              </a:cubicBezTo>
              <a:cubicBezTo>
                <a:pt x="2448930" y="4857499"/>
                <a:pt x="2448208" y="4861942"/>
                <a:pt x="2445134" y="4868052"/>
              </a:cubicBezTo>
              <a:cubicBezTo>
                <a:pt x="2439710" y="4878235"/>
                <a:pt x="2422898" y="4894157"/>
                <a:pt x="2412593" y="4898601"/>
              </a:cubicBezTo>
              <a:cubicBezTo>
                <a:pt x="2407802" y="4900730"/>
                <a:pt x="2401293" y="4902258"/>
                <a:pt x="2394966" y="4902975"/>
              </a:cubicBezTo>
              <a:close/>
              <a:moveTo>
                <a:pt x="2195849" y="4901750"/>
              </a:moveTo>
              <a:cubicBezTo>
                <a:pt x="2178855" y="4896936"/>
                <a:pt x="2162945" y="4882309"/>
                <a:pt x="2154991" y="4864534"/>
              </a:cubicBezTo>
              <a:cubicBezTo>
                <a:pt x="2150833" y="4855092"/>
                <a:pt x="2150290" y="4852130"/>
                <a:pt x="2151014" y="4839539"/>
              </a:cubicBezTo>
              <a:cubicBezTo>
                <a:pt x="2152099" y="4822875"/>
                <a:pt x="2156075" y="4813433"/>
                <a:pt x="2168369" y="4799917"/>
              </a:cubicBezTo>
              <a:cubicBezTo>
                <a:pt x="2180301" y="4786956"/>
                <a:pt x="2191329" y="4781957"/>
                <a:pt x="2208684" y="4781957"/>
              </a:cubicBezTo>
              <a:cubicBezTo>
                <a:pt x="2227305" y="4781957"/>
                <a:pt x="2237248" y="4785845"/>
                <a:pt x="2250083" y="4798066"/>
              </a:cubicBezTo>
              <a:cubicBezTo>
                <a:pt x="2263101" y="4810286"/>
                <a:pt x="2267982" y="4820284"/>
                <a:pt x="2269428" y="4836947"/>
              </a:cubicBezTo>
              <a:cubicBezTo>
                <a:pt x="2270874" y="4855462"/>
                <a:pt x="2266897" y="4867867"/>
                <a:pt x="2255327" y="4880827"/>
              </a:cubicBezTo>
              <a:cubicBezTo>
                <a:pt x="2239237" y="4898788"/>
                <a:pt x="2215192" y="4907305"/>
                <a:pt x="2195849" y="4901750"/>
              </a:cubicBezTo>
              <a:close/>
              <a:moveTo>
                <a:pt x="1853820" y="4903070"/>
              </a:moveTo>
              <a:cubicBezTo>
                <a:pt x="1846882" y="4903787"/>
                <a:pt x="1840103" y="4903324"/>
                <a:pt x="1834860" y="4901566"/>
              </a:cubicBezTo>
              <a:cubicBezTo>
                <a:pt x="1816601" y="4895457"/>
                <a:pt x="1804126" y="4884532"/>
                <a:pt x="1795087" y="4866573"/>
              </a:cubicBezTo>
              <a:cubicBezTo>
                <a:pt x="1790929" y="4858427"/>
                <a:pt x="1790206" y="4854538"/>
                <a:pt x="1790206" y="4842133"/>
              </a:cubicBezTo>
              <a:cubicBezTo>
                <a:pt x="1790206" y="4829543"/>
                <a:pt x="1790929" y="4825840"/>
                <a:pt x="1795267" y="4817324"/>
              </a:cubicBezTo>
              <a:cubicBezTo>
                <a:pt x="1802319" y="4803252"/>
                <a:pt x="1816781" y="4788995"/>
                <a:pt x="1827810" y="4785107"/>
              </a:cubicBezTo>
              <a:cubicBezTo>
                <a:pt x="1841368" y="4780294"/>
                <a:pt x="1861977" y="4780849"/>
                <a:pt x="1873186" y="4786404"/>
              </a:cubicBezTo>
              <a:cubicBezTo>
                <a:pt x="1885660" y="4792328"/>
                <a:pt x="1903377" y="4811955"/>
                <a:pt x="1906450" y="4823248"/>
              </a:cubicBezTo>
              <a:cubicBezTo>
                <a:pt x="1909704" y="4834913"/>
                <a:pt x="1908258" y="4858611"/>
                <a:pt x="1903919" y="4868054"/>
              </a:cubicBezTo>
              <a:cubicBezTo>
                <a:pt x="1899219" y="4878052"/>
                <a:pt x="1885118" y="4891753"/>
                <a:pt x="1873728" y="4897492"/>
              </a:cubicBezTo>
              <a:cubicBezTo>
                <a:pt x="1867852" y="4900455"/>
                <a:pt x="1860757" y="4902353"/>
                <a:pt x="1853820" y="4903070"/>
              </a:cubicBezTo>
              <a:close/>
              <a:moveTo>
                <a:pt x="1493610" y="4902994"/>
              </a:moveTo>
              <a:cubicBezTo>
                <a:pt x="1487079" y="4903856"/>
                <a:pt x="1480605" y="4903509"/>
                <a:pt x="1474594" y="4901750"/>
              </a:cubicBezTo>
              <a:cubicBezTo>
                <a:pt x="1457600" y="4896935"/>
                <a:pt x="1441691" y="4882308"/>
                <a:pt x="1433737" y="4864720"/>
              </a:cubicBezTo>
              <a:cubicBezTo>
                <a:pt x="1429759" y="4855462"/>
                <a:pt x="1429036" y="4851944"/>
                <a:pt x="1429759" y="4839725"/>
              </a:cubicBezTo>
              <a:cubicBezTo>
                <a:pt x="1430482" y="4822691"/>
                <a:pt x="1434640" y="4813248"/>
                <a:pt x="1447114" y="4799733"/>
              </a:cubicBezTo>
              <a:cubicBezTo>
                <a:pt x="1459227" y="4786957"/>
                <a:pt x="1470255" y="4781958"/>
                <a:pt x="1487429" y="4781958"/>
              </a:cubicBezTo>
              <a:cubicBezTo>
                <a:pt x="1495203" y="4781958"/>
                <a:pt x="1504604" y="4783254"/>
                <a:pt x="1509667" y="4784920"/>
              </a:cubicBezTo>
              <a:cubicBezTo>
                <a:pt x="1520513" y="4788808"/>
                <a:pt x="1536603" y="4803805"/>
                <a:pt x="1542930" y="4816025"/>
              </a:cubicBezTo>
              <a:cubicBezTo>
                <a:pt x="1547089" y="4824172"/>
                <a:pt x="1547632" y="4827690"/>
                <a:pt x="1547632" y="4842131"/>
              </a:cubicBezTo>
              <a:cubicBezTo>
                <a:pt x="1547632" y="4856573"/>
                <a:pt x="1547089" y="4860091"/>
                <a:pt x="1542930" y="4868052"/>
              </a:cubicBezTo>
              <a:cubicBezTo>
                <a:pt x="1533304" y="4886938"/>
                <a:pt x="1513202" y="4900407"/>
                <a:pt x="1493610" y="4902994"/>
              </a:cubicBezTo>
              <a:close/>
              <a:moveTo>
                <a:pt x="1656988" y="4902489"/>
              </a:moveTo>
              <a:cubicBezTo>
                <a:pt x="1638728" y="4897860"/>
                <a:pt x="1619745" y="4880640"/>
                <a:pt x="1612876" y="4861941"/>
              </a:cubicBezTo>
              <a:cubicBezTo>
                <a:pt x="1607995" y="4848980"/>
                <a:pt x="1608537" y="4831761"/>
                <a:pt x="1614323" y="4818615"/>
              </a:cubicBezTo>
              <a:cubicBezTo>
                <a:pt x="1619384" y="4806580"/>
                <a:pt x="1633124" y="4792324"/>
                <a:pt x="1644694" y="4786400"/>
              </a:cubicBezTo>
              <a:cubicBezTo>
                <a:pt x="1653553" y="4781956"/>
                <a:pt x="1655903" y="4781585"/>
                <a:pt x="1671270" y="4782326"/>
              </a:cubicBezTo>
              <a:cubicBezTo>
                <a:pt x="1690975" y="4783252"/>
                <a:pt x="1696037" y="4785473"/>
                <a:pt x="1710861" y="4800100"/>
              </a:cubicBezTo>
              <a:cubicBezTo>
                <a:pt x="1723516" y="4812321"/>
                <a:pt x="1728578" y="4824540"/>
                <a:pt x="1728578" y="4842129"/>
              </a:cubicBezTo>
              <a:cubicBezTo>
                <a:pt x="1728578" y="4860460"/>
                <a:pt x="1723516" y="4871939"/>
                <a:pt x="1709596" y="4885455"/>
              </a:cubicBezTo>
              <a:cubicBezTo>
                <a:pt x="1693506" y="4900822"/>
                <a:pt x="1674885" y="4906747"/>
                <a:pt x="1656988" y="4902489"/>
              </a:cubicBezTo>
              <a:close/>
              <a:moveTo>
                <a:pt x="1131325" y="4903137"/>
              </a:moveTo>
              <a:cubicBezTo>
                <a:pt x="1124680" y="4903600"/>
                <a:pt x="1118036" y="4903045"/>
                <a:pt x="1112884" y="4901379"/>
              </a:cubicBezTo>
              <a:cubicBezTo>
                <a:pt x="1085224" y="4892307"/>
                <a:pt x="1065699" y="4864164"/>
                <a:pt x="1068591" y="4837318"/>
              </a:cubicBezTo>
              <a:cubicBezTo>
                <a:pt x="1069858" y="4823987"/>
                <a:pt x="1074558" y="4813433"/>
                <a:pt x="1084320" y="4801769"/>
              </a:cubicBezTo>
              <a:cubicBezTo>
                <a:pt x="1096071" y="4787698"/>
                <a:pt x="1105291" y="4783255"/>
                <a:pt x="1124274" y="4782329"/>
              </a:cubicBezTo>
              <a:cubicBezTo>
                <a:pt x="1144883" y="4781218"/>
                <a:pt x="1153561" y="4784550"/>
                <a:pt x="1168023" y="4798436"/>
              </a:cubicBezTo>
              <a:cubicBezTo>
                <a:pt x="1182667" y="4812693"/>
                <a:pt x="1187187" y="4823061"/>
                <a:pt x="1187187" y="4842317"/>
              </a:cubicBezTo>
              <a:cubicBezTo>
                <a:pt x="1187187" y="4855277"/>
                <a:pt x="1186463" y="4858795"/>
                <a:pt x="1181582" y="4868607"/>
              </a:cubicBezTo>
              <a:cubicBezTo>
                <a:pt x="1175616" y="4880827"/>
                <a:pt x="1163323" y="4892677"/>
                <a:pt x="1149765" y="4898787"/>
              </a:cubicBezTo>
              <a:cubicBezTo>
                <a:pt x="1144612" y="4901193"/>
                <a:pt x="1137968" y="4902674"/>
                <a:pt x="1131325" y="4903137"/>
              </a:cubicBezTo>
              <a:close/>
              <a:moveTo>
                <a:pt x="772203" y="4903020"/>
              </a:moveTo>
              <a:cubicBezTo>
                <a:pt x="765621" y="4903868"/>
                <a:pt x="759079" y="4903509"/>
                <a:pt x="752977" y="4901750"/>
              </a:cubicBezTo>
              <a:cubicBezTo>
                <a:pt x="737250" y="4897121"/>
                <a:pt x="720436" y="4882495"/>
                <a:pt x="713024" y="4867127"/>
              </a:cubicBezTo>
              <a:cubicBezTo>
                <a:pt x="707781" y="4855833"/>
                <a:pt x="706696" y="4835467"/>
                <a:pt x="710855" y="4822691"/>
              </a:cubicBezTo>
              <a:cubicBezTo>
                <a:pt x="714832" y="4810286"/>
                <a:pt x="731102" y="4792141"/>
                <a:pt x="743396" y="4786402"/>
              </a:cubicBezTo>
              <a:cubicBezTo>
                <a:pt x="754424" y="4781032"/>
                <a:pt x="775215" y="4780292"/>
                <a:pt x="788412" y="4784921"/>
              </a:cubicBezTo>
              <a:cubicBezTo>
                <a:pt x="799259" y="4788809"/>
                <a:pt x="814264" y="4802881"/>
                <a:pt x="821134" y="4815655"/>
              </a:cubicBezTo>
              <a:cubicBezTo>
                <a:pt x="826015" y="4824542"/>
                <a:pt x="826557" y="4827135"/>
                <a:pt x="826557" y="4842132"/>
              </a:cubicBezTo>
              <a:cubicBezTo>
                <a:pt x="826377" y="4856389"/>
                <a:pt x="825835" y="4860091"/>
                <a:pt x="821676" y="4868052"/>
              </a:cubicBezTo>
              <a:cubicBezTo>
                <a:pt x="812050" y="4887077"/>
                <a:pt x="791949" y="4900477"/>
                <a:pt x="772203" y="4903020"/>
              </a:cubicBezTo>
              <a:close/>
              <a:moveTo>
                <a:pt x="593658" y="4902936"/>
              </a:moveTo>
              <a:cubicBezTo>
                <a:pt x="587195" y="4903968"/>
                <a:pt x="580754" y="4903829"/>
                <a:pt x="574743" y="4902302"/>
              </a:cubicBezTo>
              <a:cubicBezTo>
                <a:pt x="557568" y="4897858"/>
                <a:pt x="540213" y="4883601"/>
                <a:pt x="532621" y="4867678"/>
              </a:cubicBezTo>
              <a:cubicBezTo>
                <a:pt x="525931" y="4853978"/>
                <a:pt x="525569" y="4832130"/>
                <a:pt x="531536" y="4818429"/>
              </a:cubicBezTo>
              <a:cubicBezTo>
                <a:pt x="535693" y="4808615"/>
                <a:pt x="551422" y="4791767"/>
                <a:pt x="561003" y="4786398"/>
              </a:cubicBezTo>
              <a:cubicBezTo>
                <a:pt x="570043" y="4781214"/>
                <a:pt x="602042" y="4781399"/>
                <a:pt x="612347" y="4786583"/>
              </a:cubicBezTo>
              <a:cubicBezTo>
                <a:pt x="622471" y="4791767"/>
                <a:pt x="638199" y="4808245"/>
                <a:pt x="642538" y="4818614"/>
              </a:cubicBezTo>
              <a:cubicBezTo>
                <a:pt x="648323" y="4831945"/>
                <a:pt x="647781" y="4854348"/>
                <a:pt x="641453" y="4867864"/>
              </a:cubicBezTo>
              <a:cubicBezTo>
                <a:pt x="632640" y="4886194"/>
                <a:pt x="613047" y="4899837"/>
                <a:pt x="593658" y="4902936"/>
              </a:cubicBezTo>
              <a:close/>
              <a:moveTo>
                <a:pt x="6357209" y="4718660"/>
              </a:moveTo>
              <a:cubicBezTo>
                <a:pt x="6348893" y="4718451"/>
                <a:pt x="6340532" y="4716461"/>
                <a:pt x="6333210" y="4712758"/>
              </a:cubicBezTo>
              <a:cubicBezTo>
                <a:pt x="6305730" y="4698687"/>
                <a:pt x="6292534" y="4669063"/>
                <a:pt x="6300849" y="4639994"/>
              </a:cubicBezTo>
              <a:cubicBezTo>
                <a:pt x="6303200" y="4631849"/>
                <a:pt x="6306273" y="4626849"/>
                <a:pt x="6314770" y="4617591"/>
              </a:cubicBezTo>
              <a:cubicBezTo>
                <a:pt x="6329594" y="4601113"/>
                <a:pt x="6338272" y="4597040"/>
                <a:pt x="6357977" y="4597040"/>
              </a:cubicBezTo>
              <a:cubicBezTo>
                <a:pt x="6377502" y="4597040"/>
                <a:pt x="6385818" y="4600928"/>
                <a:pt x="6401005" y="4617221"/>
              </a:cubicBezTo>
              <a:cubicBezTo>
                <a:pt x="6409682" y="4626478"/>
                <a:pt x="6412575" y="4631107"/>
                <a:pt x="6414925" y="4639624"/>
              </a:cubicBezTo>
              <a:cubicBezTo>
                <a:pt x="6423602" y="4669804"/>
                <a:pt x="6409682" y="4700168"/>
                <a:pt x="6380937" y="4713870"/>
              </a:cubicBezTo>
              <a:cubicBezTo>
                <a:pt x="6373796" y="4717295"/>
                <a:pt x="6365525" y="4718868"/>
                <a:pt x="6357209" y="4718660"/>
              </a:cubicBezTo>
              <a:close/>
              <a:moveTo>
                <a:pt x="7078374" y="4718638"/>
              </a:moveTo>
              <a:cubicBezTo>
                <a:pt x="7070058" y="4718406"/>
                <a:pt x="7061696" y="4716369"/>
                <a:pt x="7054284" y="4712574"/>
              </a:cubicBezTo>
              <a:cubicBezTo>
                <a:pt x="7031686" y="4701095"/>
                <a:pt x="7018489" y="4678692"/>
                <a:pt x="7019935" y="4654437"/>
              </a:cubicBezTo>
              <a:cubicBezTo>
                <a:pt x="7021020" y="4637958"/>
                <a:pt x="7026805" y="4626109"/>
                <a:pt x="7040002" y="4613333"/>
              </a:cubicBezTo>
              <a:cubicBezTo>
                <a:pt x="7053380" y="4600188"/>
                <a:pt x="7060431" y="4597411"/>
                <a:pt x="7079232" y="4597226"/>
              </a:cubicBezTo>
              <a:cubicBezTo>
                <a:pt x="7098757" y="4597041"/>
                <a:pt x="7107073" y="4600928"/>
                <a:pt x="7122259" y="4617222"/>
              </a:cubicBezTo>
              <a:cubicBezTo>
                <a:pt x="7130937" y="4626479"/>
                <a:pt x="7133829" y="4631108"/>
                <a:pt x="7136180" y="4639625"/>
              </a:cubicBezTo>
              <a:cubicBezTo>
                <a:pt x="7144857" y="4669805"/>
                <a:pt x="7130937" y="4700169"/>
                <a:pt x="7102192" y="4713869"/>
              </a:cubicBezTo>
              <a:cubicBezTo>
                <a:pt x="7094961" y="4717295"/>
                <a:pt x="7086690" y="4718869"/>
                <a:pt x="7078374" y="4718638"/>
              </a:cubicBezTo>
              <a:close/>
              <a:moveTo>
                <a:pt x="7619744" y="4718592"/>
              </a:moveTo>
              <a:cubicBezTo>
                <a:pt x="7611451" y="4718407"/>
                <a:pt x="7603090" y="4716463"/>
                <a:pt x="7595858" y="4712760"/>
              </a:cubicBezTo>
              <a:cubicBezTo>
                <a:pt x="7582661" y="4705910"/>
                <a:pt x="7571271" y="4693875"/>
                <a:pt x="7565125" y="4680173"/>
              </a:cubicBezTo>
              <a:cubicBezTo>
                <a:pt x="7561329" y="4671471"/>
                <a:pt x="7560605" y="4667953"/>
                <a:pt x="7561329" y="4655734"/>
              </a:cubicBezTo>
              <a:cubicBezTo>
                <a:pt x="7562051" y="4638330"/>
                <a:pt x="7566390" y="4628332"/>
                <a:pt x="7579045" y="4614816"/>
              </a:cubicBezTo>
              <a:cubicBezTo>
                <a:pt x="7591700" y="4601115"/>
                <a:pt x="7601462" y="4597227"/>
                <a:pt x="7620626" y="4597227"/>
              </a:cubicBezTo>
              <a:cubicBezTo>
                <a:pt x="7639969" y="4597411"/>
                <a:pt x="7649008" y="4601485"/>
                <a:pt x="7663110" y="4616482"/>
              </a:cubicBezTo>
              <a:cubicBezTo>
                <a:pt x="7676488" y="4630923"/>
                <a:pt x="7679199" y="4637589"/>
                <a:pt x="7679199" y="4657215"/>
              </a:cubicBezTo>
              <a:cubicBezTo>
                <a:pt x="7679380" y="4670915"/>
                <a:pt x="7678658" y="4674433"/>
                <a:pt x="7674318" y="4683506"/>
              </a:cubicBezTo>
              <a:cubicBezTo>
                <a:pt x="7668533" y="4695726"/>
                <a:pt x="7656240" y="4707575"/>
                <a:pt x="7643223" y="4713871"/>
              </a:cubicBezTo>
              <a:cubicBezTo>
                <a:pt x="7636263" y="4717203"/>
                <a:pt x="7628038" y="4718777"/>
                <a:pt x="7619744" y="4718592"/>
              </a:cubicBezTo>
              <a:close/>
              <a:moveTo>
                <a:pt x="9423267" y="4718407"/>
              </a:moveTo>
              <a:cubicBezTo>
                <a:pt x="9414770" y="4718268"/>
                <a:pt x="9406228" y="4716741"/>
                <a:pt x="9400261" y="4713871"/>
              </a:cubicBezTo>
              <a:cubicBezTo>
                <a:pt x="9388330" y="4708316"/>
                <a:pt x="9373144" y="4692949"/>
                <a:pt x="9368081" y="4681840"/>
              </a:cubicBezTo>
              <a:cubicBezTo>
                <a:pt x="9362658" y="4669251"/>
                <a:pt x="9362658" y="4647033"/>
                <a:pt x="9368443" y="4633887"/>
              </a:cubicBezTo>
              <a:cubicBezTo>
                <a:pt x="9373505" y="4622038"/>
                <a:pt x="9388510" y="4606855"/>
                <a:pt x="9400261" y="4601300"/>
              </a:cubicBezTo>
              <a:cubicBezTo>
                <a:pt x="9412916" y="4595561"/>
                <a:pt x="9434791" y="4595376"/>
                <a:pt x="9446724" y="4601116"/>
              </a:cubicBezTo>
              <a:cubicBezTo>
                <a:pt x="9457390" y="4606115"/>
                <a:pt x="9470587" y="4618520"/>
                <a:pt x="9476734" y="4629258"/>
              </a:cubicBezTo>
              <a:cubicBezTo>
                <a:pt x="9480711" y="4636293"/>
                <a:pt x="9481615" y="4640367"/>
                <a:pt x="9482158" y="4654438"/>
              </a:cubicBezTo>
              <a:cubicBezTo>
                <a:pt x="9482880" y="4668880"/>
                <a:pt x="9482338" y="4672768"/>
                <a:pt x="9478903" y="4680730"/>
              </a:cubicBezTo>
              <a:cubicBezTo>
                <a:pt x="9474203" y="4692024"/>
                <a:pt x="9457390" y="4709243"/>
                <a:pt x="9446000" y="4714612"/>
              </a:cubicBezTo>
              <a:cubicBezTo>
                <a:pt x="9440215" y="4717296"/>
                <a:pt x="9431764" y="4718546"/>
                <a:pt x="9423267" y="4718407"/>
              </a:cubicBezTo>
              <a:close/>
              <a:moveTo>
                <a:pt x="9784388" y="4718131"/>
              </a:moveTo>
              <a:cubicBezTo>
                <a:pt x="9776976" y="4718131"/>
                <a:pt x="9768479" y="4717205"/>
                <a:pt x="9765406" y="4716094"/>
              </a:cubicBezTo>
              <a:cubicBezTo>
                <a:pt x="9750219" y="4710539"/>
                <a:pt x="9732142" y="4692024"/>
                <a:pt x="9727260" y="4677212"/>
              </a:cubicBezTo>
              <a:cubicBezTo>
                <a:pt x="9723283" y="4664807"/>
                <a:pt x="9724368" y="4642590"/>
                <a:pt x="9729791" y="4632036"/>
              </a:cubicBezTo>
              <a:cubicBezTo>
                <a:pt x="9734853" y="4621853"/>
                <a:pt x="9751124" y="4605744"/>
                <a:pt x="9760887" y="4601116"/>
              </a:cubicBezTo>
              <a:cubicBezTo>
                <a:pt x="9767033" y="4598154"/>
                <a:pt x="9772637" y="4597227"/>
                <a:pt x="9784388" y="4597043"/>
              </a:cubicBezTo>
              <a:cubicBezTo>
                <a:pt x="9803913" y="4597043"/>
                <a:pt x="9812229" y="4600931"/>
                <a:pt x="9827415" y="4617224"/>
              </a:cubicBezTo>
              <a:cubicBezTo>
                <a:pt x="9836093" y="4626482"/>
                <a:pt x="9838985" y="4631111"/>
                <a:pt x="9841335" y="4639627"/>
              </a:cubicBezTo>
              <a:cubicBezTo>
                <a:pt x="9847844" y="4662586"/>
                <a:pt x="9841878" y="4685544"/>
                <a:pt x="9825065" y="4701467"/>
              </a:cubicBezTo>
              <a:cubicBezTo>
                <a:pt x="9812229" y="4713502"/>
                <a:pt x="9800659" y="4718315"/>
                <a:pt x="9784388" y="4718131"/>
              </a:cubicBezTo>
              <a:close/>
              <a:moveTo>
                <a:pt x="7980755" y="4718406"/>
              </a:moveTo>
              <a:cubicBezTo>
                <a:pt x="7972258" y="4718268"/>
                <a:pt x="7963716" y="4716740"/>
                <a:pt x="7957750" y="4713871"/>
              </a:cubicBezTo>
              <a:cubicBezTo>
                <a:pt x="7944733" y="4707575"/>
                <a:pt x="7932440" y="4695726"/>
                <a:pt x="7926655" y="4683505"/>
              </a:cubicBezTo>
              <a:cubicBezTo>
                <a:pt x="7922316" y="4674433"/>
                <a:pt x="7921593" y="4670915"/>
                <a:pt x="7921773" y="4657214"/>
              </a:cubicBezTo>
              <a:cubicBezTo>
                <a:pt x="7921773" y="4637588"/>
                <a:pt x="7924486" y="4630923"/>
                <a:pt x="7937863" y="4616481"/>
              </a:cubicBezTo>
              <a:cubicBezTo>
                <a:pt x="7951965" y="4601484"/>
                <a:pt x="7961004" y="4597410"/>
                <a:pt x="7980348" y="4597226"/>
              </a:cubicBezTo>
              <a:cubicBezTo>
                <a:pt x="7993727" y="4597040"/>
                <a:pt x="7996981" y="4597781"/>
                <a:pt x="8006020" y="4602225"/>
              </a:cubicBezTo>
              <a:cubicBezTo>
                <a:pt x="8018675" y="4608520"/>
                <a:pt x="8033318" y="4624628"/>
                <a:pt x="8037296" y="4636477"/>
              </a:cubicBezTo>
              <a:cubicBezTo>
                <a:pt x="8041634" y="4649623"/>
                <a:pt x="8040912" y="4670915"/>
                <a:pt x="8035668" y="4682210"/>
              </a:cubicBezTo>
              <a:cubicBezTo>
                <a:pt x="8030787" y="4693133"/>
                <a:pt x="8014336" y="4709612"/>
                <a:pt x="8003489" y="4714611"/>
              </a:cubicBezTo>
              <a:cubicBezTo>
                <a:pt x="7997704" y="4717295"/>
                <a:pt x="7989252" y="4718545"/>
                <a:pt x="7980755" y="4718406"/>
              </a:cubicBezTo>
              <a:close/>
              <a:moveTo>
                <a:pt x="8702011" y="4718406"/>
              </a:moveTo>
              <a:cubicBezTo>
                <a:pt x="8693514" y="4718268"/>
                <a:pt x="8684972" y="4716740"/>
                <a:pt x="8679006" y="4713871"/>
              </a:cubicBezTo>
              <a:cubicBezTo>
                <a:pt x="8665989" y="4707575"/>
                <a:pt x="8653696" y="4695726"/>
                <a:pt x="8647911" y="4683505"/>
              </a:cubicBezTo>
              <a:cubicBezTo>
                <a:pt x="8643572" y="4674248"/>
                <a:pt x="8642849" y="4670915"/>
                <a:pt x="8643029" y="4657214"/>
              </a:cubicBezTo>
              <a:cubicBezTo>
                <a:pt x="8643211" y="4637958"/>
                <a:pt x="8645922" y="4630738"/>
                <a:pt x="8658758" y="4617037"/>
              </a:cubicBezTo>
              <a:cubicBezTo>
                <a:pt x="8672678" y="4602039"/>
                <a:pt x="8682622" y="4597410"/>
                <a:pt x="8701604" y="4597226"/>
              </a:cubicBezTo>
              <a:cubicBezTo>
                <a:pt x="8714983" y="4597040"/>
                <a:pt x="8718237" y="4597781"/>
                <a:pt x="8727276" y="4602225"/>
              </a:cubicBezTo>
              <a:cubicBezTo>
                <a:pt x="8739931" y="4608520"/>
                <a:pt x="8754574" y="4624628"/>
                <a:pt x="8758552" y="4636477"/>
              </a:cubicBezTo>
              <a:cubicBezTo>
                <a:pt x="8762890" y="4649623"/>
                <a:pt x="8762168" y="4670915"/>
                <a:pt x="8756924" y="4682210"/>
              </a:cubicBezTo>
              <a:cubicBezTo>
                <a:pt x="8752043" y="4693133"/>
                <a:pt x="8735592" y="4709612"/>
                <a:pt x="8724745" y="4714611"/>
              </a:cubicBezTo>
              <a:cubicBezTo>
                <a:pt x="8718960" y="4717295"/>
                <a:pt x="8710508" y="4718545"/>
                <a:pt x="8702011" y="4718406"/>
              </a:cubicBezTo>
              <a:close/>
              <a:moveTo>
                <a:pt x="8884697" y="4718246"/>
              </a:moveTo>
              <a:cubicBezTo>
                <a:pt x="8876674" y="4718547"/>
                <a:pt x="8868538" y="4717667"/>
                <a:pt x="8862844" y="4715538"/>
              </a:cubicBezTo>
              <a:cubicBezTo>
                <a:pt x="8849285" y="4710354"/>
                <a:pt x="8833918" y="4695541"/>
                <a:pt x="8827591" y="4681655"/>
              </a:cubicBezTo>
              <a:cubicBezTo>
                <a:pt x="8821806" y="4668695"/>
                <a:pt x="8821624" y="4646662"/>
                <a:pt x="8827048" y="4634072"/>
              </a:cubicBezTo>
              <a:cubicBezTo>
                <a:pt x="8832111" y="4622408"/>
                <a:pt x="8845850" y="4608151"/>
                <a:pt x="8857782" y="4602226"/>
              </a:cubicBezTo>
              <a:cubicBezTo>
                <a:pt x="8866459" y="4597783"/>
                <a:pt x="8870076" y="4597042"/>
                <a:pt x="8883273" y="4597042"/>
              </a:cubicBezTo>
              <a:cubicBezTo>
                <a:pt x="8896289" y="4597227"/>
                <a:pt x="8900086" y="4597967"/>
                <a:pt x="8907679" y="4602041"/>
              </a:cubicBezTo>
              <a:cubicBezTo>
                <a:pt x="8919430" y="4608337"/>
                <a:pt x="8932627" y="4622408"/>
                <a:pt x="8937870" y="4634072"/>
              </a:cubicBezTo>
              <a:cubicBezTo>
                <a:pt x="8943474" y="4646848"/>
                <a:pt x="8943474" y="4669251"/>
                <a:pt x="8938051" y="4681841"/>
              </a:cubicBezTo>
              <a:cubicBezTo>
                <a:pt x="8932989" y="4692950"/>
                <a:pt x="8917803" y="4708317"/>
                <a:pt x="8905871" y="4713872"/>
              </a:cubicBezTo>
              <a:cubicBezTo>
                <a:pt x="8900628" y="4716463"/>
                <a:pt x="8892719" y="4717945"/>
                <a:pt x="8884697" y="4718246"/>
              </a:cubicBezTo>
              <a:close/>
              <a:moveTo>
                <a:pt x="9063131" y="4718131"/>
              </a:moveTo>
              <a:cubicBezTo>
                <a:pt x="9055720" y="4718131"/>
                <a:pt x="9047223" y="4717204"/>
                <a:pt x="9044149" y="4716094"/>
              </a:cubicBezTo>
              <a:cubicBezTo>
                <a:pt x="9031675" y="4711465"/>
                <a:pt x="9014681" y="4696098"/>
                <a:pt x="9007630" y="4682767"/>
              </a:cubicBezTo>
              <a:cubicBezTo>
                <a:pt x="9005100" y="4677953"/>
                <a:pt x="9004377" y="4672584"/>
                <a:pt x="9004377" y="4658142"/>
              </a:cubicBezTo>
              <a:cubicBezTo>
                <a:pt x="9004377" y="4636294"/>
                <a:pt x="9007089" y="4629629"/>
                <a:pt x="9021732" y="4614447"/>
              </a:cubicBezTo>
              <a:cubicBezTo>
                <a:pt x="9034749" y="4601116"/>
                <a:pt x="9044149" y="4597227"/>
                <a:pt x="9063131" y="4597043"/>
              </a:cubicBezTo>
              <a:cubicBezTo>
                <a:pt x="9082837" y="4597043"/>
                <a:pt x="9091334" y="4601116"/>
                <a:pt x="9106340" y="4617595"/>
              </a:cubicBezTo>
              <a:cubicBezTo>
                <a:pt x="9119717" y="4632036"/>
                <a:pt x="9123695" y="4643515"/>
                <a:pt x="9122429" y="4662770"/>
              </a:cubicBezTo>
              <a:cubicBezTo>
                <a:pt x="9120802" y="4684248"/>
                <a:pt x="9107062" y="4703689"/>
                <a:pt x="9085730" y="4713872"/>
              </a:cubicBezTo>
              <a:cubicBezTo>
                <a:pt x="9078679" y="4717390"/>
                <a:pt x="9073797" y="4718315"/>
                <a:pt x="9063131" y="4718131"/>
              </a:cubicBezTo>
              <a:close/>
              <a:moveTo>
                <a:pt x="9244806" y="4717945"/>
              </a:moveTo>
              <a:cubicBezTo>
                <a:pt x="9231428" y="4718316"/>
                <a:pt x="9228174" y="4717761"/>
                <a:pt x="9220038" y="4713872"/>
              </a:cubicBezTo>
              <a:cubicBezTo>
                <a:pt x="9191113" y="4699801"/>
                <a:pt x="9177373" y="4669807"/>
                <a:pt x="9186050" y="4639627"/>
              </a:cubicBezTo>
              <a:cubicBezTo>
                <a:pt x="9188400" y="4631111"/>
                <a:pt x="9191293" y="4626481"/>
                <a:pt x="9199972" y="4617225"/>
              </a:cubicBezTo>
              <a:cubicBezTo>
                <a:pt x="9215157" y="4600931"/>
                <a:pt x="9223473" y="4597043"/>
                <a:pt x="9242998" y="4597043"/>
              </a:cubicBezTo>
              <a:cubicBezTo>
                <a:pt x="9261980" y="4597228"/>
                <a:pt x="9271020" y="4600931"/>
                <a:pt x="9284218" y="4614447"/>
              </a:cubicBezTo>
              <a:cubicBezTo>
                <a:pt x="9297234" y="4627778"/>
                <a:pt x="9301211" y="4636480"/>
                <a:pt x="9302295" y="4653699"/>
              </a:cubicBezTo>
              <a:cubicBezTo>
                <a:pt x="9303561" y="4674251"/>
                <a:pt x="9299584" y="4684804"/>
                <a:pt x="9285664" y="4698875"/>
              </a:cubicBezTo>
              <a:cubicBezTo>
                <a:pt x="9271020" y="4713872"/>
                <a:pt x="9263969" y="4717205"/>
                <a:pt x="9244806" y="4717945"/>
              </a:cubicBezTo>
              <a:close/>
              <a:moveTo>
                <a:pt x="8162200" y="4718316"/>
              </a:moveTo>
              <a:cubicBezTo>
                <a:pt x="8154607" y="4718130"/>
                <a:pt x="8145387" y="4717019"/>
                <a:pt x="8141591" y="4715724"/>
              </a:cubicBezTo>
              <a:cubicBezTo>
                <a:pt x="8129658" y="4711280"/>
                <a:pt x="8112303" y="4695542"/>
                <a:pt x="8107061" y="4684063"/>
              </a:cubicBezTo>
              <a:cubicBezTo>
                <a:pt x="8099287" y="4667399"/>
                <a:pt x="8100010" y="4643700"/>
                <a:pt x="8108507" y="4628703"/>
              </a:cubicBezTo>
              <a:cubicBezTo>
                <a:pt x="8114472" y="4618334"/>
                <a:pt x="8127670" y="4605929"/>
                <a:pt x="8138156" y="4601116"/>
              </a:cubicBezTo>
              <a:cubicBezTo>
                <a:pt x="8144664" y="4598153"/>
                <a:pt x="8150268" y="4597228"/>
                <a:pt x="8162020" y="4597228"/>
              </a:cubicBezTo>
              <a:cubicBezTo>
                <a:pt x="8180821" y="4597228"/>
                <a:pt x="8190945" y="4601856"/>
                <a:pt x="8204142" y="4616298"/>
              </a:cubicBezTo>
              <a:cubicBezTo>
                <a:pt x="8216617" y="4629999"/>
                <a:pt x="8220594" y="4639997"/>
                <a:pt x="8220594" y="4658142"/>
              </a:cubicBezTo>
              <a:cubicBezTo>
                <a:pt x="8220594" y="4676657"/>
                <a:pt x="8216075" y="4687210"/>
                <a:pt x="8202877" y="4700171"/>
              </a:cubicBezTo>
              <a:cubicBezTo>
                <a:pt x="8188956" y="4713871"/>
                <a:pt x="8178652" y="4718316"/>
                <a:pt x="8162200" y="4718316"/>
              </a:cubicBezTo>
              <a:close/>
              <a:moveTo>
                <a:pt x="8343122" y="4718200"/>
              </a:moveTo>
              <a:cubicBezTo>
                <a:pt x="8335055" y="4718454"/>
                <a:pt x="8326784" y="4717482"/>
                <a:pt x="8320547" y="4715168"/>
              </a:cubicBezTo>
              <a:cubicBezTo>
                <a:pt x="8311146" y="4711835"/>
                <a:pt x="8292525" y="4694616"/>
                <a:pt x="8287101" y="4684248"/>
              </a:cubicBezTo>
              <a:cubicBezTo>
                <a:pt x="8283847" y="4677953"/>
                <a:pt x="8283123" y="4673510"/>
                <a:pt x="8283123" y="4658141"/>
              </a:cubicBezTo>
              <a:cubicBezTo>
                <a:pt x="8283123" y="4635924"/>
                <a:pt x="8285475" y="4629628"/>
                <a:pt x="8299937" y="4615002"/>
              </a:cubicBezTo>
              <a:cubicBezTo>
                <a:pt x="8313315" y="4601115"/>
                <a:pt x="8322716" y="4597227"/>
                <a:pt x="8341879" y="4597042"/>
              </a:cubicBezTo>
              <a:cubicBezTo>
                <a:pt x="8361223" y="4597042"/>
                <a:pt x="8369900" y="4600931"/>
                <a:pt x="8384183" y="4616483"/>
              </a:cubicBezTo>
              <a:cubicBezTo>
                <a:pt x="8397742" y="4630925"/>
                <a:pt x="8400453" y="4637590"/>
                <a:pt x="8400453" y="4657216"/>
              </a:cubicBezTo>
              <a:cubicBezTo>
                <a:pt x="8400634" y="4670917"/>
                <a:pt x="8399910" y="4674435"/>
                <a:pt x="8395572" y="4683508"/>
              </a:cubicBezTo>
              <a:cubicBezTo>
                <a:pt x="8389787" y="4695727"/>
                <a:pt x="8377494" y="4707576"/>
                <a:pt x="8364477" y="4713872"/>
              </a:cubicBezTo>
              <a:cubicBezTo>
                <a:pt x="8359054" y="4716464"/>
                <a:pt x="8351190" y="4717945"/>
                <a:pt x="8343122" y="4718200"/>
              </a:cubicBezTo>
              <a:close/>
              <a:moveTo>
                <a:pt x="8523552" y="4717945"/>
              </a:moveTo>
              <a:cubicBezTo>
                <a:pt x="8510174" y="4718316"/>
                <a:pt x="8506920" y="4717761"/>
                <a:pt x="8498784" y="4713872"/>
              </a:cubicBezTo>
              <a:cubicBezTo>
                <a:pt x="8469859" y="4699801"/>
                <a:pt x="8456119" y="4669807"/>
                <a:pt x="8464796" y="4639627"/>
              </a:cubicBezTo>
              <a:cubicBezTo>
                <a:pt x="8467146" y="4631111"/>
                <a:pt x="8470039" y="4626481"/>
                <a:pt x="8478717" y="4617225"/>
              </a:cubicBezTo>
              <a:cubicBezTo>
                <a:pt x="8493541" y="4601302"/>
                <a:pt x="8502400" y="4597228"/>
                <a:pt x="8520840" y="4597043"/>
              </a:cubicBezTo>
              <a:cubicBezTo>
                <a:pt x="8540184" y="4597043"/>
                <a:pt x="8547596" y="4600005"/>
                <a:pt x="8561336" y="4613521"/>
              </a:cubicBezTo>
              <a:cubicBezTo>
                <a:pt x="8576160" y="4628148"/>
                <a:pt x="8579957" y="4635924"/>
                <a:pt x="8581041" y="4653699"/>
              </a:cubicBezTo>
              <a:cubicBezTo>
                <a:pt x="8582307" y="4674251"/>
                <a:pt x="8578330" y="4684804"/>
                <a:pt x="8564410" y="4698875"/>
              </a:cubicBezTo>
              <a:cubicBezTo>
                <a:pt x="8549766" y="4713872"/>
                <a:pt x="8542715" y="4717205"/>
                <a:pt x="8523552" y="4717945"/>
              </a:cubicBezTo>
              <a:close/>
              <a:moveTo>
                <a:pt x="7802295" y="4717945"/>
              </a:moveTo>
              <a:cubicBezTo>
                <a:pt x="7788013" y="4718501"/>
                <a:pt x="7786024" y="4718131"/>
                <a:pt x="7775719" y="4712761"/>
              </a:cubicBezTo>
              <a:cubicBezTo>
                <a:pt x="7751676" y="4700356"/>
                <a:pt x="7739563" y="4679249"/>
                <a:pt x="7741190" y="4652772"/>
              </a:cubicBezTo>
              <a:cubicBezTo>
                <a:pt x="7742274" y="4635924"/>
                <a:pt x="7746433" y="4627777"/>
                <a:pt x="7760896" y="4613521"/>
              </a:cubicBezTo>
              <a:cubicBezTo>
                <a:pt x="7774454" y="4600190"/>
                <a:pt x="7782047" y="4597043"/>
                <a:pt x="7800488" y="4597043"/>
              </a:cubicBezTo>
              <a:cubicBezTo>
                <a:pt x="7818928" y="4597043"/>
                <a:pt x="7826520" y="4600190"/>
                <a:pt x="7840079" y="4613521"/>
              </a:cubicBezTo>
              <a:cubicBezTo>
                <a:pt x="7854543" y="4627777"/>
                <a:pt x="7858700" y="4635924"/>
                <a:pt x="7859785" y="4652772"/>
              </a:cubicBezTo>
              <a:cubicBezTo>
                <a:pt x="7861050" y="4673509"/>
                <a:pt x="7857073" y="4684803"/>
                <a:pt x="7843334" y="4698875"/>
              </a:cubicBezTo>
              <a:cubicBezTo>
                <a:pt x="7828509" y="4713872"/>
                <a:pt x="7821458" y="4717205"/>
                <a:pt x="7802295" y="4717945"/>
              </a:cubicBezTo>
              <a:close/>
              <a:moveTo>
                <a:pt x="7257243" y="4718361"/>
              </a:moveTo>
              <a:cubicBezTo>
                <a:pt x="7249424" y="4718083"/>
                <a:pt x="7241831" y="4716556"/>
                <a:pt x="7236136" y="4713871"/>
              </a:cubicBezTo>
              <a:cubicBezTo>
                <a:pt x="7224386" y="4708132"/>
                <a:pt x="7212093" y="4695727"/>
                <a:pt x="7205404" y="4682767"/>
              </a:cubicBezTo>
              <a:cubicBezTo>
                <a:pt x="7198714" y="4669621"/>
                <a:pt x="7198172" y="4648144"/>
                <a:pt x="7204319" y="4634442"/>
              </a:cubicBezTo>
              <a:cubicBezTo>
                <a:pt x="7209923" y="4622223"/>
                <a:pt x="7224748" y="4606670"/>
                <a:pt x="7236136" y="4601486"/>
              </a:cubicBezTo>
              <a:cubicBezTo>
                <a:pt x="7248972" y="4595561"/>
                <a:pt x="7270667" y="4595376"/>
                <a:pt x="7283141" y="4601116"/>
              </a:cubicBezTo>
              <a:cubicBezTo>
                <a:pt x="7293265" y="4605929"/>
                <a:pt x="7309355" y="4621852"/>
                <a:pt x="7314236" y="4632221"/>
              </a:cubicBezTo>
              <a:cubicBezTo>
                <a:pt x="7319659" y="4643330"/>
                <a:pt x="7319298" y="4673694"/>
                <a:pt x="7313875" y="4684248"/>
              </a:cubicBezTo>
              <a:cubicBezTo>
                <a:pt x="7308270" y="4695172"/>
                <a:pt x="7290011" y="4711650"/>
                <a:pt x="7279706" y="4715353"/>
              </a:cubicBezTo>
              <a:cubicBezTo>
                <a:pt x="7273108" y="4717667"/>
                <a:pt x="7265063" y="4718639"/>
                <a:pt x="7257243" y="4718361"/>
              </a:cubicBezTo>
              <a:close/>
              <a:moveTo>
                <a:pt x="7442753" y="4717762"/>
              </a:moveTo>
              <a:cubicBezTo>
                <a:pt x="7431905" y="4718132"/>
                <a:pt x="7424855" y="4717392"/>
                <a:pt x="7419432" y="4715355"/>
              </a:cubicBezTo>
              <a:cubicBezTo>
                <a:pt x="7408404" y="4711096"/>
                <a:pt x="7391409" y="4694248"/>
                <a:pt x="7385263" y="4681658"/>
              </a:cubicBezTo>
              <a:cubicBezTo>
                <a:pt x="7372065" y="4654070"/>
                <a:pt x="7385987" y="4616856"/>
                <a:pt x="7415093" y="4602229"/>
              </a:cubicBezTo>
              <a:cubicBezTo>
                <a:pt x="7428470" y="4595563"/>
                <a:pt x="7449623" y="4595008"/>
                <a:pt x="7462820" y="4601118"/>
              </a:cubicBezTo>
              <a:cubicBezTo>
                <a:pt x="7473305" y="4605931"/>
                <a:pt x="7486503" y="4618337"/>
                <a:pt x="7492469" y="4628705"/>
              </a:cubicBezTo>
              <a:cubicBezTo>
                <a:pt x="7501146" y="4643702"/>
                <a:pt x="7501689" y="4667401"/>
                <a:pt x="7493915" y="4684250"/>
              </a:cubicBezTo>
              <a:cubicBezTo>
                <a:pt x="7490119" y="4692396"/>
                <a:pt x="7476560" y="4706097"/>
                <a:pt x="7466255" y="4712393"/>
              </a:cubicBezTo>
              <a:cubicBezTo>
                <a:pt x="7459565" y="4716465"/>
                <a:pt x="7455589" y="4717206"/>
                <a:pt x="7442753" y="4717762"/>
              </a:cubicBezTo>
              <a:close/>
              <a:moveTo>
                <a:pt x="6898805" y="4718615"/>
              </a:moveTo>
              <a:cubicBezTo>
                <a:pt x="6890557" y="4718453"/>
                <a:pt x="6882196" y="4716555"/>
                <a:pt x="6874964" y="4712944"/>
              </a:cubicBezTo>
              <a:cubicBezTo>
                <a:pt x="6861405" y="4706280"/>
                <a:pt x="6850378" y="4694801"/>
                <a:pt x="6844050" y="4680544"/>
              </a:cubicBezTo>
              <a:cubicBezTo>
                <a:pt x="6839892" y="4670916"/>
                <a:pt x="6839349" y="4668139"/>
                <a:pt x="6840073" y="4654623"/>
              </a:cubicBezTo>
              <a:cubicBezTo>
                <a:pt x="6840977" y="4637033"/>
                <a:pt x="6845496" y="4627221"/>
                <a:pt x="6859055" y="4613335"/>
              </a:cubicBezTo>
              <a:cubicBezTo>
                <a:pt x="6870987" y="4601115"/>
                <a:pt x="6880749" y="4597227"/>
                <a:pt x="6899370" y="4597227"/>
              </a:cubicBezTo>
              <a:cubicBezTo>
                <a:pt x="6918353" y="4597411"/>
                <a:pt x="6928296" y="4601856"/>
                <a:pt x="6942216" y="4617037"/>
              </a:cubicBezTo>
              <a:cubicBezTo>
                <a:pt x="6955052" y="4630739"/>
                <a:pt x="6957764" y="4637959"/>
                <a:pt x="6957945" y="4657215"/>
              </a:cubicBezTo>
              <a:cubicBezTo>
                <a:pt x="6958125" y="4670916"/>
                <a:pt x="6957402" y="4674249"/>
                <a:pt x="6953064" y="4683506"/>
              </a:cubicBezTo>
              <a:cubicBezTo>
                <a:pt x="6947279" y="4695726"/>
                <a:pt x="6934985" y="4707575"/>
                <a:pt x="6921969" y="4713871"/>
              </a:cubicBezTo>
              <a:cubicBezTo>
                <a:pt x="6915189" y="4717203"/>
                <a:pt x="6907054" y="4718777"/>
                <a:pt x="6898805" y="4718615"/>
              </a:cubicBezTo>
              <a:close/>
              <a:moveTo>
                <a:pt x="6539197" y="4718314"/>
              </a:moveTo>
              <a:cubicBezTo>
                <a:pt x="6530293" y="4718499"/>
                <a:pt x="6521390" y="4717110"/>
                <a:pt x="6515243" y="4714055"/>
              </a:cubicBezTo>
              <a:cubicBezTo>
                <a:pt x="6502046" y="4707389"/>
                <a:pt x="6492283" y="4697947"/>
                <a:pt x="6485232" y="4684616"/>
              </a:cubicBezTo>
              <a:cubicBezTo>
                <a:pt x="6479628" y="4674063"/>
                <a:pt x="6479086" y="4671470"/>
                <a:pt x="6479086" y="4658140"/>
              </a:cubicBezTo>
              <a:cubicBezTo>
                <a:pt x="6479086" y="4639810"/>
                <a:pt x="6483063" y="4629997"/>
                <a:pt x="6496261" y="4615741"/>
              </a:cubicBezTo>
              <a:cubicBezTo>
                <a:pt x="6508916" y="4601854"/>
                <a:pt x="6520125" y="4597040"/>
                <a:pt x="6538745" y="4597226"/>
              </a:cubicBezTo>
              <a:cubicBezTo>
                <a:pt x="6556823" y="4597226"/>
                <a:pt x="6566586" y="4601298"/>
                <a:pt x="6579241" y="4614444"/>
              </a:cubicBezTo>
              <a:cubicBezTo>
                <a:pt x="6593885" y="4629627"/>
                <a:pt x="6596597" y="4636292"/>
                <a:pt x="6596597" y="4658140"/>
              </a:cubicBezTo>
              <a:cubicBezTo>
                <a:pt x="6596597" y="4674803"/>
                <a:pt x="6596055" y="4677395"/>
                <a:pt x="6591716" y="4684986"/>
              </a:cubicBezTo>
              <a:cubicBezTo>
                <a:pt x="6585568" y="4695726"/>
                <a:pt x="6573456" y="4707575"/>
                <a:pt x="6563151" y="4713129"/>
              </a:cubicBezTo>
              <a:cubicBezTo>
                <a:pt x="6557005" y="4716369"/>
                <a:pt x="6548101" y="4718128"/>
                <a:pt x="6539197" y="4718314"/>
              </a:cubicBezTo>
              <a:close/>
              <a:moveTo>
                <a:pt x="6721499" y="4717761"/>
              </a:moveTo>
              <a:cubicBezTo>
                <a:pt x="6711194" y="4718132"/>
                <a:pt x="6703601" y="4717391"/>
                <a:pt x="6699082" y="4715539"/>
              </a:cubicBezTo>
              <a:cubicBezTo>
                <a:pt x="6672506" y="4705170"/>
                <a:pt x="6654427" y="4674622"/>
                <a:pt x="6659671" y="4648515"/>
              </a:cubicBezTo>
              <a:cubicBezTo>
                <a:pt x="6662201" y="4634999"/>
                <a:pt x="6666178" y="4627223"/>
                <a:pt x="6675579" y="4616484"/>
              </a:cubicBezTo>
              <a:cubicBezTo>
                <a:pt x="6687511" y="4602969"/>
                <a:pt x="6700528" y="4597044"/>
                <a:pt x="6718607" y="4597044"/>
              </a:cubicBezTo>
              <a:cubicBezTo>
                <a:pt x="6736684" y="4597044"/>
                <a:pt x="6749339" y="4602783"/>
                <a:pt x="6761814" y="4616484"/>
              </a:cubicBezTo>
              <a:cubicBezTo>
                <a:pt x="6773927" y="4629629"/>
                <a:pt x="6777723" y="4639443"/>
                <a:pt x="6777723" y="4657217"/>
              </a:cubicBezTo>
              <a:cubicBezTo>
                <a:pt x="6777904" y="4674992"/>
                <a:pt x="6772842" y="4687582"/>
                <a:pt x="6760910" y="4699431"/>
              </a:cubicBezTo>
              <a:cubicBezTo>
                <a:pt x="6746809" y="4713503"/>
                <a:pt x="6739035" y="4717205"/>
                <a:pt x="6721499" y="4717761"/>
              </a:cubicBezTo>
              <a:close/>
              <a:moveTo>
                <a:pt x="1848941" y="4718639"/>
              </a:moveTo>
              <a:cubicBezTo>
                <a:pt x="1840647" y="4718731"/>
                <a:pt x="1832511" y="4717019"/>
                <a:pt x="1825642" y="4713501"/>
              </a:cubicBezTo>
              <a:cubicBezTo>
                <a:pt x="1812806" y="4707021"/>
                <a:pt x="1800694" y="4694431"/>
                <a:pt x="1794909" y="4681656"/>
              </a:cubicBezTo>
              <a:cubicBezTo>
                <a:pt x="1788581" y="4668140"/>
                <a:pt x="1788219" y="4647958"/>
                <a:pt x="1793824" y="4634998"/>
              </a:cubicBezTo>
              <a:cubicBezTo>
                <a:pt x="1799428" y="4622593"/>
                <a:pt x="1814434" y="4606670"/>
                <a:pt x="1825642" y="4601486"/>
              </a:cubicBezTo>
              <a:cubicBezTo>
                <a:pt x="1838659" y="4595561"/>
                <a:pt x="1860172" y="4595375"/>
                <a:pt x="1872827" y="4601300"/>
              </a:cubicBezTo>
              <a:cubicBezTo>
                <a:pt x="1884940" y="4606855"/>
                <a:pt x="1901752" y="4624814"/>
                <a:pt x="1905549" y="4636109"/>
              </a:cubicBezTo>
              <a:cubicBezTo>
                <a:pt x="1909707" y="4648699"/>
                <a:pt x="1909346" y="4670732"/>
                <a:pt x="1904645" y="4681285"/>
              </a:cubicBezTo>
              <a:cubicBezTo>
                <a:pt x="1899584" y="4692949"/>
                <a:pt x="1885844" y="4706651"/>
                <a:pt x="1873189" y="4712946"/>
              </a:cubicBezTo>
              <a:cubicBezTo>
                <a:pt x="1865686" y="4716648"/>
                <a:pt x="1857234" y="4718546"/>
                <a:pt x="1848941" y="4718639"/>
              </a:cubicBezTo>
              <a:close/>
              <a:moveTo>
                <a:pt x="2391009" y="4718615"/>
              </a:moveTo>
              <a:cubicBezTo>
                <a:pt x="2382670" y="4718823"/>
                <a:pt x="2374354" y="4717203"/>
                <a:pt x="2367032" y="4713685"/>
              </a:cubicBezTo>
              <a:cubicBezTo>
                <a:pt x="2355281" y="4708131"/>
                <a:pt x="2341722" y="4694430"/>
                <a:pt x="2335937" y="4682210"/>
              </a:cubicBezTo>
              <a:cubicBezTo>
                <a:pt x="2332321" y="4674619"/>
                <a:pt x="2331417" y="4670175"/>
                <a:pt x="2331417" y="4658140"/>
              </a:cubicBezTo>
              <a:cubicBezTo>
                <a:pt x="2331417" y="4639995"/>
                <a:pt x="2335395" y="4630183"/>
                <a:pt x="2348050" y="4616297"/>
              </a:cubicBezTo>
              <a:cubicBezTo>
                <a:pt x="2363958" y="4598893"/>
                <a:pt x="2382761" y="4592967"/>
                <a:pt x="2404454" y="4598707"/>
              </a:cubicBezTo>
              <a:cubicBezTo>
                <a:pt x="2410602" y="4600374"/>
                <a:pt x="2417471" y="4602966"/>
                <a:pt x="2419459" y="4604448"/>
              </a:cubicBezTo>
              <a:cubicBezTo>
                <a:pt x="2427957" y="4610372"/>
                <a:pt x="2441154" y="4624998"/>
                <a:pt x="2444769" y="4632034"/>
              </a:cubicBezTo>
              <a:cubicBezTo>
                <a:pt x="2450193" y="4642588"/>
                <a:pt x="2451278" y="4664620"/>
                <a:pt x="2447120" y="4677396"/>
              </a:cubicBezTo>
              <a:cubicBezTo>
                <a:pt x="2442962" y="4690357"/>
                <a:pt x="2429222" y="4705354"/>
                <a:pt x="2415121" y="4712574"/>
              </a:cubicBezTo>
              <a:cubicBezTo>
                <a:pt x="2407709" y="4716369"/>
                <a:pt x="2399348" y="4718406"/>
                <a:pt x="2391009" y="4718615"/>
              </a:cubicBezTo>
              <a:close/>
              <a:moveTo>
                <a:pt x="5635841" y="4718591"/>
              </a:moveTo>
              <a:cubicBezTo>
                <a:pt x="5627547" y="4718406"/>
                <a:pt x="5619185" y="4716462"/>
                <a:pt x="5611953" y="4712759"/>
              </a:cubicBezTo>
              <a:cubicBezTo>
                <a:pt x="5599841" y="4706464"/>
                <a:pt x="5588632" y="4695170"/>
                <a:pt x="5582124" y="4682765"/>
              </a:cubicBezTo>
              <a:cubicBezTo>
                <a:pt x="5576158" y="4671286"/>
                <a:pt x="5576158" y="4645365"/>
                <a:pt x="5581943" y="4633145"/>
              </a:cubicBezTo>
              <a:cubicBezTo>
                <a:pt x="5587367" y="4621851"/>
                <a:pt x="5602191" y="4606668"/>
                <a:pt x="5612858" y="4601299"/>
              </a:cubicBezTo>
              <a:cubicBezTo>
                <a:pt x="5624790" y="4595375"/>
                <a:pt x="5648292" y="4595375"/>
                <a:pt x="5660586" y="4601485"/>
              </a:cubicBezTo>
              <a:cubicBezTo>
                <a:pt x="5673602" y="4607779"/>
                <a:pt x="5690235" y="4627036"/>
                <a:pt x="5693850" y="4639996"/>
              </a:cubicBezTo>
              <a:cubicBezTo>
                <a:pt x="5702347" y="4669804"/>
                <a:pt x="5688246" y="4699984"/>
                <a:pt x="5659320" y="4713870"/>
              </a:cubicBezTo>
              <a:cubicBezTo>
                <a:pt x="5652360" y="4717203"/>
                <a:pt x="5644134" y="4718777"/>
                <a:pt x="5635841" y="4718591"/>
              </a:cubicBezTo>
              <a:close/>
              <a:moveTo>
                <a:pt x="6179381" y="4718153"/>
              </a:moveTo>
              <a:cubicBezTo>
                <a:pt x="6171517" y="4718408"/>
                <a:pt x="6163652" y="4717667"/>
                <a:pt x="6159132" y="4715908"/>
              </a:cubicBezTo>
              <a:cubicBezTo>
                <a:pt x="6144127" y="4709798"/>
                <a:pt x="6130930" y="4697764"/>
                <a:pt x="6123517" y="4683137"/>
              </a:cubicBezTo>
              <a:cubicBezTo>
                <a:pt x="6117914" y="4671843"/>
                <a:pt x="6116648" y="4649440"/>
                <a:pt x="6121167" y="4637405"/>
              </a:cubicBezTo>
              <a:cubicBezTo>
                <a:pt x="6126049" y="4624259"/>
                <a:pt x="6140150" y="4608337"/>
                <a:pt x="6152262" y="4602227"/>
              </a:cubicBezTo>
              <a:cubicBezTo>
                <a:pt x="6166184" y="4595376"/>
                <a:pt x="6186792" y="4595005"/>
                <a:pt x="6200714" y="4601301"/>
              </a:cubicBezTo>
              <a:cubicBezTo>
                <a:pt x="6212465" y="4606856"/>
                <a:pt x="6227470" y="4622037"/>
                <a:pt x="6232532" y="4633887"/>
              </a:cubicBezTo>
              <a:cubicBezTo>
                <a:pt x="6238860" y="4648329"/>
                <a:pt x="6238497" y="4669436"/>
                <a:pt x="6231809" y="4683507"/>
              </a:cubicBezTo>
              <a:cubicBezTo>
                <a:pt x="6226024" y="4695541"/>
                <a:pt x="6212465" y="4708503"/>
                <a:pt x="6199629" y="4714427"/>
              </a:cubicBezTo>
              <a:cubicBezTo>
                <a:pt x="6195110" y="4716649"/>
                <a:pt x="6187245" y="4717899"/>
                <a:pt x="6179381" y="4718153"/>
              </a:cubicBezTo>
              <a:close/>
              <a:moveTo>
                <a:pt x="5997218" y="4718106"/>
              </a:moveTo>
              <a:cubicBezTo>
                <a:pt x="5989896" y="4718176"/>
                <a:pt x="5982710" y="4717389"/>
                <a:pt x="5978190" y="4715723"/>
              </a:cubicBezTo>
              <a:cubicBezTo>
                <a:pt x="5963365" y="4710353"/>
                <a:pt x="5949084" y="4696281"/>
                <a:pt x="5941671" y="4679803"/>
              </a:cubicBezTo>
              <a:cubicBezTo>
                <a:pt x="5936248" y="4667584"/>
                <a:pt x="5936429" y="4646847"/>
                <a:pt x="5942214" y="4634442"/>
              </a:cubicBezTo>
              <a:cubicBezTo>
                <a:pt x="5948179" y="4621481"/>
                <a:pt x="5960654" y="4608151"/>
                <a:pt x="5972585" y="4602225"/>
              </a:cubicBezTo>
              <a:cubicBezTo>
                <a:pt x="5981263" y="4597782"/>
                <a:pt x="5985060" y="4597042"/>
                <a:pt x="5997353" y="4597042"/>
              </a:cubicBezTo>
              <a:cubicBezTo>
                <a:pt x="6014709" y="4597226"/>
                <a:pt x="6024651" y="4601300"/>
                <a:pt x="6037126" y="4612965"/>
              </a:cubicBezTo>
              <a:cubicBezTo>
                <a:pt x="6051046" y="4626110"/>
                <a:pt x="6055024" y="4634812"/>
                <a:pt x="6055746" y="4654438"/>
              </a:cubicBezTo>
              <a:cubicBezTo>
                <a:pt x="6056470" y="4668880"/>
                <a:pt x="6055927" y="4672767"/>
                <a:pt x="6052492" y="4680914"/>
              </a:cubicBezTo>
              <a:cubicBezTo>
                <a:pt x="6047250" y="4693505"/>
                <a:pt x="6028990" y="4711094"/>
                <a:pt x="6017059" y="4715352"/>
              </a:cubicBezTo>
              <a:cubicBezTo>
                <a:pt x="6011997" y="4717111"/>
                <a:pt x="6004540" y="4718037"/>
                <a:pt x="5997218" y="4718106"/>
              </a:cubicBezTo>
              <a:close/>
              <a:moveTo>
                <a:pt x="5274289" y="4718315"/>
              </a:moveTo>
              <a:cubicBezTo>
                <a:pt x="5264165" y="4718315"/>
                <a:pt x="5259465" y="4717389"/>
                <a:pt x="5252053" y="4713500"/>
              </a:cubicBezTo>
              <a:cubicBezTo>
                <a:pt x="5239217" y="4707020"/>
                <a:pt x="5227104" y="4694431"/>
                <a:pt x="5221319" y="4681655"/>
              </a:cubicBezTo>
              <a:cubicBezTo>
                <a:pt x="5217342" y="4673138"/>
                <a:pt x="5216438" y="4668509"/>
                <a:pt x="5216619" y="4657215"/>
              </a:cubicBezTo>
              <a:cubicBezTo>
                <a:pt x="5216619" y="4639995"/>
                <a:pt x="5220597" y="4630553"/>
                <a:pt x="5233252" y="4616297"/>
              </a:cubicBezTo>
              <a:cubicBezTo>
                <a:pt x="5245907" y="4602040"/>
                <a:pt x="5256934" y="4597041"/>
                <a:pt x="5276098" y="4597041"/>
              </a:cubicBezTo>
              <a:cubicBezTo>
                <a:pt x="5294538" y="4597041"/>
                <a:pt x="5307193" y="4602965"/>
                <a:pt x="5319487" y="4616852"/>
              </a:cubicBezTo>
              <a:cubicBezTo>
                <a:pt x="5331779" y="4630924"/>
                <a:pt x="5333588" y="4635552"/>
                <a:pt x="5334492" y="4654623"/>
              </a:cubicBezTo>
              <a:cubicBezTo>
                <a:pt x="5335577" y="4676656"/>
                <a:pt x="5331779" y="4686098"/>
                <a:pt x="5315870" y="4701465"/>
              </a:cubicBezTo>
              <a:cubicBezTo>
                <a:pt x="5302312" y="4714427"/>
                <a:pt x="5292549" y="4718315"/>
                <a:pt x="5274289" y="4718315"/>
              </a:cubicBezTo>
              <a:close/>
              <a:moveTo>
                <a:pt x="5459550" y="4717715"/>
              </a:moveTo>
              <a:cubicBezTo>
                <a:pt x="5450850" y="4718271"/>
                <a:pt x="5442217" y="4717762"/>
                <a:pt x="5437878" y="4715911"/>
              </a:cubicBezTo>
              <a:cubicBezTo>
                <a:pt x="5421065" y="4708875"/>
                <a:pt x="5404976" y="4692767"/>
                <a:pt x="5400094" y="4678325"/>
              </a:cubicBezTo>
              <a:cubicBezTo>
                <a:pt x="5395756" y="4664994"/>
                <a:pt x="5396298" y="4645369"/>
                <a:pt x="5401541" y="4634074"/>
              </a:cubicBezTo>
              <a:cubicBezTo>
                <a:pt x="5407687" y="4620558"/>
                <a:pt x="5419258" y="4608153"/>
                <a:pt x="5431189" y="4602229"/>
              </a:cubicBezTo>
              <a:cubicBezTo>
                <a:pt x="5444929" y="4595378"/>
                <a:pt x="5465539" y="4595007"/>
                <a:pt x="5479459" y="4601303"/>
              </a:cubicBezTo>
              <a:cubicBezTo>
                <a:pt x="5491210" y="4606858"/>
                <a:pt x="5506215" y="4622039"/>
                <a:pt x="5511278" y="4633890"/>
              </a:cubicBezTo>
              <a:cubicBezTo>
                <a:pt x="5517063" y="4647034"/>
                <a:pt x="5517063" y="4669253"/>
                <a:pt x="5511639" y="4681843"/>
              </a:cubicBezTo>
              <a:cubicBezTo>
                <a:pt x="5506938" y="4692026"/>
                <a:pt x="5492295" y="4707394"/>
                <a:pt x="5481628" y="4713133"/>
              </a:cubicBezTo>
              <a:cubicBezTo>
                <a:pt x="5477018" y="4715540"/>
                <a:pt x="5468250" y="4717160"/>
                <a:pt x="5459550" y="4717715"/>
              </a:cubicBezTo>
              <a:close/>
              <a:moveTo>
                <a:pt x="3112787" y="4718314"/>
              </a:moveTo>
              <a:cubicBezTo>
                <a:pt x="3103883" y="4718499"/>
                <a:pt x="3094979" y="4717110"/>
                <a:pt x="3088833" y="4714055"/>
              </a:cubicBezTo>
              <a:cubicBezTo>
                <a:pt x="3075635" y="4707389"/>
                <a:pt x="3065873" y="4697947"/>
                <a:pt x="3058822" y="4684616"/>
              </a:cubicBezTo>
              <a:cubicBezTo>
                <a:pt x="3053218" y="4674063"/>
                <a:pt x="3052675" y="4671470"/>
                <a:pt x="3052675" y="4658140"/>
              </a:cubicBezTo>
              <a:cubicBezTo>
                <a:pt x="3052675" y="4639810"/>
                <a:pt x="3056653" y="4629997"/>
                <a:pt x="3069850" y="4615741"/>
              </a:cubicBezTo>
              <a:cubicBezTo>
                <a:pt x="3082505" y="4601854"/>
                <a:pt x="3093714" y="4597040"/>
                <a:pt x="3112334" y="4597226"/>
              </a:cubicBezTo>
              <a:cubicBezTo>
                <a:pt x="3130413" y="4597226"/>
                <a:pt x="3140175" y="4601298"/>
                <a:pt x="3152830" y="4614444"/>
              </a:cubicBezTo>
              <a:cubicBezTo>
                <a:pt x="3167474" y="4629627"/>
                <a:pt x="3170186" y="4636292"/>
                <a:pt x="3170186" y="4658140"/>
              </a:cubicBezTo>
              <a:cubicBezTo>
                <a:pt x="3170186" y="4674803"/>
                <a:pt x="3169644" y="4677395"/>
                <a:pt x="3165305" y="4684986"/>
              </a:cubicBezTo>
              <a:cubicBezTo>
                <a:pt x="3159158" y="4695726"/>
                <a:pt x="3147045" y="4707575"/>
                <a:pt x="3136740" y="4713129"/>
              </a:cubicBezTo>
              <a:cubicBezTo>
                <a:pt x="3130594" y="4716369"/>
                <a:pt x="3121690" y="4718128"/>
                <a:pt x="3112787" y="4718314"/>
              </a:cubicBezTo>
              <a:close/>
              <a:moveTo>
                <a:pt x="2933371" y="4717944"/>
              </a:moveTo>
              <a:cubicBezTo>
                <a:pt x="2919089" y="4718500"/>
                <a:pt x="2917281" y="4718314"/>
                <a:pt x="2906976" y="4712945"/>
              </a:cubicBezTo>
              <a:cubicBezTo>
                <a:pt x="2894682" y="4706465"/>
                <a:pt x="2883474" y="4695356"/>
                <a:pt x="2876965" y="4682766"/>
              </a:cubicBezTo>
              <a:cubicBezTo>
                <a:pt x="2873530" y="4676100"/>
                <a:pt x="2872808" y="4672028"/>
                <a:pt x="2872808" y="4658141"/>
              </a:cubicBezTo>
              <a:cubicBezTo>
                <a:pt x="2872808" y="4637589"/>
                <a:pt x="2876604" y="4628702"/>
                <a:pt x="2892151" y="4613521"/>
              </a:cubicBezTo>
              <a:cubicBezTo>
                <a:pt x="2905891" y="4600189"/>
                <a:pt x="2912580" y="4597227"/>
                <a:pt x="2930659" y="4597227"/>
              </a:cubicBezTo>
              <a:cubicBezTo>
                <a:pt x="2950002" y="4597227"/>
                <a:pt x="2960307" y="4601856"/>
                <a:pt x="2974771" y="4617223"/>
              </a:cubicBezTo>
              <a:cubicBezTo>
                <a:pt x="2983267" y="4626481"/>
                <a:pt x="2986159" y="4631109"/>
                <a:pt x="2988509" y="4639626"/>
              </a:cubicBezTo>
              <a:cubicBezTo>
                <a:pt x="2995199" y="4662770"/>
                <a:pt x="2988872" y="4686284"/>
                <a:pt x="2971877" y="4701651"/>
              </a:cubicBezTo>
              <a:cubicBezTo>
                <a:pt x="2958138" y="4713871"/>
                <a:pt x="2950907" y="4717019"/>
                <a:pt x="2933371" y="4717944"/>
              </a:cubicBezTo>
              <a:close/>
              <a:moveTo>
                <a:pt x="2753828" y="4717830"/>
              </a:moveTo>
              <a:cubicBezTo>
                <a:pt x="2745467" y="4718408"/>
                <a:pt x="2737241" y="4717853"/>
                <a:pt x="2732722" y="4715909"/>
              </a:cubicBezTo>
              <a:cubicBezTo>
                <a:pt x="2717354" y="4709614"/>
                <a:pt x="2704519" y="4697580"/>
                <a:pt x="2697107" y="4683138"/>
              </a:cubicBezTo>
              <a:cubicBezTo>
                <a:pt x="2691502" y="4671844"/>
                <a:pt x="2690237" y="4649441"/>
                <a:pt x="2694757" y="4637407"/>
              </a:cubicBezTo>
              <a:cubicBezTo>
                <a:pt x="2699638" y="4624261"/>
                <a:pt x="2713739" y="4608338"/>
                <a:pt x="2725852" y="4602228"/>
              </a:cubicBezTo>
              <a:cubicBezTo>
                <a:pt x="2739592" y="4595378"/>
                <a:pt x="2760382" y="4595008"/>
                <a:pt x="2773940" y="4601118"/>
              </a:cubicBezTo>
              <a:cubicBezTo>
                <a:pt x="2785872" y="4606857"/>
                <a:pt x="2801058" y="4622040"/>
                <a:pt x="2806120" y="4633703"/>
              </a:cubicBezTo>
              <a:cubicBezTo>
                <a:pt x="2811905" y="4647034"/>
                <a:pt x="2811905" y="4669252"/>
                <a:pt x="2806481" y="4681842"/>
              </a:cubicBezTo>
              <a:cubicBezTo>
                <a:pt x="2801600" y="4692581"/>
                <a:pt x="2787318" y="4707207"/>
                <a:pt x="2775748" y="4712947"/>
              </a:cubicBezTo>
              <a:cubicBezTo>
                <a:pt x="2770686" y="4715539"/>
                <a:pt x="2762189" y="4717251"/>
                <a:pt x="2753828" y="4717830"/>
              </a:cubicBezTo>
              <a:close/>
              <a:moveTo>
                <a:pt x="2212117" y="4717945"/>
              </a:moveTo>
              <a:cubicBezTo>
                <a:pt x="2197834" y="4718501"/>
                <a:pt x="2196027" y="4718315"/>
                <a:pt x="2185722" y="4712946"/>
              </a:cubicBezTo>
              <a:cubicBezTo>
                <a:pt x="2173428" y="4706466"/>
                <a:pt x="2162220" y="4695171"/>
                <a:pt x="2155712" y="4682767"/>
              </a:cubicBezTo>
              <a:cubicBezTo>
                <a:pt x="2149746" y="4671288"/>
                <a:pt x="2149746" y="4645367"/>
                <a:pt x="2155531" y="4633147"/>
              </a:cubicBezTo>
              <a:cubicBezTo>
                <a:pt x="2160954" y="4621853"/>
                <a:pt x="2175778" y="4606670"/>
                <a:pt x="2186445" y="4601487"/>
              </a:cubicBezTo>
              <a:cubicBezTo>
                <a:pt x="2198377" y="4595377"/>
                <a:pt x="2219890" y="4595377"/>
                <a:pt x="2233449" y="4601487"/>
              </a:cubicBezTo>
              <a:cubicBezTo>
                <a:pt x="2247189" y="4607782"/>
                <a:pt x="2263459" y="4626296"/>
                <a:pt x="2267437" y="4639998"/>
              </a:cubicBezTo>
              <a:cubicBezTo>
                <a:pt x="2273945" y="4662956"/>
                <a:pt x="2267437" y="4686470"/>
                <a:pt x="2250082" y="4702023"/>
              </a:cubicBezTo>
              <a:cubicBezTo>
                <a:pt x="2237065" y="4713872"/>
                <a:pt x="2229472" y="4717020"/>
                <a:pt x="2212117" y="4717945"/>
              </a:cubicBezTo>
              <a:close/>
              <a:moveTo>
                <a:pt x="2032574" y="4717830"/>
              </a:moveTo>
              <a:cubicBezTo>
                <a:pt x="2024212" y="4718408"/>
                <a:pt x="2015986" y="4717853"/>
                <a:pt x="2011467" y="4715909"/>
              </a:cubicBezTo>
              <a:cubicBezTo>
                <a:pt x="2000258" y="4711280"/>
                <a:pt x="1994473" y="4707022"/>
                <a:pt x="1985614" y="4697209"/>
              </a:cubicBezTo>
              <a:cubicBezTo>
                <a:pt x="1974586" y="4684804"/>
                <a:pt x="1970248" y="4672585"/>
                <a:pt x="1970428" y="4655736"/>
              </a:cubicBezTo>
              <a:cubicBezTo>
                <a:pt x="1970790" y="4634259"/>
                <a:pt x="1984891" y="4612226"/>
                <a:pt x="2004778" y="4602228"/>
              </a:cubicBezTo>
              <a:cubicBezTo>
                <a:pt x="2018337" y="4595378"/>
                <a:pt x="2039308" y="4595008"/>
                <a:pt x="2052686" y="4601118"/>
              </a:cubicBezTo>
              <a:cubicBezTo>
                <a:pt x="2064799" y="4606857"/>
                <a:pt x="2079804" y="4622040"/>
                <a:pt x="2084865" y="4633703"/>
              </a:cubicBezTo>
              <a:cubicBezTo>
                <a:pt x="2090470" y="4647034"/>
                <a:pt x="2090651" y="4669252"/>
                <a:pt x="2085228" y="4681842"/>
              </a:cubicBezTo>
              <a:cubicBezTo>
                <a:pt x="2080347" y="4692581"/>
                <a:pt x="2066064" y="4707207"/>
                <a:pt x="2054494" y="4712947"/>
              </a:cubicBezTo>
              <a:cubicBezTo>
                <a:pt x="2049432" y="4715539"/>
                <a:pt x="2040935" y="4717251"/>
                <a:pt x="2032574" y="4717830"/>
              </a:cubicBezTo>
              <a:close/>
              <a:moveTo>
                <a:pt x="1127120" y="4718568"/>
              </a:moveTo>
              <a:cubicBezTo>
                <a:pt x="1118894" y="4718499"/>
                <a:pt x="1110714" y="4716740"/>
                <a:pt x="1104025" y="4713315"/>
              </a:cubicBezTo>
              <a:cubicBezTo>
                <a:pt x="1091550" y="4707020"/>
                <a:pt x="1080342" y="4695540"/>
                <a:pt x="1074014" y="4682766"/>
              </a:cubicBezTo>
              <a:cubicBezTo>
                <a:pt x="1067325" y="4669805"/>
                <a:pt x="1066783" y="4648143"/>
                <a:pt x="1072749" y="4634441"/>
              </a:cubicBezTo>
              <a:cubicBezTo>
                <a:pt x="1078173" y="4622222"/>
                <a:pt x="1093178" y="4606669"/>
                <a:pt x="1104568" y="4601485"/>
              </a:cubicBezTo>
              <a:cubicBezTo>
                <a:pt x="1117403" y="4595560"/>
                <a:pt x="1139097" y="4595375"/>
                <a:pt x="1151571" y="4601300"/>
              </a:cubicBezTo>
              <a:cubicBezTo>
                <a:pt x="1163684" y="4606854"/>
                <a:pt x="1180497" y="4624814"/>
                <a:pt x="1184293" y="4636108"/>
              </a:cubicBezTo>
              <a:cubicBezTo>
                <a:pt x="1188812" y="4649624"/>
                <a:pt x="1188090" y="4670731"/>
                <a:pt x="1182847" y="4682210"/>
              </a:cubicBezTo>
              <a:cubicBezTo>
                <a:pt x="1177785" y="4693504"/>
                <a:pt x="1163141" y="4707761"/>
                <a:pt x="1150486" y="4713685"/>
              </a:cubicBezTo>
              <a:cubicBezTo>
                <a:pt x="1143616" y="4717018"/>
                <a:pt x="1135345" y="4718638"/>
                <a:pt x="1127120" y="4718568"/>
              </a:cubicBezTo>
              <a:close/>
              <a:moveTo>
                <a:pt x="1668920" y="4718314"/>
              </a:moveTo>
              <a:cubicBezTo>
                <a:pt x="1656988" y="4718314"/>
                <a:pt x="1653371" y="4717574"/>
                <a:pt x="1643971" y="4712575"/>
              </a:cubicBezTo>
              <a:cubicBezTo>
                <a:pt x="1631678" y="4706279"/>
                <a:pt x="1620650" y="4694985"/>
                <a:pt x="1614323" y="4681655"/>
              </a:cubicBezTo>
              <a:cubicBezTo>
                <a:pt x="1608356" y="4669065"/>
                <a:pt x="1608356" y="4644995"/>
                <a:pt x="1614503" y="4633330"/>
              </a:cubicBezTo>
              <a:cubicBezTo>
                <a:pt x="1620469" y="4621667"/>
                <a:pt x="1635294" y="4606299"/>
                <a:pt x="1645056" y="4601485"/>
              </a:cubicBezTo>
              <a:cubicBezTo>
                <a:pt x="1655360" y="4596486"/>
                <a:pt x="1674343" y="4595745"/>
                <a:pt x="1687721" y="4599634"/>
              </a:cubicBezTo>
              <a:cubicBezTo>
                <a:pt x="1698206" y="4602781"/>
                <a:pt x="1717731" y="4620370"/>
                <a:pt x="1723516" y="4632035"/>
              </a:cubicBezTo>
              <a:cubicBezTo>
                <a:pt x="1728940" y="4642588"/>
                <a:pt x="1730025" y="4664621"/>
                <a:pt x="1725867" y="4677396"/>
              </a:cubicBezTo>
              <a:cubicBezTo>
                <a:pt x="1721708" y="4690356"/>
                <a:pt x="1707969" y="4705354"/>
                <a:pt x="1693867" y="4712575"/>
              </a:cubicBezTo>
              <a:cubicBezTo>
                <a:pt x="1684467" y="4717574"/>
                <a:pt x="1680851" y="4718314"/>
                <a:pt x="1668920" y="4718314"/>
              </a:cubicBezTo>
              <a:close/>
              <a:moveTo>
                <a:pt x="1489960" y="4717944"/>
              </a:moveTo>
              <a:cubicBezTo>
                <a:pt x="1476763" y="4718500"/>
                <a:pt x="1474593" y="4718129"/>
                <a:pt x="1464469" y="4712760"/>
              </a:cubicBezTo>
              <a:cubicBezTo>
                <a:pt x="1451092" y="4705910"/>
                <a:pt x="1439702" y="4693875"/>
                <a:pt x="1433556" y="4680173"/>
              </a:cubicBezTo>
              <a:cubicBezTo>
                <a:pt x="1429759" y="4671472"/>
                <a:pt x="1429036" y="4667954"/>
                <a:pt x="1429759" y="4655734"/>
              </a:cubicBezTo>
              <a:cubicBezTo>
                <a:pt x="1430482" y="4638330"/>
                <a:pt x="1434641" y="4628702"/>
                <a:pt x="1447476" y="4615002"/>
              </a:cubicBezTo>
              <a:cubicBezTo>
                <a:pt x="1460131" y="4601486"/>
                <a:pt x="1469893" y="4597227"/>
                <a:pt x="1488153" y="4597227"/>
              </a:cubicBezTo>
              <a:cubicBezTo>
                <a:pt x="1507315" y="4597227"/>
                <a:pt x="1517981" y="4602042"/>
                <a:pt x="1531541" y="4616667"/>
              </a:cubicBezTo>
              <a:cubicBezTo>
                <a:pt x="1544919" y="4630924"/>
                <a:pt x="1547630" y="4637775"/>
                <a:pt x="1547630" y="4657215"/>
              </a:cubicBezTo>
              <a:cubicBezTo>
                <a:pt x="1547811" y="4670917"/>
                <a:pt x="1547089" y="4674434"/>
                <a:pt x="1542749" y="4683507"/>
              </a:cubicBezTo>
              <a:cubicBezTo>
                <a:pt x="1537145" y="4695356"/>
                <a:pt x="1525575" y="4706650"/>
                <a:pt x="1512920" y="4713130"/>
              </a:cubicBezTo>
              <a:cubicBezTo>
                <a:pt x="1506773" y="4716278"/>
                <a:pt x="1500445" y="4717574"/>
                <a:pt x="1489960" y="4717944"/>
              </a:cubicBezTo>
              <a:close/>
              <a:moveTo>
                <a:pt x="1310619" y="4717876"/>
              </a:moveTo>
              <a:cubicBezTo>
                <a:pt x="1302144" y="4718270"/>
                <a:pt x="1293557" y="4717483"/>
                <a:pt x="1287863" y="4715354"/>
              </a:cubicBezTo>
              <a:cubicBezTo>
                <a:pt x="1277015" y="4711281"/>
                <a:pt x="1259840" y="4694432"/>
                <a:pt x="1253875" y="4681842"/>
              </a:cubicBezTo>
              <a:cubicBezTo>
                <a:pt x="1247005" y="4667771"/>
                <a:pt x="1247005" y="4649440"/>
                <a:pt x="1253513" y="4634998"/>
              </a:cubicBezTo>
              <a:cubicBezTo>
                <a:pt x="1259840" y="4620742"/>
                <a:pt x="1271230" y="4608338"/>
                <a:pt x="1283524" y="4602227"/>
              </a:cubicBezTo>
              <a:cubicBezTo>
                <a:pt x="1292201" y="4597968"/>
                <a:pt x="1296179" y="4597043"/>
                <a:pt x="1308291" y="4597043"/>
              </a:cubicBezTo>
              <a:cubicBezTo>
                <a:pt x="1320404" y="4597043"/>
                <a:pt x="1324381" y="4597968"/>
                <a:pt x="1332878" y="4602227"/>
              </a:cubicBezTo>
              <a:cubicBezTo>
                <a:pt x="1344990" y="4608152"/>
                <a:pt x="1358550" y="4622409"/>
                <a:pt x="1363973" y="4634628"/>
              </a:cubicBezTo>
              <a:cubicBezTo>
                <a:pt x="1369396" y="4647404"/>
                <a:pt x="1369216" y="4669622"/>
                <a:pt x="1363250" y="4682212"/>
              </a:cubicBezTo>
              <a:cubicBezTo>
                <a:pt x="1358188" y="4693136"/>
                <a:pt x="1343906" y="4707577"/>
                <a:pt x="1332698" y="4713317"/>
              </a:cubicBezTo>
              <a:cubicBezTo>
                <a:pt x="1327454" y="4715909"/>
                <a:pt x="1319093" y="4717483"/>
                <a:pt x="1310619" y="4717876"/>
              </a:cubicBezTo>
              <a:close/>
              <a:moveTo>
                <a:pt x="586652" y="4718129"/>
              </a:moveTo>
              <a:cubicBezTo>
                <a:pt x="579353" y="4718175"/>
                <a:pt x="572122" y="4717388"/>
                <a:pt x="567512" y="4715722"/>
              </a:cubicBezTo>
              <a:cubicBezTo>
                <a:pt x="554314" y="4710909"/>
                <a:pt x="538405" y="4695726"/>
                <a:pt x="531897" y="4682025"/>
              </a:cubicBezTo>
              <a:cubicBezTo>
                <a:pt x="526112" y="4669621"/>
                <a:pt x="525930" y="4647217"/>
                <a:pt x="531354" y="4634627"/>
              </a:cubicBezTo>
              <a:cubicBezTo>
                <a:pt x="536778" y="4622407"/>
                <a:pt x="550337" y="4608151"/>
                <a:pt x="562449" y="4602225"/>
              </a:cubicBezTo>
              <a:cubicBezTo>
                <a:pt x="570947" y="4597967"/>
                <a:pt x="574924" y="4597042"/>
                <a:pt x="587036" y="4597042"/>
              </a:cubicBezTo>
              <a:cubicBezTo>
                <a:pt x="599149" y="4597042"/>
                <a:pt x="603126" y="4597967"/>
                <a:pt x="611623" y="4602225"/>
              </a:cubicBezTo>
              <a:cubicBezTo>
                <a:pt x="623735" y="4608151"/>
                <a:pt x="637294" y="4622407"/>
                <a:pt x="642538" y="4634442"/>
              </a:cubicBezTo>
              <a:cubicBezTo>
                <a:pt x="646876" y="4644625"/>
                <a:pt x="647780" y="4665547"/>
                <a:pt x="644164" y="4676656"/>
              </a:cubicBezTo>
              <a:cubicBezTo>
                <a:pt x="639103" y="4692024"/>
                <a:pt x="621385" y="4710168"/>
                <a:pt x="606199" y="4715538"/>
              </a:cubicBezTo>
              <a:cubicBezTo>
                <a:pt x="601318" y="4717204"/>
                <a:pt x="593951" y="4718083"/>
                <a:pt x="586652" y="4718129"/>
              </a:cubicBezTo>
              <a:close/>
              <a:moveTo>
                <a:pt x="768707" y="4717944"/>
              </a:moveTo>
              <a:cubicBezTo>
                <a:pt x="755509" y="4718500"/>
                <a:pt x="753340" y="4718129"/>
                <a:pt x="743216" y="4712760"/>
              </a:cubicBezTo>
              <a:cubicBezTo>
                <a:pt x="729837" y="4705910"/>
                <a:pt x="718448" y="4693875"/>
                <a:pt x="712301" y="4679989"/>
              </a:cubicBezTo>
              <a:cubicBezTo>
                <a:pt x="708324" y="4671102"/>
                <a:pt x="707782" y="4667954"/>
                <a:pt x="708505" y="4654623"/>
              </a:cubicBezTo>
              <a:cubicBezTo>
                <a:pt x="709408" y="4637035"/>
                <a:pt x="713386" y="4628332"/>
                <a:pt x="727126" y="4613891"/>
              </a:cubicBezTo>
              <a:cubicBezTo>
                <a:pt x="738877" y="4601486"/>
                <a:pt x="749001" y="4597227"/>
                <a:pt x="766898" y="4597227"/>
              </a:cubicBezTo>
              <a:cubicBezTo>
                <a:pt x="786062" y="4597227"/>
                <a:pt x="796728" y="4602042"/>
                <a:pt x="810287" y="4616667"/>
              </a:cubicBezTo>
              <a:cubicBezTo>
                <a:pt x="823666" y="4630924"/>
                <a:pt x="826377" y="4637775"/>
                <a:pt x="826377" y="4657215"/>
              </a:cubicBezTo>
              <a:cubicBezTo>
                <a:pt x="826558" y="4670917"/>
                <a:pt x="825834" y="4674434"/>
                <a:pt x="821496" y="4683507"/>
              </a:cubicBezTo>
              <a:cubicBezTo>
                <a:pt x="815892" y="4695356"/>
                <a:pt x="804321" y="4706650"/>
                <a:pt x="791666" y="4713130"/>
              </a:cubicBezTo>
              <a:cubicBezTo>
                <a:pt x="785519" y="4716278"/>
                <a:pt x="779192" y="4717574"/>
                <a:pt x="768707" y="4717944"/>
              </a:cubicBezTo>
              <a:close/>
              <a:moveTo>
                <a:pt x="949473" y="4717944"/>
              </a:moveTo>
              <a:cubicBezTo>
                <a:pt x="935192" y="4718500"/>
                <a:pt x="933383" y="4718314"/>
                <a:pt x="922898" y="4712761"/>
              </a:cubicBezTo>
              <a:cubicBezTo>
                <a:pt x="892707" y="4697208"/>
                <a:pt x="879691" y="4660918"/>
                <a:pt x="893792" y="4632221"/>
              </a:cubicBezTo>
              <a:cubicBezTo>
                <a:pt x="899216" y="4621296"/>
                <a:pt x="915306" y="4605003"/>
                <a:pt x="925248" y="4600560"/>
              </a:cubicBezTo>
              <a:cubicBezTo>
                <a:pt x="936096" y="4595745"/>
                <a:pt x="958693" y="4596116"/>
                <a:pt x="970264" y="4601300"/>
              </a:cubicBezTo>
              <a:cubicBezTo>
                <a:pt x="980931" y="4606299"/>
                <a:pt x="997020" y="4621852"/>
                <a:pt x="1002263" y="4632221"/>
              </a:cubicBezTo>
              <a:cubicBezTo>
                <a:pt x="1007506" y="4642403"/>
                <a:pt x="1008591" y="4662585"/>
                <a:pt x="1004794" y="4676285"/>
              </a:cubicBezTo>
              <a:cubicBezTo>
                <a:pt x="1001178" y="4689061"/>
                <a:pt x="988343" y="4704058"/>
                <a:pt x="974422" y="4711834"/>
              </a:cubicBezTo>
              <a:cubicBezTo>
                <a:pt x="966467" y="4716279"/>
                <a:pt x="962309" y="4717389"/>
                <a:pt x="949473" y="4717944"/>
              </a:cubicBezTo>
              <a:close/>
              <a:moveTo>
                <a:pt x="5815184" y="4534341"/>
              </a:moveTo>
              <a:cubicBezTo>
                <a:pt x="5807862" y="4534086"/>
                <a:pt x="5800676" y="4532281"/>
                <a:pt x="5793625" y="4528948"/>
              </a:cubicBezTo>
              <a:cubicBezTo>
                <a:pt x="5780790" y="4522654"/>
                <a:pt x="5769400" y="4511544"/>
                <a:pt x="5762711" y="4498214"/>
              </a:cubicBezTo>
              <a:cubicBezTo>
                <a:pt x="5758554" y="4490253"/>
                <a:pt x="5757830" y="4486735"/>
                <a:pt x="5757830" y="4473219"/>
              </a:cubicBezTo>
              <a:cubicBezTo>
                <a:pt x="5757830" y="4459703"/>
                <a:pt x="5758554" y="4456185"/>
                <a:pt x="5762711" y="4448224"/>
              </a:cubicBezTo>
              <a:cubicBezTo>
                <a:pt x="5769220" y="4435819"/>
                <a:pt x="5782779" y="4421747"/>
                <a:pt x="5792902" y="4416933"/>
              </a:cubicBezTo>
              <a:cubicBezTo>
                <a:pt x="5799411" y="4413970"/>
                <a:pt x="5804654" y="4413045"/>
                <a:pt x="5817489" y="4413045"/>
              </a:cubicBezTo>
              <a:cubicBezTo>
                <a:pt x="5832132" y="4413045"/>
                <a:pt x="5834663" y="4413600"/>
                <a:pt x="5843522" y="4418599"/>
              </a:cubicBezTo>
              <a:cubicBezTo>
                <a:pt x="5856538" y="4426005"/>
                <a:pt x="5870278" y="4441928"/>
                <a:pt x="5873532" y="4453593"/>
              </a:cubicBezTo>
              <a:cubicBezTo>
                <a:pt x="5877148" y="4465813"/>
                <a:pt x="5876967" y="4483401"/>
                <a:pt x="5873171" y="4494696"/>
              </a:cubicBezTo>
              <a:cubicBezTo>
                <a:pt x="5869013" y="4507471"/>
                <a:pt x="5851296" y="4525060"/>
                <a:pt x="5837556" y="4530429"/>
              </a:cubicBezTo>
              <a:cubicBezTo>
                <a:pt x="5829963" y="4533299"/>
                <a:pt x="5822506" y="4534596"/>
                <a:pt x="5815184" y="4534341"/>
              </a:cubicBezTo>
              <a:close/>
              <a:moveTo>
                <a:pt x="8162018" y="4534322"/>
              </a:moveTo>
              <a:cubicBezTo>
                <a:pt x="8155510" y="4534137"/>
                <a:pt x="8147374" y="4533025"/>
                <a:pt x="8143759" y="4531730"/>
              </a:cubicBezTo>
              <a:cubicBezTo>
                <a:pt x="8128030" y="4525990"/>
                <a:pt x="8112303" y="4511364"/>
                <a:pt x="8105794" y="4496367"/>
              </a:cubicBezTo>
              <a:cubicBezTo>
                <a:pt x="8102720" y="4489331"/>
                <a:pt x="8101817" y="4483591"/>
                <a:pt x="8101817" y="4473223"/>
              </a:cubicBezTo>
              <a:cubicBezTo>
                <a:pt x="8101817" y="4453966"/>
                <a:pt x="8106698" y="4443043"/>
                <a:pt x="8121523" y="4428787"/>
              </a:cubicBezTo>
              <a:cubicBezTo>
                <a:pt x="8134358" y="4416566"/>
                <a:pt x="8145024" y="4412123"/>
                <a:pt x="8161114" y="4412123"/>
              </a:cubicBezTo>
              <a:cubicBezTo>
                <a:pt x="8177204" y="4412123"/>
                <a:pt x="8187870" y="4416566"/>
                <a:pt x="8200706" y="4428787"/>
              </a:cubicBezTo>
              <a:cubicBezTo>
                <a:pt x="8215530" y="4443043"/>
                <a:pt x="8220411" y="4453966"/>
                <a:pt x="8220593" y="4473223"/>
              </a:cubicBezTo>
              <a:cubicBezTo>
                <a:pt x="8220593" y="4490441"/>
                <a:pt x="8216073" y="4501736"/>
                <a:pt x="8203960" y="4514696"/>
              </a:cubicBezTo>
              <a:cubicBezTo>
                <a:pt x="8191848" y="4527471"/>
                <a:pt x="8177024" y="4534322"/>
                <a:pt x="8162018" y="4534322"/>
              </a:cubicBezTo>
              <a:close/>
              <a:moveTo>
                <a:pt x="9783147" y="4534064"/>
              </a:moveTo>
              <a:cubicBezTo>
                <a:pt x="9776119" y="4533902"/>
                <a:pt x="9769114" y="4532745"/>
                <a:pt x="9763600" y="4530616"/>
              </a:cubicBezTo>
              <a:cubicBezTo>
                <a:pt x="9751668" y="4525802"/>
                <a:pt x="9735759" y="4511360"/>
                <a:pt x="9730154" y="4499881"/>
              </a:cubicBezTo>
              <a:cubicBezTo>
                <a:pt x="9724550" y="4488217"/>
                <a:pt x="9723104" y="4468591"/>
                <a:pt x="9727262" y="4454519"/>
              </a:cubicBezTo>
              <a:cubicBezTo>
                <a:pt x="9730697" y="4441929"/>
                <a:pt x="9744075" y="4426192"/>
                <a:pt x="9757453" y="4418600"/>
              </a:cubicBezTo>
              <a:cubicBezTo>
                <a:pt x="9766311" y="4413601"/>
                <a:pt x="9768661" y="4413046"/>
                <a:pt x="9784390" y="4413046"/>
              </a:cubicBezTo>
              <a:cubicBezTo>
                <a:pt x="9804638" y="4413046"/>
                <a:pt x="9811689" y="4416008"/>
                <a:pt x="9825971" y="4430635"/>
              </a:cubicBezTo>
              <a:cubicBezTo>
                <a:pt x="9840072" y="4444891"/>
                <a:pt x="9842965" y="4452483"/>
                <a:pt x="9843145" y="4473220"/>
              </a:cubicBezTo>
              <a:cubicBezTo>
                <a:pt x="9843145" y="4489513"/>
                <a:pt x="9842783" y="4491549"/>
                <a:pt x="9837541" y="4500992"/>
              </a:cubicBezTo>
              <a:cubicBezTo>
                <a:pt x="9830852" y="4513027"/>
                <a:pt x="9814581" y="4527284"/>
                <a:pt x="9802830" y="4531542"/>
              </a:cubicBezTo>
              <a:cubicBezTo>
                <a:pt x="9797226" y="4533393"/>
                <a:pt x="9790175" y="4534226"/>
                <a:pt x="9783147" y="4534064"/>
              </a:cubicBezTo>
              <a:close/>
              <a:moveTo>
                <a:pt x="9605454" y="4534022"/>
              </a:moveTo>
              <a:cubicBezTo>
                <a:pt x="9598788" y="4534276"/>
                <a:pt x="9592234" y="4533859"/>
                <a:pt x="9588257" y="4532656"/>
              </a:cubicBezTo>
              <a:cubicBezTo>
                <a:pt x="9573433" y="4528027"/>
                <a:pt x="9555535" y="4512290"/>
                <a:pt x="9549208" y="4498218"/>
              </a:cubicBezTo>
              <a:cubicBezTo>
                <a:pt x="9545773" y="4490812"/>
                <a:pt x="9544869" y="4485813"/>
                <a:pt x="9544869" y="4473223"/>
              </a:cubicBezTo>
              <a:cubicBezTo>
                <a:pt x="9544869" y="4452671"/>
                <a:pt x="9549208" y="4442859"/>
                <a:pt x="9564574" y="4428416"/>
              </a:cubicBezTo>
              <a:cubicBezTo>
                <a:pt x="9578314" y="4415271"/>
                <a:pt x="9589522" y="4411198"/>
                <a:pt x="9608866" y="4412494"/>
              </a:cubicBezTo>
              <a:cubicBezTo>
                <a:pt x="9625137" y="4413605"/>
                <a:pt x="9633272" y="4417864"/>
                <a:pt x="9646651" y="4432305"/>
              </a:cubicBezTo>
              <a:cubicBezTo>
                <a:pt x="9660210" y="4446931"/>
                <a:pt x="9662921" y="4453597"/>
                <a:pt x="9663102" y="4473223"/>
              </a:cubicBezTo>
              <a:cubicBezTo>
                <a:pt x="9663282" y="4486183"/>
                <a:pt x="9662560" y="4490627"/>
                <a:pt x="9659125" y="4497663"/>
              </a:cubicBezTo>
              <a:cubicBezTo>
                <a:pt x="9653340" y="4509512"/>
                <a:pt x="9634357" y="4527471"/>
                <a:pt x="9623329" y="4531360"/>
              </a:cubicBezTo>
              <a:cubicBezTo>
                <a:pt x="9618900" y="4532841"/>
                <a:pt x="9612120" y="4533767"/>
                <a:pt x="9605454" y="4534022"/>
              </a:cubicBezTo>
              <a:close/>
              <a:moveTo>
                <a:pt x="9064694" y="4533949"/>
              </a:moveTo>
              <a:cubicBezTo>
                <a:pt x="9056536" y="4534180"/>
                <a:pt x="9048220" y="4533023"/>
                <a:pt x="9041621" y="4530432"/>
              </a:cubicBezTo>
              <a:cubicBezTo>
                <a:pt x="9028244" y="4525062"/>
                <a:pt x="9010526" y="4506918"/>
                <a:pt x="9006549" y="4494697"/>
              </a:cubicBezTo>
              <a:cubicBezTo>
                <a:pt x="9002753" y="4483032"/>
                <a:pt x="9002571" y="4463407"/>
                <a:pt x="9006369" y="4452113"/>
              </a:cubicBezTo>
              <a:cubicBezTo>
                <a:pt x="9010165" y="4441003"/>
                <a:pt x="9023905" y="4425636"/>
                <a:pt x="9036379" y="4418600"/>
              </a:cubicBezTo>
              <a:cubicBezTo>
                <a:pt x="9045056" y="4413601"/>
                <a:pt x="9047406" y="4413046"/>
                <a:pt x="9063135" y="4413046"/>
              </a:cubicBezTo>
              <a:cubicBezTo>
                <a:pt x="9077418" y="4413046"/>
                <a:pt x="9081575" y="4413787"/>
                <a:pt x="9087903" y="4417119"/>
              </a:cubicBezTo>
              <a:cubicBezTo>
                <a:pt x="9098389" y="4422859"/>
                <a:pt x="9113574" y="4438967"/>
                <a:pt x="9118094" y="4448965"/>
              </a:cubicBezTo>
              <a:cubicBezTo>
                <a:pt x="9123518" y="4461185"/>
                <a:pt x="9123336" y="4485440"/>
                <a:pt x="9117914" y="4497845"/>
              </a:cubicBezTo>
              <a:cubicBezTo>
                <a:pt x="9113033" y="4508399"/>
                <a:pt x="9098208" y="4523396"/>
                <a:pt x="9086818" y="4529135"/>
              </a:cubicBezTo>
              <a:cubicBezTo>
                <a:pt x="9080852" y="4532097"/>
                <a:pt x="9072852" y="4533717"/>
                <a:pt x="9064694" y="4533949"/>
              </a:cubicBezTo>
              <a:close/>
              <a:moveTo>
                <a:pt x="8886098" y="4533882"/>
              </a:moveTo>
              <a:cubicBezTo>
                <a:pt x="8878121" y="4534461"/>
                <a:pt x="8870166" y="4533859"/>
                <a:pt x="8865014" y="4531915"/>
              </a:cubicBezTo>
              <a:cubicBezTo>
                <a:pt x="8849104" y="4525805"/>
                <a:pt x="8833376" y="4511178"/>
                <a:pt x="8827229" y="4496736"/>
              </a:cubicBezTo>
              <a:cubicBezTo>
                <a:pt x="8821805" y="4484331"/>
                <a:pt x="8821987" y="4462113"/>
                <a:pt x="8827410" y="4449153"/>
              </a:cubicBezTo>
              <a:cubicBezTo>
                <a:pt x="8832834" y="4436007"/>
                <a:pt x="8851274" y="4418788"/>
                <a:pt x="8863748" y="4414899"/>
              </a:cubicBezTo>
              <a:cubicBezTo>
                <a:pt x="8876765" y="4411011"/>
                <a:pt x="8891950" y="4411381"/>
                <a:pt x="8903883" y="4415826"/>
              </a:cubicBezTo>
              <a:cubicBezTo>
                <a:pt x="8917260" y="4421010"/>
                <a:pt x="8935701" y="4440821"/>
                <a:pt x="8939498" y="4453966"/>
              </a:cubicBezTo>
              <a:cubicBezTo>
                <a:pt x="8942751" y="4465445"/>
                <a:pt x="8942751" y="4480813"/>
                <a:pt x="8939498" y="4492477"/>
              </a:cubicBezTo>
              <a:cubicBezTo>
                <a:pt x="8936243" y="4503772"/>
                <a:pt x="8919973" y="4522287"/>
                <a:pt x="8907318" y="4528767"/>
              </a:cubicBezTo>
              <a:cubicBezTo>
                <a:pt x="8902075" y="4531544"/>
                <a:pt x="8894075" y="4533303"/>
                <a:pt x="8886098" y="4533882"/>
              </a:cubicBezTo>
              <a:close/>
              <a:moveTo>
                <a:pt x="8344500" y="4533880"/>
              </a:moveTo>
              <a:cubicBezTo>
                <a:pt x="8336545" y="4534366"/>
                <a:pt x="8328591" y="4533764"/>
                <a:pt x="8323620" y="4531912"/>
              </a:cubicBezTo>
              <a:cubicBezTo>
                <a:pt x="8306806" y="4525432"/>
                <a:pt x="8289994" y="4508954"/>
                <a:pt x="8285112" y="4494142"/>
              </a:cubicBezTo>
              <a:cubicBezTo>
                <a:pt x="8281316" y="4483033"/>
                <a:pt x="8281496" y="4463407"/>
                <a:pt x="8285112" y="4452114"/>
              </a:cubicBezTo>
              <a:cubicBezTo>
                <a:pt x="8288909" y="4441004"/>
                <a:pt x="8303552" y="4424526"/>
                <a:pt x="8315484" y="4418046"/>
              </a:cubicBezTo>
              <a:cubicBezTo>
                <a:pt x="8323620" y="4413603"/>
                <a:pt x="8326692" y="4413047"/>
                <a:pt x="8341879" y="4413047"/>
              </a:cubicBezTo>
              <a:cubicBezTo>
                <a:pt x="8362850" y="4413047"/>
                <a:pt x="8368455" y="4415639"/>
                <a:pt x="8384725" y="4432858"/>
              </a:cubicBezTo>
              <a:cubicBezTo>
                <a:pt x="8393583" y="4442486"/>
                <a:pt x="8396476" y="4446929"/>
                <a:pt x="8398826" y="4455631"/>
              </a:cubicBezTo>
              <a:cubicBezTo>
                <a:pt x="8402622" y="4468962"/>
                <a:pt x="8401718" y="4485625"/>
                <a:pt x="8396476" y="4497846"/>
              </a:cubicBezTo>
              <a:cubicBezTo>
                <a:pt x="8392137" y="4508028"/>
                <a:pt x="8376590" y="4523581"/>
                <a:pt x="8365381" y="4529321"/>
              </a:cubicBezTo>
              <a:cubicBezTo>
                <a:pt x="8360409" y="4531820"/>
                <a:pt x="8352454" y="4533394"/>
                <a:pt x="8344500" y="4533880"/>
              </a:cubicBezTo>
              <a:close/>
              <a:moveTo>
                <a:pt x="8524838" y="4533765"/>
              </a:moveTo>
              <a:cubicBezTo>
                <a:pt x="8516455" y="4534181"/>
                <a:pt x="8507913" y="4533487"/>
                <a:pt x="8502580" y="4531543"/>
              </a:cubicBezTo>
              <a:cubicBezTo>
                <a:pt x="8491190" y="4527100"/>
                <a:pt x="8474918" y="4512473"/>
                <a:pt x="8468591" y="4500994"/>
              </a:cubicBezTo>
              <a:cubicBezTo>
                <a:pt x="8463348" y="4491551"/>
                <a:pt x="8462987" y="4489515"/>
                <a:pt x="8462987" y="4473221"/>
              </a:cubicBezTo>
              <a:cubicBezTo>
                <a:pt x="8462987" y="4452485"/>
                <a:pt x="8466061" y="4444893"/>
                <a:pt x="8480162" y="4430636"/>
              </a:cubicBezTo>
              <a:cubicBezTo>
                <a:pt x="8493901" y="4416380"/>
                <a:pt x="8501495" y="4413233"/>
                <a:pt x="8521742" y="4413048"/>
              </a:cubicBezTo>
              <a:cubicBezTo>
                <a:pt x="8537471" y="4413048"/>
                <a:pt x="8539821" y="4413603"/>
                <a:pt x="8548498" y="4418602"/>
              </a:cubicBezTo>
              <a:cubicBezTo>
                <a:pt x="8559346" y="4424712"/>
                <a:pt x="8571820" y="4437858"/>
                <a:pt x="8577063" y="4448596"/>
              </a:cubicBezTo>
              <a:cubicBezTo>
                <a:pt x="8579775" y="4453966"/>
                <a:pt x="8580498" y="4459705"/>
                <a:pt x="8580498" y="4473221"/>
              </a:cubicBezTo>
              <a:cubicBezTo>
                <a:pt x="8580498" y="4489329"/>
                <a:pt x="8579956" y="4491736"/>
                <a:pt x="8575074" y="4500808"/>
              </a:cubicBezTo>
              <a:cubicBezTo>
                <a:pt x="8569289" y="4511547"/>
                <a:pt x="8557357" y="4523397"/>
                <a:pt x="8546148" y="4529321"/>
              </a:cubicBezTo>
              <a:cubicBezTo>
                <a:pt x="8541448" y="4531820"/>
                <a:pt x="8533222" y="4533348"/>
                <a:pt x="8524838" y="4533765"/>
              </a:cubicBezTo>
              <a:close/>
              <a:moveTo>
                <a:pt x="8706621" y="4533536"/>
              </a:moveTo>
              <a:cubicBezTo>
                <a:pt x="8698758" y="4534184"/>
                <a:pt x="8690758" y="4533860"/>
                <a:pt x="8685696" y="4532287"/>
              </a:cubicBezTo>
              <a:cubicBezTo>
                <a:pt x="8671956" y="4528028"/>
                <a:pt x="8653877" y="4511736"/>
                <a:pt x="8647008" y="4497664"/>
              </a:cubicBezTo>
              <a:cubicBezTo>
                <a:pt x="8641223" y="4485259"/>
                <a:pt x="8641041" y="4461190"/>
                <a:pt x="8647008" y="4448969"/>
              </a:cubicBezTo>
              <a:cubicBezTo>
                <a:pt x="8653335" y="4435823"/>
                <a:pt x="8671775" y="4418605"/>
                <a:pt x="8683526" y="4415087"/>
              </a:cubicBezTo>
              <a:cubicBezTo>
                <a:pt x="8705221" y="4408421"/>
                <a:pt x="8724926" y="4412680"/>
                <a:pt x="8740473" y="4427306"/>
              </a:cubicBezTo>
              <a:cubicBezTo>
                <a:pt x="8756202" y="4441934"/>
                <a:pt x="8759998" y="4450265"/>
                <a:pt x="8760902" y="4470817"/>
              </a:cubicBezTo>
              <a:cubicBezTo>
                <a:pt x="8761625" y="4486555"/>
                <a:pt x="8761263" y="4488962"/>
                <a:pt x="8756924" y="4498034"/>
              </a:cubicBezTo>
              <a:cubicBezTo>
                <a:pt x="8751500" y="4509328"/>
                <a:pt x="8738304" y="4522844"/>
                <a:pt x="8726733" y="4528954"/>
              </a:cubicBezTo>
              <a:cubicBezTo>
                <a:pt x="8722214" y="4531268"/>
                <a:pt x="8714485" y="4532888"/>
                <a:pt x="8706621" y="4533536"/>
              </a:cubicBezTo>
              <a:close/>
              <a:moveTo>
                <a:pt x="6357640" y="4534041"/>
              </a:moveTo>
              <a:cubicBezTo>
                <a:pt x="6350793" y="4534041"/>
                <a:pt x="6344059" y="4533208"/>
                <a:pt x="6339539" y="4531542"/>
              </a:cubicBezTo>
              <a:cubicBezTo>
                <a:pt x="6322725" y="4525247"/>
                <a:pt x="6306817" y="4508769"/>
                <a:pt x="6301032" y="4491919"/>
              </a:cubicBezTo>
              <a:cubicBezTo>
                <a:pt x="6297597" y="4481366"/>
                <a:pt x="6297597" y="4465073"/>
                <a:pt x="6301032" y="4454335"/>
              </a:cubicBezTo>
              <a:cubicBezTo>
                <a:pt x="6305189" y="4442300"/>
                <a:pt x="6319110" y="4425636"/>
                <a:pt x="6330861" y="4418786"/>
              </a:cubicBezTo>
              <a:cubicBezTo>
                <a:pt x="6340081" y="4413416"/>
                <a:pt x="6342070" y="4413046"/>
                <a:pt x="6357979" y="4413046"/>
              </a:cubicBezTo>
              <a:cubicBezTo>
                <a:pt x="6378407" y="4413231"/>
                <a:pt x="6385096" y="4416008"/>
                <a:pt x="6399559" y="4430635"/>
              </a:cubicBezTo>
              <a:cubicBezTo>
                <a:pt x="6413841" y="4445447"/>
                <a:pt x="6416553" y="4452298"/>
                <a:pt x="6416733" y="4473220"/>
              </a:cubicBezTo>
              <a:cubicBezTo>
                <a:pt x="6416733" y="4489513"/>
                <a:pt x="6416372" y="4491549"/>
                <a:pt x="6411130" y="4500992"/>
              </a:cubicBezTo>
              <a:cubicBezTo>
                <a:pt x="6404440" y="4513027"/>
                <a:pt x="6388170" y="4527284"/>
                <a:pt x="6376419" y="4531542"/>
              </a:cubicBezTo>
              <a:cubicBezTo>
                <a:pt x="6371447" y="4533208"/>
                <a:pt x="6364487" y="4534041"/>
                <a:pt x="6357640" y="4534041"/>
              </a:cubicBezTo>
              <a:close/>
              <a:moveTo>
                <a:pt x="7078896" y="4534041"/>
              </a:moveTo>
              <a:cubicBezTo>
                <a:pt x="7072049" y="4534041"/>
                <a:pt x="7065315" y="4533208"/>
                <a:pt x="7060795" y="4531542"/>
              </a:cubicBezTo>
              <a:cubicBezTo>
                <a:pt x="7043981" y="4525247"/>
                <a:pt x="7028073" y="4508769"/>
                <a:pt x="7022288" y="4491919"/>
              </a:cubicBezTo>
              <a:cubicBezTo>
                <a:pt x="7018853" y="4481551"/>
                <a:pt x="7018853" y="4467295"/>
                <a:pt x="7022288" y="4455445"/>
              </a:cubicBezTo>
              <a:cubicBezTo>
                <a:pt x="7025903" y="4443040"/>
                <a:pt x="7039643" y="4426006"/>
                <a:pt x="7052117" y="4418786"/>
              </a:cubicBezTo>
              <a:cubicBezTo>
                <a:pt x="7061337" y="4413416"/>
                <a:pt x="7063326" y="4413046"/>
                <a:pt x="7079235" y="4413046"/>
              </a:cubicBezTo>
              <a:cubicBezTo>
                <a:pt x="7093517" y="4413231"/>
                <a:pt x="7097675" y="4413971"/>
                <a:pt x="7104183" y="4417489"/>
              </a:cubicBezTo>
              <a:cubicBezTo>
                <a:pt x="7115572" y="4423414"/>
                <a:pt x="7126601" y="4434523"/>
                <a:pt x="7132747" y="4445818"/>
              </a:cubicBezTo>
              <a:cubicBezTo>
                <a:pt x="7137447" y="4454705"/>
                <a:pt x="7137990" y="4457297"/>
                <a:pt x="7137990" y="4473220"/>
              </a:cubicBezTo>
              <a:cubicBezTo>
                <a:pt x="7137990" y="4489513"/>
                <a:pt x="7137628" y="4491549"/>
                <a:pt x="7132386" y="4500992"/>
              </a:cubicBezTo>
              <a:cubicBezTo>
                <a:pt x="7125696" y="4513027"/>
                <a:pt x="7109426" y="4527284"/>
                <a:pt x="7097675" y="4531542"/>
              </a:cubicBezTo>
              <a:cubicBezTo>
                <a:pt x="7092703" y="4533208"/>
                <a:pt x="7085743" y="4534041"/>
                <a:pt x="7078896" y="4534041"/>
              </a:cubicBezTo>
              <a:close/>
              <a:moveTo>
                <a:pt x="7261806" y="4533952"/>
              </a:moveTo>
              <a:cubicBezTo>
                <a:pt x="7248789" y="4534508"/>
                <a:pt x="7246259" y="4533952"/>
                <a:pt x="7236496" y="4529138"/>
              </a:cubicBezTo>
              <a:cubicBezTo>
                <a:pt x="7223841" y="4522843"/>
                <a:pt x="7209920" y="4508587"/>
                <a:pt x="7204316" y="4495811"/>
              </a:cubicBezTo>
              <a:cubicBezTo>
                <a:pt x="7198350" y="4482481"/>
                <a:pt x="7198712" y="4462669"/>
                <a:pt x="7205220" y="4448969"/>
              </a:cubicBezTo>
              <a:cubicBezTo>
                <a:pt x="7212271" y="4434342"/>
                <a:pt x="7228723" y="4418789"/>
                <a:pt x="7241015" y="4415086"/>
              </a:cubicBezTo>
              <a:cubicBezTo>
                <a:pt x="7253309" y="4411384"/>
                <a:pt x="7266688" y="4411384"/>
                <a:pt x="7278980" y="4415086"/>
              </a:cubicBezTo>
              <a:cubicBezTo>
                <a:pt x="7286755" y="4417494"/>
                <a:pt x="7291094" y="4420456"/>
                <a:pt x="7300675" y="4430269"/>
              </a:cubicBezTo>
              <a:cubicBezTo>
                <a:pt x="7314777" y="4444710"/>
                <a:pt x="7318754" y="4454338"/>
                <a:pt x="7318754" y="4473223"/>
              </a:cubicBezTo>
              <a:cubicBezTo>
                <a:pt x="7318754" y="4489887"/>
                <a:pt x="7314595" y="4500996"/>
                <a:pt x="7304290" y="4512659"/>
              </a:cubicBezTo>
              <a:cubicBezTo>
                <a:pt x="7291274" y="4527286"/>
                <a:pt x="7279704" y="4533027"/>
                <a:pt x="7261806" y="4533952"/>
              </a:cubicBezTo>
              <a:close/>
              <a:moveTo>
                <a:pt x="7443295" y="4533768"/>
              </a:moveTo>
              <a:cubicBezTo>
                <a:pt x="7435386" y="4534324"/>
                <a:pt x="7427477" y="4533768"/>
                <a:pt x="7422505" y="4531916"/>
              </a:cubicBezTo>
              <a:cubicBezTo>
                <a:pt x="7406776" y="4525806"/>
                <a:pt x="7393217" y="4513401"/>
                <a:pt x="7385986" y="4498220"/>
              </a:cubicBezTo>
              <a:cubicBezTo>
                <a:pt x="7373874" y="4473409"/>
                <a:pt x="7380562" y="4446193"/>
                <a:pt x="7403884" y="4425270"/>
              </a:cubicBezTo>
              <a:cubicBezTo>
                <a:pt x="7417805" y="4412680"/>
                <a:pt x="7438414" y="4408791"/>
                <a:pt x="7458481" y="4414902"/>
              </a:cubicBezTo>
              <a:cubicBezTo>
                <a:pt x="7471136" y="4418790"/>
                <a:pt x="7489396" y="4436009"/>
                <a:pt x="7495000" y="4449525"/>
              </a:cubicBezTo>
              <a:cubicBezTo>
                <a:pt x="7500785" y="4463225"/>
                <a:pt x="7500785" y="4483407"/>
                <a:pt x="7495181" y="4496738"/>
              </a:cubicBezTo>
              <a:cubicBezTo>
                <a:pt x="7490480" y="4507847"/>
                <a:pt x="7476198" y="4522474"/>
                <a:pt x="7464086" y="4528954"/>
              </a:cubicBezTo>
              <a:cubicBezTo>
                <a:pt x="7459114" y="4531546"/>
                <a:pt x="7451205" y="4533213"/>
                <a:pt x="7443295" y="4533768"/>
              </a:cubicBezTo>
              <a:close/>
              <a:moveTo>
                <a:pt x="7622615" y="4533766"/>
              </a:moveTo>
              <a:cubicBezTo>
                <a:pt x="7612129" y="4534137"/>
                <a:pt x="7606705" y="4533582"/>
                <a:pt x="7599835" y="4530620"/>
              </a:cubicBezTo>
              <a:cubicBezTo>
                <a:pt x="7586458" y="4525249"/>
                <a:pt x="7573079" y="4512289"/>
                <a:pt x="7566210" y="4498218"/>
              </a:cubicBezTo>
              <a:cubicBezTo>
                <a:pt x="7560967" y="4487109"/>
                <a:pt x="7560606" y="4485257"/>
                <a:pt x="7561328" y="4471001"/>
              </a:cubicBezTo>
              <a:cubicBezTo>
                <a:pt x="7562233" y="4453597"/>
                <a:pt x="7565487" y="4445636"/>
                <a:pt x="7576876" y="4432490"/>
              </a:cubicBezTo>
              <a:cubicBezTo>
                <a:pt x="7592243" y="4414715"/>
                <a:pt x="7615022" y="4408051"/>
                <a:pt x="7637800" y="4414901"/>
              </a:cubicBezTo>
              <a:cubicBezTo>
                <a:pt x="7646479" y="4417308"/>
                <a:pt x="7650636" y="4420270"/>
                <a:pt x="7660580" y="4430083"/>
              </a:cubicBezTo>
              <a:cubicBezTo>
                <a:pt x="7675765" y="4445081"/>
                <a:pt x="7679381" y="4453412"/>
                <a:pt x="7679381" y="4474148"/>
              </a:cubicBezTo>
              <a:cubicBezTo>
                <a:pt x="7679381" y="4492849"/>
                <a:pt x="7675222" y="4502847"/>
                <a:pt x="7661845" y="4515807"/>
              </a:cubicBezTo>
              <a:cubicBezTo>
                <a:pt x="7648647" y="4528767"/>
                <a:pt x="7639428" y="4533026"/>
                <a:pt x="7622615" y="4533766"/>
              </a:cubicBezTo>
              <a:close/>
              <a:moveTo>
                <a:pt x="7803609" y="4533765"/>
              </a:moveTo>
              <a:cubicBezTo>
                <a:pt x="7795247" y="4534181"/>
                <a:pt x="7786750" y="4533487"/>
                <a:pt x="7781508" y="4531543"/>
              </a:cubicBezTo>
              <a:cubicBezTo>
                <a:pt x="7764514" y="4525063"/>
                <a:pt x="7746796" y="4505993"/>
                <a:pt x="7742458" y="4489329"/>
              </a:cubicBezTo>
              <a:cubicBezTo>
                <a:pt x="7739023" y="4476554"/>
                <a:pt x="7741193" y="4456928"/>
                <a:pt x="7747158" y="4445633"/>
              </a:cubicBezTo>
              <a:cubicBezTo>
                <a:pt x="7753124" y="4434525"/>
                <a:pt x="7764152" y="4423416"/>
                <a:pt x="7775541" y="4417491"/>
              </a:cubicBezTo>
              <a:cubicBezTo>
                <a:pt x="7782050" y="4413974"/>
                <a:pt x="7786208" y="4413233"/>
                <a:pt x="7800490" y="4413048"/>
              </a:cubicBezTo>
              <a:cubicBezTo>
                <a:pt x="7815134" y="4413048"/>
                <a:pt x="7818930" y="4413788"/>
                <a:pt x="7825438" y="4417306"/>
              </a:cubicBezTo>
              <a:cubicBezTo>
                <a:pt x="7836828" y="4423601"/>
                <a:pt x="7847855" y="4434525"/>
                <a:pt x="7854003" y="4445819"/>
              </a:cubicBezTo>
              <a:cubicBezTo>
                <a:pt x="7858703" y="4454706"/>
                <a:pt x="7859245" y="4457298"/>
                <a:pt x="7859245" y="4473221"/>
              </a:cubicBezTo>
              <a:cubicBezTo>
                <a:pt x="7859245" y="4489329"/>
                <a:pt x="7858703" y="4491736"/>
                <a:pt x="7853821" y="4500808"/>
              </a:cubicBezTo>
              <a:cubicBezTo>
                <a:pt x="7848036" y="4511547"/>
                <a:pt x="7836105" y="4523397"/>
                <a:pt x="7824896" y="4529321"/>
              </a:cubicBezTo>
              <a:cubicBezTo>
                <a:pt x="7820196" y="4531820"/>
                <a:pt x="7811970" y="4533348"/>
                <a:pt x="7803609" y="4533765"/>
              </a:cubicBezTo>
              <a:close/>
              <a:moveTo>
                <a:pt x="7984466" y="4533652"/>
              </a:moveTo>
              <a:cubicBezTo>
                <a:pt x="7976421" y="4534138"/>
                <a:pt x="7968150" y="4533490"/>
                <a:pt x="7962275" y="4531546"/>
              </a:cubicBezTo>
              <a:cubicBezTo>
                <a:pt x="7953235" y="4528584"/>
                <a:pt x="7937688" y="4516179"/>
                <a:pt x="7930637" y="4506551"/>
              </a:cubicBezTo>
              <a:cubicBezTo>
                <a:pt x="7920151" y="4491924"/>
                <a:pt x="7917982" y="4466373"/>
                <a:pt x="7925756" y="4448599"/>
              </a:cubicBezTo>
              <a:cubicBezTo>
                <a:pt x="7931179" y="4436564"/>
                <a:pt x="7950524" y="4418605"/>
                <a:pt x="7962275" y="4415087"/>
              </a:cubicBezTo>
              <a:cubicBezTo>
                <a:pt x="7974387" y="4411383"/>
                <a:pt x="7987946" y="4411383"/>
                <a:pt x="7999877" y="4414901"/>
              </a:cubicBezTo>
              <a:cubicBezTo>
                <a:pt x="8010906" y="4418235"/>
                <a:pt x="8026815" y="4432306"/>
                <a:pt x="8034227" y="4445267"/>
              </a:cubicBezTo>
              <a:cubicBezTo>
                <a:pt x="8038746" y="4453043"/>
                <a:pt x="8039108" y="4455449"/>
                <a:pt x="8039108" y="4473224"/>
              </a:cubicBezTo>
              <a:cubicBezTo>
                <a:pt x="8039108" y="4490998"/>
                <a:pt x="8038746" y="4493405"/>
                <a:pt x="8034227" y="4501182"/>
              </a:cubicBezTo>
              <a:cubicBezTo>
                <a:pt x="8028261" y="4511365"/>
                <a:pt x="8015967" y="4523399"/>
                <a:pt x="8005301" y="4528954"/>
              </a:cubicBezTo>
              <a:cubicBezTo>
                <a:pt x="8000330" y="4531546"/>
                <a:pt x="7992510" y="4533166"/>
                <a:pt x="7984466" y="4533652"/>
              </a:cubicBezTo>
              <a:close/>
              <a:moveTo>
                <a:pt x="6900908" y="4533906"/>
              </a:moveTo>
              <a:cubicBezTo>
                <a:pt x="6892728" y="4534184"/>
                <a:pt x="6884457" y="4533119"/>
                <a:pt x="6878220" y="4530620"/>
              </a:cubicBezTo>
              <a:cubicBezTo>
                <a:pt x="6865203" y="4525251"/>
                <a:pt x="6852006" y="4512475"/>
                <a:pt x="6845317" y="4498775"/>
              </a:cubicBezTo>
              <a:cubicBezTo>
                <a:pt x="6837905" y="4483777"/>
                <a:pt x="6837362" y="4464336"/>
                <a:pt x="6844051" y="4450080"/>
              </a:cubicBezTo>
              <a:cubicBezTo>
                <a:pt x="6857791" y="4420271"/>
                <a:pt x="6886897" y="4406015"/>
                <a:pt x="6916547" y="4414902"/>
              </a:cubicBezTo>
              <a:cubicBezTo>
                <a:pt x="6924863" y="4417308"/>
                <a:pt x="6929382" y="4420271"/>
                <a:pt x="6938422" y="4429159"/>
              </a:cubicBezTo>
              <a:cubicBezTo>
                <a:pt x="6954330" y="4444711"/>
                <a:pt x="6958127" y="4453228"/>
                <a:pt x="6958127" y="4473224"/>
              </a:cubicBezTo>
              <a:cubicBezTo>
                <a:pt x="6958127" y="4485813"/>
                <a:pt x="6957223" y="4490628"/>
                <a:pt x="6953969" y="4497478"/>
              </a:cubicBezTo>
              <a:cubicBezTo>
                <a:pt x="6948907" y="4508217"/>
                <a:pt x="6933540" y="4523954"/>
                <a:pt x="6923054" y="4529139"/>
              </a:cubicBezTo>
              <a:cubicBezTo>
                <a:pt x="6917179" y="4532008"/>
                <a:pt x="6909089" y="4533628"/>
                <a:pt x="6900908" y="4533906"/>
              </a:cubicBezTo>
              <a:close/>
              <a:moveTo>
                <a:pt x="6722041" y="4533768"/>
              </a:moveTo>
              <a:cubicBezTo>
                <a:pt x="6714132" y="4534323"/>
                <a:pt x="6706223" y="4533768"/>
                <a:pt x="6701251" y="4531917"/>
              </a:cubicBezTo>
              <a:cubicBezTo>
                <a:pt x="6685161" y="4525806"/>
                <a:pt x="6669794" y="4511179"/>
                <a:pt x="6662925" y="4495812"/>
              </a:cubicBezTo>
              <a:cubicBezTo>
                <a:pt x="6657139" y="4482667"/>
                <a:pt x="6657681" y="4462115"/>
                <a:pt x="6664190" y="4448599"/>
              </a:cubicBezTo>
              <a:cubicBezTo>
                <a:pt x="6670879" y="4434528"/>
                <a:pt x="6687692" y="4418791"/>
                <a:pt x="6699985" y="4414903"/>
              </a:cubicBezTo>
              <a:cubicBezTo>
                <a:pt x="6711917" y="4411385"/>
                <a:pt x="6725295" y="4411385"/>
                <a:pt x="6737227" y="4414903"/>
              </a:cubicBezTo>
              <a:cubicBezTo>
                <a:pt x="6749882" y="4418791"/>
                <a:pt x="6768141" y="4436009"/>
                <a:pt x="6773746" y="4449340"/>
              </a:cubicBezTo>
              <a:cubicBezTo>
                <a:pt x="6779350" y="4462670"/>
                <a:pt x="6779350" y="4483592"/>
                <a:pt x="6773746" y="4496738"/>
              </a:cubicBezTo>
              <a:cubicBezTo>
                <a:pt x="6769226" y="4507847"/>
                <a:pt x="6754944" y="4522474"/>
                <a:pt x="6742831" y="4528954"/>
              </a:cubicBezTo>
              <a:cubicBezTo>
                <a:pt x="6737860" y="4531546"/>
                <a:pt x="6729951" y="4533212"/>
                <a:pt x="6722041" y="4533768"/>
              </a:cubicBezTo>
              <a:close/>
              <a:moveTo>
                <a:pt x="6548641" y="4533534"/>
              </a:moveTo>
              <a:cubicBezTo>
                <a:pt x="6537613" y="4535895"/>
                <a:pt x="6526269" y="4534414"/>
                <a:pt x="6515241" y="4528952"/>
              </a:cubicBezTo>
              <a:cubicBezTo>
                <a:pt x="6502405" y="4522842"/>
                <a:pt x="6490473" y="4511177"/>
                <a:pt x="6483965" y="4498217"/>
              </a:cubicBezTo>
              <a:cubicBezTo>
                <a:pt x="6479807" y="4490256"/>
                <a:pt x="6479083" y="4486738"/>
                <a:pt x="6479265" y="4473222"/>
              </a:cubicBezTo>
              <a:cubicBezTo>
                <a:pt x="6479265" y="4453596"/>
                <a:pt x="6483785" y="4443783"/>
                <a:pt x="6499332" y="4428416"/>
              </a:cubicBezTo>
              <a:cubicBezTo>
                <a:pt x="6512710" y="4415455"/>
                <a:pt x="6524642" y="4411196"/>
                <a:pt x="6543262" y="4412493"/>
              </a:cubicBezTo>
              <a:cubicBezTo>
                <a:pt x="6558629" y="4413603"/>
                <a:pt x="6571103" y="4420269"/>
                <a:pt x="6583036" y="4433785"/>
              </a:cubicBezTo>
              <a:cubicBezTo>
                <a:pt x="6593339" y="4445450"/>
                <a:pt x="6597498" y="4456558"/>
                <a:pt x="6597498" y="4473222"/>
              </a:cubicBezTo>
              <a:cubicBezTo>
                <a:pt x="6597498" y="4491922"/>
                <a:pt x="6593339" y="4501735"/>
                <a:pt x="6580143" y="4515065"/>
              </a:cubicBezTo>
              <a:cubicBezTo>
                <a:pt x="6570381" y="4524971"/>
                <a:pt x="6559669" y="4531174"/>
                <a:pt x="6548641" y="4533534"/>
              </a:cubicBezTo>
              <a:close/>
              <a:moveTo>
                <a:pt x="6179924" y="4533770"/>
              </a:moveTo>
              <a:cubicBezTo>
                <a:pt x="6171427" y="4534140"/>
                <a:pt x="6163834" y="4533399"/>
                <a:pt x="6159857" y="4531918"/>
              </a:cubicBezTo>
              <a:cubicBezTo>
                <a:pt x="6143587" y="4525623"/>
                <a:pt x="6130208" y="4512847"/>
                <a:pt x="6122796" y="4496555"/>
              </a:cubicBezTo>
              <a:cubicBezTo>
                <a:pt x="6116650" y="4483224"/>
                <a:pt x="6116831" y="4463228"/>
                <a:pt x="6122796" y="4449712"/>
              </a:cubicBezTo>
              <a:cubicBezTo>
                <a:pt x="6136175" y="4420274"/>
                <a:pt x="6165823" y="4406017"/>
                <a:pt x="6195291" y="4414904"/>
              </a:cubicBezTo>
              <a:cubicBezTo>
                <a:pt x="6203607" y="4417310"/>
                <a:pt x="6208127" y="4420274"/>
                <a:pt x="6217166" y="4429161"/>
              </a:cubicBezTo>
              <a:cubicBezTo>
                <a:pt x="6232894" y="4444528"/>
                <a:pt x="6236691" y="4453230"/>
                <a:pt x="6236691" y="4473226"/>
              </a:cubicBezTo>
              <a:cubicBezTo>
                <a:pt x="6236691" y="4492481"/>
                <a:pt x="6234160" y="4499331"/>
                <a:pt x="6221143" y="4513218"/>
              </a:cubicBezTo>
              <a:cubicBezTo>
                <a:pt x="6207946" y="4527474"/>
                <a:pt x="6197099" y="4532843"/>
                <a:pt x="6179924" y="4533770"/>
              </a:cubicBezTo>
              <a:close/>
              <a:moveTo>
                <a:pt x="6000720" y="4533769"/>
              </a:moveTo>
              <a:cubicBezTo>
                <a:pt x="5992788" y="4534325"/>
                <a:pt x="5984879" y="4533769"/>
                <a:pt x="5979998" y="4531917"/>
              </a:cubicBezTo>
              <a:cubicBezTo>
                <a:pt x="5963908" y="4525808"/>
                <a:pt x="5948541" y="4511181"/>
                <a:pt x="5941671" y="4495814"/>
              </a:cubicBezTo>
              <a:cubicBezTo>
                <a:pt x="5935705" y="4482298"/>
                <a:pt x="5936248" y="4462486"/>
                <a:pt x="5942756" y="4448786"/>
              </a:cubicBezTo>
              <a:cubicBezTo>
                <a:pt x="5949626" y="4434529"/>
                <a:pt x="5966258" y="4418792"/>
                <a:pt x="5978732" y="4414903"/>
              </a:cubicBezTo>
              <a:cubicBezTo>
                <a:pt x="6000789" y="4408238"/>
                <a:pt x="6019951" y="4412682"/>
                <a:pt x="6036403" y="4428419"/>
              </a:cubicBezTo>
              <a:cubicBezTo>
                <a:pt x="6051770" y="4442860"/>
                <a:pt x="6056109" y="4452674"/>
                <a:pt x="6056109" y="4473226"/>
              </a:cubicBezTo>
              <a:cubicBezTo>
                <a:pt x="6056109" y="4485816"/>
                <a:pt x="6055205" y="4490815"/>
                <a:pt x="6051770" y="4498221"/>
              </a:cubicBezTo>
              <a:cubicBezTo>
                <a:pt x="6047070" y="4508774"/>
                <a:pt x="6033149" y="4522846"/>
                <a:pt x="6021579" y="4528955"/>
              </a:cubicBezTo>
              <a:cubicBezTo>
                <a:pt x="6016607" y="4531547"/>
                <a:pt x="6008652" y="4533214"/>
                <a:pt x="6000720" y="4533769"/>
              </a:cubicBezTo>
              <a:close/>
              <a:moveTo>
                <a:pt x="2030317" y="4534113"/>
              </a:moveTo>
              <a:cubicBezTo>
                <a:pt x="2023673" y="4534368"/>
                <a:pt x="2017255" y="4533581"/>
                <a:pt x="2012193" y="4531729"/>
              </a:cubicBezTo>
              <a:cubicBezTo>
                <a:pt x="1995922" y="4525805"/>
                <a:pt x="1982364" y="4512844"/>
                <a:pt x="1974951" y="4495996"/>
              </a:cubicBezTo>
              <a:cubicBezTo>
                <a:pt x="1958861" y="4460261"/>
                <a:pt x="1985980" y="4415456"/>
                <a:pt x="2025210" y="4412493"/>
              </a:cubicBezTo>
              <a:cubicBezTo>
                <a:pt x="2045096" y="4411012"/>
                <a:pt x="2055762" y="4415456"/>
                <a:pt x="2071129" y="4431193"/>
              </a:cubicBezTo>
              <a:cubicBezTo>
                <a:pt x="2081253" y="4441746"/>
                <a:pt x="2084507" y="4446561"/>
                <a:pt x="2086677" y="4453781"/>
              </a:cubicBezTo>
              <a:cubicBezTo>
                <a:pt x="2089931" y="4465632"/>
                <a:pt x="2089931" y="4480813"/>
                <a:pt x="2086677" y="4492663"/>
              </a:cubicBezTo>
              <a:cubicBezTo>
                <a:pt x="2082880" y="4505808"/>
                <a:pt x="2064440" y="4524694"/>
                <a:pt x="2049796" y="4530248"/>
              </a:cubicBezTo>
              <a:cubicBezTo>
                <a:pt x="2043830" y="4532562"/>
                <a:pt x="2036961" y="4533859"/>
                <a:pt x="2030317" y="4534113"/>
              </a:cubicBezTo>
              <a:close/>
              <a:moveTo>
                <a:pt x="5095807" y="4534064"/>
              </a:moveTo>
              <a:cubicBezTo>
                <a:pt x="5088779" y="4534226"/>
                <a:pt x="5081864" y="4533393"/>
                <a:pt x="5076712" y="4531542"/>
              </a:cubicBezTo>
              <a:cubicBezTo>
                <a:pt x="5067853" y="4528209"/>
                <a:pt x="5054113" y="4517840"/>
                <a:pt x="5049051" y="4510805"/>
              </a:cubicBezTo>
              <a:cubicBezTo>
                <a:pt x="5039108" y="4496919"/>
                <a:pt x="5036577" y="4489513"/>
                <a:pt x="5036577" y="4473220"/>
              </a:cubicBezTo>
              <a:cubicBezTo>
                <a:pt x="5036577" y="4454705"/>
                <a:pt x="5040734" y="4444707"/>
                <a:pt x="5054656" y="4430080"/>
              </a:cubicBezTo>
              <a:cubicBezTo>
                <a:pt x="5066949" y="4416934"/>
                <a:pt x="5076349" y="4413046"/>
                <a:pt x="5096236" y="4413046"/>
              </a:cubicBezTo>
              <a:cubicBezTo>
                <a:pt x="5110879" y="4413046"/>
                <a:pt x="5113411" y="4413601"/>
                <a:pt x="5122088" y="4418600"/>
              </a:cubicBezTo>
              <a:cubicBezTo>
                <a:pt x="5132936" y="4424711"/>
                <a:pt x="5145409" y="4437856"/>
                <a:pt x="5150653" y="4448595"/>
              </a:cubicBezTo>
              <a:cubicBezTo>
                <a:pt x="5153364" y="4453964"/>
                <a:pt x="5154088" y="4459704"/>
                <a:pt x="5154088" y="4473220"/>
              </a:cubicBezTo>
              <a:cubicBezTo>
                <a:pt x="5154088" y="4489327"/>
                <a:pt x="5153545" y="4491735"/>
                <a:pt x="5148664" y="4500806"/>
              </a:cubicBezTo>
              <a:cubicBezTo>
                <a:pt x="5141975" y="4513212"/>
                <a:pt x="5127873" y="4525987"/>
                <a:pt x="5115580" y="4530616"/>
              </a:cubicBezTo>
              <a:cubicBezTo>
                <a:pt x="5109976" y="4532745"/>
                <a:pt x="5102835" y="4533902"/>
                <a:pt x="5095807" y="4534064"/>
              </a:cubicBezTo>
              <a:close/>
              <a:moveTo>
                <a:pt x="5458668" y="4533770"/>
              </a:moveTo>
              <a:cubicBezTo>
                <a:pt x="5450172" y="4534140"/>
                <a:pt x="5442579" y="4533399"/>
                <a:pt x="5438602" y="4531918"/>
              </a:cubicBezTo>
              <a:cubicBezTo>
                <a:pt x="5422331" y="4525623"/>
                <a:pt x="5408953" y="4512847"/>
                <a:pt x="5401541" y="4496555"/>
              </a:cubicBezTo>
              <a:cubicBezTo>
                <a:pt x="5395394" y="4483224"/>
                <a:pt x="5395575" y="4463228"/>
                <a:pt x="5401541" y="4449712"/>
              </a:cubicBezTo>
              <a:cubicBezTo>
                <a:pt x="5414918" y="4420274"/>
                <a:pt x="5444387" y="4406017"/>
                <a:pt x="5474217" y="4414904"/>
              </a:cubicBezTo>
              <a:cubicBezTo>
                <a:pt x="5483256" y="4417496"/>
                <a:pt x="5486691" y="4419903"/>
                <a:pt x="5497718" y="4431197"/>
              </a:cubicBezTo>
              <a:cubicBezTo>
                <a:pt x="5511819" y="4446009"/>
                <a:pt x="5515615" y="4454896"/>
                <a:pt x="5515615" y="4473226"/>
              </a:cubicBezTo>
              <a:cubicBezTo>
                <a:pt x="5515615" y="4489889"/>
                <a:pt x="5511639" y="4500072"/>
                <a:pt x="5500611" y="4512477"/>
              </a:cubicBezTo>
              <a:cubicBezTo>
                <a:pt x="5487052" y="4527290"/>
                <a:pt x="5476024" y="4532843"/>
                <a:pt x="5458668" y="4533770"/>
              </a:cubicBezTo>
              <a:close/>
              <a:moveTo>
                <a:pt x="4916980" y="4533952"/>
              </a:moveTo>
              <a:cubicBezTo>
                <a:pt x="4908777" y="4534183"/>
                <a:pt x="4900461" y="4533026"/>
                <a:pt x="4894133" y="4530435"/>
              </a:cubicBezTo>
              <a:cubicBezTo>
                <a:pt x="4882924" y="4525991"/>
                <a:pt x="4867195" y="4511179"/>
                <a:pt x="4861049" y="4499144"/>
              </a:cubicBezTo>
              <a:cubicBezTo>
                <a:pt x="4857433" y="4492108"/>
                <a:pt x="4856710" y="4488221"/>
                <a:pt x="4856710" y="4473223"/>
              </a:cubicBezTo>
              <a:cubicBezTo>
                <a:pt x="4856710" y="4453413"/>
                <a:pt x="4858879" y="4447303"/>
                <a:pt x="4871715" y="4432490"/>
              </a:cubicBezTo>
              <a:cubicBezTo>
                <a:pt x="4887081" y="4414716"/>
                <a:pt x="4909861" y="4408051"/>
                <a:pt x="4932820" y="4414902"/>
              </a:cubicBezTo>
              <a:cubicBezTo>
                <a:pt x="4941860" y="4417493"/>
                <a:pt x="4945475" y="4420085"/>
                <a:pt x="4956504" y="4431195"/>
              </a:cubicBezTo>
              <a:cubicBezTo>
                <a:pt x="4967350" y="4442488"/>
                <a:pt x="4969881" y="4446192"/>
                <a:pt x="4972413" y="4455450"/>
              </a:cubicBezTo>
              <a:cubicBezTo>
                <a:pt x="4976209" y="4468966"/>
                <a:pt x="4975305" y="4485628"/>
                <a:pt x="4970063" y="4497849"/>
              </a:cubicBezTo>
              <a:cubicBezTo>
                <a:pt x="4965724" y="4508031"/>
                <a:pt x="4950176" y="4523584"/>
                <a:pt x="4939148" y="4529138"/>
              </a:cubicBezTo>
              <a:cubicBezTo>
                <a:pt x="4933273" y="4532100"/>
                <a:pt x="4925183" y="4533720"/>
                <a:pt x="4916980" y="4533952"/>
              </a:cubicBezTo>
              <a:close/>
              <a:moveTo>
                <a:pt x="2754236" y="4533769"/>
              </a:moveTo>
              <a:cubicBezTo>
                <a:pt x="2746326" y="4534325"/>
                <a:pt x="2738417" y="4533769"/>
                <a:pt x="2733445" y="4531917"/>
              </a:cubicBezTo>
              <a:cubicBezTo>
                <a:pt x="2717175" y="4525623"/>
                <a:pt x="2703797" y="4512847"/>
                <a:pt x="2696384" y="4496554"/>
              </a:cubicBezTo>
              <a:cubicBezTo>
                <a:pt x="2690238" y="4483224"/>
                <a:pt x="2690419" y="4463228"/>
                <a:pt x="2696384" y="4449712"/>
              </a:cubicBezTo>
              <a:cubicBezTo>
                <a:pt x="2709763" y="4420458"/>
                <a:pt x="2739411" y="4406016"/>
                <a:pt x="2768518" y="4414719"/>
              </a:cubicBezTo>
              <a:cubicBezTo>
                <a:pt x="2781172" y="4418421"/>
                <a:pt x="2799975" y="4435455"/>
                <a:pt x="2806121" y="4448785"/>
              </a:cubicBezTo>
              <a:cubicBezTo>
                <a:pt x="2812087" y="4461191"/>
                <a:pt x="2812087" y="4485261"/>
                <a:pt x="2806121" y="4497665"/>
              </a:cubicBezTo>
              <a:cubicBezTo>
                <a:pt x="2801240" y="4507848"/>
                <a:pt x="2786235" y="4523031"/>
                <a:pt x="2775026" y="4528955"/>
              </a:cubicBezTo>
              <a:cubicBezTo>
                <a:pt x="2770054" y="4531547"/>
                <a:pt x="2762145" y="4533214"/>
                <a:pt x="2754236" y="4533769"/>
              </a:cubicBezTo>
              <a:close/>
              <a:moveTo>
                <a:pt x="3295630" y="4533769"/>
              </a:moveTo>
              <a:cubicBezTo>
                <a:pt x="3287720" y="4534324"/>
                <a:pt x="3279810" y="4533769"/>
                <a:pt x="3274839" y="4531918"/>
              </a:cubicBezTo>
              <a:cubicBezTo>
                <a:pt x="3258749" y="4525807"/>
                <a:pt x="3243382" y="4511180"/>
                <a:pt x="3236513" y="4495813"/>
              </a:cubicBezTo>
              <a:cubicBezTo>
                <a:pt x="3230727" y="4482668"/>
                <a:pt x="3231270" y="4462116"/>
                <a:pt x="3237778" y="4448600"/>
              </a:cubicBezTo>
              <a:cubicBezTo>
                <a:pt x="3244467" y="4434529"/>
                <a:pt x="3261281" y="4418792"/>
                <a:pt x="3273573" y="4414904"/>
              </a:cubicBezTo>
              <a:cubicBezTo>
                <a:pt x="3285506" y="4411386"/>
                <a:pt x="3298883" y="4411386"/>
                <a:pt x="3310816" y="4414904"/>
              </a:cubicBezTo>
              <a:cubicBezTo>
                <a:pt x="3323471" y="4418792"/>
                <a:pt x="3341730" y="4436010"/>
                <a:pt x="3347334" y="4449341"/>
              </a:cubicBezTo>
              <a:cubicBezTo>
                <a:pt x="3352938" y="4462671"/>
                <a:pt x="3352938" y="4483593"/>
                <a:pt x="3347334" y="4496739"/>
              </a:cubicBezTo>
              <a:cubicBezTo>
                <a:pt x="3342815" y="4507848"/>
                <a:pt x="3328532" y="4522475"/>
                <a:pt x="3316420" y="4528955"/>
              </a:cubicBezTo>
              <a:cubicBezTo>
                <a:pt x="3311448" y="4531547"/>
                <a:pt x="3303539" y="4533213"/>
                <a:pt x="3295630" y="4533769"/>
              </a:cubicBezTo>
              <a:close/>
              <a:moveTo>
                <a:pt x="2934346" y="4533720"/>
              </a:moveTo>
              <a:cubicBezTo>
                <a:pt x="2926324" y="4534321"/>
                <a:pt x="2918369" y="4533673"/>
                <a:pt x="2913127" y="4531544"/>
              </a:cubicBezTo>
              <a:cubicBezTo>
                <a:pt x="2895952" y="4524880"/>
                <a:pt x="2880405" y="4508771"/>
                <a:pt x="2874620" y="4491923"/>
              </a:cubicBezTo>
              <a:cubicBezTo>
                <a:pt x="2871185" y="4481370"/>
                <a:pt x="2871185" y="4465076"/>
                <a:pt x="2874620" y="4454338"/>
              </a:cubicBezTo>
              <a:cubicBezTo>
                <a:pt x="2878778" y="4442303"/>
                <a:pt x="2892699" y="4425639"/>
                <a:pt x="2904450" y="4418789"/>
              </a:cubicBezTo>
              <a:cubicBezTo>
                <a:pt x="2913488" y="4413605"/>
                <a:pt x="2915838" y="4413049"/>
                <a:pt x="2930663" y="4413049"/>
              </a:cubicBezTo>
              <a:cubicBezTo>
                <a:pt x="2950731" y="4413049"/>
                <a:pt x="2959227" y="4416567"/>
                <a:pt x="2972786" y="4430454"/>
              </a:cubicBezTo>
              <a:cubicBezTo>
                <a:pt x="2987429" y="4445451"/>
                <a:pt x="2990142" y="4452301"/>
                <a:pt x="2990322" y="4473223"/>
              </a:cubicBezTo>
              <a:cubicBezTo>
                <a:pt x="2990322" y="4489331"/>
                <a:pt x="2989779" y="4491738"/>
                <a:pt x="2984898" y="4500810"/>
              </a:cubicBezTo>
              <a:cubicBezTo>
                <a:pt x="2978752" y="4512104"/>
                <a:pt x="2968989" y="4521362"/>
                <a:pt x="2955973" y="4528397"/>
              </a:cubicBezTo>
              <a:cubicBezTo>
                <a:pt x="2950459" y="4531266"/>
                <a:pt x="2942369" y="4533118"/>
                <a:pt x="2934346" y="4533720"/>
              </a:cubicBezTo>
              <a:close/>
              <a:moveTo>
                <a:pt x="3122229" y="4533535"/>
              </a:moveTo>
              <a:cubicBezTo>
                <a:pt x="3111201" y="4535896"/>
                <a:pt x="3099857" y="4534415"/>
                <a:pt x="3088829" y="4528953"/>
              </a:cubicBezTo>
              <a:cubicBezTo>
                <a:pt x="3075993" y="4522843"/>
                <a:pt x="3064062" y="4511178"/>
                <a:pt x="3057553" y="4498218"/>
              </a:cubicBezTo>
              <a:cubicBezTo>
                <a:pt x="3053395" y="4490257"/>
                <a:pt x="3052672" y="4486739"/>
                <a:pt x="3052853" y="4473223"/>
              </a:cubicBezTo>
              <a:cubicBezTo>
                <a:pt x="3052853" y="4453597"/>
                <a:pt x="3057373" y="4443784"/>
                <a:pt x="3072920" y="4428417"/>
              </a:cubicBezTo>
              <a:cubicBezTo>
                <a:pt x="3086298" y="4415456"/>
                <a:pt x="3098230" y="4411197"/>
                <a:pt x="3116850" y="4412494"/>
              </a:cubicBezTo>
              <a:cubicBezTo>
                <a:pt x="3132218" y="4413604"/>
                <a:pt x="3144692" y="4420270"/>
                <a:pt x="3156624" y="4433786"/>
              </a:cubicBezTo>
              <a:cubicBezTo>
                <a:pt x="3166928" y="4445451"/>
                <a:pt x="3171086" y="4456559"/>
                <a:pt x="3171086" y="4473223"/>
              </a:cubicBezTo>
              <a:cubicBezTo>
                <a:pt x="3171086" y="4491923"/>
                <a:pt x="3166928" y="4501736"/>
                <a:pt x="3153731" y="4515066"/>
              </a:cubicBezTo>
              <a:cubicBezTo>
                <a:pt x="3143968" y="4524972"/>
                <a:pt x="3133257" y="4531175"/>
                <a:pt x="3122229" y="4533535"/>
              </a:cubicBezTo>
              <a:close/>
              <a:moveTo>
                <a:pt x="2212121" y="4533767"/>
              </a:moveTo>
              <a:cubicBezTo>
                <a:pt x="2203444" y="4534138"/>
                <a:pt x="2196212" y="4533397"/>
                <a:pt x="2191873" y="4531546"/>
              </a:cubicBezTo>
              <a:cubicBezTo>
                <a:pt x="2141434" y="4511919"/>
                <a:pt x="2136553" y="4445081"/>
                <a:pt x="2183376" y="4418605"/>
              </a:cubicBezTo>
              <a:cubicBezTo>
                <a:pt x="2192235" y="4413606"/>
                <a:pt x="2194765" y="4413050"/>
                <a:pt x="2209409" y="4413050"/>
              </a:cubicBezTo>
              <a:cubicBezTo>
                <a:pt x="2229295" y="4413050"/>
                <a:pt x="2237611" y="4416568"/>
                <a:pt x="2251713" y="4430638"/>
              </a:cubicBezTo>
              <a:cubicBezTo>
                <a:pt x="2265272" y="4444340"/>
                <a:pt x="2269069" y="4453598"/>
                <a:pt x="2269069" y="4473223"/>
              </a:cubicBezTo>
              <a:cubicBezTo>
                <a:pt x="2269069" y="4492479"/>
                <a:pt x="2265091" y="4502477"/>
                <a:pt x="2252617" y="4514882"/>
              </a:cubicBezTo>
              <a:cubicBezTo>
                <a:pt x="2239781" y="4527657"/>
                <a:pt x="2228391" y="4533027"/>
                <a:pt x="2212121" y="4533767"/>
              </a:cubicBezTo>
              <a:close/>
              <a:moveTo>
                <a:pt x="1310010" y="4534044"/>
              </a:moveTo>
              <a:cubicBezTo>
                <a:pt x="1303592" y="4534461"/>
                <a:pt x="1297354" y="4534044"/>
                <a:pt x="1292925" y="4532655"/>
              </a:cubicBezTo>
              <a:cubicBezTo>
                <a:pt x="1264904" y="4523768"/>
                <a:pt x="1244475" y="4492107"/>
                <a:pt x="1249356" y="4464891"/>
              </a:cubicBezTo>
              <a:cubicBezTo>
                <a:pt x="1252068" y="4449708"/>
                <a:pt x="1256226" y="4442117"/>
                <a:pt x="1268520" y="4429342"/>
              </a:cubicBezTo>
              <a:cubicBezTo>
                <a:pt x="1277197" y="4420454"/>
                <a:pt x="1281716" y="4417307"/>
                <a:pt x="1289310" y="4415085"/>
              </a:cubicBezTo>
              <a:cubicBezTo>
                <a:pt x="1301965" y="4411197"/>
                <a:pt x="1315342" y="4411383"/>
                <a:pt x="1327455" y="4415271"/>
              </a:cubicBezTo>
              <a:cubicBezTo>
                <a:pt x="1340291" y="4419528"/>
                <a:pt x="1357827" y="4436192"/>
                <a:pt x="1363432" y="4449523"/>
              </a:cubicBezTo>
              <a:cubicBezTo>
                <a:pt x="1369217" y="4463224"/>
                <a:pt x="1369397" y="4483406"/>
                <a:pt x="1363612" y="4496922"/>
              </a:cubicBezTo>
              <a:cubicBezTo>
                <a:pt x="1358008" y="4509697"/>
                <a:pt x="1341556" y="4525249"/>
                <a:pt x="1328178" y="4530434"/>
              </a:cubicBezTo>
              <a:cubicBezTo>
                <a:pt x="1323026" y="4532378"/>
                <a:pt x="1316427" y="4533628"/>
                <a:pt x="1310010" y="4534044"/>
              </a:cubicBezTo>
              <a:close/>
              <a:moveTo>
                <a:pt x="1851404" y="4534043"/>
              </a:moveTo>
              <a:cubicBezTo>
                <a:pt x="1844986" y="4534460"/>
                <a:pt x="1838748" y="4534043"/>
                <a:pt x="1834319" y="4532655"/>
              </a:cubicBezTo>
              <a:cubicBezTo>
                <a:pt x="1818592" y="4527656"/>
                <a:pt x="1801236" y="4511918"/>
                <a:pt x="1794005" y="4495809"/>
              </a:cubicBezTo>
              <a:cubicBezTo>
                <a:pt x="1788038" y="4482479"/>
                <a:pt x="1788581" y="4462483"/>
                <a:pt x="1795090" y="4448781"/>
              </a:cubicBezTo>
              <a:cubicBezTo>
                <a:pt x="1802140" y="4433970"/>
                <a:pt x="1818772" y="4418603"/>
                <a:pt x="1831969" y="4414715"/>
              </a:cubicBezTo>
              <a:cubicBezTo>
                <a:pt x="1854026" y="4408233"/>
                <a:pt x="1876623" y="4414529"/>
                <a:pt x="1892533" y="4431933"/>
              </a:cubicBezTo>
              <a:cubicBezTo>
                <a:pt x="1905007" y="4445635"/>
                <a:pt x="1907177" y="4451189"/>
                <a:pt x="1908080" y="4470814"/>
              </a:cubicBezTo>
              <a:cubicBezTo>
                <a:pt x="1908803" y="4486552"/>
                <a:pt x="1908442" y="4488959"/>
                <a:pt x="1904103" y="4498032"/>
              </a:cubicBezTo>
              <a:cubicBezTo>
                <a:pt x="1897775" y="4511178"/>
                <a:pt x="1882589" y="4525434"/>
                <a:pt x="1869573" y="4530433"/>
              </a:cubicBezTo>
              <a:cubicBezTo>
                <a:pt x="1864420" y="4532377"/>
                <a:pt x="1857822" y="4533627"/>
                <a:pt x="1851404" y="4534043"/>
              </a:cubicBezTo>
              <a:close/>
              <a:moveTo>
                <a:pt x="1490864" y="4533998"/>
              </a:moveTo>
              <a:cubicBezTo>
                <a:pt x="1482683" y="4534369"/>
                <a:pt x="1474412" y="4533211"/>
                <a:pt x="1467723" y="4530434"/>
              </a:cubicBezTo>
              <a:cubicBezTo>
                <a:pt x="1456514" y="4525991"/>
                <a:pt x="1440786" y="4511179"/>
                <a:pt x="1434639" y="4499144"/>
              </a:cubicBezTo>
              <a:cubicBezTo>
                <a:pt x="1431023" y="4492108"/>
                <a:pt x="1430300" y="4488221"/>
                <a:pt x="1430300" y="4473223"/>
              </a:cubicBezTo>
              <a:cubicBezTo>
                <a:pt x="1430300" y="4453412"/>
                <a:pt x="1432469" y="4447303"/>
                <a:pt x="1445305" y="4432490"/>
              </a:cubicBezTo>
              <a:cubicBezTo>
                <a:pt x="1460672" y="4414716"/>
                <a:pt x="1483452" y="4408051"/>
                <a:pt x="1506411" y="4414901"/>
              </a:cubicBezTo>
              <a:cubicBezTo>
                <a:pt x="1515450" y="4417493"/>
                <a:pt x="1519066" y="4420085"/>
                <a:pt x="1530094" y="4431195"/>
              </a:cubicBezTo>
              <a:cubicBezTo>
                <a:pt x="1540941" y="4442488"/>
                <a:pt x="1543472" y="4446192"/>
                <a:pt x="1546003" y="4455449"/>
              </a:cubicBezTo>
              <a:cubicBezTo>
                <a:pt x="1549799" y="4468964"/>
                <a:pt x="1548895" y="4485628"/>
                <a:pt x="1543653" y="4497663"/>
              </a:cubicBezTo>
              <a:cubicBezTo>
                <a:pt x="1539133" y="4508217"/>
                <a:pt x="1525574" y="4521917"/>
                <a:pt x="1513462" y="4528397"/>
              </a:cubicBezTo>
              <a:cubicBezTo>
                <a:pt x="1507134" y="4531730"/>
                <a:pt x="1499044" y="4533628"/>
                <a:pt x="1490864" y="4533998"/>
              </a:cubicBezTo>
              <a:close/>
              <a:moveTo>
                <a:pt x="1671270" y="4533719"/>
              </a:moveTo>
              <a:cubicBezTo>
                <a:pt x="1663270" y="4534228"/>
                <a:pt x="1655361" y="4533580"/>
                <a:pt x="1650299" y="4531544"/>
              </a:cubicBezTo>
              <a:cubicBezTo>
                <a:pt x="1641440" y="4528027"/>
                <a:pt x="1627519" y="4517657"/>
                <a:pt x="1622638" y="4510807"/>
              </a:cubicBezTo>
              <a:cubicBezTo>
                <a:pt x="1612695" y="4496921"/>
                <a:pt x="1610164" y="4489516"/>
                <a:pt x="1610164" y="4473222"/>
              </a:cubicBezTo>
              <a:cubicBezTo>
                <a:pt x="1610164" y="4454707"/>
                <a:pt x="1614322" y="4444709"/>
                <a:pt x="1628243" y="4430082"/>
              </a:cubicBezTo>
              <a:cubicBezTo>
                <a:pt x="1640355" y="4417121"/>
                <a:pt x="1649937" y="4413049"/>
                <a:pt x="1668919" y="4413049"/>
              </a:cubicBezTo>
              <a:cubicBezTo>
                <a:pt x="1682117" y="4413049"/>
                <a:pt x="1685733" y="4413789"/>
                <a:pt x="1694592" y="4418233"/>
              </a:cubicBezTo>
              <a:cubicBezTo>
                <a:pt x="1705800" y="4423787"/>
                <a:pt x="1718635" y="4437118"/>
                <a:pt x="1724240" y="4448597"/>
              </a:cubicBezTo>
              <a:cubicBezTo>
                <a:pt x="1726952" y="4453967"/>
                <a:pt x="1727675" y="4459706"/>
                <a:pt x="1727675" y="4473222"/>
              </a:cubicBezTo>
              <a:cubicBezTo>
                <a:pt x="1727675" y="4489330"/>
                <a:pt x="1727133" y="4491737"/>
                <a:pt x="1722252" y="4500809"/>
              </a:cubicBezTo>
              <a:cubicBezTo>
                <a:pt x="1716104" y="4512288"/>
                <a:pt x="1704896" y="4523027"/>
                <a:pt x="1692783" y="4528952"/>
              </a:cubicBezTo>
              <a:cubicBezTo>
                <a:pt x="1687360" y="4531544"/>
                <a:pt x="1679270" y="4533210"/>
                <a:pt x="1671270" y="4533719"/>
              </a:cubicBezTo>
              <a:close/>
              <a:moveTo>
                <a:pt x="1130015" y="4533999"/>
              </a:moveTo>
              <a:cubicBezTo>
                <a:pt x="1123642" y="4534369"/>
                <a:pt x="1117405" y="4533952"/>
                <a:pt x="1113067" y="4532656"/>
              </a:cubicBezTo>
              <a:cubicBezTo>
                <a:pt x="1097338" y="4527657"/>
                <a:pt x="1079802" y="4511734"/>
                <a:pt x="1072751" y="4495812"/>
              </a:cubicBezTo>
              <a:cubicBezTo>
                <a:pt x="1066786" y="4482481"/>
                <a:pt x="1067147" y="4462670"/>
                <a:pt x="1073836" y="4448784"/>
              </a:cubicBezTo>
              <a:cubicBezTo>
                <a:pt x="1081067" y="4433972"/>
                <a:pt x="1097518" y="4418604"/>
                <a:pt x="1110716" y="4414716"/>
              </a:cubicBezTo>
              <a:cubicBezTo>
                <a:pt x="1123733" y="4410828"/>
                <a:pt x="1142173" y="4412124"/>
                <a:pt x="1152839" y="4417678"/>
              </a:cubicBezTo>
              <a:cubicBezTo>
                <a:pt x="1163144" y="4423047"/>
                <a:pt x="1175618" y="4435082"/>
                <a:pt x="1181403" y="4445266"/>
              </a:cubicBezTo>
              <a:cubicBezTo>
                <a:pt x="1185923" y="4453042"/>
                <a:pt x="1186284" y="4455449"/>
                <a:pt x="1186284" y="4473223"/>
              </a:cubicBezTo>
              <a:cubicBezTo>
                <a:pt x="1186284" y="4490998"/>
                <a:pt x="1185923" y="4493405"/>
                <a:pt x="1181403" y="4501366"/>
              </a:cubicBezTo>
              <a:cubicBezTo>
                <a:pt x="1174714" y="4512846"/>
                <a:pt x="1159528" y="4526176"/>
                <a:pt x="1147777" y="4530620"/>
              </a:cubicBezTo>
              <a:cubicBezTo>
                <a:pt x="1142895" y="4532471"/>
                <a:pt x="1136387" y="4533629"/>
                <a:pt x="1130015" y="4533999"/>
              </a:cubicBezTo>
              <a:close/>
              <a:moveTo>
                <a:pt x="578879" y="4533606"/>
              </a:moveTo>
              <a:cubicBezTo>
                <a:pt x="575602" y="4533444"/>
                <a:pt x="572935" y="4533120"/>
                <a:pt x="571670" y="4532657"/>
              </a:cubicBezTo>
              <a:cubicBezTo>
                <a:pt x="555219" y="4527103"/>
                <a:pt x="538406" y="4511920"/>
                <a:pt x="531536" y="4496367"/>
              </a:cubicBezTo>
              <a:cubicBezTo>
                <a:pt x="528462" y="4489332"/>
                <a:pt x="527559" y="4483778"/>
                <a:pt x="527559" y="4473225"/>
              </a:cubicBezTo>
              <a:cubicBezTo>
                <a:pt x="527740" y="4453969"/>
                <a:pt x="532621" y="4443045"/>
                <a:pt x="547445" y="4428788"/>
              </a:cubicBezTo>
              <a:cubicBezTo>
                <a:pt x="560281" y="4416569"/>
                <a:pt x="570947" y="4412125"/>
                <a:pt x="587037" y="4412125"/>
              </a:cubicBezTo>
              <a:cubicBezTo>
                <a:pt x="603127" y="4412125"/>
                <a:pt x="613793" y="4416569"/>
                <a:pt x="626629" y="4428788"/>
              </a:cubicBezTo>
              <a:cubicBezTo>
                <a:pt x="641453" y="4443045"/>
                <a:pt x="646335" y="4453969"/>
                <a:pt x="646335" y="4473225"/>
              </a:cubicBezTo>
              <a:cubicBezTo>
                <a:pt x="646335" y="4491368"/>
                <a:pt x="641453" y="4503219"/>
                <a:pt x="628798" y="4515438"/>
              </a:cubicBezTo>
              <a:cubicBezTo>
                <a:pt x="615059" y="4528769"/>
                <a:pt x="606020" y="4533027"/>
                <a:pt x="589749" y="4533583"/>
              </a:cubicBezTo>
              <a:cubicBezTo>
                <a:pt x="586042" y="4533768"/>
                <a:pt x="582155" y="4533768"/>
                <a:pt x="578879" y="4533606"/>
              </a:cubicBezTo>
              <a:close/>
              <a:moveTo>
                <a:pt x="8345607" y="4349840"/>
              </a:moveTo>
              <a:cubicBezTo>
                <a:pt x="8337856" y="4350465"/>
                <a:pt x="8330037" y="4349678"/>
                <a:pt x="8323800" y="4347364"/>
              </a:cubicBezTo>
              <a:cubicBezTo>
                <a:pt x="8306444" y="4341068"/>
                <a:pt x="8289270" y="4323664"/>
                <a:pt x="8284026" y="4307000"/>
              </a:cubicBezTo>
              <a:cubicBezTo>
                <a:pt x="8280953" y="4297188"/>
                <a:pt x="8282400" y="4271637"/>
                <a:pt x="8286557" y="4263306"/>
              </a:cubicBezTo>
              <a:cubicBezTo>
                <a:pt x="8291077" y="4254419"/>
                <a:pt x="8306986" y="4237940"/>
                <a:pt x="8315664" y="4233126"/>
              </a:cubicBezTo>
              <a:cubicBezTo>
                <a:pt x="8325607" y="4227757"/>
                <a:pt x="8348929" y="4226646"/>
                <a:pt x="8361222" y="4230719"/>
              </a:cubicBezTo>
              <a:cubicBezTo>
                <a:pt x="8373335" y="4234793"/>
                <a:pt x="8389244" y="4249604"/>
                <a:pt x="8395391" y="4262380"/>
              </a:cubicBezTo>
              <a:cubicBezTo>
                <a:pt x="8401537" y="4275711"/>
                <a:pt x="8402984" y="4292189"/>
                <a:pt x="8399006" y="4306445"/>
              </a:cubicBezTo>
              <a:cubicBezTo>
                <a:pt x="8395391" y="4319221"/>
                <a:pt x="8381109" y="4335884"/>
                <a:pt x="8367007" y="4343846"/>
              </a:cubicBezTo>
              <a:cubicBezTo>
                <a:pt x="8361041" y="4347178"/>
                <a:pt x="8353358" y="4349215"/>
                <a:pt x="8345607" y="4349840"/>
              </a:cubicBezTo>
              <a:close/>
              <a:moveTo>
                <a:pt x="8884719" y="4349747"/>
              </a:moveTo>
              <a:cubicBezTo>
                <a:pt x="8877307" y="4350094"/>
                <a:pt x="8869895" y="4349215"/>
                <a:pt x="8863929" y="4346993"/>
              </a:cubicBezTo>
              <a:cubicBezTo>
                <a:pt x="8848381" y="4341254"/>
                <a:pt x="8832472" y="4326072"/>
                <a:pt x="8826326" y="4310704"/>
              </a:cubicBezTo>
              <a:cubicBezTo>
                <a:pt x="8822709" y="4301818"/>
                <a:pt x="8822348" y="4279969"/>
                <a:pt x="8825602" y="4268861"/>
              </a:cubicBezTo>
              <a:cubicBezTo>
                <a:pt x="8828494" y="4259048"/>
                <a:pt x="8846031" y="4239052"/>
                <a:pt x="8856878" y="4233127"/>
              </a:cubicBezTo>
              <a:cubicBezTo>
                <a:pt x="8867002" y="4227572"/>
                <a:pt x="8896832" y="4227202"/>
                <a:pt x="8907137" y="4232386"/>
              </a:cubicBezTo>
              <a:cubicBezTo>
                <a:pt x="8916537" y="4237385"/>
                <a:pt x="8933712" y="4255345"/>
                <a:pt x="8938051" y="4265158"/>
              </a:cubicBezTo>
              <a:cubicBezTo>
                <a:pt x="8943474" y="4277377"/>
                <a:pt x="8943294" y="4299781"/>
                <a:pt x="8937689" y="4312741"/>
              </a:cubicBezTo>
              <a:cubicBezTo>
                <a:pt x="8932627" y="4324405"/>
                <a:pt x="8917442" y="4339773"/>
                <a:pt x="8905509" y="4345142"/>
              </a:cubicBezTo>
              <a:cubicBezTo>
                <a:pt x="8899544" y="4347826"/>
                <a:pt x="8892132" y="4349400"/>
                <a:pt x="8884719" y="4349747"/>
              </a:cubicBezTo>
              <a:close/>
              <a:moveTo>
                <a:pt x="9069190" y="4349424"/>
              </a:moveTo>
              <a:cubicBezTo>
                <a:pt x="9062140" y="4350326"/>
                <a:pt x="9054998" y="4350141"/>
                <a:pt x="9049575" y="4348660"/>
              </a:cubicBezTo>
              <a:cubicBezTo>
                <a:pt x="9032763" y="4344216"/>
                <a:pt x="9016673" y="4330515"/>
                <a:pt x="9008718" y="4314222"/>
              </a:cubicBezTo>
              <a:cubicBezTo>
                <a:pt x="9003294" y="4302929"/>
                <a:pt x="9003113" y="4301262"/>
                <a:pt x="9003837" y="4285895"/>
              </a:cubicBezTo>
              <a:cubicBezTo>
                <a:pt x="9004740" y="4266639"/>
                <a:pt x="9008537" y="4258122"/>
                <a:pt x="9023000" y="4244420"/>
              </a:cubicBezTo>
              <a:cubicBezTo>
                <a:pt x="9035835" y="4232201"/>
                <a:pt x="9041801" y="4229423"/>
                <a:pt x="9058795" y="4228498"/>
              </a:cubicBezTo>
              <a:cubicBezTo>
                <a:pt x="9078320" y="4227388"/>
                <a:pt x="9088986" y="4231090"/>
                <a:pt x="9101641" y="4242939"/>
              </a:cubicBezTo>
              <a:cubicBezTo>
                <a:pt x="9120262" y="4260344"/>
                <a:pt x="9126951" y="4283117"/>
                <a:pt x="9120262" y="4306445"/>
              </a:cubicBezTo>
              <a:cubicBezTo>
                <a:pt x="9116646" y="4319221"/>
                <a:pt x="9102365" y="4335885"/>
                <a:pt x="9088264" y="4343661"/>
              </a:cubicBezTo>
              <a:cubicBezTo>
                <a:pt x="9083202" y="4346531"/>
                <a:pt x="9076241" y="4348521"/>
                <a:pt x="9069190" y="4349424"/>
              </a:cubicBezTo>
              <a:close/>
              <a:moveTo>
                <a:pt x="9616504" y="4348585"/>
              </a:moveTo>
              <a:cubicBezTo>
                <a:pt x="9606786" y="4351108"/>
                <a:pt x="9596662" y="4350784"/>
                <a:pt x="9586448" y="4347544"/>
              </a:cubicBezTo>
              <a:cubicBezTo>
                <a:pt x="9570539" y="4342359"/>
                <a:pt x="9550653" y="4322733"/>
                <a:pt x="9546676" y="4308106"/>
              </a:cubicBezTo>
              <a:cubicBezTo>
                <a:pt x="9543602" y="4296257"/>
                <a:pt x="9544506" y="4274594"/>
                <a:pt x="9548664" y="4265151"/>
              </a:cubicBezTo>
              <a:cubicBezTo>
                <a:pt x="9553003" y="4255153"/>
                <a:pt x="9568370" y="4238675"/>
                <a:pt x="9578313" y="4233120"/>
              </a:cubicBezTo>
              <a:cubicBezTo>
                <a:pt x="9584279" y="4229788"/>
                <a:pt x="9588618" y="4229047"/>
                <a:pt x="9603623" y="4229047"/>
              </a:cubicBezTo>
              <a:cubicBezTo>
                <a:pt x="9625317" y="4229047"/>
                <a:pt x="9631464" y="4231455"/>
                <a:pt x="9645746" y="4246266"/>
              </a:cubicBezTo>
              <a:cubicBezTo>
                <a:pt x="9658943" y="4259782"/>
                <a:pt x="9663102" y="4269595"/>
                <a:pt x="9663102" y="4288295"/>
              </a:cubicBezTo>
              <a:cubicBezTo>
                <a:pt x="9663282" y="4307922"/>
                <a:pt x="9658401" y="4319031"/>
                <a:pt x="9644119" y="4332547"/>
              </a:cubicBezTo>
              <a:cubicBezTo>
                <a:pt x="9635532" y="4340693"/>
                <a:pt x="9626221" y="4346063"/>
                <a:pt x="9616504" y="4348585"/>
              </a:cubicBezTo>
              <a:close/>
              <a:moveTo>
                <a:pt x="8706214" y="4349586"/>
              </a:moveTo>
              <a:cubicBezTo>
                <a:pt x="8698846" y="4350187"/>
                <a:pt x="8691480" y="4349678"/>
                <a:pt x="8686237" y="4347919"/>
              </a:cubicBezTo>
              <a:cubicBezTo>
                <a:pt x="8675570" y="4344217"/>
                <a:pt x="8671051" y="4341439"/>
                <a:pt x="8661289" y="4331996"/>
              </a:cubicBezTo>
              <a:cubicBezTo>
                <a:pt x="8647549" y="4318851"/>
                <a:pt x="8643029" y="4308298"/>
                <a:pt x="8643029" y="4289227"/>
              </a:cubicBezTo>
              <a:cubicBezTo>
                <a:pt x="8643029" y="4269601"/>
                <a:pt x="8646825" y="4259789"/>
                <a:pt x="8660385" y="4246087"/>
              </a:cubicBezTo>
              <a:cubicBezTo>
                <a:pt x="8673401" y="4232757"/>
                <a:pt x="8681175" y="4229239"/>
                <a:pt x="8699434" y="4228498"/>
              </a:cubicBezTo>
              <a:cubicBezTo>
                <a:pt x="8718959" y="4227572"/>
                <a:pt x="8727998" y="4230904"/>
                <a:pt x="8742100" y="4244606"/>
              </a:cubicBezTo>
              <a:cubicBezTo>
                <a:pt x="8756381" y="4258492"/>
                <a:pt x="8761262" y="4269231"/>
                <a:pt x="8761262" y="4287561"/>
              </a:cubicBezTo>
              <a:cubicBezTo>
                <a:pt x="8761262" y="4307371"/>
                <a:pt x="8757466" y="4317555"/>
                <a:pt x="8745172" y="4330145"/>
              </a:cubicBezTo>
              <a:cubicBezTo>
                <a:pt x="8739568" y="4335700"/>
                <a:pt x="8731071" y="4342365"/>
                <a:pt x="8726190" y="4344587"/>
              </a:cubicBezTo>
              <a:cubicBezTo>
                <a:pt x="8720948" y="4347271"/>
                <a:pt x="8713580" y="4348984"/>
                <a:pt x="8706214" y="4349586"/>
              </a:cubicBezTo>
              <a:close/>
              <a:moveTo>
                <a:pt x="8526848" y="4349447"/>
              </a:moveTo>
              <a:cubicBezTo>
                <a:pt x="8519843" y="4350141"/>
                <a:pt x="8512792" y="4349956"/>
                <a:pt x="8508182" y="4348661"/>
              </a:cubicBezTo>
              <a:cubicBezTo>
                <a:pt x="8491007" y="4344032"/>
                <a:pt x="8471664" y="4326257"/>
                <a:pt x="8465517" y="4309778"/>
              </a:cubicBezTo>
              <a:cubicBezTo>
                <a:pt x="8460455" y="4295892"/>
                <a:pt x="8461359" y="4275526"/>
                <a:pt x="8467686" y="4262566"/>
              </a:cubicBezTo>
              <a:cubicBezTo>
                <a:pt x="8473652" y="4250160"/>
                <a:pt x="8490285" y="4234793"/>
                <a:pt x="8502036" y="4230905"/>
              </a:cubicBezTo>
              <a:cubicBezTo>
                <a:pt x="8515956" y="4226091"/>
                <a:pt x="8538373" y="4227757"/>
                <a:pt x="8549221" y="4234237"/>
              </a:cubicBezTo>
              <a:cubicBezTo>
                <a:pt x="8561152" y="4241458"/>
                <a:pt x="8575073" y="4257751"/>
                <a:pt x="8578688" y="4269046"/>
              </a:cubicBezTo>
              <a:cubicBezTo>
                <a:pt x="8583027" y="4282006"/>
                <a:pt x="8581762" y="4303854"/>
                <a:pt x="8576157" y="4314777"/>
              </a:cubicBezTo>
              <a:cubicBezTo>
                <a:pt x="8571096" y="4325147"/>
                <a:pt x="8555910" y="4339958"/>
                <a:pt x="8545243" y="4344957"/>
              </a:cubicBezTo>
              <a:cubicBezTo>
                <a:pt x="8540814" y="4347179"/>
                <a:pt x="8533854" y="4348753"/>
                <a:pt x="8526848" y="4349447"/>
              </a:cubicBezTo>
              <a:close/>
              <a:moveTo>
                <a:pt x="2032394" y="4349678"/>
              </a:moveTo>
              <a:cubicBezTo>
                <a:pt x="2025117" y="4350141"/>
                <a:pt x="2017885" y="4349400"/>
                <a:pt x="2012372" y="4347363"/>
              </a:cubicBezTo>
              <a:cubicBezTo>
                <a:pt x="1980012" y="4335329"/>
                <a:pt x="1963017" y="4301261"/>
                <a:pt x="1973503" y="4268860"/>
              </a:cubicBezTo>
              <a:cubicBezTo>
                <a:pt x="1977118" y="4257751"/>
                <a:pt x="1992847" y="4239236"/>
                <a:pt x="2004055" y="4233126"/>
              </a:cubicBezTo>
              <a:cubicBezTo>
                <a:pt x="2014541" y="4227386"/>
                <a:pt x="2044190" y="4227201"/>
                <a:pt x="2054314" y="4232756"/>
              </a:cubicBezTo>
              <a:cubicBezTo>
                <a:pt x="2064619" y="4238496"/>
                <a:pt x="2081251" y="4255714"/>
                <a:pt x="2085228" y="4265157"/>
              </a:cubicBezTo>
              <a:cubicBezTo>
                <a:pt x="2090652" y="4277377"/>
                <a:pt x="2090471" y="4299780"/>
                <a:pt x="2084866" y="4312926"/>
              </a:cubicBezTo>
              <a:cubicBezTo>
                <a:pt x="2079805" y="4324405"/>
                <a:pt x="2065523" y="4338476"/>
                <a:pt x="2052687" y="4344771"/>
              </a:cubicBezTo>
              <a:cubicBezTo>
                <a:pt x="2046992" y="4347548"/>
                <a:pt x="2039670" y="4349215"/>
                <a:pt x="2032394" y="4349678"/>
              </a:cubicBezTo>
              <a:close/>
              <a:moveTo>
                <a:pt x="5458668" y="4349656"/>
              </a:moveTo>
              <a:cubicBezTo>
                <a:pt x="5451347" y="4350049"/>
                <a:pt x="5444116" y="4349309"/>
                <a:pt x="5438782" y="4347365"/>
              </a:cubicBezTo>
              <a:cubicBezTo>
                <a:pt x="5413473" y="4337921"/>
                <a:pt x="5397383" y="4315518"/>
                <a:pt x="5397201" y="4289968"/>
              </a:cubicBezTo>
              <a:cubicBezTo>
                <a:pt x="5397201" y="4271824"/>
                <a:pt x="5400999" y="4261454"/>
                <a:pt x="5413111" y="4248310"/>
              </a:cubicBezTo>
              <a:cubicBezTo>
                <a:pt x="5426850" y="4233127"/>
                <a:pt x="5434082" y="4229423"/>
                <a:pt x="5453606" y="4228498"/>
              </a:cubicBezTo>
              <a:cubicBezTo>
                <a:pt x="5467346" y="4227758"/>
                <a:pt x="5470239" y="4228313"/>
                <a:pt x="5479097" y="4232386"/>
              </a:cubicBezTo>
              <a:cubicBezTo>
                <a:pt x="5490848" y="4237940"/>
                <a:pt x="5506577" y="4253679"/>
                <a:pt x="5511638" y="4265158"/>
              </a:cubicBezTo>
              <a:cubicBezTo>
                <a:pt x="5517062" y="4277377"/>
                <a:pt x="5516881" y="4299781"/>
                <a:pt x="5511277" y="4312742"/>
              </a:cubicBezTo>
              <a:cubicBezTo>
                <a:pt x="5506215" y="4324405"/>
                <a:pt x="5491030" y="4339774"/>
                <a:pt x="5479097" y="4345143"/>
              </a:cubicBezTo>
              <a:cubicBezTo>
                <a:pt x="5473402" y="4347735"/>
                <a:pt x="5465990" y="4349262"/>
                <a:pt x="5458668" y="4349656"/>
              </a:cubicBezTo>
              <a:close/>
              <a:moveTo>
                <a:pt x="6000833" y="4349607"/>
              </a:moveTo>
              <a:cubicBezTo>
                <a:pt x="5993466" y="4350139"/>
                <a:pt x="5986054" y="4349584"/>
                <a:pt x="5980721" y="4347733"/>
              </a:cubicBezTo>
              <a:cubicBezTo>
                <a:pt x="5964631" y="4342363"/>
                <a:pt x="5950168" y="4328847"/>
                <a:pt x="5942032" y="4311813"/>
              </a:cubicBezTo>
              <a:cubicBezTo>
                <a:pt x="5935886" y="4299038"/>
                <a:pt x="5936247" y="4278857"/>
                <a:pt x="5942575" y="4265156"/>
              </a:cubicBezTo>
              <a:cubicBezTo>
                <a:pt x="5947998" y="4253122"/>
                <a:pt x="5960835" y="4239050"/>
                <a:pt x="5971681" y="4233310"/>
              </a:cubicBezTo>
              <a:cubicBezTo>
                <a:pt x="5978190" y="4229608"/>
                <a:pt x="5981986" y="4229052"/>
                <a:pt x="5997353" y="4229052"/>
              </a:cubicBezTo>
              <a:cubicBezTo>
                <a:pt x="6018866" y="4229052"/>
                <a:pt x="6024652" y="4231459"/>
                <a:pt x="6039294" y="4247011"/>
              </a:cubicBezTo>
              <a:cubicBezTo>
                <a:pt x="6052492" y="4260713"/>
                <a:pt x="6056108" y="4269784"/>
                <a:pt x="6056108" y="4289410"/>
              </a:cubicBezTo>
              <a:cubicBezTo>
                <a:pt x="6056108" y="4302741"/>
                <a:pt x="6055384" y="4306630"/>
                <a:pt x="6051408" y="4314776"/>
              </a:cubicBezTo>
              <a:cubicBezTo>
                <a:pt x="6046164" y="4325700"/>
                <a:pt x="6032606" y="4338845"/>
                <a:pt x="6020674" y="4344955"/>
              </a:cubicBezTo>
              <a:cubicBezTo>
                <a:pt x="6015522" y="4347454"/>
                <a:pt x="6008200" y="4349074"/>
                <a:pt x="6000833" y="4349607"/>
              </a:cubicBezTo>
              <a:close/>
              <a:moveTo>
                <a:pt x="7263346" y="4349587"/>
              </a:moveTo>
              <a:cubicBezTo>
                <a:pt x="7256070" y="4350143"/>
                <a:pt x="7248793" y="4349587"/>
                <a:pt x="7243370" y="4347735"/>
              </a:cubicBezTo>
              <a:cubicBezTo>
                <a:pt x="7227280" y="4342366"/>
                <a:pt x="7211552" y="4327925"/>
                <a:pt x="7204320" y="4311817"/>
              </a:cubicBezTo>
              <a:cubicBezTo>
                <a:pt x="7198716" y="4299226"/>
                <a:pt x="7198897" y="4276823"/>
                <a:pt x="7204682" y="4265158"/>
              </a:cubicBezTo>
              <a:cubicBezTo>
                <a:pt x="7212094" y="4250531"/>
                <a:pt x="7222399" y="4239793"/>
                <a:pt x="7234692" y="4233497"/>
              </a:cubicBezTo>
              <a:cubicBezTo>
                <a:pt x="7245720" y="4227944"/>
                <a:pt x="7247166" y="4227758"/>
                <a:pt x="7262171" y="4228498"/>
              </a:cubicBezTo>
              <a:cubicBezTo>
                <a:pt x="7281335" y="4229425"/>
                <a:pt x="7288566" y="4232943"/>
                <a:pt x="7301763" y="4247013"/>
              </a:cubicBezTo>
              <a:cubicBezTo>
                <a:pt x="7316045" y="4262011"/>
                <a:pt x="7317853" y="4266640"/>
                <a:pt x="7317853" y="4288302"/>
              </a:cubicBezTo>
              <a:cubicBezTo>
                <a:pt x="7317853" y="4302930"/>
                <a:pt x="7317130" y="4308299"/>
                <a:pt x="7314237" y="4314223"/>
              </a:cubicBezTo>
              <a:cubicBezTo>
                <a:pt x="7309537" y="4324221"/>
                <a:pt x="7293990" y="4339589"/>
                <a:pt x="7283324" y="4344773"/>
              </a:cubicBezTo>
              <a:cubicBezTo>
                <a:pt x="7277900" y="4347365"/>
                <a:pt x="7270623" y="4349032"/>
                <a:pt x="7263346" y="4349587"/>
              </a:cubicBezTo>
              <a:close/>
              <a:moveTo>
                <a:pt x="7984824" y="4349586"/>
              </a:moveTo>
              <a:cubicBezTo>
                <a:pt x="7977458" y="4350142"/>
                <a:pt x="7970046" y="4349586"/>
                <a:pt x="7964622" y="4347735"/>
              </a:cubicBezTo>
              <a:cubicBezTo>
                <a:pt x="7953774" y="4344217"/>
                <a:pt x="7945820" y="4338662"/>
                <a:pt x="7936419" y="4328294"/>
              </a:cubicBezTo>
              <a:cubicBezTo>
                <a:pt x="7924668" y="4315519"/>
                <a:pt x="7921957" y="4308113"/>
                <a:pt x="7921776" y="4289228"/>
              </a:cubicBezTo>
              <a:cubicBezTo>
                <a:pt x="7921594" y="4275527"/>
                <a:pt x="7922318" y="4272194"/>
                <a:pt x="7926657" y="4262937"/>
              </a:cubicBezTo>
              <a:cubicBezTo>
                <a:pt x="7932080" y="4251458"/>
                <a:pt x="7945097" y="4238126"/>
                <a:pt x="7956305" y="4232572"/>
              </a:cubicBezTo>
              <a:cubicBezTo>
                <a:pt x="7966429" y="4227573"/>
                <a:pt x="7990655" y="4226647"/>
                <a:pt x="8001683" y="4231091"/>
              </a:cubicBezTo>
              <a:cubicBezTo>
                <a:pt x="8011806" y="4234980"/>
                <a:pt x="8029704" y="4251828"/>
                <a:pt x="8035128" y="4262381"/>
              </a:cubicBezTo>
              <a:cubicBezTo>
                <a:pt x="8040370" y="4272935"/>
                <a:pt x="8041455" y="4296633"/>
                <a:pt x="8037297" y="4309779"/>
              </a:cubicBezTo>
              <a:cubicBezTo>
                <a:pt x="8033320" y="4321628"/>
                <a:pt x="8018134" y="4338107"/>
                <a:pt x="8004756" y="4344772"/>
              </a:cubicBezTo>
              <a:cubicBezTo>
                <a:pt x="7999513" y="4347364"/>
                <a:pt x="7992191" y="4349031"/>
                <a:pt x="7984824" y="4349586"/>
              </a:cubicBezTo>
              <a:close/>
              <a:moveTo>
                <a:pt x="8175193" y="4347987"/>
              </a:moveTo>
              <a:cubicBezTo>
                <a:pt x="8164413" y="4350972"/>
                <a:pt x="8153069" y="4350787"/>
                <a:pt x="8142674" y="4346991"/>
              </a:cubicBezTo>
              <a:cubicBezTo>
                <a:pt x="8137612" y="4345140"/>
                <a:pt x="8129657" y="4340511"/>
                <a:pt x="8125138" y="4336623"/>
              </a:cubicBezTo>
              <a:cubicBezTo>
                <a:pt x="8108686" y="4322922"/>
                <a:pt x="8101997" y="4309777"/>
                <a:pt x="8101817" y="4291077"/>
              </a:cubicBezTo>
              <a:cubicBezTo>
                <a:pt x="8101636" y="4271822"/>
                <a:pt x="8105071" y="4262564"/>
                <a:pt x="8117544" y="4249048"/>
              </a:cubicBezTo>
              <a:cubicBezTo>
                <a:pt x="8132008" y="4233125"/>
                <a:pt x="8139058" y="4229607"/>
                <a:pt x="8158583" y="4228496"/>
              </a:cubicBezTo>
              <a:cubicBezTo>
                <a:pt x="8179012" y="4227385"/>
                <a:pt x="8188232" y="4231458"/>
                <a:pt x="8203599" y="4247567"/>
              </a:cubicBezTo>
              <a:cubicBezTo>
                <a:pt x="8217519" y="4262564"/>
                <a:pt x="8220412" y="4269414"/>
                <a:pt x="8220593" y="4288300"/>
              </a:cubicBezTo>
              <a:cubicBezTo>
                <a:pt x="8220593" y="4306444"/>
                <a:pt x="8216795" y="4316257"/>
                <a:pt x="8204322" y="4329958"/>
              </a:cubicBezTo>
              <a:cubicBezTo>
                <a:pt x="8196186" y="4338845"/>
                <a:pt x="8185972" y="4345001"/>
                <a:pt x="8175193" y="4347987"/>
              </a:cubicBezTo>
              <a:close/>
              <a:moveTo>
                <a:pt x="7442865" y="4349516"/>
              </a:moveTo>
              <a:cubicBezTo>
                <a:pt x="7435611" y="4349956"/>
                <a:pt x="7428380" y="4349400"/>
                <a:pt x="7423408" y="4347734"/>
              </a:cubicBezTo>
              <a:cubicBezTo>
                <a:pt x="7406957" y="4342364"/>
                <a:pt x="7392855" y="4328848"/>
                <a:pt x="7384901" y="4311445"/>
              </a:cubicBezTo>
              <a:cubicBezTo>
                <a:pt x="7378935" y="4298114"/>
                <a:pt x="7378754" y="4279599"/>
                <a:pt x="7384358" y="4266453"/>
              </a:cubicBezTo>
              <a:cubicBezTo>
                <a:pt x="7388878" y="4255900"/>
                <a:pt x="7404606" y="4238496"/>
                <a:pt x="7414550" y="4232941"/>
              </a:cubicBezTo>
              <a:cubicBezTo>
                <a:pt x="7425216" y="4227202"/>
                <a:pt x="7454683" y="4227202"/>
                <a:pt x="7465351" y="4233127"/>
              </a:cubicBezTo>
              <a:cubicBezTo>
                <a:pt x="7476921" y="4239421"/>
                <a:pt x="7493914" y="4259233"/>
                <a:pt x="7496988" y="4269971"/>
              </a:cubicBezTo>
              <a:cubicBezTo>
                <a:pt x="7500965" y="4284598"/>
                <a:pt x="7499881" y="4302188"/>
                <a:pt x="7494276" y="4314037"/>
              </a:cubicBezTo>
              <a:cubicBezTo>
                <a:pt x="7488672" y="4325886"/>
                <a:pt x="7474390" y="4339958"/>
                <a:pt x="7462458" y="4345328"/>
              </a:cubicBezTo>
              <a:cubicBezTo>
                <a:pt x="7457396" y="4347642"/>
                <a:pt x="7450119" y="4349077"/>
                <a:pt x="7442865" y="4349516"/>
              </a:cubicBezTo>
              <a:close/>
              <a:moveTo>
                <a:pt x="7623902" y="4349471"/>
              </a:moveTo>
              <a:cubicBezTo>
                <a:pt x="7616829" y="4350142"/>
                <a:pt x="7609959" y="4349957"/>
                <a:pt x="7606162" y="4348661"/>
              </a:cubicBezTo>
              <a:cubicBezTo>
                <a:pt x="7579226" y="4339588"/>
                <a:pt x="7562594" y="4317926"/>
                <a:pt x="7561327" y="4290524"/>
              </a:cubicBezTo>
              <a:cubicBezTo>
                <a:pt x="7560605" y="4277379"/>
                <a:pt x="7561147" y="4274971"/>
                <a:pt x="7566209" y="4264233"/>
              </a:cubicBezTo>
              <a:cubicBezTo>
                <a:pt x="7573440" y="4249420"/>
                <a:pt x="7588084" y="4235164"/>
                <a:pt x="7600920" y="4230907"/>
              </a:cubicBezTo>
              <a:cubicBezTo>
                <a:pt x="7612671" y="4226833"/>
                <a:pt x="7634907" y="4227759"/>
                <a:pt x="7644670" y="4232572"/>
              </a:cubicBezTo>
              <a:cubicBezTo>
                <a:pt x="7655879" y="4238127"/>
                <a:pt x="7668895" y="4251457"/>
                <a:pt x="7674319" y="4262936"/>
              </a:cubicBezTo>
              <a:cubicBezTo>
                <a:pt x="7678657" y="4272009"/>
                <a:pt x="7679381" y="4275712"/>
                <a:pt x="7679200" y="4289228"/>
              </a:cubicBezTo>
              <a:cubicBezTo>
                <a:pt x="7679200" y="4301633"/>
                <a:pt x="7678296" y="4306817"/>
                <a:pt x="7675042" y="4313667"/>
              </a:cubicBezTo>
              <a:cubicBezTo>
                <a:pt x="7669980" y="4324591"/>
                <a:pt x="7653890" y="4340144"/>
                <a:pt x="7642862" y="4345143"/>
              </a:cubicBezTo>
              <a:cubicBezTo>
                <a:pt x="7638252" y="4347272"/>
                <a:pt x="7630976" y="4348800"/>
                <a:pt x="7623902" y="4349471"/>
              </a:cubicBezTo>
              <a:close/>
              <a:moveTo>
                <a:pt x="7806047" y="4349425"/>
              </a:moveTo>
              <a:cubicBezTo>
                <a:pt x="7799042" y="4350235"/>
                <a:pt x="7791991" y="4350050"/>
                <a:pt x="7786929" y="4348661"/>
              </a:cubicBezTo>
              <a:cubicBezTo>
                <a:pt x="7771923" y="4344587"/>
                <a:pt x="7753122" y="4329036"/>
                <a:pt x="7745890" y="4314593"/>
              </a:cubicBezTo>
              <a:cubicBezTo>
                <a:pt x="7740467" y="4303855"/>
                <a:pt x="7739382" y="4283859"/>
                <a:pt x="7743540" y="4269787"/>
              </a:cubicBezTo>
              <a:cubicBezTo>
                <a:pt x="7747698" y="4254976"/>
                <a:pt x="7765777" y="4235905"/>
                <a:pt x="7780420" y="4230906"/>
              </a:cubicBezTo>
              <a:cubicBezTo>
                <a:pt x="7794703" y="4226092"/>
                <a:pt x="7816939" y="4227573"/>
                <a:pt x="7827967" y="4234239"/>
              </a:cubicBezTo>
              <a:cubicBezTo>
                <a:pt x="7840983" y="4242015"/>
                <a:pt x="7854181" y="4258123"/>
                <a:pt x="7857616" y="4270157"/>
              </a:cubicBezTo>
              <a:cubicBezTo>
                <a:pt x="7861593" y="4284043"/>
                <a:pt x="7860328" y="4304040"/>
                <a:pt x="7854904" y="4314779"/>
              </a:cubicBezTo>
              <a:cubicBezTo>
                <a:pt x="7849662" y="4325147"/>
                <a:pt x="7836283" y="4338293"/>
                <a:pt x="7824894" y="4344217"/>
              </a:cubicBezTo>
              <a:cubicBezTo>
                <a:pt x="7820013" y="4346809"/>
                <a:pt x="7813053" y="4348615"/>
                <a:pt x="7806047" y="4349425"/>
              </a:cubicBezTo>
              <a:close/>
              <a:moveTo>
                <a:pt x="7082123" y="4349585"/>
              </a:moveTo>
              <a:cubicBezTo>
                <a:pt x="7071276" y="4350325"/>
                <a:pt x="7067661" y="4349771"/>
                <a:pt x="7058621" y="4345882"/>
              </a:cubicBezTo>
              <a:cubicBezTo>
                <a:pt x="7028068" y="4332737"/>
                <a:pt x="7012341" y="4297928"/>
                <a:pt x="7023187" y="4268119"/>
              </a:cubicBezTo>
              <a:cubicBezTo>
                <a:pt x="7028611" y="4253678"/>
                <a:pt x="7045786" y="4235533"/>
                <a:pt x="7058259" y="4231274"/>
              </a:cubicBezTo>
              <a:cubicBezTo>
                <a:pt x="7069649" y="4227201"/>
                <a:pt x="7088812" y="4227201"/>
                <a:pt x="7100202" y="4231274"/>
              </a:cubicBezTo>
              <a:cubicBezTo>
                <a:pt x="7113399" y="4235718"/>
                <a:pt x="7132200" y="4255529"/>
                <a:pt x="7135998" y="4268859"/>
              </a:cubicBezTo>
              <a:cubicBezTo>
                <a:pt x="7142867" y="4292189"/>
                <a:pt x="7137985" y="4313666"/>
                <a:pt x="7122077" y="4329774"/>
              </a:cubicBezTo>
              <a:cubicBezTo>
                <a:pt x="7109241" y="4343105"/>
                <a:pt x="7098213" y="4348660"/>
                <a:pt x="7082123" y="4349585"/>
              </a:cubicBezTo>
              <a:close/>
              <a:moveTo>
                <a:pt x="6180307" y="4349584"/>
              </a:moveTo>
              <a:cubicBezTo>
                <a:pt x="6173053" y="4350093"/>
                <a:pt x="6166003" y="4349584"/>
                <a:pt x="6161483" y="4347918"/>
              </a:cubicBezTo>
              <a:cubicBezTo>
                <a:pt x="6142681" y="4340698"/>
                <a:pt x="6127495" y="4326070"/>
                <a:pt x="6121167" y="4308851"/>
              </a:cubicBezTo>
              <a:cubicBezTo>
                <a:pt x="6116649" y="4297002"/>
                <a:pt x="6117914" y="4274414"/>
                <a:pt x="6123519" y="4263304"/>
              </a:cubicBezTo>
              <a:cubicBezTo>
                <a:pt x="6128941" y="4252751"/>
                <a:pt x="6142501" y="4238309"/>
                <a:pt x="6151901" y="4233126"/>
              </a:cubicBezTo>
              <a:cubicBezTo>
                <a:pt x="6161845" y="4227571"/>
                <a:pt x="6191675" y="4227201"/>
                <a:pt x="6202160" y="4232570"/>
              </a:cubicBezTo>
              <a:cubicBezTo>
                <a:pt x="6212283" y="4237569"/>
                <a:pt x="6228373" y="4254603"/>
                <a:pt x="6232893" y="4264786"/>
              </a:cubicBezTo>
              <a:cubicBezTo>
                <a:pt x="6238497" y="4277376"/>
                <a:pt x="6238317" y="4299594"/>
                <a:pt x="6232532" y="4312740"/>
              </a:cubicBezTo>
              <a:cubicBezTo>
                <a:pt x="6227470" y="4324404"/>
                <a:pt x="6212103" y="4339771"/>
                <a:pt x="6200352" y="4345141"/>
              </a:cubicBezTo>
              <a:cubicBezTo>
                <a:pt x="6195019" y="4347547"/>
                <a:pt x="6187562" y="4349075"/>
                <a:pt x="6180307" y="4349584"/>
              </a:cubicBezTo>
              <a:close/>
              <a:moveTo>
                <a:pt x="6721388" y="4349561"/>
              </a:moveTo>
              <a:cubicBezTo>
                <a:pt x="6714089" y="4349954"/>
                <a:pt x="6706767" y="4349306"/>
                <a:pt x="6701434" y="4347547"/>
              </a:cubicBezTo>
              <a:cubicBezTo>
                <a:pt x="6675942" y="4339031"/>
                <a:pt x="6655695" y="4308111"/>
                <a:pt x="6658949" y="4282930"/>
              </a:cubicBezTo>
              <a:cubicBezTo>
                <a:pt x="6660576" y="4269230"/>
                <a:pt x="6665637" y="4259046"/>
                <a:pt x="6676485" y="4247383"/>
              </a:cubicBezTo>
              <a:cubicBezTo>
                <a:pt x="6690947" y="4231644"/>
                <a:pt x="6696914" y="4229052"/>
                <a:pt x="6718607" y="4229052"/>
              </a:cubicBezTo>
              <a:cubicBezTo>
                <a:pt x="6740664" y="4229052"/>
                <a:pt x="6746449" y="4231644"/>
                <a:pt x="6762177" y="4248864"/>
              </a:cubicBezTo>
              <a:cubicBezTo>
                <a:pt x="6774651" y="4262564"/>
                <a:pt x="6777725" y="4270711"/>
                <a:pt x="6777725" y="4290522"/>
              </a:cubicBezTo>
              <a:cubicBezTo>
                <a:pt x="6777725" y="4301445"/>
                <a:pt x="6776821" y="4306074"/>
                <a:pt x="6773025" y="4314221"/>
              </a:cubicBezTo>
              <a:cubicBezTo>
                <a:pt x="6767420" y="4325886"/>
                <a:pt x="6752957" y="4339956"/>
                <a:pt x="6741206" y="4345326"/>
              </a:cubicBezTo>
              <a:cubicBezTo>
                <a:pt x="6735964" y="4347733"/>
                <a:pt x="6728687" y="4349168"/>
                <a:pt x="6721388" y="4349561"/>
              </a:cubicBezTo>
              <a:close/>
              <a:moveTo>
                <a:pt x="6902627" y="4349468"/>
              </a:moveTo>
              <a:cubicBezTo>
                <a:pt x="6895576" y="4350139"/>
                <a:pt x="6888706" y="4349954"/>
                <a:pt x="6884909" y="4348658"/>
              </a:cubicBezTo>
              <a:cubicBezTo>
                <a:pt x="6867734" y="4342918"/>
                <a:pt x="6852549" y="4329588"/>
                <a:pt x="6844594" y="4313294"/>
              </a:cubicBezTo>
              <a:cubicBezTo>
                <a:pt x="6837906" y="4299594"/>
                <a:pt x="6837724" y="4279782"/>
                <a:pt x="6844052" y="4265711"/>
              </a:cubicBezTo>
              <a:cubicBezTo>
                <a:pt x="6849476" y="4253862"/>
                <a:pt x="6861227" y="4240531"/>
                <a:pt x="6872074" y="4234051"/>
              </a:cubicBezTo>
              <a:cubicBezTo>
                <a:pt x="6879666" y="4229608"/>
                <a:pt x="6882198" y="4229052"/>
                <a:pt x="6898468" y="4229052"/>
              </a:cubicBezTo>
              <a:cubicBezTo>
                <a:pt x="6920162" y="4229052"/>
                <a:pt x="6926309" y="4231643"/>
                <a:pt x="6940591" y="4246086"/>
              </a:cubicBezTo>
              <a:cubicBezTo>
                <a:pt x="6954150" y="4259786"/>
                <a:pt x="6957946" y="4269600"/>
                <a:pt x="6957946" y="4289225"/>
              </a:cubicBezTo>
              <a:cubicBezTo>
                <a:pt x="6957946" y="4302556"/>
                <a:pt x="6957223" y="4306444"/>
                <a:pt x="6953246" y="4314220"/>
              </a:cubicBezTo>
              <a:cubicBezTo>
                <a:pt x="6947461" y="4325885"/>
                <a:pt x="6932636" y="4340142"/>
                <a:pt x="6921427" y="4345141"/>
              </a:cubicBezTo>
              <a:cubicBezTo>
                <a:pt x="6916908" y="4347269"/>
                <a:pt x="6909677" y="4348797"/>
                <a:pt x="6902627" y="4349468"/>
              </a:cubicBezTo>
              <a:close/>
              <a:moveTo>
                <a:pt x="6541954" y="4349449"/>
              </a:moveTo>
              <a:cubicBezTo>
                <a:pt x="6534587" y="4350005"/>
                <a:pt x="6527265" y="4349496"/>
                <a:pt x="6522112" y="4347737"/>
              </a:cubicBezTo>
              <a:cubicBezTo>
                <a:pt x="6490475" y="4337183"/>
                <a:pt x="6471492" y="4302374"/>
                <a:pt x="6480893" y="4272010"/>
              </a:cubicBezTo>
              <a:cubicBezTo>
                <a:pt x="6485594" y="4256828"/>
                <a:pt x="6498249" y="4241646"/>
                <a:pt x="6512531" y="4234055"/>
              </a:cubicBezTo>
              <a:cubicBezTo>
                <a:pt x="6523740" y="4227945"/>
                <a:pt x="6525005" y="4227759"/>
                <a:pt x="6540553" y="4228500"/>
              </a:cubicBezTo>
              <a:cubicBezTo>
                <a:pt x="6559897" y="4229240"/>
                <a:pt x="6568032" y="4233129"/>
                <a:pt x="6581591" y="4248126"/>
              </a:cubicBezTo>
              <a:cubicBezTo>
                <a:pt x="6593884" y="4261457"/>
                <a:pt x="6596235" y="4267381"/>
                <a:pt x="6597138" y="4285896"/>
              </a:cubicBezTo>
              <a:cubicBezTo>
                <a:pt x="6597862" y="4300153"/>
                <a:pt x="6597501" y="4302930"/>
                <a:pt x="6593161" y="4312744"/>
              </a:cubicBezTo>
              <a:cubicBezTo>
                <a:pt x="6587376" y="4325333"/>
                <a:pt x="6574360" y="4338664"/>
                <a:pt x="6562066" y="4344773"/>
              </a:cubicBezTo>
              <a:cubicBezTo>
                <a:pt x="6556733" y="4347272"/>
                <a:pt x="6549321" y="4348893"/>
                <a:pt x="6541954" y="4349449"/>
              </a:cubicBezTo>
              <a:close/>
              <a:moveTo>
                <a:pt x="6361345" y="4349377"/>
              </a:moveTo>
              <a:cubicBezTo>
                <a:pt x="6354227" y="4350095"/>
                <a:pt x="6347403" y="4349956"/>
                <a:pt x="6343516" y="4348660"/>
              </a:cubicBezTo>
              <a:cubicBezTo>
                <a:pt x="6325979" y="4342735"/>
                <a:pt x="6311336" y="4329219"/>
                <a:pt x="6303201" y="4311815"/>
              </a:cubicBezTo>
              <a:cubicBezTo>
                <a:pt x="6298319" y="4301261"/>
                <a:pt x="6297958" y="4298669"/>
                <a:pt x="6298681" y="4285709"/>
              </a:cubicBezTo>
              <a:cubicBezTo>
                <a:pt x="6299766" y="4268120"/>
                <a:pt x="6305551" y="4255900"/>
                <a:pt x="6319471" y="4242940"/>
              </a:cubicBezTo>
              <a:cubicBezTo>
                <a:pt x="6330861" y="4232386"/>
                <a:pt x="6341708" y="4228128"/>
                <a:pt x="6357978" y="4228128"/>
              </a:cubicBezTo>
              <a:cubicBezTo>
                <a:pt x="6374249" y="4228128"/>
                <a:pt x="6385097" y="4232386"/>
                <a:pt x="6396486" y="4242940"/>
              </a:cubicBezTo>
              <a:cubicBezTo>
                <a:pt x="6415288" y="4260529"/>
                <a:pt x="6421796" y="4282932"/>
                <a:pt x="6414926" y="4306816"/>
              </a:cubicBezTo>
              <a:cubicBezTo>
                <a:pt x="6411130" y="4320702"/>
                <a:pt x="6395040" y="4338662"/>
                <a:pt x="6380938" y="4344957"/>
              </a:cubicBezTo>
              <a:cubicBezTo>
                <a:pt x="6375876" y="4347086"/>
                <a:pt x="6368464" y="4348660"/>
                <a:pt x="6361345" y="4349377"/>
              </a:cubicBezTo>
              <a:close/>
              <a:moveTo>
                <a:pt x="5820855" y="4349423"/>
              </a:moveTo>
              <a:cubicBezTo>
                <a:pt x="5813511" y="4350001"/>
                <a:pt x="5806099" y="4349492"/>
                <a:pt x="5800856" y="4347733"/>
              </a:cubicBezTo>
              <a:cubicBezTo>
                <a:pt x="5789828" y="4344030"/>
                <a:pt x="5781512" y="4338290"/>
                <a:pt x="5772473" y="4327922"/>
              </a:cubicBezTo>
              <a:cubicBezTo>
                <a:pt x="5761265" y="4315147"/>
                <a:pt x="5756384" y="4301075"/>
                <a:pt x="5757468" y="4285338"/>
              </a:cubicBezTo>
              <a:cubicBezTo>
                <a:pt x="5758371" y="4269785"/>
                <a:pt x="5763615" y="4258491"/>
                <a:pt x="5775727" y="4245901"/>
              </a:cubicBezTo>
              <a:cubicBezTo>
                <a:pt x="5789467" y="4231644"/>
                <a:pt x="5795795" y="4229052"/>
                <a:pt x="5817488" y="4229052"/>
              </a:cubicBezTo>
              <a:cubicBezTo>
                <a:pt x="5833939" y="4229052"/>
                <a:pt x="5836289" y="4229608"/>
                <a:pt x="5843883" y="4234051"/>
              </a:cubicBezTo>
              <a:cubicBezTo>
                <a:pt x="5855995" y="4241457"/>
                <a:pt x="5869915" y="4257751"/>
                <a:pt x="5873531" y="4269044"/>
              </a:cubicBezTo>
              <a:cubicBezTo>
                <a:pt x="5878231" y="4283486"/>
                <a:pt x="5876605" y="4304037"/>
                <a:pt x="5869915" y="4316813"/>
              </a:cubicBezTo>
              <a:cubicBezTo>
                <a:pt x="5864311" y="4327367"/>
                <a:pt x="5852742" y="4338290"/>
                <a:pt x="5840448" y="4344585"/>
              </a:cubicBezTo>
              <a:cubicBezTo>
                <a:pt x="5835476" y="4347177"/>
                <a:pt x="5828200" y="4348844"/>
                <a:pt x="5820855" y="4349423"/>
              </a:cubicBezTo>
              <a:close/>
              <a:moveTo>
                <a:pt x="5640924" y="4349399"/>
              </a:moveTo>
              <a:cubicBezTo>
                <a:pt x="5633648" y="4350279"/>
                <a:pt x="5626597" y="4350140"/>
                <a:pt x="5622258" y="4348659"/>
              </a:cubicBezTo>
              <a:cubicBezTo>
                <a:pt x="5605445" y="4343104"/>
                <a:pt x="5589716" y="4329218"/>
                <a:pt x="5582124" y="4313850"/>
              </a:cubicBezTo>
              <a:cubicBezTo>
                <a:pt x="5578689" y="4306444"/>
                <a:pt x="5577965" y="4302001"/>
                <a:pt x="5577965" y="4288300"/>
              </a:cubicBezTo>
              <a:cubicBezTo>
                <a:pt x="5577965" y="4273303"/>
                <a:pt x="5578508" y="4270711"/>
                <a:pt x="5583389" y="4261823"/>
              </a:cubicBezTo>
              <a:cubicBezTo>
                <a:pt x="5590259" y="4249048"/>
                <a:pt x="5605264" y="4234976"/>
                <a:pt x="5616111" y="4231088"/>
              </a:cubicBezTo>
              <a:cubicBezTo>
                <a:pt x="5627139" y="4227200"/>
                <a:pt x="5646302" y="4227200"/>
                <a:pt x="5657330" y="4231088"/>
              </a:cubicBezTo>
              <a:cubicBezTo>
                <a:pt x="5667996" y="4234792"/>
                <a:pt x="5683182" y="4249048"/>
                <a:pt x="5689691" y="4261268"/>
              </a:cubicBezTo>
              <a:cubicBezTo>
                <a:pt x="5696380" y="4273673"/>
                <a:pt x="5698007" y="4291632"/>
                <a:pt x="5693849" y="4306444"/>
              </a:cubicBezTo>
              <a:cubicBezTo>
                <a:pt x="5690052" y="4319776"/>
                <a:pt x="5675047" y="4336994"/>
                <a:pt x="5660946" y="4344030"/>
              </a:cubicBezTo>
              <a:cubicBezTo>
                <a:pt x="5655703" y="4346622"/>
                <a:pt x="5648201" y="4348520"/>
                <a:pt x="5640924" y="4349399"/>
              </a:cubicBezTo>
              <a:close/>
              <a:moveTo>
                <a:pt x="5279690" y="4349563"/>
              </a:moveTo>
              <a:cubicBezTo>
                <a:pt x="5272301" y="4350141"/>
                <a:pt x="5264889" y="4349586"/>
                <a:pt x="5259465" y="4347735"/>
              </a:cubicBezTo>
              <a:cubicBezTo>
                <a:pt x="5243375" y="4342366"/>
                <a:pt x="5229816" y="4330146"/>
                <a:pt x="5221681" y="4313297"/>
              </a:cubicBezTo>
              <a:cubicBezTo>
                <a:pt x="5214630" y="4299040"/>
                <a:pt x="5214450" y="4279970"/>
                <a:pt x="5221320" y="4265158"/>
              </a:cubicBezTo>
              <a:cubicBezTo>
                <a:pt x="5227466" y="4251828"/>
                <a:pt x="5240482" y="4238126"/>
                <a:pt x="5252957" y="4232386"/>
              </a:cubicBezTo>
              <a:cubicBezTo>
                <a:pt x="5261815" y="4228128"/>
                <a:pt x="5264707" y="4227758"/>
                <a:pt x="5278447" y="4228498"/>
              </a:cubicBezTo>
              <a:cubicBezTo>
                <a:pt x="5297429" y="4229424"/>
                <a:pt x="5304661" y="4232942"/>
                <a:pt x="5318039" y="4247013"/>
              </a:cubicBezTo>
              <a:cubicBezTo>
                <a:pt x="5330875" y="4260345"/>
                <a:pt x="5334852" y="4269972"/>
                <a:pt x="5334852" y="4287561"/>
              </a:cubicBezTo>
              <a:cubicBezTo>
                <a:pt x="5334852" y="4307373"/>
                <a:pt x="5331055" y="4317555"/>
                <a:pt x="5318762" y="4330146"/>
              </a:cubicBezTo>
              <a:cubicBezTo>
                <a:pt x="5313158" y="4335700"/>
                <a:pt x="5304661" y="4342366"/>
                <a:pt x="5299779" y="4344587"/>
              </a:cubicBezTo>
              <a:cubicBezTo>
                <a:pt x="5294446" y="4347271"/>
                <a:pt x="5287079" y="4348984"/>
                <a:pt x="5279690" y="4349563"/>
              </a:cubicBezTo>
              <a:close/>
              <a:moveTo>
                <a:pt x="2393316" y="4349471"/>
              </a:moveTo>
              <a:cubicBezTo>
                <a:pt x="2386378" y="4349957"/>
                <a:pt x="2379508" y="4349401"/>
                <a:pt x="2374446" y="4347735"/>
              </a:cubicBezTo>
              <a:cubicBezTo>
                <a:pt x="2357091" y="4341996"/>
                <a:pt x="2340640" y="4325702"/>
                <a:pt x="2334131" y="4308112"/>
              </a:cubicBezTo>
              <a:cubicBezTo>
                <a:pt x="2329069" y="4294782"/>
                <a:pt x="2329793" y="4277008"/>
                <a:pt x="2335939" y="4264232"/>
              </a:cubicBezTo>
              <a:cubicBezTo>
                <a:pt x="2341001" y="4253494"/>
                <a:pt x="2356188" y="4237386"/>
                <a:pt x="2365769" y="4232757"/>
              </a:cubicBezTo>
              <a:cubicBezTo>
                <a:pt x="2376074" y="4227573"/>
                <a:pt x="2397949" y="4226833"/>
                <a:pt x="2410423" y="4231090"/>
              </a:cubicBezTo>
              <a:cubicBezTo>
                <a:pt x="2423981" y="4235535"/>
                <a:pt x="2442602" y="4254604"/>
                <a:pt x="2447122" y="4268676"/>
              </a:cubicBezTo>
              <a:cubicBezTo>
                <a:pt x="2451822" y="4283488"/>
                <a:pt x="2450376" y="4303855"/>
                <a:pt x="2443506" y="4316815"/>
              </a:cubicBezTo>
              <a:cubicBezTo>
                <a:pt x="2437541" y="4327924"/>
                <a:pt x="2425066" y="4339403"/>
                <a:pt x="2412592" y="4344958"/>
              </a:cubicBezTo>
              <a:cubicBezTo>
                <a:pt x="2407259" y="4347457"/>
                <a:pt x="2400253" y="4348985"/>
                <a:pt x="2393316" y="4349471"/>
              </a:cubicBezTo>
              <a:close/>
              <a:moveTo>
                <a:pt x="3115542" y="4349449"/>
              </a:moveTo>
              <a:cubicBezTo>
                <a:pt x="3108175" y="4350005"/>
                <a:pt x="3100853" y="4349496"/>
                <a:pt x="3095701" y="4347737"/>
              </a:cubicBezTo>
              <a:cubicBezTo>
                <a:pt x="3064063" y="4337183"/>
                <a:pt x="3045081" y="4302374"/>
                <a:pt x="3054482" y="4272010"/>
              </a:cubicBezTo>
              <a:cubicBezTo>
                <a:pt x="3059182" y="4256828"/>
                <a:pt x="3071837" y="4241646"/>
                <a:pt x="3086119" y="4234055"/>
              </a:cubicBezTo>
              <a:cubicBezTo>
                <a:pt x="3097328" y="4227945"/>
                <a:pt x="3098593" y="4227759"/>
                <a:pt x="3114142" y="4228500"/>
              </a:cubicBezTo>
              <a:cubicBezTo>
                <a:pt x="3133485" y="4229240"/>
                <a:pt x="3141620" y="4233129"/>
                <a:pt x="3155179" y="4248126"/>
              </a:cubicBezTo>
              <a:cubicBezTo>
                <a:pt x="3167473" y="4261457"/>
                <a:pt x="3169823" y="4267381"/>
                <a:pt x="3170727" y="4285896"/>
              </a:cubicBezTo>
              <a:cubicBezTo>
                <a:pt x="3171450" y="4300153"/>
                <a:pt x="3171089" y="4302930"/>
                <a:pt x="3166749" y="4312744"/>
              </a:cubicBezTo>
              <a:cubicBezTo>
                <a:pt x="3160964" y="4325333"/>
                <a:pt x="3147948" y="4338664"/>
                <a:pt x="3135654" y="4344773"/>
              </a:cubicBezTo>
              <a:cubicBezTo>
                <a:pt x="3130321" y="4347272"/>
                <a:pt x="3122909" y="4348893"/>
                <a:pt x="3115542" y="4349449"/>
              </a:cubicBezTo>
              <a:close/>
              <a:moveTo>
                <a:pt x="5099918" y="4349444"/>
              </a:moveTo>
              <a:cubicBezTo>
                <a:pt x="5092528" y="4350092"/>
                <a:pt x="5085116" y="4349583"/>
                <a:pt x="5079602" y="4347732"/>
              </a:cubicBezTo>
              <a:cubicBezTo>
                <a:pt x="5068936" y="4344214"/>
                <a:pt x="5060800" y="4338660"/>
                <a:pt x="5052304" y="4329217"/>
              </a:cubicBezTo>
              <a:cubicBezTo>
                <a:pt x="5039830" y="4315331"/>
                <a:pt x="5036575" y="4307184"/>
                <a:pt x="5036575" y="4289225"/>
              </a:cubicBezTo>
              <a:cubicBezTo>
                <a:pt x="5036575" y="4269969"/>
                <a:pt x="5040914" y="4259601"/>
                <a:pt x="5054654" y="4245715"/>
              </a:cubicBezTo>
              <a:cubicBezTo>
                <a:pt x="5068393" y="4231643"/>
                <a:pt x="5074721" y="4229051"/>
                <a:pt x="5096235" y="4229051"/>
              </a:cubicBezTo>
              <a:cubicBezTo>
                <a:pt x="5112686" y="4229051"/>
                <a:pt x="5115036" y="4229607"/>
                <a:pt x="5122629" y="4234050"/>
              </a:cubicBezTo>
              <a:cubicBezTo>
                <a:pt x="5135826" y="4242011"/>
                <a:pt x="5149023" y="4258120"/>
                <a:pt x="5152458" y="4270154"/>
              </a:cubicBezTo>
              <a:cubicBezTo>
                <a:pt x="5156436" y="4284040"/>
                <a:pt x="5155171" y="4304036"/>
                <a:pt x="5149747" y="4314776"/>
              </a:cubicBezTo>
              <a:cubicBezTo>
                <a:pt x="5144685" y="4325144"/>
                <a:pt x="5131126" y="4338290"/>
                <a:pt x="5120098" y="4344214"/>
              </a:cubicBezTo>
              <a:cubicBezTo>
                <a:pt x="5114675" y="4346991"/>
                <a:pt x="5107308" y="4348796"/>
                <a:pt x="5099918" y="4349444"/>
              </a:cubicBezTo>
              <a:close/>
              <a:moveTo>
                <a:pt x="4919669" y="4349400"/>
              </a:moveTo>
              <a:cubicBezTo>
                <a:pt x="4912392" y="4350279"/>
                <a:pt x="4905342" y="4350140"/>
                <a:pt x="4901003" y="4348659"/>
              </a:cubicBezTo>
              <a:cubicBezTo>
                <a:pt x="4884189" y="4343104"/>
                <a:pt x="4868460" y="4329219"/>
                <a:pt x="4860868" y="4313851"/>
              </a:cubicBezTo>
              <a:cubicBezTo>
                <a:pt x="4857433" y="4306446"/>
                <a:pt x="4856710" y="4302001"/>
                <a:pt x="4856710" y="4288301"/>
              </a:cubicBezTo>
              <a:cubicBezTo>
                <a:pt x="4856710" y="4273304"/>
                <a:pt x="4857251" y="4270711"/>
                <a:pt x="4862133" y="4261825"/>
              </a:cubicBezTo>
              <a:cubicBezTo>
                <a:pt x="4869003" y="4249049"/>
                <a:pt x="4884008" y="4234978"/>
                <a:pt x="4894855" y="4231089"/>
              </a:cubicBezTo>
              <a:cubicBezTo>
                <a:pt x="4905703" y="4227387"/>
                <a:pt x="4925046" y="4227201"/>
                <a:pt x="4935713" y="4230905"/>
              </a:cubicBezTo>
              <a:cubicBezTo>
                <a:pt x="4947103" y="4234978"/>
                <a:pt x="4963011" y="4249975"/>
                <a:pt x="4968978" y="4262380"/>
              </a:cubicBezTo>
              <a:cubicBezTo>
                <a:pt x="4975124" y="4275710"/>
                <a:pt x="4976570" y="4292189"/>
                <a:pt x="4972593" y="4306446"/>
              </a:cubicBezTo>
              <a:cubicBezTo>
                <a:pt x="4968797" y="4319776"/>
                <a:pt x="4953791" y="4336995"/>
                <a:pt x="4939690" y="4344030"/>
              </a:cubicBezTo>
              <a:cubicBezTo>
                <a:pt x="4934448" y="4346622"/>
                <a:pt x="4926945" y="4348520"/>
                <a:pt x="4919669" y="4349400"/>
              </a:cubicBezTo>
              <a:close/>
              <a:moveTo>
                <a:pt x="2935747" y="4349398"/>
              </a:moveTo>
              <a:cubicBezTo>
                <a:pt x="2928493" y="4350278"/>
                <a:pt x="2921442" y="4350139"/>
                <a:pt x="2917103" y="4348658"/>
              </a:cubicBezTo>
              <a:cubicBezTo>
                <a:pt x="2899567" y="4342733"/>
                <a:pt x="2884923" y="4329217"/>
                <a:pt x="2876788" y="4311813"/>
              </a:cubicBezTo>
              <a:cubicBezTo>
                <a:pt x="2871907" y="4301260"/>
                <a:pt x="2871546" y="4298667"/>
                <a:pt x="2872268" y="4285893"/>
              </a:cubicBezTo>
              <a:cubicBezTo>
                <a:pt x="2873353" y="4268303"/>
                <a:pt x="2877692" y="4259045"/>
                <a:pt x="2891612" y="4244789"/>
              </a:cubicBezTo>
              <a:cubicBezTo>
                <a:pt x="2904629" y="4231273"/>
                <a:pt x="2915296" y="4227385"/>
                <a:pt x="2935001" y="4228496"/>
              </a:cubicBezTo>
              <a:cubicBezTo>
                <a:pt x="2973689" y="4230903"/>
                <a:pt x="2999542" y="4268489"/>
                <a:pt x="2988694" y="4306814"/>
              </a:cubicBezTo>
              <a:cubicBezTo>
                <a:pt x="2984717" y="4320145"/>
                <a:pt x="2970073" y="4336809"/>
                <a:pt x="2955611" y="4344030"/>
              </a:cubicBezTo>
              <a:cubicBezTo>
                <a:pt x="2950458" y="4346621"/>
                <a:pt x="2943001" y="4348519"/>
                <a:pt x="2935747" y="4349398"/>
              </a:cubicBezTo>
              <a:close/>
              <a:moveTo>
                <a:pt x="2735072" y="4347916"/>
              </a:moveTo>
              <a:cubicBezTo>
                <a:pt x="2716271" y="4340694"/>
                <a:pt x="2701084" y="4326067"/>
                <a:pt x="2694757" y="4308849"/>
              </a:cubicBezTo>
              <a:cubicBezTo>
                <a:pt x="2690237" y="4297000"/>
                <a:pt x="2691503" y="4274411"/>
                <a:pt x="2697107" y="4263302"/>
              </a:cubicBezTo>
              <a:cubicBezTo>
                <a:pt x="2702531" y="4252748"/>
                <a:pt x="2716089" y="4238307"/>
                <a:pt x="2725490" y="4233122"/>
              </a:cubicBezTo>
              <a:cubicBezTo>
                <a:pt x="2731457" y="4229790"/>
                <a:pt x="2735614" y="4229049"/>
                <a:pt x="2750800" y="4229049"/>
              </a:cubicBezTo>
              <a:cubicBezTo>
                <a:pt x="2772133" y="4229049"/>
                <a:pt x="2778641" y="4231827"/>
                <a:pt x="2793465" y="4246824"/>
              </a:cubicBezTo>
              <a:cubicBezTo>
                <a:pt x="2806301" y="4259970"/>
                <a:pt x="2810279" y="4269782"/>
                <a:pt x="2810279" y="4288297"/>
              </a:cubicBezTo>
              <a:cubicBezTo>
                <a:pt x="2810279" y="4306812"/>
                <a:pt x="2805759" y="4318477"/>
                <a:pt x="2793646" y="4330512"/>
              </a:cubicBezTo>
              <a:cubicBezTo>
                <a:pt x="2777195" y="4346990"/>
                <a:pt x="2752247" y="4354396"/>
                <a:pt x="2735072" y="4347916"/>
              </a:cubicBezTo>
              <a:close/>
              <a:moveTo>
                <a:pt x="2214512" y="4349400"/>
              </a:moveTo>
              <a:cubicBezTo>
                <a:pt x="2207235" y="4350279"/>
                <a:pt x="2200184" y="4350140"/>
                <a:pt x="2195846" y="4348659"/>
              </a:cubicBezTo>
              <a:cubicBezTo>
                <a:pt x="2179033" y="4343104"/>
                <a:pt x="2163305" y="4329218"/>
                <a:pt x="2155712" y="4313850"/>
              </a:cubicBezTo>
              <a:cubicBezTo>
                <a:pt x="2152277" y="4306445"/>
                <a:pt x="2151554" y="4302001"/>
                <a:pt x="2151554" y="4288300"/>
              </a:cubicBezTo>
              <a:cubicBezTo>
                <a:pt x="2151554" y="4273303"/>
                <a:pt x="2152096" y="4270710"/>
                <a:pt x="2156977" y="4261823"/>
              </a:cubicBezTo>
              <a:cubicBezTo>
                <a:pt x="2164028" y="4248493"/>
                <a:pt x="2179033" y="4234791"/>
                <a:pt x="2190603" y="4230904"/>
              </a:cubicBezTo>
              <a:cubicBezTo>
                <a:pt x="2203258" y="4226460"/>
                <a:pt x="2224591" y="4227756"/>
                <a:pt x="2235257" y="4233496"/>
              </a:cubicBezTo>
              <a:cubicBezTo>
                <a:pt x="2262374" y="4247752"/>
                <a:pt x="2275572" y="4277746"/>
                <a:pt x="2267437" y="4306445"/>
              </a:cubicBezTo>
              <a:cubicBezTo>
                <a:pt x="2263640" y="4319775"/>
                <a:pt x="2248636" y="4336994"/>
                <a:pt x="2234534" y="4344030"/>
              </a:cubicBezTo>
              <a:cubicBezTo>
                <a:pt x="2229291" y="4346622"/>
                <a:pt x="2221788" y="4348520"/>
                <a:pt x="2214512" y="4349400"/>
              </a:cubicBezTo>
              <a:close/>
              <a:moveTo>
                <a:pt x="1852488" y="4349518"/>
              </a:moveTo>
              <a:cubicBezTo>
                <a:pt x="1845392" y="4350143"/>
                <a:pt x="1838477" y="4349587"/>
                <a:pt x="1833054" y="4347736"/>
              </a:cubicBezTo>
              <a:cubicBezTo>
                <a:pt x="1816964" y="4342367"/>
                <a:pt x="1802501" y="4329036"/>
                <a:pt x="1794547" y="4312373"/>
              </a:cubicBezTo>
              <a:cubicBezTo>
                <a:pt x="1788219" y="4298857"/>
                <a:pt x="1788219" y="4279231"/>
                <a:pt x="1794727" y="4265159"/>
              </a:cubicBezTo>
              <a:cubicBezTo>
                <a:pt x="1800874" y="4252013"/>
                <a:pt x="1813890" y="4238313"/>
                <a:pt x="1825822" y="4232573"/>
              </a:cubicBezTo>
              <a:cubicBezTo>
                <a:pt x="1837212" y="4227204"/>
                <a:pt x="1856194" y="4226463"/>
                <a:pt x="1869391" y="4231092"/>
              </a:cubicBezTo>
              <a:cubicBezTo>
                <a:pt x="1880780" y="4235165"/>
                <a:pt x="1898679" y="4252199"/>
                <a:pt x="1904103" y="4264234"/>
              </a:cubicBezTo>
              <a:cubicBezTo>
                <a:pt x="1909525" y="4275713"/>
                <a:pt x="1910068" y="4296820"/>
                <a:pt x="1905368" y="4310706"/>
              </a:cubicBezTo>
              <a:cubicBezTo>
                <a:pt x="1901571" y="4322371"/>
                <a:pt x="1886747" y="4337738"/>
                <a:pt x="1873007" y="4344218"/>
              </a:cubicBezTo>
              <a:cubicBezTo>
                <a:pt x="1866860" y="4347088"/>
                <a:pt x="1859584" y="4348893"/>
                <a:pt x="1852488" y="4349518"/>
              </a:cubicBezTo>
              <a:close/>
              <a:moveTo>
                <a:pt x="1311592" y="4349423"/>
              </a:moveTo>
              <a:cubicBezTo>
                <a:pt x="1304225" y="4350001"/>
                <a:pt x="1296903" y="4349492"/>
                <a:pt x="1291841" y="4347733"/>
              </a:cubicBezTo>
              <a:cubicBezTo>
                <a:pt x="1287683" y="4346437"/>
                <a:pt x="1280813" y="4342734"/>
                <a:pt x="1276293" y="4339586"/>
              </a:cubicBezTo>
              <a:cubicBezTo>
                <a:pt x="1258396" y="4326996"/>
                <a:pt x="1248995" y="4309036"/>
                <a:pt x="1248995" y="4288300"/>
              </a:cubicBezTo>
              <a:cubicBezTo>
                <a:pt x="1249176" y="4271451"/>
                <a:pt x="1253334" y="4261083"/>
                <a:pt x="1266170" y="4247383"/>
              </a:cubicBezTo>
              <a:cubicBezTo>
                <a:pt x="1280632" y="4231644"/>
                <a:pt x="1286598" y="4229052"/>
                <a:pt x="1308293" y="4229052"/>
              </a:cubicBezTo>
              <a:cubicBezTo>
                <a:pt x="1330168" y="4229052"/>
                <a:pt x="1335772" y="4231459"/>
                <a:pt x="1351319" y="4248308"/>
              </a:cubicBezTo>
              <a:cubicBezTo>
                <a:pt x="1364698" y="4262564"/>
                <a:pt x="1367590" y="4269600"/>
                <a:pt x="1367590" y="4288485"/>
              </a:cubicBezTo>
              <a:cubicBezTo>
                <a:pt x="1367770" y="4301075"/>
                <a:pt x="1367048" y="4304963"/>
                <a:pt x="1362889" y="4313851"/>
              </a:cubicBezTo>
              <a:cubicBezTo>
                <a:pt x="1357104" y="4325700"/>
                <a:pt x="1344088" y="4338661"/>
                <a:pt x="1331614" y="4344585"/>
              </a:cubicBezTo>
              <a:cubicBezTo>
                <a:pt x="1326371" y="4347177"/>
                <a:pt x="1318959" y="4348844"/>
                <a:pt x="1311592" y="4349423"/>
              </a:cubicBezTo>
              <a:close/>
              <a:moveTo>
                <a:pt x="1493258" y="4349400"/>
              </a:moveTo>
              <a:cubicBezTo>
                <a:pt x="1485981" y="4350279"/>
                <a:pt x="1478930" y="4350140"/>
                <a:pt x="1474592" y="4348659"/>
              </a:cubicBezTo>
              <a:cubicBezTo>
                <a:pt x="1457779" y="4343104"/>
                <a:pt x="1442051" y="4329218"/>
                <a:pt x="1434458" y="4313850"/>
              </a:cubicBezTo>
              <a:cubicBezTo>
                <a:pt x="1431023" y="4306445"/>
                <a:pt x="1430299" y="4302001"/>
                <a:pt x="1430299" y="4288300"/>
              </a:cubicBezTo>
              <a:cubicBezTo>
                <a:pt x="1430299" y="4273303"/>
                <a:pt x="1430842" y="4270710"/>
                <a:pt x="1435723" y="4261823"/>
              </a:cubicBezTo>
              <a:cubicBezTo>
                <a:pt x="1442774" y="4248493"/>
                <a:pt x="1457779" y="4234791"/>
                <a:pt x="1469349" y="4230904"/>
              </a:cubicBezTo>
              <a:cubicBezTo>
                <a:pt x="1482004" y="4226460"/>
                <a:pt x="1503336" y="4227756"/>
                <a:pt x="1514002" y="4233496"/>
              </a:cubicBezTo>
              <a:cubicBezTo>
                <a:pt x="1540940" y="4247567"/>
                <a:pt x="1554317" y="4277932"/>
                <a:pt x="1546182" y="4306445"/>
              </a:cubicBezTo>
              <a:cubicBezTo>
                <a:pt x="1542386" y="4319775"/>
                <a:pt x="1527381" y="4336994"/>
                <a:pt x="1513280" y="4344030"/>
              </a:cubicBezTo>
              <a:cubicBezTo>
                <a:pt x="1508037" y="4346622"/>
                <a:pt x="1500534" y="4348520"/>
                <a:pt x="1493258" y="4349400"/>
              </a:cubicBezTo>
              <a:close/>
              <a:moveTo>
                <a:pt x="1653189" y="4347734"/>
              </a:moveTo>
              <a:cubicBezTo>
                <a:pt x="1642523" y="4344216"/>
                <a:pt x="1634387" y="4338662"/>
                <a:pt x="1625891" y="4329219"/>
              </a:cubicBezTo>
              <a:cubicBezTo>
                <a:pt x="1613416" y="4315333"/>
                <a:pt x="1610162" y="4307186"/>
                <a:pt x="1610162" y="4289227"/>
              </a:cubicBezTo>
              <a:cubicBezTo>
                <a:pt x="1610162" y="4269972"/>
                <a:pt x="1614501" y="4259603"/>
                <a:pt x="1628241" y="4245717"/>
              </a:cubicBezTo>
              <a:cubicBezTo>
                <a:pt x="1640353" y="4233126"/>
                <a:pt x="1648670" y="4229424"/>
                <a:pt x="1665663" y="4228497"/>
              </a:cubicBezTo>
              <a:cubicBezTo>
                <a:pt x="1686273" y="4227387"/>
                <a:pt x="1695673" y="4231275"/>
                <a:pt x="1710859" y="4246642"/>
              </a:cubicBezTo>
              <a:cubicBezTo>
                <a:pt x="1725503" y="4261639"/>
                <a:pt x="1729480" y="4272563"/>
                <a:pt x="1728215" y="4293670"/>
              </a:cubicBezTo>
              <a:cubicBezTo>
                <a:pt x="1727130" y="4309593"/>
                <a:pt x="1722610" y="4319591"/>
                <a:pt x="1710859" y="4331070"/>
              </a:cubicBezTo>
              <a:cubicBezTo>
                <a:pt x="1694589" y="4347178"/>
                <a:pt x="1671448" y="4353844"/>
                <a:pt x="1653189" y="4347734"/>
              </a:cubicBezTo>
              <a:close/>
              <a:moveTo>
                <a:pt x="2389950" y="4166076"/>
              </a:moveTo>
              <a:cubicBezTo>
                <a:pt x="2386334" y="4166099"/>
                <a:pt x="2382853" y="4165312"/>
                <a:pt x="2377339" y="4163738"/>
              </a:cubicBezTo>
              <a:cubicBezTo>
                <a:pt x="2359442" y="4158924"/>
                <a:pt x="2342990" y="4144667"/>
                <a:pt x="2335397" y="4127634"/>
              </a:cubicBezTo>
              <a:cubicBezTo>
                <a:pt x="2329974" y="4115599"/>
                <a:pt x="2329974" y="4093010"/>
                <a:pt x="2335397" y="4080791"/>
              </a:cubicBezTo>
              <a:cubicBezTo>
                <a:pt x="2340821" y="4068756"/>
                <a:pt x="2354379" y="4054315"/>
                <a:pt x="2365950" y="4048575"/>
              </a:cubicBezTo>
              <a:cubicBezTo>
                <a:pt x="2374085" y="4044501"/>
                <a:pt x="2378243" y="4043761"/>
                <a:pt x="2389994" y="4043761"/>
              </a:cubicBezTo>
              <a:cubicBezTo>
                <a:pt x="2408073" y="4043761"/>
                <a:pt x="2418197" y="4048205"/>
                <a:pt x="2431394" y="4061351"/>
              </a:cubicBezTo>
              <a:cubicBezTo>
                <a:pt x="2446580" y="4076348"/>
                <a:pt x="2448930" y="4082272"/>
                <a:pt x="2448930" y="4104305"/>
              </a:cubicBezTo>
              <a:cubicBezTo>
                <a:pt x="2448930" y="4126152"/>
                <a:pt x="2446399" y="4132448"/>
                <a:pt x="2432298" y="4146148"/>
              </a:cubicBezTo>
              <a:cubicBezTo>
                <a:pt x="2420909" y="4157258"/>
                <a:pt x="2415847" y="4160220"/>
                <a:pt x="2403373" y="4163552"/>
              </a:cubicBezTo>
              <a:cubicBezTo>
                <a:pt x="2397316" y="4165219"/>
                <a:pt x="2393565" y="4166052"/>
                <a:pt x="2389950" y="4166076"/>
              </a:cubicBezTo>
              <a:close/>
              <a:moveTo>
                <a:pt x="7619608" y="4166076"/>
              </a:moveTo>
              <a:cubicBezTo>
                <a:pt x="7615563" y="4166099"/>
                <a:pt x="7611676" y="4165312"/>
                <a:pt x="7606162" y="4163738"/>
              </a:cubicBezTo>
              <a:cubicBezTo>
                <a:pt x="7590614" y="4159479"/>
                <a:pt x="7574163" y="4145407"/>
                <a:pt x="7566028" y="4129300"/>
              </a:cubicBezTo>
              <a:cubicBezTo>
                <a:pt x="7560423" y="4118191"/>
                <a:pt x="7559338" y="4098009"/>
                <a:pt x="7563678" y="4084864"/>
              </a:cubicBezTo>
              <a:cubicBezTo>
                <a:pt x="7567835" y="4071903"/>
                <a:pt x="7584648" y="4053388"/>
                <a:pt x="7597484" y="4047834"/>
              </a:cubicBezTo>
              <a:cubicBezTo>
                <a:pt x="7610139" y="4042280"/>
                <a:pt x="7631110" y="4042094"/>
                <a:pt x="7643043" y="4047463"/>
              </a:cubicBezTo>
              <a:cubicBezTo>
                <a:pt x="7654070" y="4052462"/>
                <a:pt x="7668714" y="4066904"/>
                <a:pt x="7674499" y="4078383"/>
              </a:cubicBezTo>
              <a:cubicBezTo>
                <a:pt x="7681008" y="4091345"/>
                <a:pt x="7681369" y="4114673"/>
                <a:pt x="7675222" y="4128374"/>
              </a:cubicBezTo>
              <a:cubicBezTo>
                <a:pt x="7667810" y="4145037"/>
                <a:pt x="7651539" y="4158923"/>
                <a:pt x="7634003" y="4163552"/>
              </a:cubicBezTo>
              <a:cubicBezTo>
                <a:pt x="7627856" y="4165219"/>
                <a:pt x="7623653" y="4166052"/>
                <a:pt x="7619608" y="4166076"/>
              </a:cubicBezTo>
              <a:close/>
              <a:moveTo>
                <a:pt x="8707997" y="4165217"/>
              </a:moveTo>
              <a:cubicBezTo>
                <a:pt x="8701492" y="4166053"/>
                <a:pt x="8694961" y="4165683"/>
                <a:pt x="8688769" y="4163924"/>
              </a:cubicBezTo>
              <a:cubicBezTo>
                <a:pt x="8670691" y="4158739"/>
                <a:pt x="8654240" y="4144483"/>
                <a:pt x="8646646" y="4127635"/>
              </a:cubicBezTo>
              <a:cubicBezTo>
                <a:pt x="8641403" y="4115785"/>
                <a:pt x="8641403" y="4093012"/>
                <a:pt x="8646827" y="4080792"/>
              </a:cubicBezTo>
              <a:cubicBezTo>
                <a:pt x="8652251" y="4068757"/>
                <a:pt x="8665810" y="4054315"/>
                <a:pt x="8677380" y="4048576"/>
              </a:cubicBezTo>
              <a:cubicBezTo>
                <a:pt x="8685334" y="4044503"/>
                <a:pt x="8689673" y="4043762"/>
                <a:pt x="8702147" y="4043762"/>
              </a:cubicBezTo>
              <a:cubicBezTo>
                <a:pt x="8720948" y="4043577"/>
                <a:pt x="8729627" y="4047279"/>
                <a:pt x="8743366" y="4061351"/>
              </a:cubicBezTo>
              <a:cubicBezTo>
                <a:pt x="8757287" y="4075422"/>
                <a:pt x="8760179" y="4082273"/>
                <a:pt x="8760902" y="4102084"/>
              </a:cubicBezTo>
              <a:cubicBezTo>
                <a:pt x="8761625" y="4117266"/>
                <a:pt x="8761264" y="4119303"/>
                <a:pt x="8756020" y="4130042"/>
              </a:cubicBezTo>
              <a:cubicBezTo>
                <a:pt x="8746801" y="4149343"/>
                <a:pt x="8727514" y="4162709"/>
                <a:pt x="8707997" y="4165217"/>
              </a:cubicBezTo>
              <a:close/>
              <a:moveTo>
                <a:pt x="9068827" y="4165059"/>
              </a:moveTo>
              <a:cubicBezTo>
                <a:pt x="9062544" y="4165730"/>
                <a:pt x="9056172" y="4165591"/>
                <a:pt x="9051019" y="4164480"/>
              </a:cubicBezTo>
              <a:cubicBezTo>
                <a:pt x="9040171" y="4162073"/>
                <a:pt x="9032940" y="4157815"/>
                <a:pt x="9021912" y="4147076"/>
              </a:cubicBezTo>
              <a:cubicBezTo>
                <a:pt x="9006907" y="4132635"/>
                <a:pt x="9004376" y="4126340"/>
                <a:pt x="9004376" y="4104307"/>
              </a:cubicBezTo>
              <a:cubicBezTo>
                <a:pt x="9004376" y="4081719"/>
                <a:pt x="9006907" y="4075794"/>
                <a:pt x="9023720" y="4059686"/>
              </a:cubicBezTo>
              <a:cubicBezTo>
                <a:pt x="9037099" y="4046910"/>
                <a:pt x="9045234" y="4043763"/>
                <a:pt x="9064035" y="4043763"/>
              </a:cubicBezTo>
              <a:cubicBezTo>
                <a:pt x="9082114" y="4043763"/>
                <a:pt x="9092780" y="4048762"/>
                <a:pt x="9106520" y="4063759"/>
              </a:cubicBezTo>
              <a:cubicBezTo>
                <a:pt x="9118451" y="4076904"/>
                <a:pt x="9122791" y="4087829"/>
                <a:pt x="9122791" y="4104492"/>
              </a:cubicBezTo>
              <a:cubicBezTo>
                <a:pt x="9122791" y="4121156"/>
                <a:pt x="9117910" y="4132449"/>
                <a:pt x="9105435" y="4145595"/>
              </a:cubicBezTo>
              <a:cubicBezTo>
                <a:pt x="9099108" y="4151890"/>
                <a:pt x="9090611" y="4158741"/>
                <a:pt x="9086091" y="4160778"/>
              </a:cubicBezTo>
              <a:cubicBezTo>
                <a:pt x="9081300" y="4162907"/>
                <a:pt x="9075109" y="4164388"/>
                <a:pt x="9068827" y="4165059"/>
              </a:cubicBezTo>
              <a:close/>
              <a:moveTo>
                <a:pt x="8888087" y="4165038"/>
              </a:moveTo>
              <a:cubicBezTo>
                <a:pt x="8881466" y="4165732"/>
                <a:pt x="8874777" y="4165593"/>
                <a:pt x="8870077" y="4164482"/>
              </a:cubicBezTo>
              <a:cubicBezTo>
                <a:pt x="8859229" y="4161706"/>
                <a:pt x="8850009" y="4155966"/>
                <a:pt x="8840066" y="4146153"/>
              </a:cubicBezTo>
              <a:cubicBezTo>
                <a:pt x="8825965" y="4132082"/>
                <a:pt x="8820903" y="4115973"/>
                <a:pt x="8823796" y="4094126"/>
              </a:cubicBezTo>
              <a:cubicBezTo>
                <a:pt x="8825784" y="4079685"/>
                <a:pt x="8828857" y="4073759"/>
                <a:pt x="8840789" y="4061724"/>
              </a:cubicBezTo>
              <a:cubicBezTo>
                <a:pt x="8852541" y="4049690"/>
                <a:pt x="8857963" y="4046727"/>
                <a:pt x="8872246" y="4044321"/>
              </a:cubicBezTo>
              <a:cubicBezTo>
                <a:pt x="8893941" y="4040803"/>
                <a:pt x="8911477" y="4046913"/>
                <a:pt x="8926482" y="4063577"/>
              </a:cubicBezTo>
              <a:cubicBezTo>
                <a:pt x="8937871" y="4076167"/>
                <a:pt x="8941668" y="4086535"/>
                <a:pt x="8941848" y="4104309"/>
              </a:cubicBezTo>
              <a:cubicBezTo>
                <a:pt x="8942029" y="4116899"/>
                <a:pt x="8941306" y="4120602"/>
                <a:pt x="8936967" y="4129675"/>
              </a:cubicBezTo>
              <a:cubicBezTo>
                <a:pt x="8931363" y="4141524"/>
                <a:pt x="8917804" y="4154854"/>
                <a:pt x="8905691" y="4160595"/>
              </a:cubicBezTo>
              <a:cubicBezTo>
                <a:pt x="8901262" y="4162816"/>
                <a:pt x="8894708" y="4164344"/>
                <a:pt x="8888087" y="4165038"/>
              </a:cubicBezTo>
              <a:close/>
              <a:moveTo>
                <a:pt x="8527394" y="4165128"/>
              </a:moveTo>
              <a:cubicBezTo>
                <a:pt x="8521066" y="4165776"/>
                <a:pt x="8514603" y="4165591"/>
                <a:pt x="8509270" y="4164480"/>
              </a:cubicBezTo>
              <a:cubicBezTo>
                <a:pt x="8498061" y="4162074"/>
                <a:pt x="8487395" y="4155038"/>
                <a:pt x="8476910" y="4143188"/>
              </a:cubicBezTo>
              <a:cubicBezTo>
                <a:pt x="8462627" y="4127265"/>
                <a:pt x="8458470" y="4107084"/>
                <a:pt x="8464797" y="4085236"/>
              </a:cubicBezTo>
              <a:cubicBezTo>
                <a:pt x="8468593" y="4072276"/>
                <a:pt x="8485406" y="4053576"/>
                <a:pt x="8498422" y="4048022"/>
              </a:cubicBezTo>
              <a:cubicBezTo>
                <a:pt x="8509451" y="4043023"/>
                <a:pt x="8529156" y="4042281"/>
                <a:pt x="8541450" y="4046169"/>
              </a:cubicBezTo>
              <a:cubicBezTo>
                <a:pt x="8551212" y="4049133"/>
                <a:pt x="8570919" y="4067277"/>
                <a:pt x="8576341" y="4078200"/>
              </a:cubicBezTo>
              <a:cubicBezTo>
                <a:pt x="8582127" y="4089679"/>
                <a:pt x="8582850" y="4112268"/>
                <a:pt x="8577969" y="4125784"/>
              </a:cubicBezTo>
              <a:cubicBezTo>
                <a:pt x="8573449" y="4138004"/>
                <a:pt x="8557179" y="4155222"/>
                <a:pt x="8544704" y="4160777"/>
              </a:cubicBezTo>
              <a:cubicBezTo>
                <a:pt x="8539913" y="4162998"/>
                <a:pt x="8533721" y="4164480"/>
                <a:pt x="8527394" y="4165128"/>
              </a:cubicBezTo>
              <a:close/>
              <a:moveTo>
                <a:pt x="8347913" y="4165037"/>
              </a:moveTo>
              <a:cubicBezTo>
                <a:pt x="8341608" y="4165731"/>
                <a:pt x="8335100" y="4165592"/>
                <a:pt x="8329767" y="4164481"/>
              </a:cubicBezTo>
              <a:cubicBezTo>
                <a:pt x="8318919" y="4162074"/>
                <a:pt x="8311688" y="4157816"/>
                <a:pt x="8300660" y="4147077"/>
              </a:cubicBezTo>
              <a:cubicBezTo>
                <a:pt x="8285654" y="4132636"/>
                <a:pt x="8283123" y="4126341"/>
                <a:pt x="8283123" y="4104308"/>
              </a:cubicBezTo>
              <a:cubicBezTo>
                <a:pt x="8283123" y="4081720"/>
                <a:pt x="8285654" y="4075795"/>
                <a:pt x="8302648" y="4059687"/>
              </a:cubicBezTo>
              <a:cubicBezTo>
                <a:pt x="8316027" y="4046726"/>
                <a:pt x="8324886" y="4043208"/>
                <a:pt x="8343868" y="4043578"/>
              </a:cubicBezTo>
              <a:cubicBezTo>
                <a:pt x="8360319" y="4043764"/>
                <a:pt x="8371708" y="4049133"/>
                <a:pt x="8384183" y="4062464"/>
              </a:cubicBezTo>
              <a:cubicBezTo>
                <a:pt x="8397742" y="4077091"/>
                <a:pt x="8400273" y="4083941"/>
                <a:pt x="8400453" y="4104308"/>
              </a:cubicBezTo>
              <a:cubicBezTo>
                <a:pt x="8400453" y="4118750"/>
                <a:pt x="8399912" y="4122268"/>
                <a:pt x="8395753" y="4130413"/>
              </a:cubicBezTo>
              <a:cubicBezTo>
                <a:pt x="8390149" y="4141153"/>
                <a:pt x="8376048" y="4155039"/>
                <a:pt x="8364839" y="4160593"/>
              </a:cubicBezTo>
              <a:cubicBezTo>
                <a:pt x="8360319" y="4162815"/>
                <a:pt x="8354218" y="4164342"/>
                <a:pt x="8347913" y="4165037"/>
              </a:cubicBezTo>
              <a:close/>
              <a:moveTo>
                <a:pt x="7986375" y="4164986"/>
              </a:moveTo>
              <a:cubicBezTo>
                <a:pt x="7979592" y="4165822"/>
                <a:pt x="7972756" y="4165405"/>
                <a:pt x="7966248" y="4163554"/>
              </a:cubicBezTo>
              <a:cubicBezTo>
                <a:pt x="7949254" y="4158740"/>
                <a:pt x="7932984" y="4144669"/>
                <a:pt x="7925752" y="4128376"/>
              </a:cubicBezTo>
              <a:cubicBezTo>
                <a:pt x="7919606" y="4114674"/>
                <a:pt x="7919967" y="4091346"/>
                <a:pt x="7926476" y="4078384"/>
              </a:cubicBezTo>
              <a:cubicBezTo>
                <a:pt x="7932261" y="4066905"/>
                <a:pt x="7946904" y="4052464"/>
                <a:pt x="7958113" y="4047465"/>
              </a:cubicBezTo>
              <a:cubicBezTo>
                <a:pt x="7968779" y="4042651"/>
                <a:pt x="7992462" y="4042281"/>
                <a:pt x="8002948" y="4046725"/>
              </a:cubicBezTo>
              <a:cubicBezTo>
                <a:pt x="8012890" y="4050983"/>
                <a:pt x="8030426" y="4068942"/>
                <a:pt x="8035670" y="4080237"/>
              </a:cubicBezTo>
              <a:cubicBezTo>
                <a:pt x="8041816" y="4093382"/>
                <a:pt x="8041816" y="4115230"/>
                <a:pt x="8035670" y="4128560"/>
              </a:cubicBezTo>
              <a:cubicBezTo>
                <a:pt x="8026586" y="4148695"/>
                <a:pt x="8006722" y="4162477"/>
                <a:pt x="7986375" y="4164986"/>
              </a:cubicBezTo>
              <a:close/>
              <a:moveTo>
                <a:pt x="8167285" y="4164943"/>
              </a:moveTo>
              <a:cubicBezTo>
                <a:pt x="8160574" y="4165776"/>
                <a:pt x="8153794" y="4165683"/>
                <a:pt x="8148822" y="4164480"/>
              </a:cubicBezTo>
              <a:cubicBezTo>
                <a:pt x="8131828" y="4160036"/>
                <a:pt x="8114292" y="4145779"/>
                <a:pt x="8106699" y="4130042"/>
              </a:cubicBezTo>
              <a:cubicBezTo>
                <a:pt x="8100191" y="4116526"/>
                <a:pt x="8099829" y="4094122"/>
                <a:pt x="8105614" y="4080607"/>
              </a:cubicBezTo>
              <a:cubicBezTo>
                <a:pt x="8109772" y="4070979"/>
                <a:pt x="8125501" y="4053760"/>
                <a:pt x="8134359" y="4049131"/>
              </a:cubicBezTo>
              <a:cubicBezTo>
                <a:pt x="8149183" y="4041170"/>
                <a:pt x="8175578" y="4041911"/>
                <a:pt x="8189861" y="4050428"/>
              </a:cubicBezTo>
              <a:cubicBezTo>
                <a:pt x="8199984" y="4056538"/>
                <a:pt x="8212097" y="4070238"/>
                <a:pt x="8216797" y="4080792"/>
              </a:cubicBezTo>
              <a:cubicBezTo>
                <a:pt x="8222583" y="4094308"/>
                <a:pt x="8222221" y="4116155"/>
                <a:pt x="8215532" y="4129857"/>
              </a:cubicBezTo>
              <a:cubicBezTo>
                <a:pt x="8210108" y="4141336"/>
                <a:pt x="8198177" y="4153185"/>
                <a:pt x="8185341" y="4159851"/>
              </a:cubicBezTo>
              <a:cubicBezTo>
                <a:pt x="8180640" y="4162350"/>
                <a:pt x="8173997" y="4164109"/>
                <a:pt x="8167285" y="4164943"/>
              </a:cubicBezTo>
              <a:close/>
              <a:moveTo>
                <a:pt x="7788012" y="4164480"/>
              </a:moveTo>
              <a:cubicBezTo>
                <a:pt x="7776984" y="4162073"/>
                <a:pt x="7766137" y="4155037"/>
                <a:pt x="7755652" y="4143372"/>
              </a:cubicBezTo>
              <a:cubicBezTo>
                <a:pt x="7741369" y="4127264"/>
                <a:pt x="7737212" y="4107268"/>
                <a:pt x="7743539" y="4085235"/>
              </a:cubicBezTo>
              <a:cubicBezTo>
                <a:pt x="7747336" y="4072275"/>
                <a:pt x="7764148" y="4053576"/>
                <a:pt x="7777164" y="4047835"/>
              </a:cubicBezTo>
              <a:cubicBezTo>
                <a:pt x="7790362" y="4042096"/>
                <a:pt x="7810610" y="4042096"/>
                <a:pt x="7823627" y="4047835"/>
              </a:cubicBezTo>
              <a:cubicBezTo>
                <a:pt x="7836824" y="4053576"/>
                <a:pt x="7853637" y="4072275"/>
                <a:pt x="7857434" y="4085235"/>
              </a:cubicBezTo>
              <a:cubicBezTo>
                <a:pt x="7863941" y="4107824"/>
                <a:pt x="7859603" y="4127264"/>
                <a:pt x="7844417" y="4144113"/>
              </a:cubicBezTo>
              <a:cubicBezTo>
                <a:pt x="7828689" y="4161702"/>
                <a:pt x="7808622" y="4168923"/>
                <a:pt x="7788012" y="4164480"/>
              </a:cubicBezTo>
              <a:close/>
              <a:moveTo>
                <a:pt x="5099173" y="4165268"/>
              </a:moveTo>
              <a:cubicBezTo>
                <a:pt x="5092348" y="4165731"/>
                <a:pt x="5085569" y="4165129"/>
                <a:pt x="5080145" y="4163370"/>
              </a:cubicBezTo>
              <a:cubicBezTo>
                <a:pt x="5053027" y="4154483"/>
                <a:pt x="5034406" y="4128191"/>
                <a:pt x="5036215" y="4101531"/>
              </a:cubicBezTo>
              <a:cubicBezTo>
                <a:pt x="5037118" y="4086163"/>
                <a:pt x="5042180" y="4074499"/>
                <a:pt x="5053027" y="4062649"/>
              </a:cubicBezTo>
              <a:cubicBezTo>
                <a:pt x="5065502" y="4048948"/>
                <a:pt x="5077433" y="4043579"/>
                <a:pt x="5095151" y="4043764"/>
              </a:cubicBezTo>
              <a:cubicBezTo>
                <a:pt x="5113229" y="4043764"/>
                <a:pt x="5123353" y="4048207"/>
                <a:pt x="5136551" y="4061353"/>
              </a:cubicBezTo>
              <a:cubicBezTo>
                <a:pt x="5150109" y="4074869"/>
                <a:pt x="5153725" y="4082645"/>
                <a:pt x="5154628" y="4100605"/>
              </a:cubicBezTo>
              <a:cubicBezTo>
                <a:pt x="5155713" y="4121341"/>
                <a:pt x="5151374" y="4132636"/>
                <a:pt x="5136912" y="4146706"/>
              </a:cubicBezTo>
              <a:cubicBezTo>
                <a:pt x="5130946" y="4152447"/>
                <a:pt x="5122630" y="4158741"/>
                <a:pt x="5118472" y="4160778"/>
              </a:cubicBezTo>
              <a:cubicBezTo>
                <a:pt x="5112868" y="4163277"/>
                <a:pt x="5105998" y="4164805"/>
                <a:pt x="5099173" y="4165268"/>
              </a:cubicBezTo>
              <a:close/>
              <a:moveTo>
                <a:pt x="5281586" y="4165218"/>
              </a:moveTo>
              <a:cubicBezTo>
                <a:pt x="5275081" y="4166054"/>
                <a:pt x="5268550" y="4165684"/>
                <a:pt x="5262358" y="4163925"/>
              </a:cubicBezTo>
              <a:cubicBezTo>
                <a:pt x="5244280" y="4158741"/>
                <a:pt x="5230721" y="4147077"/>
                <a:pt x="5221500" y="4128746"/>
              </a:cubicBezTo>
              <a:cubicBezTo>
                <a:pt x="5217342" y="4120601"/>
                <a:pt x="5216619" y="4116897"/>
                <a:pt x="5216619" y="4104307"/>
              </a:cubicBezTo>
              <a:cubicBezTo>
                <a:pt x="5216619" y="4086903"/>
                <a:pt x="5220054" y="4078016"/>
                <a:pt x="5232709" y="4063203"/>
              </a:cubicBezTo>
              <a:cubicBezTo>
                <a:pt x="5244280" y="4049687"/>
                <a:pt x="5256754" y="4043763"/>
                <a:pt x="5273928" y="4043578"/>
              </a:cubicBezTo>
              <a:cubicBezTo>
                <a:pt x="5293091" y="4043578"/>
                <a:pt x="5303216" y="4047652"/>
                <a:pt x="5316232" y="4060797"/>
              </a:cubicBezTo>
              <a:cubicBezTo>
                <a:pt x="5330695" y="4075424"/>
                <a:pt x="5333769" y="4081904"/>
                <a:pt x="5334491" y="4102086"/>
              </a:cubicBezTo>
              <a:cubicBezTo>
                <a:pt x="5335215" y="4117267"/>
                <a:pt x="5334853" y="4119304"/>
                <a:pt x="5329610" y="4130043"/>
              </a:cubicBezTo>
              <a:cubicBezTo>
                <a:pt x="5320390" y="4149344"/>
                <a:pt x="5301103" y="4162710"/>
                <a:pt x="5281586" y="4165218"/>
              </a:cubicBezTo>
              <a:close/>
              <a:moveTo>
                <a:pt x="5821602" y="4165130"/>
              </a:moveTo>
              <a:cubicBezTo>
                <a:pt x="5815185" y="4165685"/>
                <a:pt x="5808812" y="4165315"/>
                <a:pt x="5803750" y="4163927"/>
              </a:cubicBezTo>
              <a:cubicBezTo>
                <a:pt x="5785672" y="4158742"/>
                <a:pt x="5769221" y="4144486"/>
                <a:pt x="5761808" y="4127637"/>
              </a:cubicBezTo>
              <a:cubicBezTo>
                <a:pt x="5756384" y="4115788"/>
                <a:pt x="5756384" y="4092829"/>
                <a:pt x="5761627" y="4081164"/>
              </a:cubicBezTo>
              <a:cubicBezTo>
                <a:pt x="5767232" y="4068945"/>
                <a:pt x="5780971" y="4054318"/>
                <a:pt x="5792179" y="4048578"/>
              </a:cubicBezTo>
              <a:cubicBezTo>
                <a:pt x="5800134" y="4044690"/>
                <a:pt x="5804654" y="4043764"/>
                <a:pt x="5815320" y="4043764"/>
              </a:cubicBezTo>
              <a:cubicBezTo>
                <a:pt x="5834664" y="4043764"/>
                <a:pt x="5842619" y="4046912"/>
                <a:pt x="5855996" y="4059687"/>
              </a:cubicBezTo>
              <a:cubicBezTo>
                <a:pt x="5872810" y="4075795"/>
                <a:pt x="5875341" y="4081720"/>
                <a:pt x="5875341" y="4104308"/>
              </a:cubicBezTo>
              <a:cubicBezTo>
                <a:pt x="5875341" y="4119675"/>
                <a:pt x="5874617" y="4124119"/>
                <a:pt x="5871544" y="4130229"/>
              </a:cubicBezTo>
              <a:cubicBezTo>
                <a:pt x="5866301" y="4140042"/>
                <a:pt x="5849308" y="4156335"/>
                <a:pt x="5839726" y="4160779"/>
              </a:cubicBezTo>
              <a:cubicBezTo>
                <a:pt x="5834483" y="4163093"/>
                <a:pt x="5828020" y="4164574"/>
                <a:pt x="5821602" y="4165130"/>
              </a:cubicBezTo>
              <a:close/>
              <a:moveTo>
                <a:pt x="6542859" y="4165130"/>
              </a:moveTo>
              <a:cubicBezTo>
                <a:pt x="6536441" y="4165685"/>
                <a:pt x="6530069" y="4165315"/>
                <a:pt x="6525007" y="4163927"/>
              </a:cubicBezTo>
              <a:cubicBezTo>
                <a:pt x="6507109" y="4158742"/>
                <a:pt x="6491742" y="4145596"/>
                <a:pt x="6483245" y="4127637"/>
              </a:cubicBezTo>
              <a:cubicBezTo>
                <a:pt x="6477641" y="4115973"/>
                <a:pt x="6477460" y="4093199"/>
                <a:pt x="6482884" y="4081164"/>
              </a:cubicBezTo>
              <a:cubicBezTo>
                <a:pt x="6488488" y="4068945"/>
                <a:pt x="6502228" y="4054318"/>
                <a:pt x="6513437" y="4048763"/>
              </a:cubicBezTo>
              <a:cubicBezTo>
                <a:pt x="6524825" y="4043024"/>
                <a:pt x="6542361" y="4041913"/>
                <a:pt x="6556644" y="4045986"/>
              </a:cubicBezTo>
              <a:cubicBezTo>
                <a:pt x="6567130" y="4048949"/>
                <a:pt x="6586474" y="4066353"/>
                <a:pt x="6592620" y="4078202"/>
              </a:cubicBezTo>
              <a:cubicBezTo>
                <a:pt x="6598405" y="4089126"/>
                <a:pt x="6598405" y="4119305"/>
                <a:pt x="6592801" y="4130229"/>
              </a:cubicBezTo>
              <a:cubicBezTo>
                <a:pt x="6587559" y="4140043"/>
                <a:pt x="6570565" y="4156335"/>
                <a:pt x="6560983" y="4160779"/>
              </a:cubicBezTo>
              <a:cubicBezTo>
                <a:pt x="6555741" y="4163093"/>
                <a:pt x="6549277" y="4164574"/>
                <a:pt x="6542859" y="4165130"/>
              </a:cubicBezTo>
              <a:close/>
              <a:moveTo>
                <a:pt x="7445306" y="4165012"/>
              </a:moveTo>
              <a:cubicBezTo>
                <a:pt x="7438865" y="4165822"/>
                <a:pt x="7432538" y="4165683"/>
                <a:pt x="7427566" y="4164480"/>
              </a:cubicBezTo>
              <a:cubicBezTo>
                <a:pt x="7409850" y="4159851"/>
                <a:pt x="7393036" y="4145410"/>
                <a:pt x="7385082" y="4127820"/>
              </a:cubicBezTo>
              <a:cubicBezTo>
                <a:pt x="7378574" y="4113379"/>
                <a:pt x="7378574" y="4095419"/>
                <a:pt x="7385082" y="4080792"/>
              </a:cubicBezTo>
              <a:cubicBezTo>
                <a:pt x="7391590" y="4066351"/>
                <a:pt x="7407137" y="4050984"/>
                <a:pt x="7419431" y="4046725"/>
              </a:cubicBezTo>
              <a:cubicBezTo>
                <a:pt x="7432447" y="4042281"/>
                <a:pt x="7452334" y="4042651"/>
                <a:pt x="7463362" y="4047650"/>
              </a:cubicBezTo>
              <a:cubicBezTo>
                <a:pt x="7474028" y="4052465"/>
                <a:pt x="7490479" y="4069499"/>
                <a:pt x="7495360" y="4080608"/>
              </a:cubicBezTo>
              <a:cubicBezTo>
                <a:pt x="7500784" y="4093013"/>
                <a:pt x="7500784" y="4115786"/>
                <a:pt x="7495360" y="4127820"/>
              </a:cubicBezTo>
              <a:cubicBezTo>
                <a:pt x="7490479" y="4139485"/>
                <a:pt x="7475655" y="4154297"/>
                <a:pt x="7463723" y="4159851"/>
              </a:cubicBezTo>
              <a:cubicBezTo>
                <a:pt x="7458300" y="4162443"/>
                <a:pt x="7451746" y="4164202"/>
                <a:pt x="7445306" y="4165012"/>
              </a:cubicBezTo>
              <a:close/>
              <a:moveTo>
                <a:pt x="7085243" y="4164945"/>
              </a:moveTo>
              <a:cubicBezTo>
                <a:pt x="7078463" y="4165870"/>
                <a:pt x="7071820" y="4165870"/>
                <a:pt x="7067300" y="4164667"/>
              </a:cubicBezTo>
              <a:cubicBezTo>
                <a:pt x="7050667" y="4160224"/>
                <a:pt x="7033493" y="4145967"/>
                <a:pt x="7024635" y="4129118"/>
              </a:cubicBezTo>
              <a:cubicBezTo>
                <a:pt x="7021200" y="4122268"/>
                <a:pt x="7020476" y="4118195"/>
                <a:pt x="7020476" y="4104309"/>
              </a:cubicBezTo>
              <a:cubicBezTo>
                <a:pt x="7020476" y="4090422"/>
                <a:pt x="7021200" y="4086350"/>
                <a:pt x="7024815" y="4079498"/>
              </a:cubicBezTo>
              <a:cubicBezTo>
                <a:pt x="7031324" y="4066908"/>
                <a:pt x="7045605" y="4052466"/>
                <a:pt x="7056272" y="4047839"/>
              </a:cubicBezTo>
              <a:cubicBezTo>
                <a:pt x="7069107" y="4042098"/>
                <a:pt x="7089536" y="4042098"/>
                <a:pt x="7102552" y="4047839"/>
              </a:cubicBezTo>
              <a:cubicBezTo>
                <a:pt x="7115569" y="4053578"/>
                <a:pt x="7132382" y="4072278"/>
                <a:pt x="7136178" y="4085238"/>
              </a:cubicBezTo>
              <a:cubicBezTo>
                <a:pt x="7139613" y="4097458"/>
                <a:pt x="7139613" y="4111159"/>
                <a:pt x="7136178" y="4123379"/>
              </a:cubicBezTo>
              <a:cubicBezTo>
                <a:pt x="7132563" y="4135784"/>
                <a:pt x="7117016" y="4153188"/>
                <a:pt x="7103999" y="4159668"/>
              </a:cubicBezTo>
              <a:cubicBezTo>
                <a:pt x="7098937" y="4162167"/>
                <a:pt x="7092022" y="4164019"/>
                <a:pt x="7085243" y="4164945"/>
              </a:cubicBezTo>
              <a:close/>
              <a:moveTo>
                <a:pt x="7246259" y="4163926"/>
              </a:moveTo>
              <a:cubicBezTo>
                <a:pt x="7228180" y="4158741"/>
                <a:pt x="7213175" y="4145595"/>
                <a:pt x="7204497" y="4127636"/>
              </a:cubicBezTo>
              <a:cubicBezTo>
                <a:pt x="7198712" y="4115416"/>
                <a:pt x="7198712" y="4093013"/>
                <a:pt x="7204497" y="4080793"/>
              </a:cubicBezTo>
              <a:cubicBezTo>
                <a:pt x="7215526" y="4058020"/>
                <a:pt x="7235231" y="4043948"/>
                <a:pt x="7256744" y="4043577"/>
              </a:cubicBezTo>
              <a:cubicBezTo>
                <a:pt x="7276088" y="4043207"/>
                <a:pt x="7284946" y="4046725"/>
                <a:pt x="7298505" y="4059686"/>
              </a:cubicBezTo>
              <a:cubicBezTo>
                <a:pt x="7314233" y="4074683"/>
                <a:pt x="7318753" y="4084681"/>
                <a:pt x="7318753" y="4104307"/>
              </a:cubicBezTo>
              <a:cubicBezTo>
                <a:pt x="7318753" y="4122822"/>
                <a:pt x="7314052" y="4134116"/>
                <a:pt x="7301397" y="4146706"/>
              </a:cubicBezTo>
              <a:cubicBezTo>
                <a:pt x="7285308" y="4162444"/>
                <a:pt x="7264337" y="4169109"/>
                <a:pt x="7246259" y="4163926"/>
              </a:cubicBezTo>
              <a:close/>
              <a:moveTo>
                <a:pt x="6706311" y="4164480"/>
              </a:moveTo>
              <a:cubicBezTo>
                <a:pt x="6688594" y="4159851"/>
                <a:pt x="6671781" y="4145410"/>
                <a:pt x="6663826" y="4127821"/>
              </a:cubicBezTo>
              <a:cubicBezTo>
                <a:pt x="6653703" y="4105417"/>
                <a:pt x="6659126" y="4079867"/>
                <a:pt x="6677748" y="4060797"/>
              </a:cubicBezTo>
              <a:cubicBezTo>
                <a:pt x="6692029" y="4046170"/>
                <a:pt x="6708300" y="4040986"/>
                <a:pt x="6728547" y="4044318"/>
              </a:cubicBezTo>
              <a:cubicBezTo>
                <a:pt x="6743011" y="4046726"/>
                <a:pt x="6748434" y="4049688"/>
                <a:pt x="6760185" y="4061723"/>
              </a:cubicBezTo>
              <a:cubicBezTo>
                <a:pt x="6771936" y="4073758"/>
                <a:pt x="6774828" y="4079312"/>
                <a:pt x="6777178" y="4094124"/>
              </a:cubicBezTo>
              <a:cubicBezTo>
                <a:pt x="6780433" y="4115045"/>
                <a:pt x="6775190" y="4131894"/>
                <a:pt x="6760727" y="4146336"/>
              </a:cubicBezTo>
              <a:cubicBezTo>
                <a:pt x="6745180" y="4161888"/>
                <a:pt x="6724029" y="4168924"/>
                <a:pt x="6706311" y="4164480"/>
              </a:cubicBezTo>
              <a:close/>
              <a:moveTo>
                <a:pt x="6884906" y="4163923"/>
              </a:moveTo>
              <a:cubicBezTo>
                <a:pt x="6873336" y="4160590"/>
                <a:pt x="6864838" y="4154850"/>
                <a:pt x="6854534" y="4143187"/>
              </a:cubicBezTo>
              <a:cubicBezTo>
                <a:pt x="6843868" y="4131336"/>
                <a:pt x="6839709" y="4120228"/>
                <a:pt x="6839709" y="4104304"/>
              </a:cubicBezTo>
              <a:cubicBezTo>
                <a:pt x="6839709" y="4087456"/>
                <a:pt x="6843868" y="4077088"/>
                <a:pt x="6856161" y="4063572"/>
              </a:cubicBezTo>
              <a:cubicBezTo>
                <a:pt x="6870082" y="4048390"/>
                <a:pt x="6880387" y="4043576"/>
                <a:pt x="6899911" y="4043761"/>
              </a:cubicBezTo>
              <a:cubicBezTo>
                <a:pt x="6917628" y="4043761"/>
                <a:pt x="6929379" y="4049131"/>
                <a:pt x="6941673" y="4062647"/>
              </a:cubicBezTo>
              <a:cubicBezTo>
                <a:pt x="6951977" y="4073940"/>
                <a:pt x="6956858" y="4084679"/>
                <a:pt x="6958305" y="4099121"/>
              </a:cubicBezTo>
              <a:cubicBezTo>
                <a:pt x="6962463" y="4138743"/>
                <a:pt x="6921786" y="4174662"/>
                <a:pt x="6884906" y="4163923"/>
              </a:cubicBezTo>
              <a:close/>
              <a:moveTo>
                <a:pt x="6182716" y="4165105"/>
              </a:moveTo>
              <a:cubicBezTo>
                <a:pt x="6176058" y="4165938"/>
                <a:pt x="6169391" y="4165544"/>
                <a:pt x="6163109" y="4163739"/>
              </a:cubicBezTo>
              <a:cubicBezTo>
                <a:pt x="6145212" y="4158556"/>
                <a:pt x="6126952" y="4140966"/>
                <a:pt x="6120987" y="4122822"/>
              </a:cubicBezTo>
              <a:cubicBezTo>
                <a:pt x="6116648" y="4109861"/>
                <a:pt x="6118274" y="4087828"/>
                <a:pt x="6124241" y="4077275"/>
              </a:cubicBezTo>
              <a:cubicBezTo>
                <a:pt x="6130387" y="4066537"/>
                <a:pt x="6143766" y="4052835"/>
                <a:pt x="6151901" y="4048947"/>
              </a:cubicBezTo>
              <a:cubicBezTo>
                <a:pt x="6167448" y="4041356"/>
                <a:pt x="6191854" y="4041912"/>
                <a:pt x="6205956" y="4050429"/>
              </a:cubicBezTo>
              <a:cubicBezTo>
                <a:pt x="6216079" y="4056539"/>
                <a:pt x="6228192" y="4070055"/>
                <a:pt x="6232893" y="4080793"/>
              </a:cubicBezTo>
              <a:cubicBezTo>
                <a:pt x="6238858" y="4094309"/>
                <a:pt x="6238317" y="4115971"/>
                <a:pt x="6231808" y="4129487"/>
              </a:cubicBezTo>
              <a:cubicBezTo>
                <a:pt x="6222588" y="4149067"/>
                <a:pt x="6202690" y="4162606"/>
                <a:pt x="6182716" y="4165105"/>
              </a:cubicBezTo>
              <a:close/>
              <a:moveTo>
                <a:pt x="6363829" y="4164945"/>
              </a:moveTo>
              <a:cubicBezTo>
                <a:pt x="6357073" y="4165870"/>
                <a:pt x="6350474" y="4165870"/>
                <a:pt x="6346045" y="4164667"/>
              </a:cubicBezTo>
              <a:cubicBezTo>
                <a:pt x="6329231" y="4160224"/>
                <a:pt x="6312419" y="4146152"/>
                <a:pt x="6303380" y="4129118"/>
              </a:cubicBezTo>
              <a:cubicBezTo>
                <a:pt x="6299945" y="4122268"/>
                <a:pt x="6299221" y="4118195"/>
                <a:pt x="6299221" y="4104309"/>
              </a:cubicBezTo>
              <a:cubicBezTo>
                <a:pt x="6299221" y="4090422"/>
                <a:pt x="6299945" y="4086350"/>
                <a:pt x="6303560" y="4079498"/>
              </a:cubicBezTo>
              <a:cubicBezTo>
                <a:pt x="6310069" y="4066908"/>
                <a:pt x="6324350" y="4052466"/>
                <a:pt x="6335017" y="4047839"/>
              </a:cubicBezTo>
              <a:cubicBezTo>
                <a:pt x="6347852" y="4042098"/>
                <a:pt x="6368281" y="4042098"/>
                <a:pt x="6381297" y="4047839"/>
              </a:cubicBezTo>
              <a:cubicBezTo>
                <a:pt x="6394314" y="4053578"/>
                <a:pt x="6411127" y="4072278"/>
                <a:pt x="6414923" y="4085238"/>
              </a:cubicBezTo>
              <a:cubicBezTo>
                <a:pt x="6418358" y="4097458"/>
                <a:pt x="6418358" y="4111159"/>
                <a:pt x="6414923" y="4123379"/>
              </a:cubicBezTo>
              <a:cubicBezTo>
                <a:pt x="6411308" y="4135784"/>
                <a:pt x="6395761" y="4153373"/>
                <a:pt x="6382563" y="4159668"/>
              </a:cubicBezTo>
              <a:cubicBezTo>
                <a:pt x="6377501" y="4162167"/>
                <a:pt x="6370586" y="4164019"/>
                <a:pt x="6363829" y="4164945"/>
              </a:cubicBezTo>
              <a:close/>
              <a:moveTo>
                <a:pt x="6002618" y="4164969"/>
              </a:moveTo>
              <a:cubicBezTo>
                <a:pt x="5996223" y="4165779"/>
                <a:pt x="5989941" y="4165686"/>
                <a:pt x="5985059" y="4164483"/>
              </a:cubicBezTo>
              <a:cubicBezTo>
                <a:pt x="5967342" y="4159854"/>
                <a:pt x="5950709" y="4145598"/>
                <a:pt x="5942574" y="4127823"/>
              </a:cubicBezTo>
              <a:cubicBezTo>
                <a:pt x="5927208" y="4094127"/>
                <a:pt x="5950167" y="4050246"/>
                <a:pt x="5986324" y="4044137"/>
              </a:cubicBezTo>
              <a:cubicBezTo>
                <a:pt x="5997894" y="4042284"/>
                <a:pt x="6015612" y="4044507"/>
                <a:pt x="6024109" y="4049136"/>
              </a:cubicBezTo>
              <a:cubicBezTo>
                <a:pt x="6034233" y="4054319"/>
                <a:pt x="6050142" y="4072834"/>
                <a:pt x="6053396" y="4083017"/>
              </a:cubicBezTo>
              <a:cubicBezTo>
                <a:pt x="6057554" y="4095608"/>
                <a:pt x="6056469" y="4119862"/>
                <a:pt x="6051588" y="4130231"/>
              </a:cubicBezTo>
              <a:cubicBezTo>
                <a:pt x="6046707" y="4140413"/>
                <a:pt x="6031702" y="4155040"/>
                <a:pt x="6020854" y="4160039"/>
              </a:cubicBezTo>
              <a:cubicBezTo>
                <a:pt x="6015521" y="4162446"/>
                <a:pt x="6009013" y="4164159"/>
                <a:pt x="6002618" y="4164969"/>
              </a:cubicBezTo>
              <a:close/>
              <a:moveTo>
                <a:pt x="5641085" y="4165129"/>
              </a:moveTo>
              <a:cubicBezTo>
                <a:pt x="5634283" y="4165777"/>
                <a:pt x="5627503" y="4165407"/>
                <a:pt x="5622260" y="4163926"/>
              </a:cubicBezTo>
              <a:cubicBezTo>
                <a:pt x="5605267" y="4159111"/>
                <a:pt x="5589358" y="4144484"/>
                <a:pt x="5581403" y="4126710"/>
              </a:cubicBezTo>
              <a:cubicBezTo>
                <a:pt x="5577245" y="4117268"/>
                <a:pt x="5576703" y="4114306"/>
                <a:pt x="5577425" y="4101715"/>
              </a:cubicBezTo>
              <a:cubicBezTo>
                <a:pt x="5578510" y="4084496"/>
                <a:pt x="5583753" y="4073017"/>
                <a:pt x="5596408" y="4060427"/>
              </a:cubicBezTo>
              <a:cubicBezTo>
                <a:pt x="5608701" y="4048207"/>
                <a:pt x="5619549" y="4043578"/>
                <a:pt x="5636723" y="4043764"/>
              </a:cubicBezTo>
              <a:cubicBezTo>
                <a:pt x="5655886" y="4043764"/>
                <a:pt x="5666191" y="4048577"/>
                <a:pt x="5680111" y="4063760"/>
              </a:cubicBezTo>
              <a:cubicBezTo>
                <a:pt x="5692044" y="4076906"/>
                <a:pt x="5696382" y="4087829"/>
                <a:pt x="5696382" y="4104492"/>
              </a:cubicBezTo>
              <a:cubicBezTo>
                <a:pt x="5696382" y="4121156"/>
                <a:pt x="5691501" y="4132451"/>
                <a:pt x="5679207" y="4145040"/>
              </a:cubicBezTo>
              <a:cubicBezTo>
                <a:pt x="5673241" y="4151336"/>
                <a:pt x="5664564" y="4158186"/>
                <a:pt x="5660045" y="4160222"/>
              </a:cubicBezTo>
              <a:cubicBezTo>
                <a:pt x="5654712" y="4162814"/>
                <a:pt x="5647887" y="4164481"/>
                <a:pt x="5641085" y="4165129"/>
              </a:cubicBezTo>
              <a:close/>
              <a:moveTo>
                <a:pt x="5461387" y="4165084"/>
              </a:moveTo>
              <a:cubicBezTo>
                <a:pt x="5454737" y="4165928"/>
                <a:pt x="5448093" y="4165546"/>
                <a:pt x="5441856" y="4163741"/>
              </a:cubicBezTo>
              <a:cubicBezTo>
                <a:pt x="5424681" y="4158928"/>
                <a:pt x="5407145" y="4142449"/>
                <a:pt x="5399914" y="4124860"/>
              </a:cubicBezTo>
              <a:cubicBezTo>
                <a:pt x="5398286" y="4120972"/>
                <a:pt x="5397202" y="4112270"/>
                <a:pt x="5397202" y="4103753"/>
              </a:cubicBezTo>
              <a:cubicBezTo>
                <a:pt x="5397202" y="4086349"/>
                <a:pt x="5401541" y="4075981"/>
                <a:pt x="5414739" y="4061724"/>
              </a:cubicBezTo>
              <a:cubicBezTo>
                <a:pt x="5428840" y="4046727"/>
                <a:pt x="5444930" y="4041173"/>
                <a:pt x="5465720" y="4044135"/>
              </a:cubicBezTo>
              <a:cubicBezTo>
                <a:pt x="5479097" y="4045987"/>
                <a:pt x="5489583" y="4051912"/>
                <a:pt x="5500069" y="4063576"/>
              </a:cubicBezTo>
              <a:cubicBezTo>
                <a:pt x="5511458" y="4076166"/>
                <a:pt x="5515255" y="4086535"/>
                <a:pt x="5515436" y="4104308"/>
              </a:cubicBezTo>
              <a:cubicBezTo>
                <a:pt x="5515616" y="4116899"/>
                <a:pt x="5514893" y="4120601"/>
                <a:pt x="5510555" y="4129674"/>
              </a:cubicBezTo>
              <a:cubicBezTo>
                <a:pt x="5501335" y="4148976"/>
                <a:pt x="5481336" y="4162549"/>
                <a:pt x="5461387" y="4165084"/>
              </a:cubicBezTo>
              <a:close/>
              <a:moveTo>
                <a:pt x="3116447" y="4165130"/>
              </a:moveTo>
              <a:cubicBezTo>
                <a:pt x="3110029" y="4165685"/>
                <a:pt x="3103656" y="4165315"/>
                <a:pt x="3098594" y="4163927"/>
              </a:cubicBezTo>
              <a:cubicBezTo>
                <a:pt x="3080696" y="4158742"/>
                <a:pt x="3065329" y="4145596"/>
                <a:pt x="3056833" y="4127637"/>
              </a:cubicBezTo>
              <a:cubicBezTo>
                <a:pt x="3051228" y="4115973"/>
                <a:pt x="3051048" y="4093199"/>
                <a:pt x="3056471" y="4081164"/>
              </a:cubicBezTo>
              <a:cubicBezTo>
                <a:pt x="3062075" y="4068945"/>
                <a:pt x="3075815" y="4054318"/>
                <a:pt x="3087024" y="4048763"/>
              </a:cubicBezTo>
              <a:cubicBezTo>
                <a:pt x="3098413" y="4043024"/>
                <a:pt x="3115949" y="4041913"/>
                <a:pt x="3130231" y="4045986"/>
              </a:cubicBezTo>
              <a:cubicBezTo>
                <a:pt x="3140717" y="4048949"/>
                <a:pt x="3160061" y="4066353"/>
                <a:pt x="3166207" y="4078202"/>
              </a:cubicBezTo>
              <a:cubicBezTo>
                <a:pt x="3171992" y="4089126"/>
                <a:pt x="3171992" y="4119305"/>
                <a:pt x="3166388" y="4130229"/>
              </a:cubicBezTo>
              <a:cubicBezTo>
                <a:pt x="3161146" y="4140043"/>
                <a:pt x="3144152" y="4156335"/>
                <a:pt x="3134570" y="4160779"/>
              </a:cubicBezTo>
              <a:cubicBezTo>
                <a:pt x="3129327" y="4163093"/>
                <a:pt x="3122864" y="4164574"/>
                <a:pt x="3116447" y="4165130"/>
              </a:cubicBezTo>
              <a:close/>
              <a:moveTo>
                <a:pt x="2756228" y="4165056"/>
              </a:moveTo>
              <a:cubicBezTo>
                <a:pt x="2749579" y="4165915"/>
                <a:pt x="2742935" y="4165545"/>
                <a:pt x="2736698" y="4163740"/>
              </a:cubicBezTo>
              <a:cubicBezTo>
                <a:pt x="2718800" y="4158741"/>
                <a:pt x="2700540" y="4140966"/>
                <a:pt x="2694574" y="4122822"/>
              </a:cubicBezTo>
              <a:cubicBezTo>
                <a:pt x="2690235" y="4109862"/>
                <a:pt x="2691863" y="4087829"/>
                <a:pt x="2697829" y="4077275"/>
              </a:cubicBezTo>
              <a:cubicBezTo>
                <a:pt x="2703975" y="4066536"/>
                <a:pt x="2717354" y="4052835"/>
                <a:pt x="2725489" y="4048946"/>
              </a:cubicBezTo>
              <a:cubicBezTo>
                <a:pt x="2740494" y="4041541"/>
                <a:pt x="2762189" y="4041911"/>
                <a:pt x="2777916" y="4049688"/>
              </a:cubicBezTo>
              <a:cubicBezTo>
                <a:pt x="2787860" y="4054501"/>
                <a:pt x="2801419" y="4069498"/>
                <a:pt x="2806481" y="4080793"/>
              </a:cubicBezTo>
              <a:cubicBezTo>
                <a:pt x="2812446" y="4094309"/>
                <a:pt x="2812085" y="4115786"/>
                <a:pt x="2805396" y="4129672"/>
              </a:cubicBezTo>
              <a:cubicBezTo>
                <a:pt x="2796175" y="4148835"/>
                <a:pt x="2776176" y="4162479"/>
                <a:pt x="2756228" y="4165056"/>
              </a:cubicBezTo>
              <a:close/>
              <a:moveTo>
                <a:pt x="2919631" y="4164665"/>
              </a:moveTo>
              <a:cubicBezTo>
                <a:pt x="2902637" y="4160221"/>
                <a:pt x="2886005" y="4146150"/>
                <a:pt x="2876966" y="4129117"/>
              </a:cubicBezTo>
              <a:cubicBezTo>
                <a:pt x="2873531" y="4122265"/>
                <a:pt x="2872808" y="4118192"/>
                <a:pt x="2872808" y="4104306"/>
              </a:cubicBezTo>
              <a:cubicBezTo>
                <a:pt x="2872808" y="4084865"/>
                <a:pt x="2875881" y="4077274"/>
                <a:pt x="2889621" y="4062277"/>
              </a:cubicBezTo>
              <a:cubicBezTo>
                <a:pt x="2903902" y="4046540"/>
                <a:pt x="2920355" y="4040985"/>
                <a:pt x="2941506" y="4044503"/>
              </a:cubicBezTo>
              <a:cubicBezTo>
                <a:pt x="2955246" y="4046724"/>
                <a:pt x="2964827" y="4052464"/>
                <a:pt x="2976398" y="4065425"/>
              </a:cubicBezTo>
              <a:cubicBezTo>
                <a:pt x="2990679" y="4081347"/>
                <a:pt x="2994838" y="4101529"/>
                <a:pt x="2988511" y="4123376"/>
              </a:cubicBezTo>
              <a:cubicBezTo>
                <a:pt x="2980917" y="4149297"/>
                <a:pt x="2944398" y="4171146"/>
                <a:pt x="2919631" y="4164665"/>
              </a:cubicBezTo>
              <a:close/>
              <a:moveTo>
                <a:pt x="2558649" y="4164481"/>
              </a:moveTo>
              <a:cubicBezTo>
                <a:pt x="2547983" y="4161703"/>
                <a:pt x="2537859" y="4155594"/>
                <a:pt x="2529000" y="4146706"/>
              </a:cubicBezTo>
              <a:cubicBezTo>
                <a:pt x="2505498" y="4122636"/>
                <a:pt x="2505318" y="4088754"/>
                <a:pt x="2528276" y="4062278"/>
              </a:cubicBezTo>
              <a:cubicBezTo>
                <a:pt x="2539485" y="4049317"/>
                <a:pt x="2552321" y="4043578"/>
                <a:pt x="2569857" y="4043578"/>
              </a:cubicBezTo>
              <a:cubicBezTo>
                <a:pt x="2588117" y="4043578"/>
                <a:pt x="2600230" y="4049132"/>
                <a:pt x="2614150" y="4063389"/>
              </a:cubicBezTo>
              <a:cubicBezTo>
                <a:pt x="2626805" y="4076719"/>
                <a:pt x="2630240" y="4086717"/>
                <a:pt x="2629336" y="4107639"/>
              </a:cubicBezTo>
              <a:cubicBezTo>
                <a:pt x="2628612" y="4125970"/>
                <a:pt x="2624997" y="4134301"/>
                <a:pt x="2613065" y="4146336"/>
              </a:cubicBezTo>
              <a:cubicBezTo>
                <a:pt x="2597879" y="4161518"/>
                <a:pt x="2576004" y="4168739"/>
                <a:pt x="2558649" y="4164481"/>
              </a:cubicBezTo>
              <a:close/>
              <a:moveTo>
                <a:pt x="1667451" y="4166006"/>
              </a:moveTo>
              <a:cubicBezTo>
                <a:pt x="1663360" y="4165960"/>
                <a:pt x="1659428" y="4165034"/>
                <a:pt x="1653733" y="4163183"/>
              </a:cubicBezTo>
              <a:cubicBezTo>
                <a:pt x="1626797" y="4154851"/>
                <a:pt x="1607995" y="4128374"/>
                <a:pt x="1609803" y="4101528"/>
              </a:cubicBezTo>
              <a:cubicBezTo>
                <a:pt x="1610707" y="4086161"/>
                <a:pt x="1615768" y="4074496"/>
                <a:pt x="1626616" y="4062646"/>
              </a:cubicBezTo>
              <a:cubicBezTo>
                <a:pt x="1639090" y="4048945"/>
                <a:pt x="1651022" y="4043576"/>
                <a:pt x="1668739" y="4043760"/>
              </a:cubicBezTo>
              <a:cubicBezTo>
                <a:pt x="1686817" y="4043760"/>
                <a:pt x="1696941" y="4048205"/>
                <a:pt x="1710139" y="4061350"/>
              </a:cubicBezTo>
              <a:cubicBezTo>
                <a:pt x="1723335" y="4074496"/>
                <a:pt x="1727132" y="4082643"/>
                <a:pt x="1728216" y="4099861"/>
              </a:cubicBezTo>
              <a:cubicBezTo>
                <a:pt x="1729301" y="4118747"/>
                <a:pt x="1725505" y="4130596"/>
                <a:pt x="1714296" y="4142816"/>
              </a:cubicBezTo>
              <a:cubicBezTo>
                <a:pt x="1703630" y="4154666"/>
                <a:pt x="1694953" y="4160221"/>
                <a:pt x="1682116" y="4163553"/>
              </a:cubicBezTo>
              <a:cubicBezTo>
                <a:pt x="1675789" y="4165219"/>
                <a:pt x="1671541" y="4166053"/>
                <a:pt x="1667451" y="4166006"/>
              </a:cubicBezTo>
              <a:close/>
              <a:moveTo>
                <a:pt x="1855021" y="4165118"/>
              </a:moveTo>
              <a:cubicBezTo>
                <a:pt x="1848533" y="4165974"/>
                <a:pt x="1842047" y="4165639"/>
                <a:pt x="1835946" y="4163926"/>
              </a:cubicBezTo>
              <a:cubicBezTo>
                <a:pt x="1817867" y="4158742"/>
                <a:pt x="1804308" y="4147078"/>
                <a:pt x="1795087" y="4128748"/>
              </a:cubicBezTo>
              <a:cubicBezTo>
                <a:pt x="1790930" y="4120601"/>
                <a:pt x="1790207" y="4116898"/>
                <a:pt x="1790207" y="4104308"/>
              </a:cubicBezTo>
              <a:cubicBezTo>
                <a:pt x="1790207" y="4086904"/>
                <a:pt x="1793641" y="4078017"/>
                <a:pt x="1806296" y="4063205"/>
              </a:cubicBezTo>
              <a:cubicBezTo>
                <a:pt x="1818228" y="4049319"/>
                <a:pt x="1830522" y="4043579"/>
                <a:pt x="1848601" y="4043579"/>
              </a:cubicBezTo>
              <a:cubicBezTo>
                <a:pt x="1866498" y="4043579"/>
                <a:pt x="1878250" y="4048764"/>
                <a:pt x="1891627" y="4062650"/>
              </a:cubicBezTo>
              <a:cubicBezTo>
                <a:pt x="1904463" y="4075795"/>
                <a:pt x="1907356" y="4082460"/>
                <a:pt x="1908079" y="4102086"/>
              </a:cubicBezTo>
              <a:cubicBezTo>
                <a:pt x="1908802" y="4117454"/>
                <a:pt x="1908441" y="4119306"/>
                <a:pt x="1903197" y="4130229"/>
              </a:cubicBezTo>
              <a:cubicBezTo>
                <a:pt x="1893978" y="4149253"/>
                <a:pt x="1874486" y="4162549"/>
                <a:pt x="1855021" y="4165118"/>
              </a:cubicBezTo>
              <a:close/>
              <a:moveTo>
                <a:pt x="2034976" y="4165082"/>
              </a:moveTo>
              <a:cubicBezTo>
                <a:pt x="2028327" y="4165927"/>
                <a:pt x="2021683" y="4165545"/>
                <a:pt x="2015446" y="4163740"/>
              </a:cubicBezTo>
              <a:cubicBezTo>
                <a:pt x="1998271" y="4158926"/>
                <a:pt x="1980735" y="4142448"/>
                <a:pt x="1973322" y="4124303"/>
              </a:cubicBezTo>
              <a:cubicBezTo>
                <a:pt x="1968622" y="4113194"/>
                <a:pt x="1969526" y="4092087"/>
                <a:pt x="1975131" y="4080422"/>
              </a:cubicBezTo>
              <a:cubicBezTo>
                <a:pt x="1980735" y="4068943"/>
                <a:pt x="1994655" y="4053576"/>
                <a:pt x="2003695" y="4049131"/>
              </a:cubicBezTo>
              <a:cubicBezTo>
                <a:pt x="2018518" y="4041911"/>
                <a:pt x="2038406" y="4041541"/>
                <a:pt x="2054133" y="4048391"/>
              </a:cubicBezTo>
              <a:cubicBezTo>
                <a:pt x="2064077" y="4052649"/>
                <a:pt x="2078539" y="4067462"/>
                <a:pt x="2083963" y="4078756"/>
              </a:cubicBezTo>
              <a:cubicBezTo>
                <a:pt x="2088120" y="4087458"/>
                <a:pt x="2089025" y="4091716"/>
                <a:pt x="2089025" y="4104121"/>
              </a:cubicBezTo>
              <a:cubicBezTo>
                <a:pt x="2089205" y="4116897"/>
                <a:pt x="2088483" y="4120600"/>
                <a:pt x="2084144" y="4129672"/>
              </a:cubicBezTo>
              <a:cubicBezTo>
                <a:pt x="2074923" y="4148974"/>
                <a:pt x="2054924" y="4162548"/>
                <a:pt x="2034976" y="4165082"/>
              </a:cubicBezTo>
              <a:close/>
              <a:moveTo>
                <a:pt x="2217805" y="4164703"/>
              </a:moveTo>
              <a:cubicBezTo>
                <a:pt x="2210707" y="4166112"/>
                <a:pt x="2203622" y="4166146"/>
                <a:pt x="2197114" y="4164480"/>
              </a:cubicBezTo>
              <a:cubicBezTo>
                <a:pt x="2186990" y="4161889"/>
                <a:pt x="2179939" y="4157630"/>
                <a:pt x="2169997" y="4148002"/>
              </a:cubicBezTo>
              <a:cubicBezTo>
                <a:pt x="2144506" y="4123932"/>
                <a:pt x="2143963" y="4087829"/>
                <a:pt x="2168369" y="4062092"/>
              </a:cubicBezTo>
              <a:cubicBezTo>
                <a:pt x="2183194" y="4046540"/>
                <a:pt x="2199283" y="4040985"/>
                <a:pt x="2220254" y="4044503"/>
              </a:cubicBezTo>
              <a:cubicBezTo>
                <a:pt x="2233994" y="4046725"/>
                <a:pt x="2243575" y="4052464"/>
                <a:pt x="2255146" y="4065425"/>
              </a:cubicBezTo>
              <a:cubicBezTo>
                <a:pt x="2269609" y="4081533"/>
                <a:pt x="2273766" y="4102270"/>
                <a:pt x="2266897" y="4123748"/>
              </a:cubicBezTo>
              <a:cubicBezTo>
                <a:pt x="2260524" y="4143882"/>
                <a:pt x="2239101" y="4160476"/>
                <a:pt x="2217805" y="4164703"/>
              </a:cubicBezTo>
              <a:close/>
              <a:moveTo>
                <a:pt x="1493611" y="4165170"/>
              </a:moveTo>
              <a:cubicBezTo>
                <a:pt x="1487080" y="4166032"/>
                <a:pt x="1480606" y="4165685"/>
                <a:pt x="1474595" y="4163926"/>
              </a:cubicBezTo>
              <a:cubicBezTo>
                <a:pt x="1457601" y="4159113"/>
                <a:pt x="1441692" y="4144486"/>
                <a:pt x="1433738" y="4126896"/>
              </a:cubicBezTo>
              <a:cubicBezTo>
                <a:pt x="1429760" y="4117638"/>
                <a:pt x="1429037" y="4114121"/>
                <a:pt x="1429760" y="4101901"/>
              </a:cubicBezTo>
              <a:cubicBezTo>
                <a:pt x="1430483" y="4084867"/>
                <a:pt x="1434641" y="4075239"/>
                <a:pt x="1447115" y="4062093"/>
              </a:cubicBezTo>
              <a:cubicBezTo>
                <a:pt x="1461759" y="4046542"/>
                <a:pt x="1478030" y="4040987"/>
                <a:pt x="1499001" y="4044505"/>
              </a:cubicBezTo>
              <a:cubicBezTo>
                <a:pt x="1512379" y="4046542"/>
                <a:pt x="1521960" y="4052095"/>
                <a:pt x="1532808" y="4064130"/>
              </a:cubicBezTo>
              <a:cubicBezTo>
                <a:pt x="1544920" y="4077276"/>
                <a:pt x="1547451" y="4084497"/>
                <a:pt x="1547633" y="4104308"/>
              </a:cubicBezTo>
              <a:cubicBezTo>
                <a:pt x="1547633" y="4118750"/>
                <a:pt x="1547090" y="4122267"/>
                <a:pt x="1542931" y="4130229"/>
              </a:cubicBezTo>
              <a:cubicBezTo>
                <a:pt x="1533305" y="4149114"/>
                <a:pt x="1513203" y="4162584"/>
                <a:pt x="1493611" y="4165170"/>
              </a:cubicBezTo>
              <a:close/>
              <a:moveTo>
                <a:pt x="9062229" y="3980813"/>
              </a:moveTo>
              <a:cubicBezTo>
                <a:pt x="9053913" y="3980582"/>
                <a:pt x="9045506" y="3978545"/>
                <a:pt x="9038185" y="3974750"/>
              </a:cubicBezTo>
              <a:cubicBezTo>
                <a:pt x="9024083" y="3967529"/>
                <a:pt x="9010343" y="3952532"/>
                <a:pt x="9006186" y="3939572"/>
              </a:cubicBezTo>
              <a:cubicBezTo>
                <a:pt x="9002208" y="3927352"/>
                <a:pt x="9003112" y="3905133"/>
                <a:pt x="9007993" y="3894395"/>
              </a:cubicBezTo>
              <a:cubicBezTo>
                <a:pt x="9012694" y="3884212"/>
                <a:pt x="9028783" y="3868104"/>
                <a:pt x="9039088" y="3863290"/>
              </a:cubicBezTo>
              <a:cubicBezTo>
                <a:pt x="9045778" y="3860328"/>
                <a:pt x="9051382" y="3859402"/>
                <a:pt x="9063133" y="3859217"/>
              </a:cubicBezTo>
              <a:cubicBezTo>
                <a:pt x="9082658" y="3859217"/>
                <a:pt x="9090974" y="3863105"/>
                <a:pt x="9106161" y="3879398"/>
              </a:cubicBezTo>
              <a:cubicBezTo>
                <a:pt x="9114838" y="3888655"/>
                <a:pt x="9117731" y="3893284"/>
                <a:pt x="9120081" y="3901801"/>
              </a:cubicBezTo>
              <a:cubicBezTo>
                <a:pt x="9128758" y="3931981"/>
                <a:pt x="9114838" y="3961975"/>
                <a:pt x="9085732" y="3976046"/>
              </a:cubicBezTo>
              <a:cubicBezTo>
                <a:pt x="9078772" y="3979471"/>
                <a:pt x="9070546" y="3981045"/>
                <a:pt x="9062229" y="3980813"/>
              </a:cubicBezTo>
              <a:close/>
              <a:moveTo>
                <a:pt x="9426657" y="3979934"/>
              </a:moveTo>
              <a:cubicBezTo>
                <a:pt x="9416534" y="3980304"/>
                <a:pt x="9408760" y="3979564"/>
                <a:pt x="9404240" y="3977898"/>
              </a:cubicBezTo>
              <a:cubicBezTo>
                <a:pt x="9394116" y="3974010"/>
                <a:pt x="9378930" y="3961419"/>
                <a:pt x="9372603" y="3951791"/>
              </a:cubicBezTo>
              <a:cubicBezTo>
                <a:pt x="9362299" y="3935868"/>
                <a:pt x="9360852" y="3914206"/>
                <a:pt x="9368987" y="3894950"/>
              </a:cubicBezTo>
              <a:cubicBezTo>
                <a:pt x="9373145" y="3884767"/>
                <a:pt x="9390139" y="3867548"/>
                <a:pt x="9400444" y="3862734"/>
              </a:cubicBezTo>
              <a:cubicBezTo>
                <a:pt x="9405325" y="3860513"/>
                <a:pt x="9412376" y="3859402"/>
                <a:pt x="9423765" y="3859402"/>
              </a:cubicBezTo>
              <a:cubicBezTo>
                <a:pt x="9442386" y="3859402"/>
                <a:pt x="9449979" y="3862364"/>
                <a:pt x="9463900" y="3875510"/>
              </a:cubicBezTo>
              <a:cubicBezTo>
                <a:pt x="9477277" y="3888100"/>
                <a:pt x="9481255" y="3896987"/>
                <a:pt x="9482159" y="3916058"/>
              </a:cubicBezTo>
              <a:cubicBezTo>
                <a:pt x="9483244" y="3936794"/>
                <a:pt x="9479990" y="3946052"/>
                <a:pt x="9467335" y="3959753"/>
              </a:cubicBezTo>
              <a:cubicBezTo>
                <a:pt x="9453052" y="3975305"/>
                <a:pt x="9445098" y="3979194"/>
                <a:pt x="9426657" y="3979934"/>
              </a:cubicBezTo>
              <a:close/>
              <a:moveTo>
                <a:pt x="8522534" y="3980812"/>
              </a:moveTo>
              <a:cubicBezTo>
                <a:pt x="8514195" y="3981044"/>
                <a:pt x="8505924" y="3979470"/>
                <a:pt x="8498783" y="3976045"/>
              </a:cubicBezTo>
              <a:cubicBezTo>
                <a:pt x="8470038" y="3962344"/>
                <a:pt x="8456117" y="3931980"/>
                <a:pt x="8464795" y="3901800"/>
              </a:cubicBezTo>
              <a:cubicBezTo>
                <a:pt x="8467146" y="3892913"/>
                <a:pt x="8470038" y="3888654"/>
                <a:pt x="8479620" y="3878472"/>
              </a:cubicBezTo>
              <a:cubicBezTo>
                <a:pt x="8494264" y="3862919"/>
                <a:pt x="8502399" y="3859216"/>
                <a:pt x="8522647" y="3859216"/>
              </a:cubicBezTo>
              <a:cubicBezTo>
                <a:pt x="8533494" y="3859216"/>
                <a:pt x="8539098" y="3860327"/>
                <a:pt x="8545245" y="3863104"/>
              </a:cubicBezTo>
              <a:cubicBezTo>
                <a:pt x="8555007" y="3867918"/>
                <a:pt x="8571278" y="3884026"/>
                <a:pt x="8576340" y="3894209"/>
              </a:cubicBezTo>
              <a:cubicBezTo>
                <a:pt x="8581764" y="3904762"/>
                <a:pt x="8582848" y="3926981"/>
                <a:pt x="8578690" y="3939571"/>
              </a:cubicBezTo>
              <a:cubicBezTo>
                <a:pt x="8574532" y="3952531"/>
                <a:pt x="8560792" y="3967528"/>
                <a:pt x="8546691" y="3974749"/>
              </a:cubicBezTo>
              <a:cubicBezTo>
                <a:pt x="8539279" y="3978544"/>
                <a:pt x="8530872" y="3980581"/>
                <a:pt x="8522534" y="3980812"/>
              </a:cubicBezTo>
              <a:close/>
              <a:moveTo>
                <a:pt x="8883453" y="3980304"/>
              </a:moveTo>
              <a:cubicBezTo>
                <a:pt x="8875860" y="3980304"/>
                <a:pt x="8866279" y="3979008"/>
                <a:pt x="8861940" y="3977342"/>
              </a:cubicBezTo>
              <a:cubicBezTo>
                <a:pt x="8850732" y="3973269"/>
                <a:pt x="8832291" y="3955124"/>
                <a:pt x="8827229" y="3943089"/>
              </a:cubicBezTo>
              <a:cubicBezTo>
                <a:pt x="8821987" y="3930314"/>
                <a:pt x="8821805" y="3908467"/>
                <a:pt x="8827048" y="3896246"/>
              </a:cubicBezTo>
              <a:cubicBezTo>
                <a:pt x="8832110" y="3884581"/>
                <a:pt x="8845850" y="3870325"/>
                <a:pt x="8857782" y="3864401"/>
              </a:cubicBezTo>
              <a:cubicBezTo>
                <a:pt x="8866459" y="3859957"/>
                <a:pt x="8870075" y="3859216"/>
                <a:pt x="8883273" y="3859402"/>
              </a:cubicBezTo>
              <a:cubicBezTo>
                <a:pt x="8902255" y="3859402"/>
                <a:pt x="8908944" y="3862179"/>
                <a:pt x="8922864" y="3875880"/>
              </a:cubicBezTo>
              <a:cubicBezTo>
                <a:pt x="8937147" y="3889766"/>
                <a:pt x="8941847" y="3900690"/>
                <a:pt x="8941847" y="3920316"/>
              </a:cubicBezTo>
              <a:cubicBezTo>
                <a:pt x="8941847" y="3939015"/>
                <a:pt x="8937689" y="3949013"/>
                <a:pt x="8924492" y="3961975"/>
              </a:cubicBezTo>
              <a:cubicBezTo>
                <a:pt x="8910209" y="3976045"/>
                <a:pt x="8900085" y="3980490"/>
                <a:pt x="8883453" y="3980304"/>
              </a:cubicBezTo>
              <a:close/>
              <a:moveTo>
                <a:pt x="8703480" y="3980257"/>
              </a:moveTo>
              <a:cubicBezTo>
                <a:pt x="8696362" y="3980489"/>
                <a:pt x="8689311" y="3980026"/>
                <a:pt x="8685153" y="3978822"/>
              </a:cubicBezTo>
              <a:cubicBezTo>
                <a:pt x="8671233" y="3974378"/>
                <a:pt x="8654601" y="3959752"/>
                <a:pt x="8647912" y="3945681"/>
              </a:cubicBezTo>
              <a:cubicBezTo>
                <a:pt x="8643573" y="3936608"/>
                <a:pt x="8642849" y="3933090"/>
                <a:pt x="8643031" y="3919389"/>
              </a:cubicBezTo>
              <a:cubicBezTo>
                <a:pt x="8643031" y="3899578"/>
                <a:pt x="8647008" y="3890506"/>
                <a:pt x="8661652" y="3876250"/>
              </a:cubicBezTo>
              <a:cubicBezTo>
                <a:pt x="8675933" y="3862178"/>
                <a:pt x="8682623" y="3859586"/>
                <a:pt x="8702509" y="3859401"/>
              </a:cubicBezTo>
              <a:cubicBezTo>
                <a:pt x="8721129" y="3859401"/>
                <a:pt x="8728723" y="3862363"/>
                <a:pt x="8742643" y="3875509"/>
              </a:cubicBezTo>
              <a:cubicBezTo>
                <a:pt x="8756202" y="3888284"/>
                <a:pt x="8760179" y="3896986"/>
                <a:pt x="8760903" y="3916612"/>
              </a:cubicBezTo>
              <a:cubicBezTo>
                <a:pt x="8761625" y="3931054"/>
                <a:pt x="8761083" y="3934942"/>
                <a:pt x="8757648" y="3943089"/>
              </a:cubicBezTo>
              <a:cubicBezTo>
                <a:pt x="8752405" y="3955679"/>
                <a:pt x="8734146" y="3973268"/>
                <a:pt x="8722214" y="3977526"/>
              </a:cubicBezTo>
              <a:cubicBezTo>
                <a:pt x="8717784" y="3979100"/>
                <a:pt x="8710598" y="3980026"/>
                <a:pt x="8703480" y="3980257"/>
              </a:cubicBezTo>
              <a:close/>
              <a:moveTo>
                <a:pt x="7078375" y="3980811"/>
              </a:moveTo>
              <a:cubicBezTo>
                <a:pt x="7070059" y="3980580"/>
                <a:pt x="7061698" y="3978543"/>
                <a:pt x="7054286" y="3974748"/>
              </a:cubicBezTo>
              <a:cubicBezTo>
                <a:pt x="7024275" y="3959565"/>
                <a:pt x="7011259" y="3922906"/>
                <a:pt x="7025360" y="3894393"/>
              </a:cubicBezTo>
              <a:cubicBezTo>
                <a:pt x="7030784" y="3883469"/>
                <a:pt x="7047416" y="3866806"/>
                <a:pt x="7056998" y="3862547"/>
              </a:cubicBezTo>
              <a:cubicBezTo>
                <a:pt x="7065675" y="3858659"/>
                <a:pt x="7090081" y="3858289"/>
                <a:pt x="7100025" y="3861807"/>
              </a:cubicBezTo>
              <a:cubicBezTo>
                <a:pt x="7108702" y="3864954"/>
                <a:pt x="7128770" y="3884024"/>
                <a:pt x="7134012" y="3894393"/>
              </a:cubicBezTo>
              <a:cubicBezTo>
                <a:pt x="7137085" y="3900318"/>
                <a:pt x="7137808" y="3905132"/>
                <a:pt x="7137990" y="3919389"/>
              </a:cubicBezTo>
              <a:cubicBezTo>
                <a:pt x="7137990" y="3934941"/>
                <a:pt x="7137447" y="3938088"/>
                <a:pt x="7133108" y="3946235"/>
              </a:cubicBezTo>
              <a:cubicBezTo>
                <a:pt x="7127142" y="3957899"/>
                <a:pt x="7114487" y="3970119"/>
                <a:pt x="7102194" y="3976043"/>
              </a:cubicBezTo>
              <a:cubicBezTo>
                <a:pt x="7094963" y="3979468"/>
                <a:pt x="7086692" y="3981042"/>
                <a:pt x="7078375" y="3980811"/>
              </a:cubicBezTo>
              <a:close/>
              <a:moveTo>
                <a:pt x="7800488" y="3980492"/>
              </a:moveTo>
              <a:cubicBezTo>
                <a:pt x="7788555" y="3980492"/>
                <a:pt x="7784940" y="3979751"/>
                <a:pt x="7775539" y="3974752"/>
              </a:cubicBezTo>
              <a:cubicBezTo>
                <a:pt x="7751676" y="3962532"/>
                <a:pt x="7739563" y="3941425"/>
                <a:pt x="7741191" y="3914949"/>
              </a:cubicBezTo>
              <a:cubicBezTo>
                <a:pt x="7742275" y="3898470"/>
                <a:pt x="7746252" y="3890323"/>
                <a:pt x="7760173" y="3876437"/>
              </a:cubicBezTo>
              <a:cubicBezTo>
                <a:pt x="7772285" y="3864217"/>
                <a:pt x="7780059" y="3860329"/>
                <a:pt x="7795787" y="3858848"/>
              </a:cubicBezTo>
              <a:cubicBezTo>
                <a:pt x="7813865" y="3857181"/>
                <a:pt x="7825616" y="3861625"/>
                <a:pt x="7839899" y="3875512"/>
              </a:cubicBezTo>
              <a:cubicBezTo>
                <a:pt x="7854542" y="3890138"/>
                <a:pt x="7858700" y="3898099"/>
                <a:pt x="7859785" y="3914949"/>
              </a:cubicBezTo>
              <a:cubicBezTo>
                <a:pt x="7861412" y="3941425"/>
                <a:pt x="7849300" y="3962532"/>
                <a:pt x="7825436" y="3974752"/>
              </a:cubicBezTo>
              <a:cubicBezTo>
                <a:pt x="7816035" y="3979751"/>
                <a:pt x="7812419" y="3980492"/>
                <a:pt x="7800488" y="3980492"/>
              </a:cubicBezTo>
              <a:close/>
              <a:moveTo>
                <a:pt x="8162199" y="3980304"/>
              </a:moveTo>
              <a:cubicBezTo>
                <a:pt x="8154606" y="3980304"/>
                <a:pt x="8145205" y="3979008"/>
                <a:pt x="8141228" y="3977527"/>
              </a:cubicBezTo>
              <a:cubicBezTo>
                <a:pt x="8132550" y="3974379"/>
                <a:pt x="8117907" y="3962529"/>
                <a:pt x="8111217" y="3953087"/>
              </a:cubicBezTo>
              <a:cubicBezTo>
                <a:pt x="8104348" y="3943274"/>
                <a:pt x="8101636" y="3933276"/>
                <a:pt x="8101817" y="3918279"/>
              </a:cubicBezTo>
              <a:cubicBezTo>
                <a:pt x="8101997" y="3901615"/>
                <a:pt x="8106336" y="3891247"/>
                <a:pt x="8118629" y="3877916"/>
              </a:cubicBezTo>
              <a:cubicBezTo>
                <a:pt x="8131646" y="3863844"/>
                <a:pt x="8142313" y="3859216"/>
                <a:pt x="8162018" y="3859401"/>
              </a:cubicBezTo>
              <a:cubicBezTo>
                <a:pt x="8181000" y="3859586"/>
                <a:pt x="8187870" y="3862549"/>
                <a:pt x="8201972" y="3876065"/>
              </a:cubicBezTo>
              <a:cubicBezTo>
                <a:pt x="8215892" y="3889766"/>
                <a:pt x="8220412" y="3900690"/>
                <a:pt x="8220412" y="3920316"/>
              </a:cubicBezTo>
              <a:cubicBezTo>
                <a:pt x="8220412" y="3938645"/>
                <a:pt x="8215892" y="3949569"/>
                <a:pt x="8202695" y="3962529"/>
              </a:cubicBezTo>
              <a:cubicBezTo>
                <a:pt x="8188955" y="3976045"/>
                <a:pt x="8178650" y="3980489"/>
                <a:pt x="8162199" y="3980304"/>
              </a:cubicBezTo>
              <a:close/>
              <a:moveTo>
                <a:pt x="8341880" y="3980304"/>
              </a:moveTo>
              <a:cubicBezTo>
                <a:pt x="8334469" y="3980304"/>
                <a:pt x="8325971" y="3979377"/>
                <a:pt x="8322898" y="3978267"/>
              </a:cubicBezTo>
              <a:cubicBezTo>
                <a:pt x="8310424" y="3973638"/>
                <a:pt x="8293430" y="3958271"/>
                <a:pt x="8286379" y="3944939"/>
              </a:cubicBezTo>
              <a:cubicBezTo>
                <a:pt x="8281679" y="3936052"/>
                <a:pt x="8281679" y="3904577"/>
                <a:pt x="8286560" y="3894764"/>
              </a:cubicBezTo>
              <a:cubicBezTo>
                <a:pt x="8292165" y="3883285"/>
                <a:pt x="8305000" y="3869954"/>
                <a:pt x="8316209" y="3864399"/>
              </a:cubicBezTo>
              <a:cubicBezTo>
                <a:pt x="8325067" y="3859956"/>
                <a:pt x="8328684" y="3859216"/>
                <a:pt x="8341880" y="3859216"/>
              </a:cubicBezTo>
              <a:cubicBezTo>
                <a:pt x="8361225" y="3859216"/>
                <a:pt x="8369902" y="3863289"/>
                <a:pt x="8384185" y="3878656"/>
              </a:cubicBezTo>
              <a:cubicBezTo>
                <a:pt x="8397743" y="3893098"/>
                <a:pt x="8400455" y="3899763"/>
                <a:pt x="8400455" y="3919389"/>
              </a:cubicBezTo>
              <a:cubicBezTo>
                <a:pt x="8400636" y="3933090"/>
                <a:pt x="8399912" y="3936608"/>
                <a:pt x="8395574" y="3945680"/>
              </a:cubicBezTo>
              <a:cubicBezTo>
                <a:pt x="8389789" y="3957900"/>
                <a:pt x="8377495" y="3969750"/>
                <a:pt x="8364479" y="3976045"/>
              </a:cubicBezTo>
              <a:cubicBezTo>
                <a:pt x="8357429" y="3979562"/>
                <a:pt x="8352547" y="3980488"/>
                <a:pt x="8341880" y="3980304"/>
              </a:cubicBezTo>
              <a:close/>
              <a:moveTo>
                <a:pt x="7981004" y="3980281"/>
              </a:moveTo>
              <a:cubicBezTo>
                <a:pt x="7973660" y="3980351"/>
                <a:pt x="7966428" y="3979564"/>
                <a:pt x="7961727" y="3977898"/>
              </a:cubicBezTo>
              <a:cubicBezTo>
                <a:pt x="7946722" y="3972343"/>
                <a:pt x="7932260" y="3958642"/>
                <a:pt x="7925390" y="3943645"/>
              </a:cubicBezTo>
              <a:cubicBezTo>
                <a:pt x="7920509" y="3932721"/>
                <a:pt x="7920147" y="3907356"/>
                <a:pt x="7924848" y="3896617"/>
              </a:cubicBezTo>
              <a:cubicBezTo>
                <a:pt x="7929005" y="3886804"/>
                <a:pt x="7946541" y="3868474"/>
                <a:pt x="7956666" y="3863475"/>
              </a:cubicBezTo>
              <a:cubicBezTo>
                <a:pt x="7963355" y="3859957"/>
                <a:pt x="7968055" y="3859217"/>
                <a:pt x="7981252" y="3859217"/>
              </a:cubicBezTo>
              <a:cubicBezTo>
                <a:pt x="7995896" y="3859217"/>
                <a:pt x="7998427" y="3859772"/>
                <a:pt x="8007286" y="3864771"/>
              </a:cubicBezTo>
              <a:cubicBezTo>
                <a:pt x="8019398" y="3871621"/>
                <a:pt x="8033500" y="3887730"/>
                <a:pt x="8037296" y="3898653"/>
              </a:cubicBezTo>
              <a:cubicBezTo>
                <a:pt x="8041635" y="3911799"/>
                <a:pt x="8040912" y="3933091"/>
                <a:pt x="8035668" y="3944386"/>
              </a:cubicBezTo>
              <a:cubicBezTo>
                <a:pt x="8030245" y="3956421"/>
                <a:pt x="8012347" y="3973453"/>
                <a:pt x="8000958" y="3977527"/>
              </a:cubicBezTo>
              <a:cubicBezTo>
                <a:pt x="7995806" y="3979286"/>
                <a:pt x="7988348" y="3980212"/>
                <a:pt x="7981004" y="3980281"/>
              </a:cubicBezTo>
              <a:close/>
              <a:moveTo>
                <a:pt x="7440132" y="3980167"/>
              </a:moveTo>
              <a:cubicBezTo>
                <a:pt x="7432448" y="3980213"/>
                <a:pt x="7424675" y="3979287"/>
                <a:pt x="7419431" y="3977343"/>
              </a:cubicBezTo>
              <a:cubicBezTo>
                <a:pt x="7408585" y="3973455"/>
                <a:pt x="7391410" y="3956607"/>
                <a:pt x="7385263" y="3943831"/>
              </a:cubicBezTo>
              <a:cubicBezTo>
                <a:pt x="7372067" y="3916059"/>
                <a:pt x="7385987" y="3879029"/>
                <a:pt x="7415274" y="3864402"/>
              </a:cubicBezTo>
              <a:cubicBezTo>
                <a:pt x="7429014" y="3857367"/>
                <a:pt x="7449623" y="3857182"/>
                <a:pt x="7463724" y="3863662"/>
              </a:cubicBezTo>
              <a:cubicBezTo>
                <a:pt x="7475114" y="3868846"/>
                <a:pt x="7490118" y="3884398"/>
                <a:pt x="7495361" y="3896433"/>
              </a:cubicBezTo>
              <a:cubicBezTo>
                <a:pt x="7499700" y="3906801"/>
                <a:pt x="7500604" y="3927724"/>
                <a:pt x="7496988" y="3938832"/>
              </a:cubicBezTo>
              <a:cubicBezTo>
                <a:pt x="7492107" y="3953829"/>
                <a:pt x="7475475" y="3971048"/>
                <a:pt x="7460289" y="3977158"/>
              </a:cubicBezTo>
              <a:cubicBezTo>
                <a:pt x="7455408" y="3979102"/>
                <a:pt x="7447815" y="3980120"/>
                <a:pt x="7440132" y="3980167"/>
              </a:cubicBezTo>
              <a:close/>
              <a:moveTo>
                <a:pt x="7622434" y="3980120"/>
              </a:moveTo>
              <a:cubicBezTo>
                <a:pt x="7608151" y="3980675"/>
                <a:pt x="7606344" y="3980490"/>
                <a:pt x="7596039" y="3975121"/>
              </a:cubicBezTo>
              <a:cubicBezTo>
                <a:pt x="7582660" y="3968085"/>
                <a:pt x="7571271" y="3956050"/>
                <a:pt x="7565124" y="3942164"/>
              </a:cubicBezTo>
              <a:cubicBezTo>
                <a:pt x="7561148" y="3933277"/>
                <a:pt x="7560605" y="3930130"/>
                <a:pt x="7561328" y="3916799"/>
              </a:cubicBezTo>
              <a:cubicBezTo>
                <a:pt x="7562232" y="3899210"/>
                <a:pt x="7566752" y="3889396"/>
                <a:pt x="7580310" y="3875510"/>
              </a:cubicBezTo>
              <a:cubicBezTo>
                <a:pt x="7592243" y="3863106"/>
                <a:pt x="7602005" y="3859218"/>
                <a:pt x="7620625" y="3859218"/>
              </a:cubicBezTo>
              <a:cubicBezTo>
                <a:pt x="7639970" y="3859218"/>
                <a:pt x="7648648" y="3863291"/>
                <a:pt x="7662929" y="3878658"/>
              </a:cubicBezTo>
              <a:cubicBezTo>
                <a:pt x="7676489" y="3893100"/>
                <a:pt x="7679200" y="3899765"/>
                <a:pt x="7679200" y="3919390"/>
              </a:cubicBezTo>
              <a:cubicBezTo>
                <a:pt x="7679381" y="3933092"/>
                <a:pt x="7678658" y="3936610"/>
                <a:pt x="7674319" y="3945682"/>
              </a:cubicBezTo>
              <a:cubicBezTo>
                <a:pt x="7668895" y="3956976"/>
                <a:pt x="7656964" y="3969011"/>
                <a:pt x="7645031" y="3975491"/>
              </a:cubicBezTo>
              <a:cubicBezTo>
                <a:pt x="7639970" y="3978269"/>
                <a:pt x="7633280" y="3979564"/>
                <a:pt x="7622434" y="3980120"/>
              </a:cubicBezTo>
              <a:close/>
              <a:moveTo>
                <a:pt x="7262847" y="3980096"/>
              </a:moveTo>
              <a:cubicBezTo>
                <a:pt x="7254486" y="3980628"/>
                <a:pt x="7246080" y="3980026"/>
                <a:pt x="7241017" y="3978082"/>
              </a:cubicBezTo>
              <a:cubicBezTo>
                <a:pt x="7225651" y="3972343"/>
                <a:pt x="7213538" y="3960679"/>
                <a:pt x="7204680" y="3943459"/>
              </a:cubicBezTo>
              <a:cubicBezTo>
                <a:pt x="7198714" y="3931980"/>
                <a:pt x="7198533" y="3909577"/>
                <a:pt x="7204318" y="3896802"/>
              </a:cubicBezTo>
              <a:cubicBezTo>
                <a:pt x="7209561" y="3885137"/>
                <a:pt x="7223481" y="3870140"/>
                <a:pt x="7234690" y="3864216"/>
              </a:cubicBezTo>
              <a:cubicBezTo>
                <a:pt x="7242283" y="3860142"/>
                <a:pt x="7246079" y="3859401"/>
                <a:pt x="7259096" y="3859217"/>
              </a:cubicBezTo>
              <a:cubicBezTo>
                <a:pt x="7272293" y="3859217"/>
                <a:pt x="7275909" y="3859957"/>
                <a:pt x="7284767" y="3864401"/>
              </a:cubicBezTo>
              <a:cubicBezTo>
                <a:pt x="7297784" y="3871066"/>
                <a:pt x="7312065" y="3886989"/>
                <a:pt x="7316224" y="3899579"/>
              </a:cubicBezTo>
              <a:cubicBezTo>
                <a:pt x="7320201" y="3911984"/>
                <a:pt x="7319117" y="3936053"/>
                <a:pt x="7313874" y="3946237"/>
              </a:cubicBezTo>
              <a:cubicBezTo>
                <a:pt x="7308993" y="3955865"/>
                <a:pt x="7294710" y="3969751"/>
                <a:pt x="7284406" y="3975306"/>
              </a:cubicBezTo>
              <a:cubicBezTo>
                <a:pt x="7279525" y="3977897"/>
                <a:pt x="7271209" y="3979563"/>
                <a:pt x="7262847" y="3980096"/>
              </a:cubicBezTo>
              <a:close/>
              <a:moveTo>
                <a:pt x="5096167" y="3980790"/>
              </a:moveTo>
              <a:cubicBezTo>
                <a:pt x="5087828" y="3980998"/>
                <a:pt x="5079512" y="3979378"/>
                <a:pt x="5072190" y="3975860"/>
              </a:cubicBezTo>
              <a:cubicBezTo>
                <a:pt x="5060439" y="3970305"/>
                <a:pt x="5046880" y="3956605"/>
                <a:pt x="5041095" y="3944385"/>
              </a:cubicBezTo>
              <a:cubicBezTo>
                <a:pt x="5034768" y="3931239"/>
                <a:pt x="5034586" y="3907355"/>
                <a:pt x="5040914" y="3895506"/>
              </a:cubicBezTo>
              <a:cubicBezTo>
                <a:pt x="5046880" y="3883841"/>
                <a:pt x="5061704" y="3868474"/>
                <a:pt x="5071648" y="3863475"/>
              </a:cubicBezTo>
              <a:cubicBezTo>
                <a:pt x="5083038" y="3857735"/>
                <a:pt x="5106901" y="3857550"/>
                <a:pt x="5118833" y="3863290"/>
              </a:cubicBezTo>
              <a:cubicBezTo>
                <a:pt x="5128956" y="3867919"/>
                <a:pt x="5144685" y="3883471"/>
                <a:pt x="5149928" y="3894025"/>
              </a:cubicBezTo>
              <a:cubicBezTo>
                <a:pt x="5155351" y="3904763"/>
                <a:pt x="5156436" y="3926796"/>
                <a:pt x="5152278" y="3939571"/>
              </a:cubicBezTo>
              <a:cubicBezTo>
                <a:pt x="5148120" y="3952532"/>
                <a:pt x="5134380" y="3967529"/>
                <a:pt x="5120279" y="3974749"/>
              </a:cubicBezTo>
              <a:cubicBezTo>
                <a:pt x="5112867" y="3978544"/>
                <a:pt x="5104506" y="3980581"/>
                <a:pt x="5096167" y="3980790"/>
              </a:cubicBezTo>
              <a:close/>
              <a:moveTo>
                <a:pt x="5817420" y="3980790"/>
              </a:moveTo>
              <a:cubicBezTo>
                <a:pt x="5809082" y="3980998"/>
                <a:pt x="5800766" y="3979378"/>
                <a:pt x="5793444" y="3975860"/>
              </a:cubicBezTo>
              <a:cubicBezTo>
                <a:pt x="5781693" y="3970305"/>
                <a:pt x="5768134" y="3956605"/>
                <a:pt x="5762349" y="3944385"/>
              </a:cubicBezTo>
              <a:cubicBezTo>
                <a:pt x="5756384" y="3931610"/>
                <a:pt x="5756021" y="3909577"/>
                <a:pt x="5761806" y="3896617"/>
              </a:cubicBezTo>
              <a:cubicBezTo>
                <a:pt x="5767050" y="3885138"/>
                <a:pt x="5782235" y="3868844"/>
                <a:pt x="5792721" y="3863661"/>
              </a:cubicBezTo>
              <a:cubicBezTo>
                <a:pt x="5804472" y="3857735"/>
                <a:pt x="5828155" y="3857550"/>
                <a:pt x="5840448" y="3863290"/>
              </a:cubicBezTo>
              <a:cubicBezTo>
                <a:pt x="5850572" y="3868104"/>
                <a:pt x="5865577" y="3883101"/>
                <a:pt x="5871001" y="3893839"/>
              </a:cubicBezTo>
              <a:cubicBezTo>
                <a:pt x="5876606" y="3904763"/>
                <a:pt x="5877690" y="3926611"/>
                <a:pt x="5873532" y="3939571"/>
              </a:cubicBezTo>
              <a:cubicBezTo>
                <a:pt x="5869373" y="3952532"/>
                <a:pt x="5855635" y="3967529"/>
                <a:pt x="5841533" y="3974749"/>
              </a:cubicBezTo>
              <a:cubicBezTo>
                <a:pt x="5834121" y="3978544"/>
                <a:pt x="5825759" y="3980581"/>
                <a:pt x="5817420" y="3980790"/>
              </a:cubicBezTo>
              <a:close/>
              <a:moveTo>
                <a:pt x="6357096" y="3980765"/>
              </a:moveTo>
              <a:cubicBezTo>
                <a:pt x="6348802" y="3980580"/>
                <a:pt x="6340441" y="3978636"/>
                <a:pt x="6333209" y="3974933"/>
              </a:cubicBezTo>
              <a:cubicBezTo>
                <a:pt x="6321096" y="3968639"/>
                <a:pt x="6309887" y="3957344"/>
                <a:pt x="6303380" y="3944939"/>
              </a:cubicBezTo>
              <a:cubicBezTo>
                <a:pt x="6299945" y="3938274"/>
                <a:pt x="6299221" y="3934016"/>
                <a:pt x="6299221" y="3920314"/>
              </a:cubicBezTo>
              <a:cubicBezTo>
                <a:pt x="6299221" y="3900133"/>
                <a:pt x="6302656" y="3891801"/>
                <a:pt x="6316757" y="3876804"/>
              </a:cubicBezTo>
              <a:cubicBezTo>
                <a:pt x="6329955" y="3863103"/>
                <a:pt x="6338814" y="3859400"/>
                <a:pt x="6357976" y="3859215"/>
              </a:cubicBezTo>
              <a:cubicBezTo>
                <a:pt x="6377501" y="3859215"/>
                <a:pt x="6385817" y="3863103"/>
                <a:pt x="6401003" y="3879396"/>
              </a:cubicBezTo>
              <a:cubicBezTo>
                <a:pt x="6409681" y="3888654"/>
                <a:pt x="6412573" y="3893282"/>
                <a:pt x="6414923" y="3901799"/>
              </a:cubicBezTo>
              <a:cubicBezTo>
                <a:pt x="6423602" y="3931979"/>
                <a:pt x="6409681" y="3961973"/>
                <a:pt x="6380575" y="3976045"/>
              </a:cubicBezTo>
              <a:cubicBezTo>
                <a:pt x="6373615" y="3979377"/>
                <a:pt x="6365389" y="3980950"/>
                <a:pt x="6357096" y="3980765"/>
              </a:cubicBezTo>
              <a:close/>
              <a:moveTo>
                <a:pt x="6538925" y="3980490"/>
              </a:moveTo>
              <a:cubicBezTo>
                <a:pt x="6531875" y="3980304"/>
                <a:pt x="6523016" y="3979193"/>
                <a:pt x="6519220" y="3977897"/>
              </a:cubicBezTo>
              <a:cubicBezTo>
                <a:pt x="6504395" y="3972343"/>
                <a:pt x="6492282" y="3960863"/>
                <a:pt x="6483424" y="3943460"/>
              </a:cubicBezTo>
              <a:cubicBezTo>
                <a:pt x="6477458" y="3931980"/>
                <a:pt x="6477277" y="3909577"/>
                <a:pt x="6483062" y="3896617"/>
              </a:cubicBezTo>
              <a:cubicBezTo>
                <a:pt x="6488305" y="3885138"/>
                <a:pt x="6503491" y="3868844"/>
                <a:pt x="6513976" y="3863659"/>
              </a:cubicBezTo>
              <a:cubicBezTo>
                <a:pt x="6525908" y="3857735"/>
                <a:pt x="6549411" y="3857550"/>
                <a:pt x="6561884" y="3863289"/>
              </a:cubicBezTo>
              <a:cubicBezTo>
                <a:pt x="6572189" y="3868104"/>
                <a:pt x="6588098" y="3884027"/>
                <a:pt x="6592979" y="3894395"/>
              </a:cubicBezTo>
              <a:cubicBezTo>
                <a:pt x="6597860" y="3904763"/>
                <a:pt x="6598764" y="3927351"/>
                <a:pt x="6594787" y="3939572"/>
              </a:cubicBezTo>
              <a:cubicBezTo>
                <a:pt x="6590629" y="3952532"/>
                <a:pt x="6576889" y="3967714"/>
                <a:pt x="6562788" y="3974749"/>
              </a:cubicBezTo>
              <a:cubicBezTo>
                <a:pt x="6553568" y="3979564"/>
                <a:pt x="6549591" y="3980490"/>
                <a:pt x="6538925" y="3980490"/>
              </a:cubicBezTo>
              <a:close/>
              <a:moveTo>
                <a:pt x="6901178" y="3980119"/>
              </a:moveTo>
              <a:cubicBezTo>
                <a:pt x="6886895" y="3980674"/>
                <a:pt x="6885088" y="3980489"/>
                <a:pt x="6874783" y="3975120"/>
              </a:cubicBezTo>
              <a:cubicBezTo>
                <a:pt x="6861404" y="3968084"/>
                <a:pt x="6850015" y="3956049"/>
                <a:pt x="6843868" y="3942163"/>
              </a:cubicBezTo>
              <a:cubicBezTo>
                <a:pt x="6839892" y="3933276"/>
                <a:pt x="6839349" y="3930128"/>
                <a:pt x="6840072" y="3916798"/>
              </a:cubicBezTo>
              <a:cubicBezTo>
                <a:pt x="6840614" y="3907355"/>
                <a:pt x="6842061" y="3899394"/>
                <a:pt x="6844230" y="3895321"/>
              </a:cubicBezTo>
              <a:cubicBezTo>
                <a:pt x="6850377" y="3882916"/>
                <a:pt x="6862851" y="3869770"/>
                <a:pt x="6873698" y="3864401"/>
              </a:cubicBezTo>
              <a:cubicBezTo>
                <a:pt x="6882557" y="3859956"/>
                <a:pt x="6885992" y="3859216"/>
                <a:pt x="6899369" y="3859402"/>
              </a:cubicBezTo>
              <a:cubicBezTo>
                <a:pt x="6918533" y="3859402"/>
                <a:pt x="6925041" y="3862179"/>
                <a:pt x="6939143" y="3875880"/>
              </a:cubicBezTo>
              <a:cubicBezTo>
                <a:pt x="6953967" y="3890506"/>
                <a:pt x="6957944" y="3899579"/>
                <a:pt x="6957944" y="3919390"/>
              </a:cubicBezTo>
              <a:cubicBezTo>
                <a:pt x="6958125" y="3933091"/>
                <a:pt x="6957402" y="3936609"/>
                <a:pt x="6953063" y="3945681"/>
              </a:cubicBezTo>
              <a:cubicBezTo>
                <a:pt x="6949809" y="3952531"/>
                <a:pt x="6944566" y="3959197"/>
                <a:pt x="6938600" y="3964382"/>
              </a:cubicBezTo>
              <a:cubicBezTo>
                <a:pt x="6924318" y="3976786"/>
                <a:pt x="6918533" y="3979193"/>
                <a:pt x="6901178" y="3980119"/>
              </a:cubicBezTo>
              <a:close/>
              <a:moveTo>
                <a:pt x="5997105" y="3980258"/>
              </a:moveTo>
              <a:cubicBezTo>
                <a:pt x="5989760" y="3980304"/>
                <a:pt x="5982529" y="3979471"/>
                <a:pt x="5977829" y="3977713"/>
              </a:cubicBezTo>
              <a:cubicBezTo>
                <a:pt x="5966800" y="3973454"/>
                <a:pt x="5955049" y="3963826"/>
                <a:pt x="5947818" y="3952346"/>
              </a:cubicBezTo>
              <a:cubicBezTo>
                <a:pt x="5931367" y="3927537"/>
                <a:pt x="5934078" y="3901431"/>
                <a:pt x="5955049" y="3877731"/>
              </a:cubicBezTo>
              <a:cubicBezTo>
                <a:pt x="5967163" y="3864215"/>
                <a:pt x="5978552" y="3859216"/>
                <a:pt x="5997354" y="3859402"/>
              </a:cubicBezTo>
              <a:cubicBezTo>
                <a:pt x="6014709" y="3859402"/>
                <a:pt x="6024652" y="3863290"/>
                <a:pt x="6037126" y="3875140"/>
              </a:cubicBezTo>
              <a:cubicBezTo>
                <a:pt x="6051046" y="3888285"/>
                <a:pt x="6055024" y="3896987"/>
                <a:pt x="6055747" y="3916613"/>
              </a:cubicBezTo>
              <a:cubicBezTo>
                <a:pt x="6056470" y="3931055"/>
                <a:pt x="6055928" y="3934943"/>
                <a:pt x="6052493" y="3943090"/>
              </a:cubicBezTo>
              <a:cubicBezTo>
                <a:pt x="6047250" y="3955680"/>
                <a:pt x="6028991" y="3973268"/>
                <a:pt x="6017059" y="3977527"/>
              </a:cubicBezTo>
              <a:cubicBezTo>
                <a:pt x="6011907" y="3979286"/>
                <a:pt x="6004449" y="3980212"/>
                <a:pt x="5997105" y="3980258"/>
              </a:cubicBezTo>
              <a:close/>
              <a:moveTo>
                <a:pt x="6180105" y="3980119"/>
              </a:moveTo>
              <a:cubicBezTo>
                <a:pt x="6165823" y="3980674"/>
                <a:pt x="6163653" y="3980304"/>
                <a:pt x="6153710" y="3975305"/>
              </a:cubicBezTo>
              <a:cubicBezTo>
                <a:pt x="6140332" y="3968639"/>
                <a:pt x="6129123" y="3956976"/>
                <a:pt x="6123157" y="3943460"/>
              </a:cubicBezTo>
              <a:cubicBezTo>
                <a:pt x="6116830" y="3929388"/>
                <a:pt x="6116650" y="3909577"/>
                <a:pt x="6122796" y="3896246"/>
              </a:cubicBezTo>
              <a:cubicBezTo>
                <a:pt x="6128942" y="3882916"/>
                <a:pt x="6140513" y="3870325"/>
                <a:pt x="6152445" y="3864401"/>
              </a:cubicBezTo>
              <a:cubicBezTo>
                <a:pt x="6161483" y="3859956"/>
                <a:pt x="6164738" y="3859216"/>
                <a:pt x="6178116" y="3859402"/>
              </a:cubicBezTo>
              <a:cubicBezTo>
                <a:pt x="6197098" y="3859586"/>
                <a:pt x="6203968" y="3862549"/>
                <a:pt x="6218069" y="3876065"/>
              </a:cubicBezTo>
              <a:cubicBezTo>
                <a:pt x="6231990" y="3889766"/>
                <a:pt x="6236691" y="3900875"/>
                <a:pt x="6236691" y="3920316"/>
              </a:cubicBezTo>
              <a:cubicBezTo>
                <a:pt x="6236691" y="3938275"/>
                <a:pt x="6232713" y="3948829"/>
                <a:pt x="6220962" y="3960678"/>
              </a:cubicBezTo>
              <a:cubicBezTo>
                <a:pt x="6207222" y="3974935"/>
                <a:pt x="6197822" y="3979193"/>
                <a:pt x="6180105" y="3980119"/>
              </a:cubicBezTo>
              <a:close/>
              <a:moveTo>
                <a:pt x="5635840" y="3980765"/>
              </a:moveTo>
              <a:cubicBezTo>
                <a:pt x="5627546" y="3980580"/>
                <a:pt x="5619185" y="3978636"/>
                <a:pt x="5611953" y="3974933"/>
              </a:cubicBezTo>
              <a:cubicBezTo>
                <a:pt x="5599840" y="3968639"/>
                <a:pt x="5588631" y="3957344"/>
                <a:pt x="5582124" y="3944939"/>
              </a:cubicBezTo>
              <a:cubicBezTo>
                <a:pt x="5578689" y="3938274"/>
                <a:pt x="5577965" y="3934016"/>
                <a:pt x="5577965" y="3920314"/>
              </a:cubicBezTo>
              <a:cubicBezTo>
                <a:pt x="5577965" y="3900318"/>
                <a:pt x="5581219" y="3892171"/>
                <a:pt x="5595140" y="3877174"/>
              </a:cubicBezTo>
              <a:cubicBezTo>
                <a:pt x="5607975" y="3863473"/>
                <a:pt x="5617376" y="3859400"/>
                <a:pt x="5636720" y="3859215"/>
              </a:cubicBezTo>
              <a:cubicBezTo>
                <a:pt x="5656245" y="3859215"/>
                <a:pt x="5664561" y="3863103"/>
                <a:pt x="5679747" y="3879396"/>
              </a:cubicBezTo>
              <a:cubicBezTo>
                <a:pt x="5688425" y="3888654"/>
                <a:pt x="5691317" y="3893282"/>
                <a:pt x="5693667" y="3901799"/>
              </a:cubicBezTo>
              <a:cubicBezTo>
                <a:pt x="5702346" y="3931979"/>
                <a:pt x="5688425" y="3961973"/>
                <a:pt x="5659319" y="3976045"/>
              </a:cubicBezTo>
              <a:cubicBezTo>
                <a:pt x="5652359" y="3979377"/>
                <a:pt x="5644133" y="3980950"/>
                <a:pt x="5635840" y="3980765"/>
              </a:cubicBezTo>
              <a:close/>
              <a:moveTo>
                <a:pt x="5275849" y="3980258"/>
              </a:moveTo>
              <a:cubicBezTo>
                <a:pt x="5268505" y="3980304"/>
                <a:pt x="5261274" y="3979471"/>
                <a:pt x="5256573" y="3977713"/>
              </a:cubicBezTo>
              <a:cubicBezTo>
                <a:pt x="5241568" y="3971973"/>
                <a:pt x="5227828" y="3958458"/>
                <a:pt x="5220415" y="3941979"/>
              </a:cubicBezTo>
              <a:cubicBezTo>
                <a:pt x="5215173" y="3930129"/>
                <a:pt x="5214991" y="3909022"/>
                <a:pt x="5220235" y="3897173"/>
              </a:cubicBezTo>
              <a:cubicBezTo>
                <a:pt x="5225839" y="3884768"/>
                <a:pt x="5240844" y="3868845"/>
                <a:pt x="5252053" y="3863661"/>
              </a:cubicBezTo>
              <a:cubicBezTo>
                <a:pt x="5265069" y="3857736"/>
                <a:pt x="5286583" y="3857550"/>
                <a:pt x="5299057" y="3863291"/>
              </a:cubicBezTo>
              <a:cubicBezTo>
                <a:pt x="5309724" y="3868290"/>
                <a:pt x="5322740" y="3880509"/>
                <a:pt x="5329068" y="3891434"/>
              </a:cubicBezTo>
              <a:cubicBezTo>
                <a:pt x="5333045" y="3898469"/>
                <a:pt x="5333949" y="3902542"/>
                <a:pt x="5334491" y="3916613"/>
              </a:cubicBezTo>
              <a:cubicBezTo>
                <a:pt x="5335214" y="3931055"/>
                <a:pt x="5334672" y="3934944"/>
                <a:pt x="5331237" y="3943089"/>
              </a:cubicBezTo>
              <a:cubicBezTo>
                <a:pt x="5325994" y="3955680"/>
                <a:pt x="5307735" y="3973269"/>
                <a:pt x="5295803" y="3977527"/>
              </a:cubicBezTo>
              <a:cubicBezTo>
                <a:pt x="5290651" y="3979286"/>
                <a:pt x="5283194" y="3980212"/>
                <a:pt x="5275849" y="3980258"/>
              </a:cubicBezTo>
              <a:close/>
              <a:moveTo>
                <a:pt x="5458850" y="3980120"/>
              </a:moveTo>
              <a:cubicBezTo>
                <a:pt x="5444568" y="3980675"/>
                <a:pt x="5442398" y="3980305"/>
                <a:pt x="5432456" y="3975306"/>
              </a:cubicBezTo>
              <a:cubicBezTo>
                <a:pt x="5420162" y="3969011"/>
                <a:pt x="5408592" y="3957531"/>
                <a:pt x="5402265" y="3945312"/>
              </a:cubicBezTo>
              <a:cubicBezTo>
                <a:pt x="5399191" y="3939017"/>
                <a:pt x="5397926" y="3933092"/>
                <a:pt x="5397564" y="3921798"/>
              </a:cubicBezTo>
              <a:cubicBezTo>
                <a:pt x="5396841" y="3908838"/>
                <a:pt x="5397384" y="3905320"/>
                <a:pt x="5401360" y="3896803"/>
              </a:cubicBezTo>
              <a:cubicBezTo>
                <a:pt x="5407507" y="3882916"/>
                <a:pt x="5419077" y="3870511"/>
                <a:pt x="5431190" y="3864401"/>
              </a:cubicBezTo>
              <a:cubicBezTo>
                <a:pt x="5440048" y="3859958"/>
                <a:pt x="5443665" y="3859218"/>
                <a:pt x="5456861" y="3859218"/>
              </a:cubicBezTo>
              <a:cubicBezTo>
                <a:pt x="5475302" y="3859402"/>
                <a:pt x="5485426" y="3863847"/>
                <a:pt x="5498803" y="3878103"/>
              </a:cubicBezTo>
              <a:cubicBezTo>
                <a:pt x="5511097" y="3891063"/>
                <a:pt x="5515436" y="3901987"/>
                <a:pt x="5515436" y="3920317"/>
              </a:cubicBezTo>
              <a:cubicBezTo>
                <a:pt x="5515436" y="3938646"/>
                <a:pt x="5511278" y="3949015"/>
                <a:pt x="5499165" y="3961049"/>
              </a:cubicBezTo>
              <a:cubicBezTo>
                <a:pt x="5484702" y="3975491"/>
                <a:pt x="5476567" y="3979194"/>
                <a:pt x="5458850" y="3980120"/>
              </a:cubicBezTo>
              <a:close/>
              <a:moveTo>
                <a:pt x="2928225" y="3980543"/>
              </a:moveTo>
              <a:cubicBezTo>
                <a:pt x="2920864" y="3980224"/>
                <a:pt x="2913576" y="3978407"/>
                <a:pt x="2906796" y="3974936"/>
              </a:cubicBezTo>
              <a:cubicBezTo>
                <a:pt x="2894684" y="3968642"/>
                <a:pt x="2883475" y="3957347"/>
                <a:pt x="2876966" y="3944942"/>
              </a:cubicBezTo>
              <a:cubicBezTo>
                <a:pt x="2873532" y="3938277"/>
                <a:pt x="2872809" y="3934019"/>
                <a:pt x="2872809" y="3920317"/>
              </a:cubicBezTo>
              <a:cubicBezTo>
                <a:pt x="2872809" y="3900137"/>
                <a:pt x="2876244" y="3891804"/>
                <a:pt x="2890345" y="3876807"/>
              </a:cubicBezTo>
              <a:cubicBezTo>
                <a:pt x="2906616" y="3859959"/>
                <a:pt x="2925056" y="3854960"/>
                <a:pt x="2947473" y="3861070"/>
              </a:cubicBezTo>
              <a:cubicBezTo>
                <a:pt x="2958320" y="3864217"/>
                <a:pt x="2961032" y="3865884"/>
                <a:pt x="2972602" y="3877548"/>
              </a:cubicBezTo>
              <a:cubicBezTo>
                <a:pt x="2983630" y="3888842"/>
                <a:pt x="2985981" y="3892360"/>
                <a:pt x="2988511" y="3901618"/>
              </a:cubicBezTo>
              <a:cubicBezTo>
                <a:pt x="2993031" y="3917170"/>
                <a:pt x="2991585" y="3934389"/>
                <a:pt x="2984715" y="3947165"/>
              </a:cubicBezTo>
              <a:cubicBezTo>
                <a:pt x="2973054" y="3968966"/>
                <a:pt x="2950309" y="3981497"/>
                <a:pt x="2928225" y="3980543"/>
              </a:cubicBezTo>
              <a:close/>
              <a:moveTo>
                <a:pt x="3112514" y="3980490"/>
              </a:moveTo>
              <a:cubicBezTo>
                <a:pt x="3105464" y="3980304"/>
                <a:pt x="3096605" y="3979193"/>
                <a:pt x="3092809" y="3977897"/>
              </a:cubicBezTo>
              <a:cubicBezTo>
                <a:pt x="3077984" y="3972343"/>
                <a:pt x="3065872" y="3960863"/>
                <a:pt x="3057013" y="3943460"/>
              </a:cubicBezTo>
              <a:cubicBezTo>
                <a:pt x="3051047" y="3931980"/>
                <a:pt x="3050867" y="3909577"/>
                <a:pt x="3056652" y="3896617"/>
              </a:cubicBezTo>
              <a:cubicBezTo>
                <a:pt x="3061894" y="3885138"/>
                <a:pt x="3077080" y="3868844"/>
                <a:pt x="3087565" y="3863659"/>
              </a:cubicBezTo>
              <a:cubicBezTo>
                <a:pt x="3099498" y="3857735"/>
                <a:pt x="3123000" y="3857550"/>
                <a:pt x="3135474" y="3863289"/>
              </a:cubicBezTo>
              <a:cubicBezTo>
                <a:pt x="3145779" y="3868104"/>
                <a:pt x="3161687" y="3884027"/>
                <a:pt x="3166569" y="3894395"/>
              </a:cubicBezTo>
              <a:cubicBezTo>
                <a:pt x="3171450" y="3904763"/>
                <a:pt x="3172354" y="3927351"/>
                <a:pt x="3168376" y="3939572"/>
              </a:cubicBezTo>
              <a:cubicBezTo>
                <a:pt x="3164219" y="3952532"/>
                <a:pt x="3150479" y="3967714"/>
                <a:pt x="3136377" y="3974749"/>
              </a:cubicBezTo>
              <a:cubicBezTo>
                <a:pt x="3127158" y="3979564"/>
                <a:pt x="3123180" y="3980490"/>
                <a:pt x="3112514" y="3980490"/>
              </a:cubicBezTo>
              <a:close/>
              <a:moveTo>
                <a:pt x="4917278" y="3980120"/>
              </a:moveTo>
              <a:cubicBezTo>
                <a:pt x="4902995" y="3980675"/>
                <a:pt x="4901188" y="3980490"/>
                <a:pt x="4890883" y="3975121"/>
              </a:cubicBezTo>
              <a:cubicBezTo>
                <a:pt x="4877505" y="3968085"/>
                <a:pt x="4866116" y="3956050"/>
                <a:pt x="4859969" y="3942350"/>
              </a:cubicBezTo>
              <a:cubicBezTo>
                <a:pt x="4856173" y="3933648"/>
                <a:pt x="4855449" y="3930130"/>
                <a:pt x="4856173" y="3917909"/>
              </a:cubicBezTo>
              <a:cubicBezTo>
                <a:pt x="4856896" y="3900506"/>
                <a:pt x="4861234" y="3890507"/>
                <a:pt x="4873889" y="3876992"/>
              </a:cubicBezTo>
              <a:cubicBezTo>
                <a:pt x="4886544" y="3863476"/>
                <a:pt x="4896307" y="3859402"/>
                <a:pt x="4915470" y="3859218"/>
              </a:cubicBezTo>
              <a:cubicBezTo>
                <a:pt x="4934814" y="3859218"/>
                <a:pt x="4943491" y="3863106"/>
                <a:pt x="4957774" y="3878658"/>
              </a:cubicBezTo>
              <a:cubicBezTo>
                <a:pt x="4971332" y="3893100"/>
                <a:pt x="4974044" y="3899765"/>
                <a:pt x="4974044" y="3919390"/>
              </a:cubicBezTo>
              <a:cubicBezTo>
                <a:pt x="4974225" y="3933092"/>
                <a:pt x="4973502" y="3936610"/>
                <a:pt x="4969162" y="3945682"/>
              </a:cubicBezTo>
              <a:cubicBezTo>
                <a:pt x="4963740" y="3956976"/>
                <a:pt x="4951808" y="3969011"/>
                <a:pt x="4939876" y="3975491"/>
              </a:cubicBezTo>
              <a:cubicBezTo>
                <a:pt x="4934814" y="3978269"/>
                <a:pt x="4928125" y="3979564"/>
                <a:pt x="4917278" y="3980120"/>
              </a:cubicBezTo>
              <a:close/>
              <a:moveTo>
                <a:pt x="4737595" y="3979980"/>
              </a:moveTo>
              <a:cubicBezTo>
                <a:pt x="4729279" y="3980490"/>
                <a:pt x="4721054" y="3979934"/>
                <a:pt x="4716624" y="3978083"/>
              </a:cubicBezTo>
              <a:cubicBezTo>
                <a:pt x="4700534" y="3971417"/>
                <a:pt x="4685710" y="3957160"/>
                <a:pt x="4679201" y="3942163"/>
              </a:cubicBezTo>
              <a:cubicBezTo>
                <a:pt x="4673778" y="3929019"/>
                <a:pt x="4673959" y="3910318"/>
                <a:pt x="4679925" y="3897172"/>
              </a:cubicBezTo>
              <a:cubicBezTo>
                <a:pt x="4686253" y="3882916"/>
                <a:pt x="4697641" y="3870511"/>
                <a:pt x="4709935" y="3864401"/>
              </a:cubicBezTo>
              <a:cubicBezTo>
                <a:pt x="4718794" y="3859958"/>
                <a:pt x="4722409" y="3859217"/>
                <a:pt x="4735606" y="3859217"/>
              </a:cubicBezTo>
              <a:cubicBezTo>
                <a:pt x="4748624" y="3859402"/>
                <a:pt x="4752420" y="3860142"/>
                <a:pt x="4760013" y="3864216"/>
              </a:cubicBezTo>
              <a:cubicBezTo>
                <a:pt x="4771764" y="3870511"/>
                <a:pt x="4784961" y="3884583"/>
                <a:pt x="4790024" y="3896247"/>
              </a:cubicBezTo>
              <a:cubicBezTo>
                <a:pt x="4795809" y="3909578"/>
                <a:pt x="4795809" y="3931610"/>
                <a:pt x="4789661" y="3944386"/>
              </a:cubicBezTo>
              <a:cubicBezTo>
                <a:pt x="4784600" y="3955309"/>
                <a:pt x="4770317" y="3969751"/>
                <a:pt x="4759109" y="3975491"/>
              </a:cubicBezTo>
              <a:cubicBezTo>
                <a:pt x="4754318" y="3977897"/>
                <a:pt x="4745912" y="3979471"/>
                <a:pt x="4737595" y="3979980"/>
              </a:cubicBezTo>
              <a:close/>
              <a:moveTo>
                <a:pt x="1851245" y="3980397"/>
              </a:moveTo>
              <a:cubicBezTo>
                <a:pt x="1843629" y="3980721"/>
                <a:pt x="1835946" y="3979841"/>
                <a:pt x="1830161" y="3977712"/>
              </a:cubicBezTo>
              <a:cubicBezTo>
                <a:pt x="1815156" y="3971973"/>
                <a:pt x="1801416" y="3958457"/>
                <a:pt x="1794004" y="3941979"/>
              </a:cubicBezTo>
              <a:cubicBezTo>
                <a:pt x="1788762" y="3930128"/>
                <a:pt x="1788580" y="3909022"/>
                <a:pt x="1794004" y="3897172"/>
              </a:cubicBezTo>
              <a:cubicBezTo>
                <a:pt x="1799066" y="3885508"/>
                <a:pt x="1813348" y="3870140"/>
                <a:pt x="1824195" y="3864215"/>
              </a:cubicBezTo>
              <a:cubicBezTo>
                <a:pt x="1831969" y="3860142"/>
                <a:pt x="1835765" y="3859401"/>
                <a:pt x="1848782" y="3859401"/>
              </a:cubicBezTo>
              <a:cubicBezTo>
                <a:pt x="1867041" y="3859401"/>
                <a:pt x="1876622" y="3863104"/>
                <a:pt x="1889459" y="3875139"/>
              </a:cubicBezTo>
              <a:cubicBezTo>
                <a:pt x="1903380" y="3888285"/>
                <a:pt x="1907356" y="3896987"/>
                <a:pt x="1908080" y="3916612"/>
              </a:cubicBezTo>
              <a:cubicBezTo>
                <a:pt x="1908802" y="3931055"/>
                <a:pt x="1908261" y="3934943"/>
                <a:pt x="1904826" y="3943089"/>
              </a:cubicBezTo>
              <a:cubicBezTo>
                <a:pt x="1899945" y="3954753"/>
                <a:pt x="1884939" y="3969751"/>
                <a:pt x="1871922" y="3975861"/>
              </a:cubicBezTo>
              <a:cubicBezTo>
                <a:pt x="1866408" y="3978545"/>
                <a:pt x="1858861" y="3980073"/>
                <a:pt x="1851245" y="3980397"/>
              </a:cubicBezTo>
              <a:close/>
              <a:moveTo>
                <a:pt x="2570943" y="3980304"/>
              </a:moveTo>
              <a:cubicBezTo>
                <a:pt x="2564073" y="3980304"/>
                <a:pt x="2555215" y="3979009"/>
                <a:pt x="2551418" y="3977712"/>
              </a:cubicBezTo>
              <a:cubicBezTo>
                <a:pt x="2540390" y="3973454"/>
                <a:pt x="2528640" y="3963826"/>
                <a:pt x="2521407" y="3952347"/>
              </a:cubicBezTo>
              <a:cubicBezTo>
                <a:pt x="2504956" y="3927537"/>
                <a:pt x="2507669" y="3901431"/>
                <a:pt x="2528640" y="3877731"/>
              </a:cubicBezTo>
              <a:cubicBezTo>
                <a:pt x="2540752" y="3864215"/>
                <a:pt x="2552141" y="3859216"/>
                <a:pt x="2570943" y="3859402"/>
              </a:cubicBezTo>
              <a:cubicBezTo>
                <a:pt x="2588298" y="3859402"/>
                <a:pt x="2598242" y="3863290"/>
                <a:pt x="2610716" y="3875139"/>
              </a:cubicBezTo>
              <a:cubicBezTo>
                <a:pt x="2624456" y="3888100"/>
                <a:pt x="2628433" y="3896987"/>
                <a:pt x="2629337" y="3916058"/>
              </a:cubicBezTo>
              <a:cubicBezTo>
                <a:pt x="2630422" y="3936794"/>
                <a:pt x="2627167" y="3946052"/>
                <a:pt x="2614512" y="3959938"/>
              </a:cubicBezTo>
              <a:cubicBezTo>
                <a:pt x="2601496" y="3974010"/>
                <a:pt x="2587576" y="3980490"/>
                <a:pt x="2570943" y="3980304"/>
              </a:cubicBezTo>
              <a:close/>
              <a:moveTo>
                <a:pt x="2752610" y="3980119"/>
              </a:moveTo>
              <a:cubicBezTo>
                <a:pt x="2739593" y="3980675"/>
                <a:pt x="2737063" y="3980119"/>
                <a:pt x="2727300" y="3975306"/>
              </a:cubicBezTo>
              <a:cubicBezTo>
                <a:pt x="2715007" y="3969010"/>
                <a:pt x="2703437" y="3957531"/>
                <a:pt x="2697109" y="3945312"/>
              </a:cubicBezTo>
              <a:cubicBezTo>
                <a:pt x="2694036" y="3939016"/>
                <a:pt x="2692770" y="3933091"/>
                <a:pt x="2692408" y="3921798"/>
              </a:cubicBezTo>
              <a:cubicBezTo>
                <a:pt x="2691686" y="3908838"/>
                <a:pt x="2692228" y="3905320"/>
                <a:pt x="2696204" y="3896803"/>
              </a:cubicBezTo>
              <a:cubicBezTo>
                <a:pt x="2702352" y="3882916"/>
                <a:pt x="2713922" y="3870512"/>
                <a:pt x="2726034" y="3864401"/>
              </a:cubicBezTo>
              <a:cubicBezTo>
                <a:pt x="2734712" y="3859958"/>
                <a:pt x="2738509" y="3859218"/>
                <a:pt x="2750802" y="3859218"/>
              </a:cubicBezTo>
              <a:cubicBezTo>
                <a:pt x="2768880" y="3859402"/>
                <a:pt x="2779546" y="3864031"/>
                <a:pt x="2792744" y="3877177"/>
              </a:cubicBezTo>
              <a:cubicBezTo>
                <a:pt x="2805760" y="3890323"/>
                <a:pt x="2810280" y="3901431"/>
                <a:pt x="2810280" y="3920317"/>
              </a:cubicBezTo>
              <a:cubicBezTo>
                <a:pt x="2810280" y="3938832"/>
                <a:pt x="2806122" y="3949200"/>
                <a:pt x="2793467" y="3961790"/>
              </a:cubicBezTo>
              <a:cubicBezTo>
                <a:pt x="2780450" y="3974750"/>
                <a:pt x="2770146" y="3979379"/>
                <a:pt x="2752610" y="3980119"/>
              </a:cubicBezTo>
              <a:close/>
              <a:moveTo>
                <a:pt x="2031355" y="3980119"/>
              </a:moveTo>
              <a:cubicBezTo>
                <a:pt x="2018339" y="3980675"/>
                <a:pt x="2015808" y="3980119"/>
                <a:pt x="2006045" y="3975306"/>
              </a:cubicBezTo>
              <a:cubicBezTo>
                <a:pt x="1981278" y="3962901"/>
                <a:pt x="1967358" y="3937720"/>
                <a:pt x="1970792" y="3911614"/>
              </a:cubicBezTo>
              <a:cubicBezTo>
                <a:pt x="1973323" y="3892360"/>
                <a:pt x="1987244" y="3873289"/>
                <a:pt x="2004780" y="3864401"/>
              </a:cubicBezTo>
              <a:cubicBezTo>
                <a:pt x="2013458" y="3859958"/>
                <a:pt x="2017254" y="3859218"/>
                <a:pt x="2029547" y="3859218"/>
              </a:cubicBezTo>
              <a:cubicBezTo>
                <a:pt x="2047445" y="3859402"/>
                <a:pt x="2057207" y="3863476"/>
                <a:pt x="2070947" y="3876807"/>
              </a:cubicBezTo>
              <a:cubicBezTo>
                <a:pt x="2084145" y="3889582"/>
                <a:pt x="2088845" y="3901061"/>
                <a:pt x="2089026" y="3920317"/>
              </a:cubicBezTo>
              <a:cubicBezTo>
                <a:pt x="2089026" y="3939016"/>
                <a:pt x="2084687" y="3949385"/>
                <a:pt x="2071851" y="3961974"/>
              </a:cubicBezTo>
              <a:cubicBezTo>
                <a:pt x="2058472" y="3975120"/>
                <a:pt x="2048891" y="3979379"/>
                <a:pt x="2031355" y="3980119"/>
              </a:cubicBezTo>
              <a:close/>
              <a:moveTo>
                <a:pt x="2211213" y="3980119"/>
              </a:moveTo>
              <a:cubicBezTo>
                <a:pt x="2198016" y="3980675"/>
                <a:pt x="2195847" y="3980305"/>
                <a:pt x="2185723" y="3974936"/>
              </a:cubicBezTo>
              <a:cubicBezTo>
                <a:pt x="2173430" y="3968640"/>
                <a:pt x="2162221" y="3957531"/>
                <a:pt x="2155712" y="3944940"/>
              </a:cubicBezTo>
              <a:cubicBezTo>
                <a:pt x="2149927" y="3933461"/>
                <a:pt x="2149746" y="3907541"/>
                <a:pt x="2155532" y="3895321"/>
              </a:cubicBezTo>
              <a:cubicBezTo>
                <a:pt x="2161136" y="3883657"/>
                <a:pt x="2176322" y="3867919"/>
                <a:pt x="2186446" y="3863291"/>
              </a:cubicBezTo>
              <a:cubicBezTo>
                <a:pt x="2198740" y="3857551"/>
                <a:pt x="2220433" y="3857736"/>
                <a:pt x="2233269" y="3863661"/>
              </a:cubicBezTo>
              <a:cubicBezTo>
                <a:pt x="2247371" y="3870141"/>
                <a:pt x="2263460" y="3888100"/>
                <a:pt x="2267438" y="3901802"/>
              </a:cubicBezTo>
              <a:cubicBezTo>
                <a:pt x="2273765" y="3924760"/>
                <a:pt x="2267257" y="3948644"/>
                <a:pt x="2250444" y="3964011"/>
              </a:cubicBezTo>
              <a:cubicBezTo>
                <a:pt x="2237789" y="3975306"/>
                <a:pt x="2227846" y="3979379"/>
                <a:pt x="2211213" y="3980119"/>
              </a:cubicBezTo>
              <a:close/>
              <a:moveTo>
                <a:pt x="2391982" y="3980118"/>
              </a:moveTo>
              <a:cubicBezTo>
                <a:pt x="2378603" y="3980674"/>
                <a:pt x="2375350" y="3980118"/>
                <a:pt x="2367033" y="3976045"/>
              </a:cubicBezTo>
              <a:cubicBezTo>
                <a:pt x="2355282" y="3970305"/>
                <a:pt x="2341723" y="3956419"/>
                <a:pt x="2335938" y="3944384"/>
              </a:cubicBezTo>
              <a:cubicBezTo>
                <a:pt x="2332322" y="3936978"/>
                <a:pt x="2331599" y="3932165"/>
                <a:pt x="2331418" y="3920315"/>
              </a:cubicBezTo>
              <a:cubicBezTo>
                <a:pt x="2331418" y="3901985"/>
                <a:pt x="2335396" y="3892173"/>
                <a:pt x="2348593" y="3877916"/>
              </a:cubicBezTo>
              <a:cubicBezTo>
                <a:pt x="2361791" y="3863474"/>
                <a:pt x="2371011" y="3859401"/>
                <a:pt x="2390174" y="3859401"/>
              </a:cubicBezTo>
              <a:cubicBezTo>
                <a:pt x="2408795" y="3859217"/>
                <a:pt x="2418015" y="3863104"/>
                <a:pt x="2431573" y="3876805"/>
              </a:cubicBezTo>
              <a:cubicBezTo>
                <a:pt x="2444228" y="3889395"/>
                <a:pt x="2448387" y="3898838"/>
                <a:pt x="2449472" y="3915871"/>
              </a:cubicBezTo>
              <a:cubicBezTo>
                <a:pt x="2450556" y="3934757"/>
                <a:pt x="2446941" y="3946051"/>
                <a:pt x="2435371" y="3958826"/>
              </a:cubicBezTo>
              <a:cubicBezTo>
                <a:pt x="2422173" y="3973638"/>
                <a:pt x="2410783" y="3979193"/>
                <a:pt x="2391982" y="3980118"/>
              </a:cubicBezTo>
              <a:close/>
              <a:moveTo>
                <a:pt x="1670726" y="3980119"/>
              </a:moveTo>
              <a:cubicBezTo>
                <a:pt x="1657347" y="3980675"/>
                <a:pt x="1654093" y="3980119"/>
                <a:pt x="1645777" y="3976046"/>
              </a:cubicBezTo>
              <a:cubicBezTo>
                <a:pt x="1634026" y="3970306"/>
                <a:pt x="1620467" y="3956420"/>
                <a:pt x="1614682" y="3944385"/>
              </a:cubicBezTo>
              <a:cubicBezTo>
                <a:pt x="1610886" y="3936793"/>
                <a:pt x="1610162" y="3932350"/>
                <a:pt x="1610162" y="3919389"/>
              </a:cubicBezTo>
              <a:cubicBezTo>
                <a:pt x="1610162" y="3900689"/>
                <a:pt x="1613417" y="3892913"/>
                <a:pt x="1627698" y="3877546"/>
              </a:cubicBezTo>
              <a:cubicBezTo>
                <a:pt x="1640896" y="3863289"/>
                <a:pt x="1649935" y="3859215"/>
                <a:pt x="1668918" y="3859401"/>
              </a:cubicBezTo>
              <a:cubicBezTo>
                <a:pt x="1687539" y="3859401"/>
                <a:pt x="1696036" y="3863104"/>
                <a:pt x="1709956" y="3876805"/>
              </a:cubicBezTo>
              <a:cubicBezTo>
                <a:pt x="1722972" y="3889581"/>
                <a:pt x="1727131" y="3898468"/>
                <a:pt x="1728216" y="3915872"/>
              </a:cubicBezTo>
              <a:cubicBezTo>
                <a:pt x="1729300" y="3934757"/>
                <a:pt x="1725685" y="3946051"/>
                <a:pt x="1714115" y="3958826"/>
              </a:cubicBezTo>
              <a:cubicBezTo>
                <a:pt x="1700917" y="3973639"/>
                <a:pt x="1689527" y="3979193"/>
                <a:pt x="1670726" y="3980119"/>
              </a:cubicBezTo>
              <a:close/>
              <a:moveTo>
                <a:pt x="8885375" y="3796470"/>
              </a:moveTo>
              <a:cubicBezTo>
                <a:pt x="8878166" y="3796956"/>
                <a:pt x="8870980" y="3796123"/>
                <a:pt x="8865014" y="3793901"/>
              </a:cubicBezTo>
              <a:cubicBezTo>
                <a:pt x="8849467" y="3788161"/>
                <a:pt x="8833377" y="3773534"/>
                <a:pt x="8827229" y="3758908"/>
              </a:cubicBezTo>
              <a:cubicBezTo>
                <a:pt x="8821807" y="3746502"/>
                <a:pt x="8821987" y="3724285"/>
                <a:pt x="8827411" y="3711324"/>
              </a:cubicBezTo>
              <a:cubicBezTo>
                <a:pt x="8833196" y="3697623"/>
                <a:pt x="8851274" y="3680775"/>
                <a:pt x="8864653" y="3676887"/>
              </a:cubicBezTo>
              <a:cubicBezTo>
                <a:pt x="8877849" y="3672998"/>
                <a:pt x="8897555" y="3674109"/>
                <a:pt x="8907679" y="3679293"/>
              </a:cubicBezTo>
              <a:cubicBezTo>
                <a:pt x="8916899" y="3684293"/>
                <a:pt x="8934435" y="3702992"/>
                <a:pt x="8938412" y="3712435"/>
              </a:cubicBezTo>
              <a:cubicBezTo>
                <a:pt x="8943293" y="3723729"/>
                <a:pt x="8942932" y="3746873"/>
                <a:pt x="8937870" y="3758537"/>
              </a:cubicBezTo>
              <a:cubicBezTo>
                <a:pt x="8932266" y="3771127"/>
                <a:pt x="8918887" y="3784643"/>
                <a:pt x="8905871" y="3791124"/>
              </a:cubicBezTo>
              <a:cubicBezTo>
                <a:pt x="8899815" y="3794179"/>
                <a:pt x="8892584" y="3795984"/>
                <a:pt x="8885375" y="3796470"/>
              </a:cubicBezTo>
              <a:close/>
              <a:moveTo>
                <a:pt x="9428192" y="3795754"/>
              </a:moveTo>
              <a:cubicBezTo>
                <a:pt x="9420418" y="3796495"/>
                <a:pt x="9412644" y="3796310"/>
                <a:pt x="9408396" y="3794829"/>
              </a:cubicBezTo>
              <a:cubicBezTo>
                <a:pt x="9392667" y="3789644"/>
                <a:pt x="9373866" y="3772796"/>
                <a:pt x="9367538" y="3758354"/>
              </a:cubicBezTo>
              <a:cubicBezTo>
                <a:pt x="9362657" y="3747245"/>
                <a:pt x="9363018" y="3722064"/>
                <a:pt x="9368261" y="3711141"/>
              </a:cubicBezTo>
              <a:cubicBezTo>
                <a:pt x="9374407" y="3697995"/>
                <a:pt x="9393028" y="3680776"/>
                <a:pt x="9404780" y="3677259"/>
              </a:cubicBezTo>
              <a:cubicBezTo>
                <a:pt x="9417253" y="3673555"/>
                <a:pt x="9432621" y="3673555"/>
                <a:pt x="9443468" y="3677259"/>
              </a:cubicBezTo>
              <a:cubicBezTo>
                <a:pt x="9454857" y="3681332"/>
                <a:pt x="9472754" y="3698366"/>
                <a:pt x="9478178" y="3710401"/>
              </a:cubicBezTo>
              <a:cubicBezTo>
                <a:pt x="9484506" y="3724101"/>
                <a:pt x="9484325" y="3747615"/>
                <a:pt x="9477998" y="3760761"/>
              </a:cubicBezTo>
              <a:cubicBezTo>
                <a:pt x="9472574" y="3771685"/>
                <a:pt x="9459377" y="3785015"/>
                <a:pt x="9447987" y="3791125"/>
              </a:cubicBezTo>
              <a:cubicBezTo>
                <a:pt x="9443739" y="3793347"/>
                <a:pt x="9435965" y="3795013"/>
                <a:pt x="9428192" y="3795754"/>
              </a:cubicBezTo>
              <a:close/>
              <a:moveTo>
                <a:pt x="8163623" y="3796356"/>
              </a:moveTo>
              <a:cubicBezTo>
                <a:pt x="8156459" y="3796727"/>
                <a:pt x="8149273" y="3795940"/>
                <a:pt x="8143759" y="3793904"/>
              </a:cubicBezTo>
              <a:cubicBezTo>
                <a:pt x="8128030" y="3788164"/>
                <a:pt x="8112302" y="3773537"/>
                <a:pt x="8105794" y="3758539"/>
              </a:cubicBezTo>
              <a:cubicBezTo>
                <a:pt x="8100189" y="3745765"/>
                <a:pt x="8100370" y="3725213"/>
                <a:pt x="8105974" y="3711697"/>
              </a:cubicBezTo>
              <a:cubicBezTo>
                <a:pt x="8111940" y="3697625"/>
                <a:pt x="8129838" y="3680962"/>
                <a:pt x="8143397" y="3676888"/>
              </a:cubicBezTo>
              <a:cubicBezTo>
                <a:pt x="8156775" y="3673000"/>
                <a:pt x="8176300" y="3674111"/>
                <a:pt x="8186605" y="3679480"/>
              </a:cubicBezTo>
              <a:cubicBezTo>
                <a:pt x="8197994" y="3685405"/>
                <a:pt x="8215169" y="3705401"/>
                <a:pt x="8218243" y="3716140"/>
              </a:cubicBezTo>
              <a:cubicBezTo>
                <a:pt x="8222039" y="3729842"/>
                <a:pt x="8221316" y="3747430"/>
                <a:pt x="8216434" y="3758910"/>
              </a:cubicBezTo>
              <a:cubicBezTo>
                <a:pt x="8211373" y="3770760"/>
                <a:pt x="8196368" y="3785757"/>
                <a:pt x="8183351" y="3791867"/>
              </a:cubicBezTo>
              <a:cubicBezTo>
                <a:pt x="8177928" y="3794459"/>
                <a:pt x="8170786" y="3795986"/>
                <a:pt x="8163623" y="3796356"/>
              </a:cubicBezTo>
              <a:close/>
              <a:moveTo>
                <a:pt x="8343350" y="3796148"/>
              </a:moveTo>
              <a:cubicBezTo>
                <a:pt x="8335192" y="3796356"/>
                <a:pt x="8326876" y="3795199"/>
                <a:pt x="8320367" y="3792607"/>
              </a:cubicBezTo>
              <a:cubicBezTo>
                <a:pt x="8306989" y="3787238"/>
                <a:pt x="8289272" y="3769093"/>
                <a:pt x="8285295" y="3756872"/>
              </a:cubicBezTo>
              <a:cubicBezTo>
                <a:pt x="8281317" y="3745209"/>
                <a:pt x="8281317" y="3725582"/>
                <a:pt x="8285295" y="3713918"/>
              </a:cubicBezTo>
              <a:cubicBezTo>
                <a:pt x="8287464" y="3707437"/>
                <a:pt x="8291622" y="3701328"/>
                <a:pt x="8300300" y="3692440"/>
              </a:cubicBezTo>
              <a:cubicBezTo>
                <a:pt x="8310244" y="3682258"/>
                <a:pt x="8314040" y="3679665"/>
                <a:pt x="8322899" y="3677073"/>
              </a:cubicBezTo>
              <a:cubicBezTo>
                <a:pt x="8336638" y="3672815"/>
                <a:pt x="8356162" y="3673925"/>
                <a:pt x="8366649" y="3679480"/>
              </a:cubicBezTo>
              <a:cubicBezTo>
                <a:pt x="8376954" y="3685034"/>
                <a:pt x="8392139" y="3700957"/>
                <a:pt x="8396840" y="3711141"/>
              </a:cubicBezTo>
              <a:cubicBezTo>
                <a:pt x="8402264" y="3723176"/>
                <a:pt x="8402082" y="3747615"/>
                <a:pt x="8396659" y="3759836"/>
              </a:cubicBezTo>
              <a:cubicBezTo>
                <a:pt x="8391959" y="3770204"/>
                <a:pt x="8376591" y="3785756"/>
                <a:pt x="8365382" y="3791496"/>
              </a:cubicBezTo>
              <a:cubicBezTo>
                <a:pt x="8359507" y="3794366"/>
                <a:pt x="8351508" y="3795940"/>
                <a:pt x="8343350" y="3796148"/>
              </a:cubicBezTo>
              <a:close/>
              <a:moveTo>
                <a:pt x="8525650" y="3795872"/>
              </a:moveTo>
              <a:cubicBezTo>
                <a:pt x="8517628" y="3796312"/>
                <a:pt x="8509356" y="3795664"/>
                <a:pt x="8503662" y="3793720"/>
              </a:cubicBezTo>
              <a:cubicBezTo>
                <a:pt x="8492091" y="3790016"/>
                <a:pt x="8475279" y="3775389"/>
                <a:pt x="8468590" y="3763170"/>
              </a:cubicBezTo>
              <a:cubicBezTo>
                <a:pt x="8463347" y="3753727"/>
                <a:pt x="8462985" y="3751691"/>
                <a:pt x="8462985" y="3735397"/>
              </a:cubicBezTo>
              <a:cubicBezTo>
                <a:pt x="8462985" y="3719474"/>
                <a:pt x="8463528" y="3716882"/>
                <a:pt x="8468228" y="3707995"/>
              </a:cubicBezTo>
              <a:cubicBezTo>
                <a:pt x="8479075" y="3687999"/>
                <a:pt x="8496611" y="3676149"/>
                <a:pt x="8517401" y="3674668"/>
              </a:cubicBezTo>
              <a:cubicBezTo>
                <a:pt x="8538011" y="3673371"/>
                <a:pt x="8548316" y="3677445"/>
                <a:pt x="8563321" y="3692813"/>
              </a:cubicBezTo>
              <a:cubicBezTo>
                <a:pt x="8578507" y="3708180"/>
                <a:pt x="8582303" y="3718734"/>
                <a:pt x="8581038" y="3740026"/>
              </a:cubicBezTo>
              <a:cubicBezTo>
                <a:pt x="8579592" y="3761503"/>
                <a:pt x="8566756" y="3780574"/>
                <a:pt x="8546146" y="3791497"/>
              </a:cubicBezTo>
              <a:cubicBezTo>
                <a:pt x="8541446" y="3793904"/>
                <a:pt x="8533672" y="3795432"/>
                <a:pt x="8525650" y="3795872"/>
              </a:cubicBezTo>
              <a:close/>
              <a:moveTo>
                <a:pt x="8706917" y="3795757"/>
              </a:moveTo>
              <a:cubicBezTo>
                <a:pt x="8699166" y="3796497"/>
                <a:pt x="8691392" y="3796312"/>
                <a:pt x="8687144" y="3794831"/>
              </a:cubicBezTo>
              <a:cubicBezTo>
                <a:pt x="8671415" y="3789646"/>
                <a:pt x="8652071" y="3772242"/>
                <a:pt x="8646105" y="3758171"/>
              </a:cubicBezTo>
              <a:cubicBezTo>
                <a:pt x="8642309" y="3749284"/>
                <a:pt x="8641947" y="3724288"/>
                <a:pt x="8645382" y="3714106"/>
              </a:cubicBezTo>
              <a:cubicBezTo>
                <a:pt x="8648455" y="3705033"/>
                <a:pt x="8667257" y="3684666"/>
                <a:pt x="8677020" y="3679482"/>
              </a:cubicBezTo>
              <a:cubicBezTo>
                <a:pt x="8687324" y="3674112"/>
                <a:pt x="8709200" y="3672817"/>
                <a:pt x="8721312" y="3677076"/>
              </a:cubicBezTo>
              <a:cubicBezTo>
                <a:pt x="8732340" y="3680778"/>
                <a:pt x="8748249" y="3694849"/>
                <a:pt x="8755480" y="3707440"/>
              </a:cubicBezTo>
              <a:cubicBezTo>
                <a:pt x="8760000" y="3715216"/>
                <a:pt x="8760361" y="3717623"/>
                <a:pt x="8760361" y="3735398"/>
              </a:cubicBezTo>
              <a:cubicBezTo>
                <a:pt x="8760361" y="3753171"/>
                <a:pt x="8760000" y="3755579"/>
                <a:pt x="8755480" y="3763355"/>
              </a:cubicBezTo>
              <a:cubicBezTo>
                <a:pt x="8749515" y="3773539"/>
                <a:pt x="8737221" y="3785574"/>
                <a:pt x="8726555" y="3791128"/>
              </a:cubicBezTo>
              <a:cubicBezTo>
                <a:pt x="8722397" y="3793350"/>
                <a:pt x="8714668" y="3795016"/>
                <a:pt x="8706917" y="3795757"/>
              </a:cubicBezTo>
              <a:close/>
              <a:moveTo>
                <a:pt x="7800058" y="3796264"/>
              </a:moveTo>
              <a:cubicBezTo>
                <a:pt x="7793165" y="3796218"/>
                <a:pt x="7786296" y="3795292"/>
                <a:pt x="7781324" y="3793533"/>
              </a:cubicBezTo>
              <a:cubicBezTo>
                <a:pt x="7770116" y="3789460"/>
                <a:pt x="7753663" y="3774833"/>
                <a:pt x="7747336" y="3763169"/>
              </a:cubicBezTo>
              <a:cubicBezTo>
                <a:pt x="7742093" y="3753726"/>
                <a:pt x="7741732" y="3751690"/>
                <a:pt x="7741732" y="3735396"/>
              </a:cubicBezTo>
              <a:cubicBezTo>
                <a:pt x="7741732" y="3719473"/>
                <a:pt x="7742275" y="3716881"/>
                <a:pt x="7746975" y="3707994"/>
              </a:cubicBezTo>
              <a:cubicBezTo>
                <a:pt x="7753122" y="3696700"/>
                <a:pt x="7764150" y="3685777"/>
                <a:pt x="7775539" y="3679481"/>
              </a:cubicBezTo>
              <a:cubicBezTo>
                <a:pt x="7786025" y="3673742"/>
                <a:pt x="7813866" y="3673371"/>
                <a:pt x="7824532" y="3678741"/>
              </a:cubicBezTo>
              <a:cubicBezTo>
                <a:pt x="7835017" y="3684110"/>
                <a:pt x="7847853" y="3696885"/>
                <a:pt x="7853819" y="3707994"/>
              </a:cubicBezTo>
              <a:cubicBezTo>
                <a:pt x="7858701" y="3716881"/>
                <a:pt x="7859243" y="3719289"/>
                <a:pt x="7859243" y="3735396"/>
              </a:cubicBezTo>
              <a:cubicBezTo>
                <a:pt x="7859243" y="3751690"/>
                <a:pt x="7858881" y="3753726"/>
                <a:pt x="7853638" y="3763169"/>
              </a:cubicBezTo>
              <a:cubicBezTo>
                <a:pt x="7846949" y="3775204"/>
                <a:pt x="7830678" y="3789460"/>
                <a:pt x="7818927" y="3793719"/>
              </a:cubicBezTo>
              <a:cubicBezTo>
                <a:pt x="7813865" y="3795477"/>
                <a:pt x="7806950" y="3796310"/>
                <a:pt x="7800058" y="3796264"/>
              </a:cubicBezTo>
              <a:close/>
              <a:moveTo>
                <a:pt x="7985663" y="3795757"/>
              </a:moveTo>
              <a:cubicBezTo>
                <a:pt x="7977912" y="3796497"/>
                <a:pt x="7970138" y="3796312"/>
                <a:pt x="7965890" y="3794831"/>
              </a:cubicBezTo>
              <a:cubicBezTo>
                <a:pt x="7949980" y="3789462"/>
                <a:pt x="7931903" y="3773724"/>
                <a:pt x="7925394" y="3759468"/>
              </a:cubicBezTo>
              <a:cubicBezTo>
                <a:pt x="7920874" y="3749470"/>
                <a:pt x="7920151" y="3725770"/>
                <a:pt x="7924128" y="3714106"/>
              </a:cubicBezTo>
              <a:cubicBezTo>
                <a:pt x="7927201" y="3705034"/>
                <a:pt x="7946004" y="3684667"/>
                <a:pt x="7955946" y="3679298"/>
              </a:cubicBezTo>
              <a:cubicBezTo>
                <a:pt x="7966070" y="3673929"/>
                <a:pt x="7987765" y="3672818"/>
                <a:pt x="8000058" y="3677076"/>
              </a:cubicBezTo>
              <a:cubicBezTo>
                <a:pt x="8011086" y="3680779"/>
                <a:pt x="8026995" y="3695036"/>
                <a:pt x="8034226" y="3707441"/>
              </a:cubicBezTo>
              <a:cubicBezTo>
                <a:pt x="8038746" y="3715217"/>
                <a:pt x="8039107" y="3717624"/>
                <a:pt x="8039107" y="3735398"/>
              </a:cubicBezTo>
              <a:cubicBezTo>
                <a:pt x="8039107" y="3753172"/>
                <a:pt x="8038746" y="3755579"/>
                <a:pt x="8034226" y="3763356"/>
              </a:cubicBezTo>
              <a:cubicBezTo>
                <a:pt x="8028261" y="3773539"/>
                <a:pt x="8015967" y="3785574"/>
                <a:pt x="8005301" y="3791128"/>
              </a:cubicBezTo>
              <a:cubicBezTo>
                <a:pt x="8001143" y="3793350"/>
                <a:pt x="7993414" y="3795016"/>
                <a:pt x="7985663" y="3795757"/>
              </a:cubicBezTo>
              <a:close/>
              <a:moveTo>
                <a:pt x="6540483" y="3796219"/>
              </a:moveTo>
              <a:cubicBezTo>
                <a:pt x="6534043" y="3796636"/>
                <a:pt x="6527806" y="3796219"/>
                <a:pt x="6523376" y="3794830"/>
              </a:cubicBezTo>
              <a:cubicBezTo>
                <a:pt x="6508190" y="3790016"/>
                <a:pt x="6491377" y="3775019"/>
                <a:pt x="6483422" y="3759467"/>
              </a:cubicBezTo>
              <a:cubicBezTo>
                <a:pt x="6479806" y="3752617"/>
                <a:pt x="6479083" y="3748358"/>
                <a:pt x="6479264" y="3735397"/>
              </a:cubicBezTo>
              <a:cubicBezTo>
                <a:pt x="6479264" y="3716512"/>
                <a:pt x="6483602" y="3706514"/>
                <a:pt x="6497885" y="3691517"/>
              </a:cubicBezTo>
              <a:cubicBezTo>
                <a:pt x="6513432" y="3675409"/>
                <a:pt x="6534946" y="3670224"/>
                <a:pt x="6557725" y="3677260"/>
              </a:cubicBezTo>
              <a:cubicBezTo>
                <a:pt x="6570742" y="3681148"/>
                <a:pt x="6590086" y="3700404"/>
                <a:pt x="6594424" y="3713920"/>
              </a:cubicBezTo>
              <a:cubicBezTo>
                <a:pt x="6598402" y="3725585"/>
                <a:pt x="6598402" y="3745210"/>
                <a:pt x="6594424" y="3756874"/>
              </a:cubicBezTo>
              <a:cubicBezTo>
                <a:pt x="6590266" y="3769649"/>
                <a:pt x="6572549" y="3787239"/>
                <a:pt x="6558810" y="3792609"/>
              </a:cubicBezTo>
              <a:cubicBezTo>
                <a:pt x="6553567" y="3794553"/>
                <a:pt x="6546923" y="3795803"/>
                <a:pt x="6540483" y="3796219"/>
              </a:cubicBezTo>
              <a:close/>
              <a:moveTo>
                <a:pt x="7261738" y="3796218"/>
              </a:moveTo>
              <a:cubicBezTo>
                <a:pt x="7255297" y="3796635"/>
                <a:pt x="7249060" y="3796218"/>
                <a:pt x="7244631" y="3794830"/>
              </a:cubicBezTo>
              <a:cubicBezTo>
                <a:pt x="7228722" y="3789831"/>
                <a:pt x="7211367" y="3773908"/>
                <a:pt x="7204316" y="3757984"/>
              </a:cubicBezTo>
              <a:cubicBezTo>
                <a:pt x="7199254" y="3746505"/>
                <a:pt x="7199073" y="3727064"/>
                <a:pt x="7203773" y="3714104"/>
              </a:cubicBezTo>
              <a:cubicBezTo>
                <a:pt x="7208835" y="3700774"/>
                <a:pt x="7226010" y="3682814"/>
                <a:pt x="7238665" y="3678000"/>
              </a:cubicBezTo>
              <a:cubicBezTo>
                <a:pt x="7250235" y="3673556"/>
                <a:pt x="7265602" y="3673186"/>
                <a:pt x="7278618" y="3677074"/>
              </a:cubicBezTo>
              <a:cubicBezTo>
                <a:pt x="7289465" y="3680406"/>
                <a:pt x="7305555" y="3694478"/>
                <a:pt x="7312787" y="3707254"/>
              </a:cubicBezTo>
              <a:cubicBezTo>
                <a:pt x="7319295" y="3718548"/>
                <a:pt x="7320742" y="3741322"/>
                <a:pt x="7316042" y="3755948"/>
              </a:cubicBezTo>
              <a:cubicBezTo>
                <a:pt x="7311522" y="3769649"/>
                <a:pt x="7294347" y="3787053"/>
                <a:pt x="7280065" y="3792608"/>
              </a:cubicBezTo>
              <a:cubicBezTo>
                <a:pt x="7274822" y="3794551"/>
                <a:pt x="7268178" y="3795801"/>
                <a:pt x="7261738" y="3796218"/>
              </a:cubicBezTo>
              <a:close/>
              <a:moveTo>
                <a:pt x="7623472" y="3795868"/>
              </a:moveTo>
              <a:cubicBezTo>
                <a:pt x="7615472" y="3796493"/>
                <a:pt x="7607518" y="3795845"/>
                <a:pt x="7602185" y="3793716"/>
              </a:cubicBezTo>
              <a:cubicBezTo>
                <a:pt x="7585733" y="3787421"/>
                <a:pt x="7571632" y="3773349"/>
                <a:pt x="7564400" y="3756501"/>
              </a:cubicBezTo>
              <a:cubicBezTo>
                <a:pt x="7559339" y="3745022"/>
                <a:pt x="7560242" y="3721693"/>
                <a:pt x="7565846" y="3710398"/>
              </a:cubicBezTo>
              <a:cubicBezTo>
                <a:pt x="7571812" y="3698734"/>
                <a:pt x="7584106" y="3685773"/>
                <a:pt x="7594230" y="3680219"/>
              </a:cubicBezTo>
              <a:cubicBezTo>
                <a:pt x="7602365" y="3675775"/>
                <a:pt x="7605439" y="3675220"/>
                <a:pt x="7620625" y="3675220"/>
              </a:cubicBezTo>
              <a:cubicBezTo>
                <a:pt x="7634726" y="3675220"/>
                <a:pt x="7639065" y="3675961"/>
                <a:pt x="7645031" y="3679293"/>
              </a:cubicBezTo>
              <a:cubicBezTo>
                <a:pt x="7655155" y="3684848"/>
                <a:pt x="7673776" y="3705214"/>
                <a:pt x="7676849" y="3714102"/>
              </a:cubicBezTo>
              <a:cubicBezTo>
                <a:pt x="7680826" y="3725766"/>
                <a:pt x="7680104" y="3749465"/>
                <a:pt x="7675584" y="3759463"/>
              </a:cubicBezTo>
              <a:cubicBezTo>
                <a:pt x="7670702" y="3770017"/>
                <a:pt x="7656782" y="3784273"/>
                <a:pt x="7645031" y="3790383"/>
              </a:cubicBezTo>
              <a:cubicBezTo>
                <a:pt x="7639517" y="3793345"/>
                <a:pt x="7631472" y="3795243"/>
                <a:pt x="7623472" y="3795868"/>
              </a:cubicBezTo>
              <a:close/>
              <a:moveTo>
                <a:pt x="7444291" y="3795758"/>
              </a:moveTo>
              <a:cubicBezTo>
                <a:pt x="7436517" y="3796498"/>
                <a:pt x="7428743" y="3796313"/>
                <a:pt x="7424495" y="3794832"/>
              </a:cubicBezTo>
              <a:cubicBezTo>
                <a:pt x="7403885" y="3787982"/>
                <a:pt x="7387434" y="3770208"/>
                <a:pt x="7382010" y="3748730"/>
              </a:cubicBezTo>
              <a:cubicBezTo>
                <a:pt x="7376405" y="3727623"/>
                <a:pt x="7383095" y="3707256"/>
                <a:pt x="7401174" y="3690223"/>
              </a:cubicBezTo>
              <a:cubicBezTo>
                <a:pt x="7417264" y="3674855"/>
                <a:pt x="7436608" y="3670411"/>
                <a:pt x="7458483" y="3677077"/>
              </a:cubicBezTo>
              <a:cubicBezTo>
                <a:pt x="7471138" y="3680965"/>
                <a:pt x="7489397" y="3698184"/>
                <a:pt x="7495001" y="3711700"/>
              </a:cubicBezTo>
              <a:cubicBezTo>
                <a:pt x="7500786" y="3725401"/>
                <a:pt x="7500786" y="3745582"/>
                <a:pt x="7495182" y="3758913"/>
              </a:cubicBezTo>
              <a:cubicBezTo>
                <a:pt x="7490481" y="3770022"/>
                <a:pt x="7476199" y="3784649"/>
                <a:pt x="7464086" y="3791129"/>
              </a:cubicBezTo>
              <a:cubicBezTo>
                <a:pt x="7459838" y="3793351"/>
                <a:pt x="7452064" y="3795017"/>
                <a:pt x="7444291" y="3795758"/>
              </a:cubicBezTo>
              <a:close/>
              <a:moveTo>
                <a:pt x="7077856" y="3796215"/>
              </a:moveTo>
              <a:cubicBezTo>
                <a:pt x="7071370" y="3796215"/>
                <a:pt x="7065133" y="3795382"/>
                <a:pt x="7060613" y="3793716"/>
              </a:cubicBezTo>
              <a:cubicBezTo>
                <a:pt x="7044523" y="3787605"/>
                <a:pt x="7027891" y="3770387"/>
                <a:pt x="7022287" y="3753723"/>
              </a:cubicBezTo>
              <a:cubicBezTo>
                <a:pt x="7018852" y="3743725"/>
                <a:pt x="7018852" y="3727061"/>
                <a:pt x="7022287" y="3716509"/>
              </a:cubicBezTo>
              <a:cubicBezTo>
                <a:pt x="7026444" y="3704474"/>
                <a:pt x="7040365" y="3687810"/>
                <a:pt x="7052116" y="3680960"/>
              </a:cubicBezTo>
              <a:cubicBezTo>
                <a:pt x="7061336" y="3675590"/>
                <a:pt x="7063325" y="3675220"/>
                <a:pt x="7079234" y="3675220"/>
              </a:cubicBezTo>
              <a:cubicBezTo>
                <a:pt x="7093696" y="3675220"/>
                <a:pt x="7097674" y="3675961"/>
                <a:pt x="7104182" y="3679479"/>
              </a:cubicBezTo>
              <a:cubicBezTo>
                <a:pt x="7115571" y="3685773"/>
                <a:pt x="7126600" y="3696697"/>
                <a:pt x="7132746" y="3707992"/>
              </a:cubicBezTo>
              <a:cubicBezTo>
                <a:pt x="7137446" y="3716879"/>
                <a:pt x="7137989" y="3719471"/>
                <a:pt x="7137989" y="3735394"/>
              </a:cubicBezTo>
              <a:cubicBezTo>
                <a:pt x="7137989" y="3751686"/>
                <a:pt x="7137627" y="3753723"/>
                <a:pt x="7132385" y="3763166"/>
              </a:cubicBezTo>
              <a:cubicBezTo>
                <a:pt x="7125334" y="3775942"/>
                <a:pt x="7108701" y="3790013"/>
                <a:pt x="7096589" y="3793716"/>
              </a:cubicBezTo>
              <a:cubicBezTo>
                <a:pt x="7091075" y="3795382"/>
                <a:pt x="7084341" y="3796215"/>
                <a:pt x="7077856" y="3796215"/>
              </a:cubicBezTo>
              <a:close/>
              <a:moveTo>
                <a:pt x="6901316" y="3796055"/>
              </a:moveTo>
              <a:cubicBezTo>
                <a:pt x="6893181" y="3796449"/>
                <a:pt x="6885000" y="3795384"/>
                <a:pt x="6878582" y="3792792"/>
              </a:cubicBezTo>
              <a:cubicBezTo>
                <a:pt x="6865385" y="3787423"/>
                <a:pt x="6851826" y="3774462"/>
                <a:pt x="6845317" y="3760946"/>
              </a:cubicBezTo>
              <a:cubicBezTo>
                <a:pt x="6837906" y="3745764"/>
                <a:pt x="6837363" y="3726693"/>
                <a:pt x="6844052" y="3711882"/>
              </a:cubicBezTo>
              <a:cubicBezTo>
                <a:pt x="6849837" y="3699291"/>
                <a:pt x="6861769" y="3686331"/>
                <a:pt x="6873158" y="3680221"/>
              </a:cubicBezTo>
              <a:cubicBezTo>
                <a:pt x="6881113" y="3675777"/>
                <a:pt x="6884186" y="3675222"/>
                <a:pt x="6899372" y="3675222"/>
              </a:cubicBezTo>
              <a:cubicBezTo>
                <a:pt x="6913293" y="3675407"/>
                <a:pt x="6917993" y="3676147"/>
                <a:pt x="6923778" y="3679295"/>
              </a:cubicBezTo>
              <a:cubicBezTo>
                <a:pt x="6933902" y="3684664"/>
                <a:pt x="6952523" y="3705216"/>
                <a:pt x="6955597" y="3714104"/>
              </a:cubicBezTo>
              <a:cubicBezTo>
                <a:pt x="6959032" y="3724286"/>
                <a:pt x="6958670" y="3749282"/>
                <a:pt x="6954873" y="3758169"/>
              </a:cubicBezTo>
              <a:cubicBezTo>
                <a:pt x="6950716" y="3767982"/>
                <a:pt x="6934445" y="3785016"/>
                <a:pt x="6923778" y="3790571"/>
              </a:cubicBezTo>
              <a:cubicBezTo>
                <a:pt x="6917542" y="3793811"/>
                <a:pt x="6909452" y="3795662"/>
                <a:pt x="6901316" y="3796055"/>
              </a:cubicBezTo>
              <a:close/>
              <a:moveTo>
                <a:pt x="6722040" y="3795941"/>
              </a:moveTo>
              <a:cubicBezTo>
                <a:pt x="6714131" y="3796496"/>
                <a:pt x="6706222" y="3795940"/>
                <a:pt x="6701250" y="3794089"/>
              </a:cubicBezTo>
              <a:cubicBezTo>
                <a:pt x="6685161" y="3787979"/>
                <a:pt x="6669794" y="3773352"/>
                <a:pt x="6663105" y="3757985"/>
              </a:cubicBezTo>
              <a:cubicBezTo>
                <a:pt x="6657320" y="3744654"/>
                <a:pt x="6657681" y="3724288"/>
                <a:pt x="6664190" y="3710772"/>
              </a:cubicBezTo>
              <a:cubicBezTo>
                <a:pt x="6670879" y="3696700"/>
                <a:pt x="6687691" y="3680963"/>
                <a:pt x="6699985" y="3677075"/>
              </a:cubicBezTo>
              <a:cubicBezTo>
                <a:pt x="6711917" y="3673558"/>
                <a:pt x="6725294" y="3673558"/>
                <a:pt x="6737227" y="3677075"/>
              </a:cubicBezTo>
              <a:cubicBezTo>
                <a:pt x="6749882" y="3680963"/>
                <a:pt x="6768140" y="3698181"/>
                <a:pt x="6773745" y="3711513"/>
              </a:cubicBezTo>
              <a:cubicBezTo>
                <a:pt x="6779349" y="3724843"/>
                <a:pt x="6779349" y="3745765"/>
                <a:pt x="6773745" y="3758911"/>
              </a:cubicBezTo>
              <a:cubicBezTo>
                <a:pt x="6769225" y="3770020"/>
                <a:pt x="6754943" y="3784647"/>
                <a:pt x="6742831" y="3791127"/>
              </a:cubicBezTo>
              <a:cubicBezTo>
                <a:pt x="6737859" y="3793719"/>
                <a:pt x="6729950" y="3795385"/>
                <a:pt x="6722040" y="3795941"/>
              </a:cubicBezTo>
              <a:close/>
              <a:moveTo>
                <a:pt x="5819094" y="3796170"/>
              </a:moveTo>
              <a:cubicBezTo>
                <a:pt x="5812698" y="3796541"/>
                <a:pt x="5806461" y="3796124"/>
                <a:pt x="5802122" y="3794828"/>
              </a:cubicBezTo>
              <a:cubicBezTo>
                <a:pt x="5786394" y="3789829"/>
                <a:pt x="5770846" y="3776313"/>
                <a:pt x="5762711" y="3760390"/>
              </a:cubicBezTo>
              <a:cubicBezTo>
                <a:pt x="5758553" y="3752429"/>
                <a:pt x="5757830" y="3748911"/>
                <a:pt x="5757830" y="3735395"/>
              </a:cubicBezTo>
              <a:cubicBezTo>
                <a:pt x="5757830" y="3721879"/>
                <a:pt x="5758553" y="3718361"/>
                <a:pt x="5762711" y="3710400"/>
              </a:cubicBezTo>
              <a:cubicBezTo>
                <a:pt x="5768857" y="3698551"/>
                <a:pt x="5781694" y="3684849"/>
                <a:pt x="5791636" y="3679665"/>
              </a:cubicBezTo>
              <a:cubicBezTo>
                <a:pt x="5802302" y="3673926"/>
                <a:pt x="5821647" y="3672815"/>
                <a:pt x="5835567" y="3677073"/>
              </a:cubicBezTo>
              <a:cubicBezTo>
                <a:pt x="5850030" y="3681332"/>
                <a:pt x="5868651" y="3699847"/>
                <a:pt x="5873352" y="3714658"/>
              </a:cubicBezTo>
              <a:cubicBezTo>
                <a:pt x="5878052" y="3728730"/>
                <a:pt x="5876786" y="3749837"/>
                <a:pt x="5870821" y="3762057"/>
              </a:cubicBezTo>
              <a:cubicBezTo>
                <a:pt x="5865036" y="3773721"/>
                <a:pt x="5849126" y="3788162"/>
                <a:pt x="5837014" y="3792791"/>
              </a:cubicBezTo>
              <a:cubicBezTo>
                <a:pt x="5832043" y="3794643"/>
                <a:pt x="5825489" y="3795800"/>
                <a:pt x="5819094" y="3796170"/>
              </a:cubicBezTo>
              <a:close/>
              <a:moveTo>
                <a:pt x="6000720" y="3795941"/>
              </a:moveTo>
              <a:cubicBezTo>
                <a:pt x="5992788" y="3796496"/>
                <a:pt x="5984879" y="3795941"/>
                <a:pt x="5979998" y="3794089"/>
              </a:cubicBezTo>
              <a:cubicBezTo>
                <a:pt x="5963908" y="3787980"/>
                <a:pt x="5948541" y="3773353"/>
                <a:pt x="5941671" y="3757986"/>
              </a:cubicBezTo>
              <a:cubicBezTo>
                <a:pt x="5935705" y="3744470"/>
                <a:pt x="5936248" y="3724658"/>
                <a:pt x="5942756" y="3710958"/>
              </a:cubicBezTo>
              <a:cubicBezTo>
                <a:pt x="5949626" y="3696701"/>
                <a:pt x="5966258" y="3680964"/>
                <a:pt x="5978732" y="3677075"/>
              </a:cubicBezTo>
              <a:cubicBezTo>
                <a:pt x="6000789" y="3670410"/>
                <a:pt x="6019951" y="3674853"/>
                <a:pt x="6036403" y="3690591"/>
              </a:cubicBezTo>
              <a:cubicBezTo>
                <a:pt x="6051770" y="3705032"/>
                <a:pt x="6056109" y="3714846"/>
                <a:pt x="6056109" y="3735582"/>
              </a:cubicBezTo>
              <a:cubicBezTo>
                <a:pt x="6056109" y="3748728"/>
                <a:pt x="6055385" y="3752801"/>
                <a:pt x="6051589" y="3760763"/>
              </a:cubicBezTo>
              <a:cubicBezTo>
                <a:pt x="6046165" y="3771686"/>
                <a:pt x="6032968" y="3785018"/>
                <a:pt x="6021579" y="3791127"/>
              </a:cubicBezTo>
              <a:cubicBezTo>
                <a:pt x="6016607" y="3793719"/>
                <a:pt x="6008652" y="3795385"/>
                <a:pt x="6000720" y="3795941"/>
              </a:cubicBezTo>
              <a:close/>
              <a:moveTo>
                <a:pt x="6360509" y="3795892"/>
              </a:moveTo>
              <a:cubicBezTo>
                <a:pt x="6352464" y="3796401"/>
                <a:pt x="6344510" y="3795753"/>
                <a:pt x="6339538" y="3793717"/>
              </a:cubicBezTo>
              <a:cubicBezTo>
                <a:pt x="6314951" y="3784274"/>
                <a:pt x="6298318" y="3760390"/>
                <a:pt x="6298318" y="3735210"/>
              </a:cubicBezTo>
              <a:cubicBezTo>
                <a:pt x="6298318" y="3713733"/>
                <a:pt x="6311516" y="3691885"/>
                <a:pt x="6331041" y="3680775"/>
              </a:cubicBezTo>
              <a:cubicBezTo>
                <a:pt x="6339899" y="3675776"/>
                <a:pt x="6342249" y="3675222"/>
                <a:pt x="6357978" y="3675222"/>
              </a:cubicBezTo>
              <a:cubicBezTo>
                <a:pt x="6372441" y="3675222"/>
                <a:pt x="6376418" y="3675962"/>
                <a:pt x="6382927" y="3679480"/>
              </a:cubicBezTo>
              <a:cubicBezTo>
                <a:pt x="6394316" y="3685590"/>
                <a:pt x="6405343" y="3696699"/>
                <a:pt x="6411129" y="3707623"/>
              </a:cubicBezTo>
              <a:cubicBezTo>
                <a:pt x="6418361" y="3721323"/>
                <a:pt x="6419626" y="3741319"/>
                <a:pt x="6414022" y="3756316"/>
              </a:cubicBezTo>
              <a:cubicBezTo>
                <a:pt x="6409321" y="3769092"/>
                <a:pt x="6394858" y="3784645"/>
                <a:pt x="6382022" y="3791125"/>
              </a:cubicBezTo>
              <a:cubicBezTo>
                <a:pt x="6376689" y="3793716"/>
                <a:pt x="6368554" y="3795383"/>
                <a:pt x="6360509" y="3795892"/>
              </a:cubicBezTo>
              <a:close/>
              <a:moveTo>
                <a:pt x="4738140" y="3795941"/>
              </a:moveTo>
              <a:cubicBezTo>
                <a:pt x="4730231" y="3796497"/>
                <a:pt x="4722321" y="3795941"/>
                <a:pt x="4717349" y="3794090"/>
              </a:cubicBezTo>
              <a:cubicBezTo>
                <a:pt x="4689328" y="3783351"/>
                <a:pt x="4671068" y="3753727"/>
                <a:pt x="4675768" y="3726695"/>
              </a:cubicBezTo>
              <a:cubicBezTo>
                <a:pt x="4678481" y="3711883"/>
                <a:pt x="4682638" y="3704292"/>
                <a:pt x="4694932" y="3691517"/>
              </a:cubicBezTo>
              <a:cubicBezTo>
                <a:pt x="4707226" y="3678927"/>
                <a:pt x="4717892" y="3674298"/>
                <a:pt x="4734704" y="3674298"/>
              </a:cubicBezTo>
              <a:cubicBezTo>
                <a:pt x="4752603" y="3674298"/>
                <a:pt x="4762184" y="3678741"/>
                <a:pt x="4776466" y="3693368"/>
              </a:cubicBezTo>
              <a:cubicBezTo>
                <a:pt x="4786409" y="3703922"/>
                <a:pt x="4789664" y="3708736"/>
                <a:pt x="4791651" y="3715957"/>
              </a:cubicBezTo>
              <a:cubicBezTo>
                <a:pt x="4795629" y="3729843"/>
                <a:pt x="4794906" y="3747432"/>
                <a:pt x="4790025" y="3758911"/>
              </a:cubicBezTo>
              <a:cubicBezTo>
                <a:pt x="4785324" y="3770021"/>
                <a:pt x="4771043" y="3784647"/>
                <a:pt x="4758930" y="3791127"/>
              </a:cubicBezTo>
              <a:cubicBezTo>
                <a:pt x="4753959" y="3793719"/>
                <a:pt x="4746049" y="3795385"/>
                <a:pt x="4738140" y="3795941"/>
              </a:cubicBezTo>
              <a:close/>
              <a:moveTo>
                <a:pt x="5458668" y="3795941"/>
              </a:moveTo>
              <a:cubicBezTo>
                <a:pt x="5448183" y="3796311"/>
                <a:pt x="5442940" y="3795756"/>
                <a:pt x="5435709" y="3792793"/>
              </a:cubicBezTo>
              <a:cubicBezTo>
                <a:pt x="5422330" y="3787240"/>
                <a:pt x="5409314" y="3774650"/>
                <a:pt x="5402444" y="3760392"/>
              </a:cubicBezTo>
              <a:cubicBezTo>
                <a:pt x="5397201" y="3749469"/>
                <a:pt x="5396839" y="3747432"/>
                <a:pt x="5397563" y="3733176"/>
              </a:cubicBezTo>
              <a:cubicBezTo>
                <a:pt x="5398467" y="3713920"/>
                <a:pt x="5401720" y="3706514"/>
                <a:pt x="5416184" y="3691517"/>
              </a:cubicBezTo>
              <a:cubicBezTo>
                <a:pt x="5428477" y="3678927"/>
                <a:pt x="5439143" y="3674298"/>
                <a:pt x="5455957" y="3674298"/>
              </a:cubicBezTo>
              <a:cubicBezTo>
                <a:pt x="5472408" y="3674298"/>
                <a:pt x="5483435" y="3678927"/>
                <a:pt x="5495910" y="3691332"/>
              </a:cubicBezTo>
              <a:cubicBezTo>
                <a:pt x="5511097" y="3706329"/>
                <a:pt x="5515254" y="3715401"/>
                <a:pt x="5515435" y="3734472"/>
              </a:cubicBezTo>
              <a:cubicBezTo>
                <a:pt x="5515435" y="3753542"/>
                <a:pt x="5510734" y="3765021"/>
                <a:pt x="5497718" y="3777612"/>
              </a:cubicBezTo>
              <a:cubicBezTo>
                <a:pt x="5483978" y="3790942"/>
                <a:pt x="5474939" y="3795201"/>
                <a:pt x="5458668" y="3795941"/>
              </a:cubicBezTo>
              <a:close/>
              <a:moveTo>
                <a:pt x="4917886" y="3795915"/>
              </a:moveTo>
              <a:cubicBezTo>
                <a:pt x="4909819" y="3796355"/>
                <a:pt x="4901729" y="3795661"/>
                <a:pt x="4896486" y="3793717"/>
              </a:cubicBezTo>
              <a:cubicBezTo>
                <a:pt x="4879854" y="3787236"/>
                <a:pt x="4861775" y="3767795"/>
                <a:pt x="4857436" y="3751502"/>
              </a:cubicBezTo>
              <a:cubicBezTo>
                <a:pt x="4854544" y="3740393"/>
                <a:pt x="4856171" y="3719285"/>
                <a:pt x="4860690" y="3710398"/>
              </a:cubicBezTo>
              <a:cubicBezTo>
                <a:pt x="4866475" y="3698919"/>
                <a:pt x="4877865" y="3686700"/>
                <a:pt x="4888531" y="3680774"/>
              </a:cubicBezTo>
              <a:cubicBezTo>
                <a:pt x="4897390" y="3675775"/>
                <a:pt x="4899740" y="3675221"/>
                <a:pt x="4915469" y="3675221"/>
              </a:cubicBezTo>
              <a:cubicBezTo>
                <a:pt x="4929751" y="3675221"/>
                <a:pt x="4933909" y="3675961"/>
                <a:pt x="4940236" y="3679293"/>
              </a:cubicBezTo>
              <a:cubicBezTo>
                <a:pt x="4950721" y="3685033"/>
                <a:pt x="4965908" y="3701141"/>
                <a:pt x="4970428" y="3711140"/>
              </a:cubicBezTo>
              <a:cubicBezTo>
                <a:pt x="4975851" y="3723174"/>
                <a:pt x="4975670" y="3747614"/>
                <a:pt x="4970246" y="3759833"/>
              </a:cubicBezTo>
              <a:cubicBezTo>
                <a:pt x="4965546" y="3770203"/>
                <a:pt x="4950180" y="3785755"/>
                <a:pt x="4939151" y="3791309"/>
              </a:cubicBezTo>
              <a:cubicBezTo>
                <a:pt x="4933999" y="3793901"/>
                <a:pt x="4925954" y="3795475"/>
                <a:pt x="4917886" y="3795915"/>
              </a:cubicBezTo>
              <a:close/>
              <a:moveTo>
                <a:pt x="2212121" y="3795939"/>
              </a:moveTo>
              <a:cubicBezTo>
                <a:pt x="2203443" y="3796310"/>
                <a:pt x="2196212" y="3795568"/>
                <a:pt x="2191873" y="3793717"/>
              </a:cubicBezTo>
              <a:cubicBezTo>
                <a:pt x="2174337" y="3786866"/>
                <a:pt x="2158971" y="3770759"/>
                <a:pt x="2153186" y="3753170"/>
              </a:cubicBezTo>
              <a:cubicBezTo>
                <a:pt x="2149208" y="3741319"/>
                <a:pt x="2150473" y="3720769"/>
                <a:pt x="2155536" y="3710399"/>
              </a:cubicBezTo>
              <a:cubicBezTo>
                <a:pt x="2161321" y="3698920"/>
                <a:pt x="2172709" y="3686701"/>
                <a:pt x="2183377" y="3680776"/>
              </a:cubicBezTo>
              <a:cubicBezTo>
                <a:pt x="2192234" y="3675777"/>
                <a:pt x="2194766" y="3675222"/>
                <a:pt x="2209409" y="3675222"/>
              </a:cubicBezTo>
              <a:cubicBezTo>
                <a:pt x="2229476" y="3675222"/>
                <a:pt x="2238154" y="3678924"/>
                <a:pt x="2251894" y="3692810"/>
              </a:cubicBezTo>
              <a:cubicBezTo>
                <a:pt x="2265271" y="3706326"/>
                <a:pt x="2269069" y="3715954"/>
                <a:pt x="2269069" y="3735395"/>
              </a:cubicBezTo>
              <a:cubicBezTo>
                <a:pt x="2269069" y="3754835"/>
                <a:pt x="2265091" y="3764649"/>
                <a:pt x="2252436" y="3777054"/>
              </a:cubicBezTo>
              <a:cubicBezTo>
                <a:pt x="2239419" y="3790014"/>
                <a:pt x="2228392" y="3795198"/>
                <a:pt x="2212121" y="3795939"/>
              </a:cubicBezTo>
              <a:close/>
              <a:moveTo>
                <a:pt x="2573201" y="3795826"/>
              </a:moveTo>
              <a:cubicBezTo>
                <a:pt x="2565608" y="3796358"/>
                <a:pt x="2558196" y="3795849"/>
                <a:pt x="2553586" y="3794090"/>
              </a:cubicBezTo>
              <a:cubicBezTo>
                <a:pt x="2537496" y="3787981"/>
                <a:pt x="2522130" y="3773353"/>
                <a:pt x="2515260" y="3757986"/>
              </a:cubicBezTo>
              <a:cubicBezTo>
                <a:pt x="2509293" y="3744470"/>
                <a:pt x="2509836" y="3724659"/>
                <a:pt x="2516345" y="3710958"/>
              </a:cubicBezTo>
              <a:cubicBezTo>
                <a:pt x="2523395" y="3696146"/>
                <a:pt x="2540027" y="3680778"/>
                <a:pt x="2553225" y="3676890"/>
              </a:cubicBezTo>
              <a:cubicBezTo>
                <a:pt x="2575281" y="3670225"/>
                <a:pt x="2597156" y="3676520"/>
                <a:pt x="2613788" y="3694109"/>
              </a:cubicBezTo>
              <a:cubicBezTo>
                <a:pt x="2626081" y="3707069"/>
                <a:pt x="2629697" y="3716142"/>
                <a:pt x="2629697" y="3735582"/>
              </a:cubicBezTo>
              <a:cubicBezTo>
                <a:pt x="2629697" y="3748728"/>
                <a:pt x="2628973" y="3752802"/>
                <a:pt x="2625177" y="3760763"/>
              </a:cubicBezTo>
              <a:cubicBezTo>
                <a:pt x="2619392" y="3772242"/>
                <a:pt x="2605291" y="3786128"/>
                <a:pt x="2593901" y="3791313"/>
              </a:cubicBezTo>
              <a:cubicBezTo>
                <a:pt x="2588568" y="3793719"/>
                <a:pt x="2580794" y="3795293"/>
                <a:pt x="2573201" y="3795826"/>
              </a:cubicBezTo>
              <a:close/>
              <a:moveTo>
                <a:pt x="2762010" y="3795107"/>
              </a:moveTo>
              <a:cubicBezTo>
                <a:pt x="2751659" y="3797468"/>
                <a:pt x="2740948" y="3796681"/>
                <a:pt x="2730553" y="3792608"/>
              </a:cubicBezTo>
              <a:cubicBezTo>
                <a:pt x="2717536" y="3787424"/>
                <a:pt x="2704339" y="3774648"/>
                <a:pt x="2697650" y="3760947"/>
              </a:cubicBezTo>
              <a:cubicBezTo>
                <a:pt x="2692769" y="3751319"/>
                <a:pt x="2692046" y="3747617"/>
                <a:pt x="2692046" y="3735397"/>
              </a:cubicBezTo>
              <a:cubicBezTo>
                <a:pt x="2692046" y="3723176"/>
                <a:pt x="2692769" y="3719474"/>
                <a:pt x="2697650" y="3709846"/>
              </a:cubicBezTo>
              <a:cubicBezTo>
                <a:pt x="2711571" y="3680963"/>
                <a:pt x="2739953" y="3668187"/>
                <a:pt x="2769422" y="3677075"/>
              </a:cubicBezTo>
              <a:cubicBezTo>
                <a:pt x="2776292" y="3679296"/>
                <a:pt x="2781895" y="3683000"/>
                <a:pt x="2790393" y="3691145"/>
              </a:cubicBezTo>
              <a:cubicBezTo>
                <a:pt x="2806301" y="3706328"/>
                <a:pt x="2810279" y="3715215"/>
                <a:pt x="2810279" y="3735397"/>
              </a:cubicBezTo>
              <a:cubicBezTo>
                <a:pt x="2810279" y="3755207"/>
                <a:pt x="2806120" y="3764650"/>
                <a:pt x="2791297" y="3778721"/>
              </a:cubicBezTo>
              <a:cubicBezTo>
                <a:pt x="2782348" y="3787238"/>
                <a:pt x="2772359" y="3792746"/>
                <a:pt x="2762010" y="3795107"/>
              </a:cubicBezTo>
              <a:close/>
              <a:moveTo>
                <a:pt x="2394467" y="3795684"/>
              </a:moveTo>
              <a:cubicBezTo>
                <a:pt x="2387055" y="3796401"/>
                <a:pt x="2379778" y="3796216"/>
                <a:pt x="2375711" y="3794827"/>
              </a:cubicBezTo>
              <a:cubicBezTo>
                <a:pt x="2359440" y="3789458"/>
                <a:pt x="2344253" y="3776128"/>
                <a:pt x="2336300" y="3760390"/>
              </a:cubicBezTo>
              <a:cubicBezTo>
                <a:pt x="2332141" y="3752428"/>
                <a:pt x="2331418" y="3748911"/>
                <a:pt x="2331418" y="3735395"/>
              </a:cubicBezTo>
              <a:cubicBezTo>
                <a:pt x="2331418" y="3721879"/>
                <a:pt x="2332141" y="3718361"/>
                <a:pt x="2336300" y="3710399"/>
              </a:cubicBezTo>
              <a:cubicBezTo>
                <a:pt x="2342265" y="3698735"/>
                <a:pt x="2355101" y="3685034"/>
                <a:pt x="2365225" y="3679480"/>
              </a:cubicBezTo>
              <a:cubicBezTo>
                <a:pt x="2371733" y="3675962"/>
                <a:pt x="2375711" y="3675221"/>
                <a:pt x="2390173" y="3675221"/>
              </a:cubicBezTo>
              <a:cubicBezTo>
                <a:pt x="2405721" y="3675221"/>
                <a:pt x="2408252" y="3675776"/>
                <a:pt x="2416930" y="3680775"/>
              </a:cubicBezTo>
              <a:cubicBezTo>
                <a:pt x="2422353" y="3683738"/>
                <a:pt x="2430670" y="3690589"/>
                <a:pt x="2435551" y="3696143"/>
              </a:cubicBezTo>
              <a:cubicBezTo>
                <a:pt x="2445856" y="3707807"/>
                <a:pt x="2449833" y="3719102"/>
                <a:pt x="2449833" y="3737246"/>
              </a:cubicBezTo>
              <a:cubicBezTo>
                <a:pt x="2449833" y="3759279"/>
                <a:pt x="2435731" y="3780571"/>
                <a:pt x="2414037" y="3791125"/>
              </a:cubicBezTo>
              <a:cubicBezTo>
                <a:pt x="2409427" y="3793347"/>
                <a:pt x="2401879" y="3794967"/>
                <a:pt x="2394467" y="3795684"/>
              </a:cubicBezTo>
              <a:close/>
              <a:moveTo>
                <a:pt x="1670725" y="3795938"/>
              </a:moveTo>
              <a:cubicBezTo>
                <a:pt x="1658612" y="3796679"/>
                <a:pt x="1656081" y="3796123"/>
                <a:pt x="1645957" y="3791124"/>
              </a:cubicBezTo>
              <a:cubicBezTo>
                <a:pt x="1632579" y="3784644"/>
                <a:pt x="1621912" y="3774090"/>
                <a:pt x="1615224" y="3760945"/>
              </a:cubicBezTo>
              <a:cubicBezTo>
                <a:pt x="1610885" y="3752428"/>
                <a:pt x="1610161" y="3748911"/>
                <a:pt x="1610161" y="3735395"/>
              </a:cubicBezTo>
              <a:cubicBezTo>
                <a:pt x="1610161" y="3716510"/>
                <a:pt x="1613777" y="3707437"/>
                <a:pt x="1627155" y="3693180"/>
              </a:cubicBezTo>
              <a:cubicBezTo>
                <a:pt x="1640715" y="3678739"/>
                <a:pt x="1648488" y="3675221"/>
                <a:pt x="1668013" y="3675221"/>
              </a:cubicBezTo>
              <a:cubicBezTo>
                <a:pt x="1682114" y="3675221"/>
                <a:pt x="1685549" y="3675962"/>
                <a:pt x="1694588" y="3680405"/>
              </a:cubicBezTo>
              <a:cubicBezTo>
                <a:pt x="1708508" y="3687441"/>
                <a:pt x="1722429" y="3703364"/>
                <a:pt x="1726226" y="3716694"/>
              </a:cubicBezTo>
              <a:cubicBezTo>
                <a:pt x="1737253" y="3755761"/>
                <a:pt x="1710678" y="3793902"/>
                <a:pt x="1670725" y="3795938"/>
              </a:cubicBezTo>
              <a:close/>
              <a:moveTo>
                <a:pt x="1851833" y="3795849"/>
              </a:moveTo>
              <a:cubicBezTo>
                <a:pt x="1844263" y="3796358"/>
                <a:pt x="1836851" y="3795849"/>
                <a:pt x="1832332" y="3794090"/>
              </a:cubicBezTo>
              <a:cubicBezTo>
                <a:pt x="1816422" y="3787980"/>
                <a:pt x="1800875" y="3773354"/>
                <a:pt x="1794006" y="3757986"/>
              </a:cubicBezTo>
              <a:cubicBezTo>
                <a:pt x="1788040" y="3744841"/>
                <a:pt x="1788582" y="3724659"/>
                <a:pt x="1795090" y="3711143"/>
              </a:cubicBezTo>
              <a:cubicBezTo>
                <a:pt x="1802321" y="3695961"/>
                <a:pt x="1818411" y="3680964"/>
                <a:pt x="1831608" y="3676890"/>
              </a:cubicBezTo>
              <a:cubicBezTo>
                <a:pt x="1854388" y="3670225"/>
                <a:pt x="1876262" y="3676520"/>
                <a:pt x="1892714" y="3694480"/>
              </a:cubicBezTo>
              <a:cubicBezTo>
                <a:pt x="1905911" y="3708921"/>
                <a:pt x="1908984" y="3717624"/>
                <a:pt x="1908080" y="3737990"/>
              </a:cubicBezTo>
              <a:cubicBezTo>
                <a:pt x="1907537" y="3752247"/>
                <a:pt x="1906634" y="3756320"/>
                <a:pt x="1902476" y="3763540"/>
              </a:cubicBezTo>
              <a:cubicBezTo>
                <a:pt x="1896510" y="3774094"/>
                <a:pt x="1882951" y="3786499"/>
                <a:pt x="1872285" y="3791498"/>
              </a:cubicBezTo>
              <a:cubicBezTo>
                <a:pt x="1867132" y="3793812"/>
                <a:pt x="1859404" y="3795340"/>
                <a:pt x="1851833" y="3795849"/>
              </a:cubicBezTo>
              <a:close/>
              <a:moveTo>
                <a:pt x="2040756" y="3795107"/>
              </a:moveTo>
              <a:cubicBezTo>
                <a:pt x="2030406" y="3797468"/>
                <a:pt x="2019694" y="3796681"/>
                <a:pt x="2009299" y="3792608"/>
              </a:cubicBezTo>
              <a:cubicBezTo>
                <a:pt x="1983808" y="3782610"/>
                <a:pt x="1966633" y="3753170"/>
                <a:pt x="1970791" y="3726694"/>
              </a:cubicBezTo>
              <a:cubicBezTo>
                <a:pt x="1973142" y="3712438"/>
                <a:pt x="1977481" y="3704291"/>
                <a:pt x="1989774" y="3691516"/>
              </a:cubicBezTo>
              <a:cubicBezTo>
                <a:pt x="2002067" y="3678926"/>
                <a:pt x="2012733" y="3674297"/>
                <a:pt x="2029547" y="3674297"/>
              </a:cubicBezTo>
              <a:cubicBezTo>
                <a:pt x="2045817" y="3674297"/>
                <a:pt x="2056303" y="3678740"/>
                <a:pt x="2069139" y="3691146"/>
              </a:cubicBezTo>
              <a:cubicBezTo>
                <a:pt x="2084506" y="3705772"/>
                <a:pt x="2088845" y="3715215"/>
                <a:pt x="2089026" y="3734471"/>
              </a:cubicBezTo>
              <a:cubicBezTo>
                <a:pt x="2089026" y="3754281"/>
                <a:pt x="2084325" y="3765205"/>
                <a:pt x="2070043" y="3778721"/>
              </a:cubicBezTo>
              <a:cubicBezTo>
                <a:pt x="2061094" y="3787238"/>
                <a:pt x="2051106" y="3792746"/>
                <a:pt x="2040756" y="3795107"/>
              </a:cubicBezTo>
              <a:close/>
              <a:moveTo>
                <a:pt x="2573140" y="3611828"/>
              </a:moveTo>
              <a:cubicBezTo>
                <a:pt x="2566637" y="3612430"/>
                <a:pt x="2560276" y="3611851"/>
                <a:pt x="2554491" y="3609907"/>
              </a:cubicBezTo>
              <a:cubicBezTo>
                <a:pt x="2538762" y="3604724"/>
                <a:pt x="2523396" y="3590467"/>
                <a:pt x="2515441" y="3573618"/>
              </a:cubicBezTo>
              <a:cubicBezTo>
                <a:pt x="2509475" y="3561214"/>
                <a:pt x="2509836" y="3540846"/>
                <a:pt x="2516164" y="3527332"/>
              </a:cubicBezTo>
              <a:cubicBezTo>
                <a:pt x="2522311" y="3514000"/>
                <a:pt x="2535689" y="3500300"/>
                <a:pt x="2547982" y="3494560"/>
              </a:cubicBezTo>
              <a:cubicBezTo>
                <a:pt x="2556660" y="3490486"/>
                <a:pt x="2559552" y="3489931"/>
                <a:pt x="2573292" y="3490672"/>
              </a:cubicBezTo>
              <a:cubicBezTo>
                <a:pt x="2592636" y="3491597"/>
                <a:pt x="2599687" y="3495115"/>
                <a:pt x="2613607" y="3509927"/>
              </a:cubicBezTo>
              <a:cubicBezTo>
                <a:pt x="2627166" y="3524739"/>
                <a:pt x="2630421" y="3533626"/>
                <a:pt x="2629336" y="3554733"/>
              </a:cubicBezTo>
              <a:cubicBezTo>
                <a:pt x="2628793" y="3568249"/>
                <a:pt x="2627708" y="3572507"/>
                <a:pt x="2623732" y="3579543"/>
              </a:cubicBezTo>
              <a:cubicBezTo>
                <a:pt x="2613427" y="3597595"/>
                <a:pt x="2592648" y="3610023"/>
                <a:pt x="2573140" y="3611828"/>
              </a:cubicBezTo>
              <a:close/>
              <a:moveTo>
                <a:pt x="7442978" y="3611783"/>
              </a:moveTo>
              <a:cubicBezTo>
                <a:pt x="7435475" y="3612269"/>
                <a:pt x="7428018" y="3611574"/>
                <a:pt x="7422685" y="3609538"/>
              </a:cubicBezTo>
              <a:cubicBezTo>
                <a:pt x="7397013" y="3599911"/>
                <a:pt x="7380200" y="3576581"/>
                <a:pt x="7380381" y="3550475"/>
              </a:cubicBezTo>
              <a:cubicBezTo>
                <a:pt x="7380562" y="3533997"/>
                <a:pt x="7385081" y="3523258"/>
                <a:pt x="7397736" y="3509557"/>
              </a:cubicBezTo>
              <a:cubicBezTo>
                <a:pt x="7410933" y="3495115"/>
                <a:pt x="7421419" y="3490302"/>
                <a:pt x="7439859" y="3490302"/>
              </a:cubicBezTo>
              <a:cubicBezTo>
                <a:pt x="7459022" y="3490302"/>
                <a:pt x="7468784" y="3494930"/>
                <a:pt x="7483428" y="3511038"/>
              </a:cubicBezTo>
              <a:cubicBezTo>
                <a:pt x="7496083" y="3524924"/>
                <a:pt x="7499518" y="3534368"/>
                <a:pt x="7499338" y="3553623"/>
              </a:cubicBezTo>
              <a:cubicBezTo>
                <a:pt x="7498975" y="3575470"/>
                <a:pt x="7484874" y="3596207"/>
                <a:pt x="7463542" y="3606945"/>
              </a:cubicBezTo>
              <a:cubicBezTo>
                <a:pt x="7458028" y="3609630"/>
                <a:pt x="7450480" y="3611297"/>
                <a:pt x="7442978" y="3611783"/>
              </a:cubicBezTo>
              <a:close/>
              <a:moveTo>
                <a:pt x="7805077" y="3611783"/>
              </a:moveTo>
              <a:cubicBezTo>
                <a:pt x="7797868" y="3612454"/>
                <a:pt x="7790637" y="3611945"/>
                <a:pt x="7785123" y="3610093"/>
              </a:cubicBezTo>
              <a:cubicBezTo>
                <a:pt x="7773552" y="3606020"/>
                <a:pt x="7768491" y="3602687"/>
                <a:pt x="7758004" y="3592319"/>
              </a:cubicBezTo>
              <a:cubicBezTo>
                <a:pt x="7735587" y="3569731"/>
                <a:pt x="7734503" y="3535107"/>
                <a:pt x="7755654" y="3511593"/>
              </a:cubicBezTo>
              <a:cubicBezTo>
                <a:pt x="7769937" y="3495485"/>
                <a:pt x="7778072" y="3491597"/>
                <a:pt x="7798139" y="3490672"/>
              </a:cubicBezTo>
              <a:cubicBezTo>
                <a:pt x="7813506" y="3489932"/>
                <a:pt x="7815856" y="3490302"/>
                <a:pt x="7824714" y="3494745"/>
              </a:cubicBezTo>
              <a:cubicBezTo>
                <a:pt x="7838816" y="3501781"/>
                <a:pt x="7853821" y="3518999"/>
                <a:pt x="7857618" y="3532331"/>
              </a:cubicBezTo>
              <a:cubicBezTo>
                <a:pt x="7861414" y="3545847"/>
                <a:pt x="7860329" y="3566213"/>
                <a:pt x="7855267" y="3576396"/>
              </a:cubicBezTo>
              <a:cubicBezTo>
                <a:pt x="7850205" y="3586579"/>
                <a:pt x="7835743" y="3600651"/>
                <a:pt x="7824895" y="3606391"/>
              </a:cubicBezTo>
              <a:cubicBezTo>
                <a:pt x="7819472" y="3609260"/>
                <a:pt x="7812286" y="3611112"/>
                <a:pt x="7805077" y="3611783"/>
              </a:cubicBezTo>
              <a:close/>
              <a:moveTo>
                <a:pt x="7984824" y="3611761"/>
              </a:moveTo>
              <a:cubicBezTo>
                <a:pt x="7977458" y="3612316"/>
                <a:pt x="7970046" y="3611760"/>
                <a:pt x="7964622" y="3609909"/>
              </a:cubicBezTo>
              <a:cubicBezTo>
                <a:pt x="7953774" y="3606391"/>
                <a:pt x="7945820" y="3600837"/>
                <a:pt x="7936419" y="3590469"/>
              </a:cubicBezTo>
              <a:cubicBezTo>
                <a:pt x="7924668" y="3577693"/>
                <a:pt x="7921957" y="3570287"/>
                <a:pt x="7921776" y="3551402"/>
              </a:cubicBezTo>
              <a:cubicBezTo>
                <a:pt x="7921594" y="3537701"/>
                <a:pt x="7922318" y="3534368"/>
                <a:pt x="7926657" y="3525110"/>
              </a:cubicBezTo>
              <a:cubicBezTo>
                <a:pt x="7932803" y="3512150"/>
                <a:pt x="7948532" y="3497153"/>
                <a:pt x="7960102" y="3493079"/>
              </a:cubicBezTo>
              <a:cubicBezTo>
                <a:pt x="7972938" y="3488636"/>
                <a:pt x="7993728" y="3489377"/>
                <a:pt x="8004756" y="3494746"/>
              </a:cubicBezTo>
              <a:cubicBezTo>
                <a:pt x="8016326" y="3500301"/>
                <a:pt x="8032959" y="3518075"/>
                <a:pt x="8037116" y="3529554"/>
              </a:cubicBezTo>
              <a:cubicBezTo>
                <a:pt x="8041455" y="3540849"/>
                <a:pt x="8040551" y="3565658"/>
                <a:pt x="8035489" y="3576397"/>
              </a:cubicBezTo>
              <a:cubicBezTo>
                <a:pt x="8030789" y="3586210"/>
                <a:pt x="8015241" y="3601762"/>
                <a:pt x="8004756" y="3606947"/>
              </a:cubicBezTo>
              <a:cubicBezTo>
                <a:pt x="7999513" y="3609539"/>
                <a:pt x="7992191" y="3611205"/>
                <a:pt x="7984824" y="3611761"/>
              </a:cubicBezTo>
              <a:close/>
              <a:moveTo>
                <a:pt x="8526285" y="3611760"/>
              </a:moveTo>
              <a:cubicBezTo>
                <a:pt x="8519031" y="3612408"/>
                <a:pt x="8511710" y="3611853"/>
                <a:pt x="8506015" y="3609909"/>
              </a:cubicBezTo>
              <a:cubicBezTo>
                <a:pt x="8488116" y="3603984"/>
                <a:pt x="8469676" y="3585839"/>
                <a:pt x="8464976" y="3569916"/>
              </a:cubicBezTo>
              <a:cubicBezTo>
                <a:pt x="8458467" y="3547698"/>
                <a:pt x="8462626" y="3527517"/>
                <a:pt x="8476907" y="3511593"/>
              </a:cubicBezTo>
              <a:cubicBezTo>
                <a:pt x="8491190" y="3495486"/>
                <a:pt x="8499325" y="3491597"/>
                <a:pt x="8519392" y="3490672"/>
              </a:cubicBezTo>
              <a:cubicBezTo>
                <a:pt x="8534759" y="3489932"/>
                <a:pt x="8537110" y="3490302"/>
                <a:pt x="8545967" y="3494745"/>
              </a:cubicBezTo>
              <a:cubicBezTo>
                <a:pt x="8559165" y="3501411"/>
                <a:pt x="8574712" y="3518629"/>
                <a:pt x="8578690" y="3531220"/>
              </a:cubicBezTo>
              <a:cubicBezTo>
                <a:pt x="8582848" y="3543996"/>
                <a:pt x="8581764" y="3565843"/>
                <a:pt x="8576340" y="3576767"/>
              </a:cubicBezTo>
              <a:cubicBezTo>
                <a:pt x="8571097" y="3586950"/>
                <a:pt x="8557538" y="3600466"/>
                <a:pt x="8546149" y="3606391"/>
              </a:cubicBezTo>
              <a:cubicBezTo>
                <a:pt x="8540725" y="3609260"/>
                <a:pt x="8533539" y="3611112"/>
                <a:pt x="8526285" y="3611760"/>
              </a:cubicBezTo>
              <a:close/>
              <a:moveTo>
                <a:pt x="9247226" y="3611760"/>
              </a:moveTo>
              <a:cubicBezTo>
                <a:pt x="9240017" y="3612316"/>
                <a:pt x="9232695" y="3611760"/>
                <a:pt x="9227271" y="3609908"/>
              </a:cubicBezTo>
              <a:cubicBezTo>
                <a:pt x="9208831" y="3603799"/>
                <a:pt x="9190753" y="3585840"/>
                <a:pt x="9185872" y="3568991"/>
              </a:cubicBezTo>
              <a:cubicBezTo>
                <a:pt x="9179183" y="3545292"/>
                <a:pt x="9185690" y="3522704"/>
                <a:pt x="9203950" y="3505670"/>
              </a:cubicBezTo>
              <a:cubicBezTo>
                <a:pt x="9216244" y="3494191"/>
                <a:pt x="9226367" y="3490303"/>
                <a:pt x="9244626" y="3490303"/>
              </a:cubicBezTo>
              <a:cubicBezTo>
                <a:pt x="9262162" y="3490303"/>
                <a:pt x="9273010" y="3495302"/>
                <a:pt x="9285665" y="3509188"/>
              </a:cubicBezTo>
              <a:cubicBezTo>
                <a:pt x="9300127" y="3524925"/>
                <a:pt x="9301755" y="3528999"/>
                <a:pt x="9301755" y="3550476"/>
              </a:cubicBezTo>
              <a:cubicBezTo>
                <a:pt x="9301755" y="3567509"/>
                <a:pt x="9301393" y="3569732"/>
                <a:pt x="9296512" y="3578804"/>
              </a:cubicBezTo>
              <a:cubicBezTo>
                <a:pt x="9290546" y="3589728"/>
                <a:pt x="9279157" y="3600466"/>
                <a:pt x="9266502" y="3606946"/>
              </a:cubicBezTo>
              <a:cubicBezTo>
                <a:pt x="9261530" y="3609538"/>
                <a:pt x="9254435" y="3611205"/>
                <a:pt x="9247226" y="3611760"/>
              </a:cubicBezTo>
              <a:close/>
              <a:moveTo>
                <a:pt x="8886459" y="3611623"/>
              </a:moveTo>
              <a:cubicBezTo>
                <a:pt x="8879476" y="3612132"/>
                <a:pt x="8872425" y="3611669"/>
                <a:pt x="8867001" y="3610096"/>
              </a:cubicBezTo>
              <a:cubicBezTo>
                <a:pt x="8851093" y="3605467"/>
                <a:pt x="8833556" y="3589728"/>
                <a:pt x="8826868" y="3574177"/>
              </a:cubicBezTo>
              <a:cubicBezTo>
                <a:pt x="8822709" y="3564363"/>
                <a:pt x="8822166" y="3543256"/>
                <a:pt x="8825601" y="3531037"/>
              </a:cubicBezTo>
              <a:cubicBezTo>
                <a:pt x="8829036" y="3519558"/>
                <a:pt x="8847658" y="3499562"/>
                <a:pt x="8860131" y="3494007"/>
              </a:cubicBezTo>
              <a:cubicBezTo>
                <a:pt x="8867906" y="3490674"/>
                <a:pt x="8871883" y="3490119"/>
                <a:pt x="8884900" y="3490674"/>
              </a:cubicBezTo>
              <a:cubicBezTo>
                <a:pt x="8903883" y="3491415"/>
                <a:pt x="8911294" y="3494747"/>
                <a:pt x="8924491" y="3508448"/>
              </a:cubicBezTo>
              <a:cubicBezTo>
                <a:pt x="8937689" y="3521964"/>
                <a:pt x="8941666" y="3531777"/>
                <a:pt x="8941848" y="3550477"/>
              </a:cubicBezTo>
              <a:cubicBezTo>
                <a:pt x="8941848" y="3561957"/>
                <a:pt x="8940943" y="3567511"/>
                <a:pt x="8937689" y="3574917"/>
              </a:cubicBezTo>
              <a:cubicBezTo>
                <a:pt x="8932628" y="3586582"/>
                <a:pt x="8917441" y="3601949"/>
                <a:pt x="8905509" y="3607318"/>
              </a:cubicBezTo>
              <a:cubicBezTo>
                <a:pt x="8900356" y="3609632"/>
                <a:pt x="8893442" y="3611113"/>
                <a:pt x="8886459" y="3611623"/>
              </a:cubicBezTo>
              <a:close/>
              <a:moveTo>
                <a:pt x="8165025" y="3611644"/>
              </a:moveTo>
              <a:cubicBezTo>
                <a:pt x="8158087" y="3612130"/>
                <a:pt x="8151082" y="3611667"/>
                <a:pt x="8145748" y="3610094"/>
              </a:cubicBezTo>
              <a:cubicBezTo>
                <a:pt x="8129658" y="3605465"/>
                <a:pt x="8112303" y="3589727"/>
                <a:pt x="8105433" y="3573804"/>
              </a:cubicBezTo>
              <a:cubicBezTo>
                <a:pt x="8101094" y="3563621"/>
                <a:pt x="8100552" y="3545291"/>
                <a:pt x="8104168" y="3532146"/>
              </a:cubicBezTo>
              <a:cubicBezTo>
                <a:pt x="8107422" y="3519740"/>
                <a:pt x="8125681" y="3499744"/>
                <a:pt x="8138879" y="3494005"/>
              </a:cubicBezTo>
              <a:cubicBezTo>
                <a:pt x="8146652" y="3490671"/>
                <a:pt x="8150629" y="3490117"/>
                <a:pt x="8163646" y="3490671"/>
              </a:cubicBezTo>
              <a:cubicBezTo>
                <a:pt x="8182628" y="3491413"/>
                <a:pt x="8188956" y="3494375"/>
                <a:pt x="8202876" y="3508446"/>
              </a:cubicBezTo>
              <a:cubicBezTo>
                <a:pt x="8216616" y="3522518"/>
                <a:pt x="8220412" y="3531590"/>
                <a:pt x="8220593" y="3550476"/>
              </a:cubicBezTo>
              <a:cubicBezTo>
                <a:pt x="8220773" y="3563066"/>
                <a:pt x="8220051" y="3566768"/>
                <a:pt x="8215712" y="3575841"/>
              </a:cubicBezTo>
              <a:cubicBezTo>
                <a:pt x="8209927" y="3588061"/>
                <a:pt x="8195826" y="3601947"/>
                <a:pt x="8183894" y="3607502"/>
              </a:cubicBezTo>
              <a:cubicBezTo>
                <a:pt x="8178832" y="3609723"/>
                <a:pt x="8171962" y="3611158"/>
                <a:pt x="8165025" y="3611644"/>
              </a:cubicBezTo>
              <a:close/>
              <a:moveTo>
                <a:pt x="8347010" y="3611502"/>
              </a:moveTo>
              <a:cubicBezTo>
                <a:pt x="8340117" y="3612358"/>
                <a:pt x="8333292" y="3612219"/>
                <a:pt x="8328321" y="3610830"/>
              </a:cubicBezTo>
              <a:cubicBezTo>
                <a:pt x="8311507" y="3606387"/>
                <a:pt x="8295418" y="3592686"/>
                <a:pt x="8287464" y="3576393"/>
              </a:cubicBezTo>
              <a:cubicBezTo>
                <a:pt x="8282040" y="3565099"/>
                <a:pt x="8281859" y="3563618"/>
                <a:pt x="8282582" y="3548251"/>
              </a:cubicBezTo>
              <a:cubicBezTo>
                <a:pt x="8283486" y="3528995"/>
                <a:pt x="8286017" y="3523070"/>
                <a:pt x="8299215" y="3509184"/>
              </a:cubicBezTo>
              <a:cubicBezTo>
                <a:pt x="8313859" y="3493632"/>
                <a:pt x="8319462" y="3491225"/>
                <a:pt x="8341880" y="3491225"/>
              </a:cubicBezTo>
              <a:cubicBezTo>
                <a:pt x="8359235" y="3491225"/>
                <a:pt x="8361586" y="3491595"/>
                <a:pt x="8369178" y="3496224"/>
              </a:cubicBezTo>
              <a:cubicBezTo>
                <a:pt x="8379121" y="3502148"/>
                <a:pt x="8390872" y="3514923"/>
                <a:pt x="8396116" y="3525477"/>
              </a:cubicBezTo>
              <a:cubicBezTo>
                <a:pt x="8401538" y="3536401"/>
                <a:pt x="8402804" y="3555287"/>
                <a:pt x="8399008" y="3568617"/>
              </a:cubicBezTo>
              <a:cubicBezTo>
                <a:pt x="8395211" y="3581947"/>
                <a:pt x="8380206" y="3599167"/>
                <a:pt x="8366105" y="3606202"/>
              </a:cubicBezTo>
              <a:cubicBezTo>
                <a:pt x="8360862" y="3608794"/>
                <a:pt x="8353902" y="3610645"/>
                <a:pt x="8347010" y="3611502"/>
              </a:cubicBezTo>
              <a:close/>
              <a:moveTo>
                <a:pt x="7624761" y="3611505"/>
              </a:moveTo>
              <a:cubicBezTo>
                <a:pt x="7618049" y="3612176"/>
                <a:pt x="7611406" y="3612037"/>
                <a:pt x="7607067" y="3610834"/>
              </a:cubicBezTo>
              <a:cubicBezTo>
                <a:pt x="7590796" y="3606390"/>
                <a:pt x="7573802" y="3591948"/>
                <a:pt x="7566210" y="3576025"/>
              </a:cubicBezTo>
              <a:cubicBezTo>
                <a:pt x="7563136" y="3569730"/>
                <a:pt x="7561690" y="3562880"/>
                <a:pt x="7561329" y="3552882"/>
              </a:cubicBezTo>
              <a:cubicBezTo>
                <a:pt x="7560605" y="3540662"/>
                <a:pt x="7561329" y="3537144"/>
                <a:pt x="7565125" y="3528441"/>
              </a:cubicBezTo>
              <a:cubicBezTo>
                <a:pt x="7570548" y="3516222"/>
                <a:pt x="7582300" y="3502891"/>
                <a:pt x="7593327" y="3496226"/>
              </a:cubicBezTo>
              <a:cubicBezTo>
                <a:pt x="7603812" y="3489930"/>
                <a:pt x="7626411" y="3488265"/>
                <a:pt x="7639969" y="3492892"/>
              </a:cubicBezTo>
              <a:cubicBezTo>
                <a:pt x="7652263" y="3497151"/>
                <a:pt x="7667810" y="3511779"/>
                <a:pt x="7674318" y="3525109"/>
              </a:cubicBezTo>
              <a:cubicBezTo>
                <a:pt x="7678658" y="3534181"/>
                <a:pt x="7679380" y="3537699"/>
                <a:pt x="7679199" y="3551400"/>
              </a:cubicBezTo>
              <a:cubicBezTo>
                <a:pt x="7679199" y="3563806"/>
                <a:pt x="7678295" y="3568989"/>
                <a:pt x="7675042" y="3575840"/>
              </a:cubicBezTo>
              <a:cubicBezTo>
                <a:pt x="7669979" y="3586764"/>
                <a:pt x="7654071" y="3602317"/>
                <a:pt x="7642862" y="3607316"/>
              </a:cubicBezTo>
              <a:cubicBezTo>
                <a:pt x="7638252" y="3609352"/>
                <a:pt x="7631473" y="3610833"/>
                <a:pt x="7624761" y="3611505"/>
              </a:cubicBezTo>
              <a:close/>
              <a:moveTo>
                <a:pt x="7263073" y="3611757"/>
              </a:moveTo>
              <a:cubicBezTo>
                <a:pt x="7255661" y="3612127"/>
                <a:pt x="7248067" y="3611571"/>
                <a:pt x="7243367" y="3609906"/>
              </a:cubicBezTo>
              <a:cubicBezTo>
                <a:pt x="7227277" y="3604537"/>
                <a:pt x="7211548" y="3590094"/>
                <a:pt x="7204317" y="3573987"/>
              </a:cubicBezTo>
              <a:cubicBezTo>
                <a:pt x="7198351" y="3560656"/>
                <a:pt x="7198893" y="3538994"/>
                <a:pt x="7205583" y="3525662"/>
              </a:cubicBezTo>
              <a:cubicBezTo>
                <a:pt x="7211548" y="3513813"/>
                <a:pt x="7224746" y="3499927"/>
                <a:pt x="7234690" y="3494928"/>
              </a:cubicBezTo>
              <a:cubicBezTo>
                <a:pt x="7240475" y="3491966"/>
                <a:pt x="7245717" y="3491225"/>
                <a:pt x="7259999" y="3491225"/>
              </a:cubicBezTo>
              <a:cubicBezTo>
                <a:pt x="7281513" y="3491225"/>
                <a:pt x="7287298" y="3493817"/>
                <a:pt x="7301761" y="3509184"/>
              </a:cubicBezTo>
              <a:cubicBezTo>
                <a:pt x="7314958" y="3523070"/>
                <a:pt x="7317489" y="3528996"/>
                <a:pt x="7318393" y="3548251"/>
              </a:cubicBezTo>
              <a:cubicBezTo>
                <a:pt x="7319116" y="3563618"/>
                <a:pt x="7318936" y="3565099"/>
                <a:pt x="7313512" y="3576394"/>
              </a:cubicBezTo>
              <a:cubicBezTo>
                <a:pt x="7303749" y="3596760"/>
                <a:pt x="7284406" y="3610276"/>
                <a:pt x="7263073" y="3611757"/>
              </a:cubicBezTo>
              <a:close/>
              <a:moveTo>
                <a:pt x="6721840" y="3611713"/>
              </a:moveTo>
              <a:cubicBezTo>
                <a:pt x="6714314" y="3612176"/>
                <a:pt x="6706767" y="3611482"/>
                <a:pt x="6701253" y="3609539"/>
              </a:cubicBezTo>
              <a:cubicBezTo>
                <a:pt x="6675401" y="3600281"/>
                <a:pt x="6655695" y="3570472"/>
                <a:pt x="6658768" y="3545106"/>
              </a:cubicBezTo>
              <a:cubicBezTo>
                <a:pt x="6661299" y="3525295"/>
                <a:pt x="6677028" y="3503262"/>
                <a:pt x="6694925" y="3494745"/>
              </a:cubicBezTo>
              <a:cubicBezTo>
                <a:pt x="6702157" y="3491228"/>
                <a:pt x="6707219" y="3490302"/>
                <a:pt x="6718608" y="3490302"/>
              </a:cubicBezTo>
              <a:cubicBezTo>
                <a:pt x="6737771" y="3490302"/>
                <a:pt x="6747534" y="3494931"/>
                <a:pt x="6761996" y="3510854"/>
              </a:cubicBezTo>
              <a:cubicBezTo>
                <a:pt x="6774651" y="3524925"/>
                <a:pt x="6777725" y="3532886"/>
                <a:pt x="6777725" y="3552697"/>
              </a:cubicBezTo>
              <a:cubicBezTo>
                <a:pt x="6777725" y="3563621"/>
                <a:pt x="6776821" y="3568250"/>
                <a:pt x="6773024" y="3576397"/>
              </a:cubicBezTo>
              <a:cubicBezTo>
                <a:pt x="6767601" y="3587690"/>
                <a:pt x="6754223" y="3601022"/>
                <a:pt x="6742291" y="3606946"/>
              </a:cubicBezTo>
              <a:cubicBezTo>
                <a:pt x="6736868" y="3609630"/>
                <a:pt x="6729365" y="3611250"/>
                <a:pt x="6721840" y="3611713"/>
              </a:cubicBezTo>
              <a:close/>
              <a:moveTo>
                <a:pt x="6902623" y="3611642"/>
              </a:moveTo>
              <a:cubicBezTo>
                <a:pt x="6895572" y="3612313"/>
                <a:pt x="6888702" y="3612128"/>
                <a:pt x="6884906" y="3610833"/>
              </a:cubicBezTo>
              <a:cubicBezTo>
                <a:pt x="6869177" y="3605649"/>
                <a:pt x="6855438" y="3594355"/>
                <a:pt x="6846941" y="3579912"/>
              </a:cubicBezTo>
              <a:cubicBezTo>
                <a:pt x="6840975" y="3569544"/>
                <a:pt x="6840613" y="3568433"/>
                <a:pt x="6840613" y="3551399"/>
              </a:cubicBezTo>
              <a:cubicBezTo>
                <a:pt x="6840613" y="3536588"/>
                <a:pt x="6841337" y="3532514"/>
                <a:pt x="6844771" y="3525479"/>
              </a:cubicBezTo>
              <a:cubicBezTo>
                <a:pt x="6850195" y="3514925"/>
                <a:pt x="6863754" y="3500299"/>
                <a:pt x="6873155" y="3495300"/>
              </a:cubicBezTo>
              <a:cubicBezTo>
                <a:pt x="6883098" y="3489930"/>
                <a:pt x="6906600" y="3488820"/>
                <a:pt x="6918713" y="3492892"/>
              </a:cubicBezTo>
              <a:cubicBezTo>
                <a:pt x="6931006" y="3497151"/>
                <a:pt x="6946553" y="3511778"/>
                <a:pt x="6953062" y="3525109"/>
              </a:cubicBezTo>
              <a:cubicBezTo>
                <a:pt x="6957401" y="3534181"/>
                <a:pt x="6958124" y="3537884"/>
                <a:pt x="6958124" y="3551399"/>
              </a:cubicBezTo>
              <a:cubicBezTo>
                <a:pt x="6957943" y="3564731"/>
                <a:pt x="6957220" y="3568619"/>
                <a:pt x="6953243" y="3576395"/>
              </a:cubicBezTo>
              <a:cubicBezTo>
                <a:pt x="6947458" y="3588059"/>
                <a:pt x="6932633" y="3602316"/>
                <a:pt x="6921425" y="3607315"/>
              </a:cubicBezTo>
              <a:cubicBezTo>
                <a:pt x="6916906" y="3609444"/>
                <a:pt x="6909674" y="3610971"/>
                <a:pt x="6902623" y="3611642"/>
              </a:cubicBezTo>
              <a:close/>
              <a:moveTo>
                <a:pt x="7082395" y="3611620"/>
              </a:moveTo>
              <a:cubicBezTo>
                <a:pt x="7075526" y="3612129"/>
                <a:pt x="7068746" y="3611666"/>
                <a:pt x="7063865" y="3610093"/>
              </a:cubicBezTo>
              <a:cubicBezTo>
                <a:pt x="7053198" y="3606389"/>
                <a:pt x="7048680" y="3603612"/>
                <a:pt x="7038917" y="3594170"/>
              </a:cubicBezTo>
              <a:cubicBezTo>
                <a:pt x="7026805" y="3582505"/>
                <a:pt x="7021019" y="3570470"/>
                <a:pt x="7019935" y="3554178"/>
              </a:cubicBezTo>
              <a:cubicBezTo>
                <a:pt x="7018850" y="3535477"/>
                <a:pt x="7023731" y="3523072"/>
                <a:pt x="7038375" y="3507890"/>
              </a:cubicBezTo>
              <a:cubicBezTo>
                <a:pt x="7052476" y="3493264"/>
                <a:pt x="7062238" y="3489560"/>
                <a:pt x="7083752" y="3490671"/>
              </a:cubicBezTo>
              <a:cubicBezTo>
                <a:pt x="7101650" y="3491597"/>
                <a:pt x="7110327" y="3496040"/>
                <a:pt x="7124067" y="3511593"/>
              </a:cubicBezTo>
              <a:cubicBezTo>
                <a:pt x="7138891" y="3528071"/>
                <a:pt x="7143050" y="3551030"/>
                <a:pt x="7135276" y="3572323"/>
              </a:cubicBezTo>
              <a:cubicBezTo>
                <a:pt x="7130756" y="3584542"/>
                <a:pt x="7114486" y="3601390"/>
                <a:pt x="7101468" y="3607316"/>
              </a:cubicBezTo>
              <a:cubicBezTo>
                <a:pt x="7096226" y="3609630"/>
                <a:pt x="7089265" y="3611111"/>
                <a:pt x="7082395" y="3611620"/>
              </a:cubicBezTo>
              <a:close/>
              <a:moveTo>
                <a:pt x="6181393" y="3611642"/>
              </a:moveTo>
              <a:cubicBezTo>
                <a:pt x="6174320" y="3612313"/>
                <a:pt x="6167450" y="3612128"/>
                <a:pt x="6163654" y="3610832"/>
              </a:cubicBezTo>
              <a:cubicBezTo>
                <a:pt x="6146298" y="3605092"/>
                <a:pt x="6130028" y="3590651"/>
                <a:pt x="6122797" y="3574914"/>
              </a:cubicBezTo>
              <a:cubicBezTo>
                <a:pt x="6117553" y="3563249"/>
                <a:pt x="6116830" y="3543808"/>
                <a:pt x="6121350" y="3530292"/>
              </a:cubicBezTo>
              <a:cubicBezTo>
                <a:pt x="6124965" y="3519739"/>
                <a:pt x="6141055" y="3501038"/>
                <a:pt x="6151721" y="3495299"/>
              </a:cubicBezTo>
              <a:cubicBezTo>
                <a:pt x="6162026" y="3489745"/>
                <a:pt x="6191675" y="3489375"/>
                <a:pt x="6202522" y="3494928"/>
              </a:cubicBezTo>
              <a:cubicBezTo>
                <a:pt x="6212646" y="3499927"/>
                <a:pt x="6228193" y="3516407"/>
                <a:pt x="6232893" y="3526775"/>
              </a:cubicBezTo>
              <a:cubicBezTo>
                <a:pt x="6238317" y="3539365"/>
                <a:pt x="6238317" y="3561582"/>
                <a:pt x="6232532" y="3574914"/>
              </a:cubicBezTo>
              <a:cubicBezTo>
                <a:pt x="6227471" y="3586577"/>
                <a:pt x="6212284" y="3601944"/>
                <a:pt x="6200352" y="3607314"/>
              </a:cubicBezTo>
              <a:cubicBezTo>
                <a:pt x="6195742" y="3609443"/>
                <a:pt x="6188466" y="3610970"/>
                <a:pt x="6181393" y="3611642"/>
              </a:cubicBezTo>
              <a:close/>
              <a:moveTo>
                <a:pt x="6362069" y="3611620"/>
              </a:moveTo>
              <a:cubicBezTo>
                <a:pt x="6354950" y="3612314"/>
                <a:pt x="6347945" y="3611851"/>
                <a:pt x="6342611" y="3610093"/>
              </a:cubicBezTo>
              <a:cubicBezTo>
                <a:pt x="6325075" y="3603982"/>
                <a:pt x="6310613" y="3590652"/>
                <a:pt x="6302658" y="3572878"/>
              </a:cubicBezTo>
              <a:cubicBezTo>
                <a:pt x="6298500" y="3563435"/>
                <a:pt x="6297958" y="3560472"/>
                <a:pt x="6298681" y="3547883"/>
              </a:cubicBezTo>
              <a:cubicBezTo>
                <a:pt x="6299766" y="3530294"/>
                <a:pt x="6305550" y="3518073"/>
                <a:pt x="6319470" y="3505113"/>
              </a:cubicBezTo>
              <a:cubicBezTo>
                <a:pt x="6332126" y="3493264"/>
                <a:pt x="6342793" y="3489560"/>
                <a:pt x="6362316" y="3490672"/>
              </a:cubicBezTo>
              <a:cubicBezTo>
                <a:pt x="6379311" y="3491597"/>
                <a:pt x="6385276" y="3494375"/>
                <a:pt x="6398294" y="3506594"/>
              </a:cubicBezTo>
              <a:cubicBezTo>
                <a:pt x="6415467" y="3523258"/>
                <a:pt x="6421615" y="3545846"/>
                <a:pt x="6415106" y="3568989"/>
              </a:cubicBezTo>
              <a:cubicBezTo>
                <a:pt x="6411129" y="3582321"/>
                <a:pt x="6396485" y="3598983"/>
                <a:pt x="6382204" y="3606205"/>
              </a:cubicBezTo>
              <a:cubicBezTo>
                <a:pt x="6376419" y="3609074"/>
                <a:pt x="6369187" y="3610926"/>
                <a:pt x="6362069" y="3611620"/>
              </a:cubicBezTo>
              <a:close/>
              <a:moveTo>
                <a:pt x="5820858" y="3611599"/>
              </a:moveTo>
              <a:cubicBezTo>
                <a:pt x="5813514" y="3612177"/>
                <a:pt x="5806102" y="3611668"/>
                <a:pt x="5800859" y="3609909"/>
              </a:cubicBezTo>
              <a:cubicBezTo>
                <a:pt x="5783504" y="3604169"/>
                <a:pt x="5767051" y="3587876"/>
                <a:pt x="5760544" y="3570287"/>
              </a:cubicBezTo>
              <a:cubicBezTo>
                <a:pt x="5755481" y="3556771"/>
                <a:pt x="5756205" y="3539367"/>
                <a:pt x="5762533" y="3526221"/>
              </a:cubicBezTo>
              <a:cubicBezTo>
                <a:pt x="5768860" y="3512521"/>
                <a:pt x="5784769" y="3497152"/>
                <a:pt x="5796520" y="3493079"/>
              </a:cubicBezTo>
              <a:cubicBezTo>
                <a:pt x="5810802" y="3488266"/>
                <a:pt x="5833038" y="3489747"/>
                <a:pt x="5844066" y="3496412"/>
              </a:cubicBezTo>
              <a:cubicBezTo>
                <a:pt x="5855998" y="3503633"/>
                <a:pt x="5869918" y="3519926"/>
                <a:pt x="5873534" y="3531220"/>
              </a:cubicBezTo>
              <a:cubicBezTo>
                <a:pt x="5878234" y="3545477"/>
                <a:pt x="5876607" y="3566213"/>
                <a:pt x="5869918" y="3578618"/>
              </a:cubicBezTo>
              <a:cubicBezTo>
                <a:pt x="5864495" y="3589172"/>
                <a:pt x="5852563" y="3600466"/>
                <a:pt x="5840451" y="3606761"/>
              </a:cubicBezTo>
              <a:cubicBezTo>
                <a:pt x="5835479" y="3609353"/>
                <a:pt x="5828203" y="3611020"/>
                <a:pt x="5820858" y="3611599"/>
              </a:cubicBezTo>
              <a:close/>
              <a:moveTo>
                <a:pt x="2755072" y="3611433"/>
              </a:moveTo>
              <a:cubicBezTo>
                <a:pt x="2747953" y="3612219"/>
                <a:pt x="2741038" y="3612127"/>
                <a:pt x="2737242" y="3610831"/>
              </a:cubicBezTo>
              <a:cubicBezTo>
                <a:pt x="2719886" y="3605091"/>
                <a:pt x="2703616" y="3590650"/>
                <a:pt x="2696384" y="3574913"/>
              </a:cubicBezTo>
              <a:cubicBezTo>
                <a:pt x="2691141" y="3563248"/>
                <a:pt x="2690419" y="3543807"/>
                <a:pt x="2694937" y="3530291"/>
              </a:cubicBezTo>
              <a:cubicBezTo>
                <a:pt x="2698554" y="3519738"/>
                <a:pt x="2714643" y="3501223"/>
                <a:pt x="2725310" y="3495298"/>
              </a:cubicBezTo>
              <a:cubicBezTo>
                <a:pt x="2731456" y="3491965"/>
                <a:pt x="2735615" y="3491225"/>
                <a:pt x="2750801" y="3491225"/>
              </a:cubicBezTo>
              <a:cubicBezTo>
                <a:pt x="2766348" y="3491225"/>
                <a:pt x="2769963" y="3491780"/>
                <a:pt x="2776833" y="3495483"/>
              </a:cubicBezTo>
              <a:cubicBezTo>
                <a:pt x="2787681" y="3501593"/>
                <a:pt x="2801782" y="3516406"/>
                <a:pt x="2806482" y="3526958"/>
              </a:cubicBezTo>
              <a:cubicBezTo>
                <a:pt x="2812087" y="3539548"/>
                <a:pt x="2811905" y="3561581"/>
                <a:pt x="2806120" y="3575097"/>
              </a:cubicBezTo>
              <a:cubicBezTo>
                <a:pt x="2801058" y="3586392"/>
                <a:pt x="2786777" y="3600648"/>
                <a:pt x="2774122" y="3606758"/>
              </a:cubicBezTo>
              <a:cubicBezTo>
                <a:pt x="2769512" y="3608979"/>
                <a:pt x="2762190" y="3610646"/>
                <a:pt x="2755072" y="3611433"/>
              </a:cubicBezTo>
              <a:close/>
              <a:moveTo>
                <a:pt x="2032800" y="3611688"/>
              </a:moveTo>
              <a:cubicBezTo>
                <a:pt x="2025523" y="3612313"/>
                <a:pt x="2018427" y="3611850"/>
                <a:pt x="2013817" y="3610091"/>
              </a:cubicBezTo>
              <a:cubicBezTo>
                <a:pt x="1987242" y="3599909"/>
                <a:pt x="1970610" y="3577690"/>
                <a:pt x="1970429" y="3552325"/>
              </a:cubicBezTo>
              <a:cubicBezTo>
                <a:pt x="1970429" y="3535106"/>
                <a:pt x="1974768" y="3523627"/>
                <a:pt x="1986700" y="3510481"/>
              </a:cubicBezTo>
              <a:cubicBezTo>
                <a:pt x="2001524" y="3494003"/>
                <a:pt x="2007671" y="3491226"/>
                <a:pt x="2029546" y="3491226"/>
              </a:cubicBezTo>
              <a:cubicBezTo>
                <a:pt x="2044912" y="3491226"/>
                <a:pt x="2048708" y="3491781"/>
                <a:pt x="2055398" y="3495484"/>
              </a:cubicBezTo>
              <a:cubicBezTo>
                <a:pt x="2066064" y="3501409"/>
                <a:pt x="2080708" y="3516777"/>
                <a:pt x="2085227" y="3526959"/>
              </a:cubicBezTo>
              <a:cubicBezTo>
                <a:pt x="2090651" y="3539549"/>
                <a:pt x="2090470" y="3561952"/>
                <a:pt x="2084866" y="3575098"/>
              </a:cubicBezTo>
              <a:cubicBezTo>
                <a:pt x="2079804" y="3586393"/>
                <a:pt x="2065522" y="3600649"/>
                <a:pt x="2052867" y="3606759"/>
              </a:cubicBezTo>
              <a:cubicBezTo>
                <a:pt x="2047534" y="3609351"/>
                <a:pt x="2040076" y="3611063"/>
                <a:pt x="2032800" y="3611688"/>
              </a:cubicBezTo>
              <a:close/>
              <a:moveTo>
                <a:pt x="2214512" y="3611529"/>
              </a:moveTo>
              <a:cubicBezTo>
                <a:pt x="2207280" y="3612269"/>
                <a:pt x="2200184" y="3611853"/>
                <a:pt x="2194942" y="3610094"/>
              </a:cubicBezTo>
              <a:cubicBezTo>
                <a:pt x="2183191" y="3606020"/>
                <a:pt x="2177045" y="3602131"/>
                <a:pt x="2168186" y="3592875"/>
              </a:cubicBezTo>
              <a:cubicBezTo>
                <a:pt x="2154988" y="3579359"/>
                <a:pt x="2151553" y="3570286"/>
                <a:pt x="2151553" y="3550476"/>
              </a:cubicBezTo>
              <a:cubicBezTo>
                <a:pt x="2151553" y="3531405"/>
                <a:pt x="2154627" y="3523628"/>
                <a:pt x="2167462" y="3509372"/>
              </a:cubicBezTo>
              <a:cubicBezTo>
                <a:pt x="2179756" y="3495671"/>
                <a:pt x="2188433" y="3491598"/>
                <a:pt x="2206873" y="3490672"/>
              </a:cubicBezTo>
              <a:cubicBezTo>
                <a:pt x="2220795" y="3489932"/>
                <a:pt x="2223687" y="3490487"/>
                <a:pt x="2232546" y="3494561"/>
              </a:cubicBezTo>
              <a:cubicBezTo>
                <a:pt x="2261471" y="3508077"/>
                <a:pt x="2275934" y="3538625"/>
                <a:pt x="2267437" y="3568619"/>
              </a:cubicBezTo>
              <a:cubicBezTo>
                <a:pt x="2263641" y="3581765"/>
                <a:pt x="2248636" y="3599169"/>
                <a:pt x="2234896" y="3606020"/>
              </a:cubicBezTo>
              <a:cubicBezTo>
                <a:pt x="2229111" y="3608890"/>
                <a:pt x="2221744" y="3610788"/>
                <a:pt x="2214512" y="3611529"/>
              </a:cubicBezTo>
              <a:close/>
              <a:moveTo>
                <a:pt x="2374445" y="3609907"/>
              </a:moveTo>
              <a:cubicBezTo>
                <a:pt x="2363418" y="3606203"/>
                <a:pt x="2355283" y="3600464"/>
                <a:pt x="2346063" y="3590096"/>
              </a:cubicBezTo>
              <a:cubicBezTo>
                <a:pt x="2334854" y="3577320"/>
                <a:pt x="2329973" y="3563249"/>
                <a:pt x="2331058" y="3547512"/>
              </a:cubicBezTo>
              <a:cubicBezTo>
                <a:pt x="2332142" y="3531403"/>
                <a:pt x="2337565" y="3519924"/>
                <a:pt x="2350220" y="3506778"/>
              </a:cubicBezTo>
              <a:cubicBezTo>
                <a:pt x="2362153" y="3494559"/>
                <a:pt x="2372638" y="3490300"/>
                <a:pt x="2390174" y="3490300"/>
              </a:cubicBezTo>
              <a:cubicBezTo>
                <a:pt x="2408614" y="3490300"/>
                <a:pt x="2418015" y="3494373"/>
                <a:pt x="2431935" y="3508629"/>
              </a:cubicBezTo>
              <a:cubicBezTo>
                <a:pt x="2446941" y="3523998"/>
                <a:pt x="2450737" y="3533996"/>
                <a:pt x="2449471" y="3554917"/>
              </a:cubicBezTo>
              <a:cubicBezTo>
                <a:pt x="2448387" y="3571951"/>
                <a:pt x="2444048" y="3581579"/>
                <a:pt x="2432116" y="3593243"/>
              </a:cubicBezTo>
              <a:cubicBezTo>
                <a:pt x="2415845" y="3609351"/>
                <a:pt x="2392705" y="3616017"/>
                <a:pt x="2374445" y="3609907"/>
              </a:cubicBezTo>
              <a:close/>
              <a:moveTo>
                <a:pt x="1833235" y="3609909"/>
              </a:moveTo>
              <a:cubicBezTo>
                <a:pt x="1817506" y="3604724"/>
                <a:pt x="1802140" y="3590467"/>
                <a:pt x="1794185" y="3573619"/>
              </a:cubicBezTo>
              <a:cubicBezTo>
                <a:pt x="1788580" y="3561770"/>
                <a:pt x="1788580" y="3540848"/>
                <a:pt x="1794004" y="3528628"/>
              </a:cubicBezTo>
              <a:cubicBezTo>
                <a:pt x="1800694" y="3514001"/>
                <a:pt x="1811540" y="3502152"/>
                <a:pt x="1824376" y="3495671"/>
              </a:cubicBezTo>
              <a:cubicBezTo>
                <a:pt x="1835404" y="3490117"/>
                <a:pt x="1836850" y="3489931"/>
                <a:pt x="1851855" y="3490672"/>
              </a:cubicBezTo>
              <a:cubicBezTo>
                <a:pt x="1871019" y="3491598"/>
                <a:pt x="1878070" y="3494930"/>
                <a:pt x="1891629" y="3509187"/>
              </a:cubicBezTo>
              <a:cubicBezTo>
                <a:pt x="1904464" y="3522518"/>
                <a:pt x="1908441" y="3532146"/>
                <a:pt x="1908441" y="3549735"/>
              </a:cubicBezTo>
              <a:cubicBezTo>
                <a:pt x="1908441" y="3569176"/>
                <a:pt x="1904645" y="3579729"/>
                <a:pt x="1892713" y="3591764"/>
              </a:cubicBezTo>
              <a:cubicBezTo>
                <a:pt x="1876081" y="3608798"/>
                <a:pt x="1851855" y="3616203"/>
                <a:pt x="1833235" y="3609909"/>
              </a:cubicBezTo>
              <a:close/>
              <a:moveTo>
                <a:pt x="1653189" y="3609908"/>
              </a:moveTo>
              <a:cubicBezTo>
                <a:pt x="1642523" y="3606390"/>
                <a:pt x="1634387" y="3600835"/>
                <a:pt x="1625891" y="3591393"/>
              </a:cubicBezTo>
              <a:cubicBezTo>
                <a:pt x="1613416" y="3577507"/>
                <a:pt x="1610162" y="3569360"/>
                <a:pt x="1610162" y="3551400"/>
              </a:cubicBezTo>
              <a:cubicBezTo>
                <a:pt x="1610162" y="3531589"/>
                <a:pt x="1614140" y="3521962"/>
                <a:pt x="1628602" y="3507149"/>
              </a:cubicBezTo>
              <a:cubicBezTo>
                <a:pt x="1640896" y="3494560"/>
                <a:pt x="1651201" y="3490301"/>
                <a:pt x="1668917" y="3490301"/>
              </a:cubicBezTo>
              <a:cubicBezTo>
                <a:pt x="1687358" y="3490301"/>
                <a:pt x="1696758" y="3494374"/>
                <a:pt x="1710859" y="3508816"/>
              </a:cubicBezTo>
              <a:cubicBezTo>
                <a:pt x="1725503" y="3523813"/>
                <a:pt x="1729480" y="3534737"/>
                <a:pt x="1728215" y="3555844"/>
              </a:cubicBezTo>
              <a:cubicBezTo>
                <a:pt x="1727130" y="3571767"/>
                <a:pt x="1722610" y="3581765"/>
                <a:pt x="1710859" y="3593244"/>
              </a:cubicBezTo>
              <a:cubicBezTo>
                <a:pt x="1694589" y="3609352"/>
                <a:pt x="1671448" y="3616018"/>
                <a:pt x="1653189" y="3609908"/>
              </a:cubicBezTo>
              <a:close/>
              <a:moveTo>
                <a:pt x="1849257" y="3428184"/>
              </a:moveTo>
              <a:cubicBezTo>
                <a:pt x="1845754" y="3428277"/>
                <a:pt x="1842455" y="3427675"/>
                <a:pt x="1837393" y="3426471"/>
              </a:cubicBezTo>
              <a:cubicBezTo>
                <a:pt x="1819857" y="3422213"/>
                <a:pt x="1803044" y="3407772"/>
                <a:pt x="1794909" y="3389997"/>
              </a:cubicBezTo>
              <a:cubicBezTo>
                <a:pt x="1790931" y="3381295"/>
                <a:pt x="1790027" y="3376852"/>
                <a:pt x="1790209" y="3365557"/>
              </a:cubicBezTo>
              <a:cubicBezTo>
                <a:pt x="1790389" y="3349079"/>
                <a:pt x="1794547" y="3338711"/>
                <a:pt x="1806660" y="3324825"/>
              </a:cubicBezTo>
              <a:cubicBezTo>
                <a:pt x="1818230" y="3311494"/>
                <a:pt x="1831247" y="3305569"/>
                <a:pt x="1848602" y="3305569"/>
              </a:cubicBezTo>
              <a:cubicBezTo>
                <a:pt x="1865957" y="3305569"/>
                <a:pt x="1878793" y="3311124"/>
                <a:pt x="1891448" y="3324084"/>
              </a:cubicBezTo>
              <a:cubicBezTo>
                <a:pt x="1904103" y="3336860"/>
                <a:pt x="1907357" y="3344821"/>
                <a:pt x="1908081" y="3364076"/>
              </a:cubicBezTo>
              <a:cubicBezTo>
                <a:pt x="1908623" y="3378148"/>
                <a:pt x="1908261" y="3381480"/>
                <a:pt x="1904284" y="3390182"/>
              </a:cubicBezTo>
              <a:cubicBezTo>
                <a:pt x="1896691" y="3407031"/>
                <a:pt x="1880601" y="3420917"/>
                <a:pt x="1862342" y="3425731"/>
              </a:cubicBezTo>
              <a:cubicBezTo>
                <a:pt x="1856466" y="3427305"/>
                <a:pt x="1852760" y="3428092"/>
                <a:pt x="1849257" y="3428184"/>
              </a:cubicBezTo>
              <a:close/>
              <a:moveTo>
                <a:pt x="4918340" y="3427304"/>
              </a:moveTo>
              <a:cubicBezTo>
                <a:pt x="4913165" y="3427720"/>
                <a:pt x="4908239" y="3427581"/>
                <a:pt x="4904622" y="3426841"/>
              </a:cubicBezTo>
              <a:cubicBezTo>
                <a:pt x="4886364" y="3422769"/>
                <a:pt x="4869370" y="3408512"/>
                <a:pt x="4861054" y="3390552"/>
              </a:cubicBezTo>
              <a:cubicBezTo>
                <a:pt x="4856895" y="3381850"/>
                <a:pt x="4855811" y="3376851"/>
                <a:pt x="4855811" y="3367224"/>
              </a:cubicBezTo>
              <a:cubicBezTo>
                <a:pt x="4855811" y="3349634"/>
                <a:pt x="4859969" y="3339451"/>
                <a:pt x="4872262" y="3325750"/>
              </a:cubicBezTo>
              <a:cubicBezTo>
                <a:pt x="4886182" y="3310568"/>
                <a:pt x="4896849" y="3305754"/>
                <a:pt x="4915470" y="3305754"/>
              </a:cubicBezTo>
              <a:cubicBezTo>
                <a:pt x="4933730" y="3305754"/>
                <a:pt x="4944757" y="3310753"/>
                <a:pt x="4957954" y="3325009"/>
              </a:cubicBezTo>
              <a:cubicBezTo>
                <a:pt x="4971513" y="3339636"/>
                <a:pt x="4974044" y="3345931"/>
                <a:pt x="4974044" y="3366483"/>
              </a:cubicBezTo>
              <a:cubicBezTo>
                <a:pt x="4974044" y="3380924"/>
                <a:pt x="4973502" y="3384442"/>
                <a:pt x="4969343" y="3392403"/>
              </a:cubicBezTo>
              <a:cubicBezTo>
                <a:pt x="4962112" y="3406290"/>
                <a:pt x="4946565" y="3420361"/>
                <a:pt x="4933548" y="3424434"/>
              </a:cubicBezTo>
              <a:cubicBezTo>
                <a:pt x="4928938" y="3425915"/>
                <a:pt x="4923515" y="3426887"/>
                <a:pt x="4918340" y="3427304"/>
              </a:cubicBezTo>
              <a:close/>
              <a:moveTo>
                <a:pt x="6542858" y="3427304"/>
              </a:moveTo>
              <a:cubicBezTo>
                <a:pt x="6536440" y="3427859"/>
                <a:pt x="6530068" y="3427489"/>
                <a:pt x="6525006" y="3426101"/>
              </a:cubicBezTo>
              <a:cubicBezTo>
                <a:pt x="6507108" y="3420916"/>
                <a:pt x="6491741" y="3407772"/>
                <a:pt x="6483244" y="3389812"/>
              </a:cubicBezTo>
              <a:cubicBezTo>
                <a:pt x="6477640" y="3378148"/>
                <a:pt x="6477459" y="3355374"/>
                <a:pt x="6482883" y="3343339"/>
              </a:cubicBezTo>
              <a:cubicBezTo>
                <a:pt x="6488487" y="3331120"/>
                <a:pt x="6502227" y="3316493"/>
                <a:pt x="6513617" y="3310754"/>
              </a:cubicBezTo>
              <a:cubicBezTo>
                <a:pt x="6525187" y="3305014"/>
                <a:pt x="6542360" y="3303903"/>
                <a:pt x="6556643" y="3307976"/>
              </a:cubicBezTo>
              <a:cubicBezTo>
                <a:pt x="6567129" y="3311124"/>
                <a:pt x="6586473" y="3328528"/>
                <a:pt x="6592619" y="3340377"/>
              </a:cubicBezTo>
              <a:cubicBezTo>
                <a:pt x="6598404" y="3351302"/>
                <a:pt x="6598404" y="3381480"/>
                <a:pt x="6592800" y="3392404"/>
              </a:cubicBezTo>
              <a:cubicBezTo>
                <a:pt x="6587558" y="3402217"/>
                <a:pt x="6570564" y="3418509"/>
                <a:pt x="6560982" y="3422953"/>
              </a:cubicBezTo>
              <a:cubicBezTo>
                <a:pt x="6555740" y="3425267"/>
                <a:pt x="6549276" y="3426748"/>
                <a:pt x="6542858" y="3427304"/>
              </a:cubicBezTo>
              <a:close/>
              <a:moveTo>
                <a:pt x="7264112" y="3427304"/>
              </a:moveTo>
              <a:cubicBezTo>
                <a:pt x="7257694" y="3427859"/>
                <a:pt x="7251321" y="3427489"/>
                <a:pt x="7246259" y="3426101"/>
              </a:cubicBezTo>
              <a:cubicBezTo>
                <a:pt x="7228180" y="3420916"/>
                <a:pt x="7213175" y="3407771"/>
                <a:pt x="7204497" y="3389811"/>
              </a:cubicBezTo>
              <a:cubicBezTo>
                <a:pt x="7198893" y="3378147"/>
                <a:pt x="7198712" y="3355373"/>
                <a:pt x="7204136" y="3343339"/>
              </a:cubicBezTo>
              <a:cubicBezTo>
                <a:pt x="7209740" y="3330934"/>
                <a:pt x="7223480" y="3316492"/>
                <a:pt x="7234870" y="3310752"/>
              </a:cubicBezTo>
              <a:cubicBezTo>
                <a:pt x="7243005" y="3306680"/>
                <a:pt x="7247525" y="3305753"/>
                <a:pt x="7257830" y="3305753"/>
              </a:cubicBezTo>
              <a:cubicBezTo>
                <a:pt x="7277716" y="3305753"/>
                <a:pt x="7284586" y="3308531"/>
                <a:pt x="7298687" y="3322232"/>
              </a:cubicBezTo>
              <a:cubicBezTo>
                <a:pt x="7315500" y="3338340"/>
                <a:pt x="7319477" y="3347782"/>
                <a:pt x="7318392" y="3369075"/>
              </a:cubicBezTo>
              <a:cubicBezTo>
                <a:pt x="7317850" y="3380368"/>
                <a:pt x="7316404" y="3387220"/>
                <a:pt x="7313872" y="3392403"/>
              </a:cubicBezTo>
              <a:cubicBezTo>
                <a:pt x="7308991" y="3402217"/>
                <a:pt x="7291817" y="3418509"/>
                <a:pt x="7282235" y="3422953"/>
              </a:cubicBezTo>
              <a:cubicBezTo>
                <a:pt x="7276993" y="3425267"/>
                <a:pt x="7270530" y="3426748"/>
                <a:pt x="7264112" y="3427304"/>
              </a:cubicBezTo>
              <a:close/>
              <a:moveTo>
                <a:pt x="8347731" y="3427121"/>
              </a:moveTo>
              <a:cubicBezTo>
                <a:pt x="8341381" y="3427862"/>
                <a:pt x="8334918" y="3427769"/>
                <a:pt x="8329766" y="3426658"/>
              </a:cubicBezTo>
              <a:cubicBezTo>
                <a:pt x="8318918" y="3424437"/>
                <a:pt x="8311687" y="3419993"/>
                <a:pt x="8300659" y="3409254"/>
              </a:cubicBezTo>
              <a:cubicBezTo>
                <a:pt x="8285653" y="3394813"/>
                <a:pt x="8283122" y="3388518"/>
                <a:pt x="8283122" y="3366485"/>
              </a:cubicBezTo>
              <a:cubicBezTo>
                <a:pt x="8283122" y="3343897"/>
                <a:pt x="8285653" y="3337972"/>
                <a:pt x="8302647" y="3321864"/>
              </a:cubicBezTo>
              <a:cubicBezTo>
                <a:pt x="8316026" y="3308904"/>
                <a:pt x="8325246" y="3305386"/>
                <a:pt x="8343686" y="3305571"/>
              </a:cubicBezTo>
              <a:cubicBezTo>
                <a:pt x="8360137" y="3305942"/>
                <a:pt x="8371707" y="3311311"/>
                <a:pt x="8384362" y="3325012"/>
              </a:cubicBezTo>
              <a:cubicBezTo>
                <a:pt x="8397922" y="3339638"/>
                <a:pt x="8400452" y="3345934"/>
                <a:pt x="8400452" y="3366485"/>
              </a:cubicBezTo>
              <a:cubicBezTo>
                <a:pt x="8400452" y="3380927"/>
                <a:pt x="8399911" y="3384445"/>
                <a:pt x="8395752" y="3392590"/>
              </a:cubicBezTo>
              <a:cubicBezTo>
                <a:pt x="8390148" y="3403515"/>
                <a:pt x="8376227" y="3417215"/>
                <a:pt x="8365018" y="3422585"/>
              </a:cubicBezTo>
              <a:cubicBezTo>
                <a:pt x="8360318" y="3424807"/>
                <a:pt x="8354081" y="3426381"/>
                <a:pt x="8347731" y="3427121"/>
              </a:cubicBezTo>
              <a:close/>
              <a:moveTo>
                <a:pt x="8710505" y="3426790"/>
              </a:moveTo>
              <a:cubicBezTo>
                <a:pt x="8704056" y="3427976"/>
                <a:pt x="8697536" y="3427999"/>
                <a:pt x="8691299" y="3426657"/>
              </a:cubicBezTo>
              <a:cubicBezTo>
                <a:pt x="8673582" y="3422770"/>
                <a:pt x="8656046" y="3408698"/>
                <a:pt x="8647911" y="3391664"/>
              </a:cubicBezTo>
              <a:cubicBezTo>
                <a:pt x="8643572" y="3382962"/>
                <a:pt x="8642848" y="3379074"/>
                <a:pt x="8643030" y="3366484"/>
              </a:cubicBezTo>
              <a:cubicBezTo>
                <a:pt x="8643030" y="3347229"/>
                <a:pt x="8647911" y="3335750"/>
                <a:pt x="8661108" y="3322974"/>
              </a:cubicBezTo>
              <a:cubicBezTo>
                <a:pt x="8674667" y="3309829"/>
                <a:pt x="8684429" y="3305755"/>
                <a:pt x="8702508" y="3305755"/>
              </a:cubicBezTo>
              <a:cubicBezTo>
                <a:pt x="8720767" y="3305570"/>
                <a:pt x="8730349" y="3309643"/>
                <a:pt x="8743547" y="3323345"/>
              </a:cubicBezTo>
              <a:cubicBezTo>
                <a:pt x="8756924" y="3337045"/>
                <a:pt x="8760178" y="3344451"/>
                <a:pt x="8760902" y="3364077"/>
              </a:cubicBezTo>
              <a:cubicBezTo>
                <a:pt x="8761444" y="3378148"/>
                <a:pt x="8761083" y="3381481"/>
                <a:pt x="8757105" y="3390183"/>
              </a:cubicBezTo>
              <a:cubicBezTo>
                <a:pt x="8748562" y="3409207"/>
                <a:pt x="8729852" y="3423232"/>
                <a:pt x="8710505" y="3426790"/>
              </a:cubicBezTo>
              <a:close/>
              <a:moveTo>
                <a:pt x="8511436" y="3426657"/>
              </a:moveTo>
              <a:cubicBezTo>
                <a:pt x="8498781" y="3424065"/>
                <a:pt x="8490646" y="3419066"/>
                <a:pt x="8478895" y="3407216"/>
              </a:cubicBezTo>
              <a:cubicBezTo>
                <a:pt x="8466601" y="3394626"/>
                <a:pt x="8462081" y="3383702"/>
                <a:pt x="8462081" y="3366483"/>
              </a:cubicBezTo>
              <a:cubicBezTo>
                <a:pt x="8462081" y="3350005"/>
                <a:pt x="8466421" y="3339081"/>
                <a:pt x="8478352" y="3325935"/>
              </a:cubicBezTo>
              <a:cubicBezTo>
                <a:pt x="8492635" y="3310382"/>
                <a:pt x="8502940" y="3305569"/>
                <a:pt x="8522645" y="3305754"/>
              </a:cubicBezTo>
              <a:cubicBezTo>
                <a:pt x="8540904" y="3305754"/>
                <a:pt x="8547773" y="3308717"/>
                <a:pt x="8561694" y="3322417"/>
              </a:cubicBezTo>
              <a:cubicBezTo>
                <a:pt x="8576157" y="3336489"/>
                <a:pt x="8579953" y="3344450"/>
                <a:pt x="8581038" y="3362039"/>
              </a:cubicBezTo>
              <a:cubicBezTo>
                <a:pt x="8582123" y="3381666"/>
                <a:pt x="8578507" y="3392219"/>
                <a:pt x="8565672" y="3406291"/>
              </a:cubicBezTo>
              <a:cubicBezTo>
                <a:pt x="8550124" y="3423509"/>
                <a:pt x="8530961" y="3430730"/>
                <a:pt x="8511436" y="3426657"/>
              </a:cubicBezTo>
              <a:close/>
              <a:moveTo>
                <a:pt x="8168904" y="3426871"/>
              </a:moveTo>
              <a:cubicBezTo>
                <a:pt x="8162503" y="3427964"/>
                <a:pt x="8156051" y="3427953"/>
                <a:pt x="8149904" y="3426657"/>
              </a:cubicBezTo>
              <a:cubicBezTo>
                <a:pt x="8138696" y="3424250"/>
                <a:pt x="8129113" y="3418510"/>
                <a:pt x="8118628" y="3408142"/>
              </a:cubicBezTo>
              <a:cubicBezTo>
                <a:pt x="8105973" y="3395551"/>
                <a:pt x="8101815" y="3385183"/>
                <a:pt x="8101815" y="3366483"/>
              </a:cubicBezTo>
              <a:cubicBezTo>
                <a:pt x="8101815" y="3348339"/>
                <a:pt x="8105612" y="3338155"/>
                <a:pt x="8117905" y="3324825"/>
              </a:cubicBezTo>
              <a:cubicBezTo>
                <a:pt x="8130379" y="3311123"/>
                <a:pt x="8142311" y="3305754"/>
                <a:pt x="8160932" y="3305754"/>
              </a:cubicBezTo>
              <a:cubicBezTo>
                <a:pt x="8173587" y="3305569"/>
                <a:pt x="8177383" y="3306310"/>
                <a:pt x="8185880" y="3310568"/>
              </a:cubicBezTo>
              <a:cubicBezTo>
                <a:pt x="8197812" y="3316492"/>
                <a:pt x="8211371" y="3330749"/>
                <a:pt x="8216794" y="3342969"/>
              </a:cubicBezTo>
              <a:cubicBezTo>
                <a:pt x="8222579" y="3356485"/>
                <a:pt x="8222218" y="3378333"/>
                <a:pt x="8215529" y="3392034"/>
              </a:cubicBezTo>
              <a:cubicBezTo>
                <a:pt x="8206852" y="3410363"/>
                <a:pt x="8188106" y="3423590"/>
                <a:pt x="8168904" y="3426871"/>
              </a:cubicBezTo>
              <a:close/>
              <a:moveTo>
                <a:pt x="7627669" y="3426865"/>
              </a:moveTo>
              <a:cubicBezTo>
                <a:pt x="7621248" y="3427964"/>
                <a:pt x="7614751" y="3427953"/>
                <a:pt x="7608514" y="3426657"/>
              </a:cubicBezTo>
              <a:cubicBezTo>
                <a:pt x="7598028" y="3424435"/>
                <a:pt x="7590796" y="3420177"/>
                <a:pt x="7580311" y="3410179"/>
              </a:cubicBezTo>
              <a:cubicBezTo>
                <a:pt x="7567836" y="3398328"/>
                <a:pt x="7560966" y="3383147"/>
                <a:pt x="7560966" y="3367224"/>
              </a:cubicBezTo>
              <a:cubicBezTo>
                <a:pt x="7560966" y="3348154"/>
                <a:pt x="7564944" y="3338896"/>
                <a:pt x="7579769" y="3323714"/>
              </a:cubicBezTo>
              <a:cubicBezTo>
                <a:pt x="7594593" y="3308717"/>
                <a:pt x="7602728" y="3305199"/>
                <a:pt x="7622795" y="3305754"/>
              </a:cubicBezTo>
              <a:cubicBezTo>
                <a:pt x="7638163" y="3306125"/>
                <a:pt x="7649552" y="3311124"/>
                <a:pt x="7660941" y="3322603"/>
              </a:cubicBezTo>
              <a:cubicBezTo>
                <a:pt x="7674862" y="3336303"/>
                <a:pt x="7679200" y="3346672"/>
                <a:pt x="7679381" y="3365557"/>
              </a:cubicBezTo>
              <a:cubicBezTo>
                <a:pt x="7679381" y="3379073"/>
                <a:pt x="7678659" y="3382776"/>
                <a:pt x="7674319" y="3391664"/>
              </a:cubicBezTo>
              <a:cubicBezTo>
                <a:pt x="7665507" y="3410271"/>
                <a:pt x="7646931" y="3423566"/>
                <a:pt x="7627669" y="3426865"/>
              </a:cubicBezTo>
              <a:close/>
              <a:moveTo>
                <a:pt x="7989275" y="3426711"/>
              </a:moveTo>
              <a:cubicBezTo>
                <a:pt x="7982812" y="3427906"/>
                <a:pt x="7976281" y="3427953"/>
                <a:pt x="7970044" y="3426657"/>
              </a:cubicBezTo>
              <a:cubicBezTo>
                <a:pt x="7952508" y="3422953"/>
                <a:pt x="7934790" y="3408696"/>
                <a:pt x="7926655" y="3391663"/>
              </a:cubicBezTo>
              <a:cubicBezTo>
                <a:pt x="7922316" y="3382776"/>
                <a:pt x="7921593" y="3379073"/>
                <a:pt x="7921593" y="3365557"/>
              </a:cubicBezTo>
              <a:cubicBezTo>
                <a:pt x="7921774" y="3346301"/>
                <a:pt x="7926294" y="3335933"/>
                <a:pt x="7940395" y="3322417"/>
              </a:cubicBezTo>
              <a:cubicBezTo>
                <a:pt x="7953592" y="3309827"/>
                <a:pt x="7963354" y="3305753"/>
                <a:pt x="7981253" y="3305753"/>
              </a:cubicBezTo>
              <a:cubicBezTo>
                <a:pt x="7999511" y="3305569"/>
                <a:pt x="8008370" y="3309457"/>
                <a:pt x="8022110" y="3323528"/>
              </a:cubicBezTo>
              <a:cubicBezTo>
                <a:pt x="8035849" y="3337600"/>
                <a:pt x="8038923" y="3344450"/>
                <a:pt x="8039646" y="3364076"/>
              </a:cubicBezTo>
              <a:cubicBezTo>
                <a:pt x="8040189" y="3378148"/>
                <a:pt x="8039826" y="3381480"/>
                <a:pt x="8035849" y="3390181"/>
              </a:cubicBezTo>
              <a:cubicBezTo>
                <a:pt x="8027442" y="3409206"/>
                <a:pt x="8008664" y="3423127"/>
                <a:pt x="7989275" y="3426711"/>
              </a:cubicBezTo>
              <a:close/>
              <a:moveTo>
                <a:pt x="7789821" y="3426656"/>
              </a:moveTo>
              <a:cubicBezTo>
                <a:pt x="7776804" y="3423879"/>
                <a:pt x="7766862" y="3417769"/>
                <a:pt x="7756376" y="3406104"/>
              </a:cubicBezTo>
              <a:cubicBezTo>
                <a:pt x="7745167" y="3393885"/>
                <a:pt x="7740828" y="3382590"/>
                <a:pt x="7740828" y="3366482"/>
              </a:cubicBezTo>
              <a:cubicBezTo>
                <a:pt x="7740828" y="3349634"/>
                <a:pt x="7745348" y="3338340"/>
                <a:pt x="7757461" y="3325564"/>
              </a:cubicBezTo>
              <a:cubicBezTo>
                <a:pt x="7771742" y="3310197"/>
                <a:pt x="7782047" y="3305568"/>
                <a:pt x="7801392" y="3305753"/>
              </a:cubicBezTo>
              <a:cubicBezTo>
                <a:pt x="7819831" y="3305939"/>
                <a:pt x="7826882" y="3309086"/>
                <a:pt x="7841525" y="3323343"/>
              </a:cubicBezTo>
              <a:cubicBezTo>
                <a:pt x="7855084" y="3336859"/>
                <a:pt x="7860146" y="3348338"/>
                <a:pt x="7860146" y="3366297"/>
              </a:cubicBezTo>
              <a:cubicBezTo>
                <a:pt x="7860146" y="3382961"/>
                <a:pt x="7855988" y="3393514"/>
                <a:pt x="7844418" y="3406290"/>
              </a:cubicBezTo>
              <a:cubicBezTo>
                <a:pt x="7828870" y="3423508"/>
                <a:pt x="7809708" y="3430729"/>
                <a:pt x="7789821" y="3426656"/>
              </a:cubicBezTo>
              <a:close/>
              <a:moveTo>
                <a:pt x="7427566" y="3426657"/>
              </a:moveTo>
              <a:cubicBezTo>
                <a:pt x="7416900" y="3423879"/>
                <a:pt x="7406776" y="3417769"/>
                <a:pt x="7397917" y="3408882"/>
              </a:cubicBezTo>
              <a:cubicBezTo>
                <a:pt x="7373873" y="3384257"/>
                <a:pt x="7374415" y="3348152"/>
                <a:pt x="7399182" y="3322973"/>
              </a:cubicBezTo>
              <a:cubicBezTo>
                <a:pt x="7412019" y="3309641"/>
                <a:pt x="7421781" y="3305569"/>
                <a:pt x="7440221" y="3305753"/>
              </a:cubicBezTo>
              <a:cubicBezTo>
                <a:pt x="7458661" y="3305753"/>
                <a:pt x="7470593" y="3311123"/>
                <a:pt x="7483067" y="3324824"/>
              </a:cubicBezTo>
              <a:cubicBezTo>
                <a:pt x="7495179" y="3338154"/>
                <a:pt x="7499157" y="3348152"/>
                <a:pt x="7499157" y="3366483"/>
              </a:cubicBezTo>
              <a:cubicBezTo>
                <a:pt x="7499338" y="3385182"/>
                <a:pt x="7495179" y="3395366"/>
                <a:pt x="7481982" y="3408512"/>
              </a:cubicBezTo>
              <a:cubicBezTo>
                <a:pt x="7466616" y="3423879"/>
                <a:pt x="7445102" y="3430915"/>
                <a:pt x="7427566" y="3426657"/>
              </a:cubicBezTo>
              <a:close/>
              <a:moveTo>
                <a:pt x="6906310" y="3426891"/>
              </a:moveTo>
              <a:cubicBezTo>
                <a:pt x="6899845" y="3427976"/>
                <a:pt x="6893269" y="3427953"/>
                <a:pt x="6886896" y="3426657"/>
              </a:cubicBezTo>
              <a:cubicBezTo>
                <a:pt x="6871349" y="3423324"/>
                <a:pt x="6853270" y="3408327"/>
                <a:pt x="6844773" y="3391478"/>
              </a:cubicBezTo>
              <a:cubicBezTo>
                <a:pt x="6839349" y="3380554"/>
                <a:pt x="6838084" y="3360188"/>
                <a:pt x="6842241" y="3347598"/>
              </a:cubicBezTo>
              <a:cubicBezTo>
                <a:pt x="6847485" y="3331490"/>
                <a:pt x="6865021" y="3313161"/>
                <a:pt x="6880387" y="3307976"/>
              </a:cubicBezTo>
              <a:cubicBezTo>
                <a:pt x="6891235" y="3304274"/>
                <a:pt x="6911663" y="3305199"/>
                <a:pt x="6921787" y="3309643"/>
              </a:cubicBezTo>
              <a:cubicBezTo>
                <a:pt x="6933538" y="3315012"/>
                <a:pt x="6948724" y="3330379"/>
                <a:pt x="6953786" y="3342043"/>
              </a:cubicBezTo>
              <a:cubicBezTo>
                <a:pt x="6960113" y="3356670"/>
                <a:pt x="6959752" y="3377778"/>
                <a:pt x="6953063" y="3391664"/>
              </a:cubicBezTo>
              <a:cubicBezTo>
                <a:pt x="6944114" y="3410410"/>
                <a:pt x="6925708" y="3423637"/>
                <a:pt x="6906310" y="3426891"/>
              </a:cubicBezTo>
              <a:close/>
              <a:moveTo>
                <a:pt x="7065129" y="3425731"/>
              </a:moveTo>
              <a:cubicBezTo>
                <a:pt x="7048677" y="3421102"/>
                <a:pt x="7033310" y="3407956"/>
                <a:pt x="7024633" y="3390922"/>
              </a:cubicBezTo>
              <a:cubicBezTo>
                <a:pt x="7021198" y="3384442"/>
                <a:pt x="7020474" y="3380184"/>
                <a:pt x="7020474" y="3366482"/>
              </a:cubicBezTo>
              <a:cubicBezTo>
                <a:pt x="7020474" y="3346856"/>
                <a:pt x="7023548" y="3339266"/>
                <a:pt x="7038010" y="3323714"/>
              </a:cubicBezTo>
              <a:cubicBezTo>
                <a:pt x="7049943" y="3310753"/>
                <a:pt x="7061513" y="3305754"/>
                <a:pt x="7079230" y="3305754"/>
              </a:cubicBezTo>
              <a:cubicBezTo>
                <a:pt x="7098032" y="3305754"/>
                <a:pt x="7108517" y="3310568"/>
                <a:pt x="7122619" y="3325935"/>
              </a:cubicBezTo>
              <a:cubicBezTo>
                <a:pt x="7138528" y="3343339"/>
                <a:pt x="7142685" y="3362595"/>
                <a:pt x="7135997" y="3386108"/>
              </a:cubicBezTo>
              <a:cubicBezTo>
                <a:pt x="7132019" y="3399439"/>
                <a:pt x="7113037" y="3419250"/>
                <a:pt x="7099839" y="3423508"/>
              </a:cubicBezTo>
              <a:cubicBezTo>
                <a:pt x="7086280" y="3427952"/>
                <a:pt x="7075614" y="3428693"/>
                <a:pt x="7065129" y="3425731"/>
              </a:cubicBezTo>
              <a:close/>
              <a:moveTo>
                <a:pt x="5281566" y="3427121"/>
              </a:moveTo>
              <a:cubicBezTo>
                <a:pt x="5275148" y="3427954"/>
                <a:pt x="5268775" y="3427861"/>
                <a:pt x="5263803" y="3426658"/>
              </a:cubicBezTo>
              <a:cubicBezTo>
                <a:pt x="5246087" y="3422029"/>
                <a:pt x="5229454" y="3407772"/>
                <a:pt x="5221319" y="3389998"/>
              </a:cubicBezTo>
              <a:cubicBezTo>
                <a:pt x="5214811" y="3375927"/>
                <a:pt x="5214629" y="3356116"/>
                <a:pt x="5220777" y="3342785"/>
              </a:cubicBezTo>
              <a:cubicBezTo>
                <a:pt x="5226923" y="3329824"/>
                <a:pt x="5239578" y="3316494"/>
                <a:pt x="5251148" y="3310569"/>
              </a:cubicBezTo>
              <a:cubicBezTo>
                <a:pt x="5259827" y="3306310"/>
                <a:pt x="5263623" y="3305570"/>
                <a:pt x="5275916" y="3305570"/>
              </a:cubicBezTo>
              <a:cubicBezTo>
                <a:pt x="5294537" y="3305755"/>
                <a:pt x="5304119" y="3309828"/>
                <a:pt x="5317135" y="3323344"/>
              </a:cubicBezTo>
              <a:cubicBezTo>
                <a:pt x="5330513" y="3337045"/>
                <a:pt x="5333768" y="3344451"/>
                <a:pt x="5334490" y="3364077"/>
              </a:cubicBezTo>
              <a:cubicBezTo>
                <a:pt x="5335033" y="3378149"/>
                <a:pt x="5334671" y="3381481"/>
                <a:pt x="5330694" y="3390184"/>
              </a:cubicBezTo>
              <a:cubicBezTo>
                <a:pt x="5325451" y="3402217"/>
                <a:pt x="5311893" y="3415919"/>
                <a:pt x="5299599" y="3422029"/>
              </a:cubicBezTo>
              <a:cubicBezTo>
                <a:pt x="5294447" y="3424528"/>
                <a:pt x="5287984" y="3426287"/>
                <a:pt x="5281566" y="3427121"/>
              </a:cubicBezTo>
              <a:close/>
              <a:moveTo>
                <a:pt x="6185003" y="3426868"/>
              </a:moveTo>
              <a:cubicBezTo>
                <a:pt x="6178531" y="3427965"/>
                <a:pt x="6171967" y="3427953"/>
                <a:pt x="6165639" y="3426657"/>
              </a:cubicBezTo>
              <a:cubicBezTo>
                <a:pt x="6154612" y="3424250"/>
                <a:pt x="6143945" y="3417214"/>
                <a:pt x="6133278" y="3405365"/>
              </a:cubicBezTo>
              <a:cubicBezTo>
                <a:pt x="6121347" y="3392034"/>
                <a:pt x="6117731" y="3381110"/>
                <a:pt x="6118816" y="3362039"/>
              </a:cubicBezTo>
              <a:cubicBezTo>
                <a:pt x="6119720" y="3346487"/>
                <a:pt x="6121889" y="3340932"/>
                <a:pt x="6132556" y="3327787"/>
              </a:cubicBezTo>
              <a:cubicBezTo>
                <a:pt x="6141957" y="3316122"/>
                <a:pt x="6150273" y="3310568"/>
                <a:pt x="6163650" y="3307050"/>
              </a:cubicBezTo>
              <a:cubicBezTo>
                <a:pt x="6184803" y="3301495"/>
                <a:pt x="6205593" y="3308161"/>
                <a:pt x="6221321" y="3325751"/>
              </a:cubicBezTo>
              <a:cubicBezTo>
                <a:pt x="6232891" y="3338525"/>
                <a:pt x="6236687" y="3348709"/>
                <a:pt x="6236869" y="3366483"/>
              </a:cubicBezTo>
              <a:cubicBezTo>
                <a:pt x="6236869" y="3379073"/>
                <a:pt x="6236145" y="3382961"/>
                <a:pt x="6231806" y="3391849"/>
              </a:cubicBezTo>
              <a:cubicBezTo>
                <a:pt x="6222993" y="3410317"/>
                <a:pt x="6204418" y="3423579"/>
                <a:pt x="6185003" y="3426868"/>
              </a:cubicBezTo>
              <a:close/>
              <a:moveTo>
                <a:pt x="6344055" y="3425731"/>
              </a:moveTo>
              <a:cubicBezTo>
                <a:pt x="6327060" y="3420917"/>
                <a:pt x="6312417" y="3408327"/>
                <a:pt x="6303378" y="3391108"/>
              </a:cubicBezTo>
              <a:cubicBezTo>
                <a:pt x="6299943" y="3384443"/>
                <a:pt x="6299220" y="3380370"/>
                <a:pt x="6299220" y="3366484"/>
              </a:cubicBezTo>
              <a:cubicBezTo>
                <a:pt x="6299220" y="3352041"/>
                <a:pt x="6299943" y="3348525"/>
                <a:pt x="6304101" y="3340562"/>
              </a:cubicBezTo>
              <a:cubicBezTo>
                <a:pt x="6310429" y="3328343"/>
                <a:pt x="6324168" y="3314827"/>
                <a:pt x="6335377" y="3309828"/>
              </a:cubicBezTo>
              <a:cubicBezTo>
                <a:pt x="6347851" y="3304088"/>
                <a:pt x="6367918" y="3304274"/>
                <a:pt x="6381115" y="3310014"/>
              </a:cubicBezTo>
              <a:cubicBezTo>
                <a:pt x="6394313" y="3315753"/>
                <a:pt x="6411126" y="3334453"/>
                <a:pt x="6414922" y="3347413"/>
              </a:cubicBezTo>
              <a:cubicBezTo>
                <a:pt x="6420889" y="3367965"/>
                <a:pt x="6417091" y="3389071"/>
                <a:pt x="6404799" y="3403328"/>
              </a:cubicBezTo>
              <a:cubicBezTo>
                <a:pt x="6387262" y="3423510"/>
                <a:pt x="6365206" y="3431841"/>
                <a:pt x="6344055" y="3425731"/>
              </a:cubicBezTo>
              <a:close/>
              <a:moveTo>
                <a:pt x="5625876" y="3426842"/>
              </a:moveTo>
              <a:cubicBezTo>
                <a:pt x="5608340" y="3423140"/>
                <a:pt x="5589900" y="3407402"/>
                <a:pt x="5581584" y="3389072"/>
              </a:cubicBezTo>
              <a:cubicBezTo>
                <a:pt x="5571640" y="3367595"/>
                <a:pt x="5577606" y="3341119"/>
                <a:pt x="5596227" y="3322604"/>
              </a:cubicBezTo>
              <a:cubicBezTo>
                <a:pt x="5608701" y="3310198"/>
                <a:pt x="5619910" y="3305570"/>
                <a:pt x="5636723" y="3305754"/>
              </a:cubicBezTo>
              <a:cubicBezTo>
                <a:pt x="5655525" y="3305754"/>
                <a:pt x="5666191" y="3310753"/>
                <a:pt x="5680111" y="3325936"/>
              </a:cubicBezTo>
              <a:cubicBezTo>
                <a:pt x="5693129" y="3340378"/>
                <a:pt x="5697286" y="3352042"/>
                <a:pt x="5696021" y="3370927"/>
              </a:cubicBezTo>
              <a:cubicBezTo>
                <a:pt x="5694575" y="3390182"/>
                <a:pt x="5684812" y="3406106"/>
                <a:pt x="5666553" y="3418695"/>
              </a:cubicBezTo>
              <a:cubicBezTo>
                <a:pt x="5656429" y="3425731"/>
                <a:pt x="5637808" y="3429434"/>
                <a:pt x="5625876" y="3426842"/>
              </a:cubicBezTo>
              <a:close/>
              <a:moveTo>
                <a:pt x="5985062" y="3426657"/>
              </a:moveTo>
              <a:cubicBezTo>
                <a:pt x="5967345" y="3422028"/>
                <a:pt x="5950712" y="3407772"/>
                <a:pt x="5942577" y="3389997"/>
              </a:cubicBezTo>
              <a:cubicBezTo>
                <a:pt x="5935888" y="3375555"/>
                <a:pt x="5935888" y="3357782"/>
                <a:pt x="5942577" y="3343340"/>
              </a:cubicBezTo>
              <a:cubicBezTo>
                <a:pt x="5948905" y="3329083"/>
                <a:pt x="5960294" y="3316678"/>
                <a:pt x="5972407" y="3310754"/>
              </a:cubicBezTo>
              <a:cubicBezTo>
                <a:pt x="5981085" y="3306310"/>
                <a:pt x="5984881" y="3305569"/>
                <a:pt x="5997175" y="3305569"/>
              </a:cubicBezTo>
              <a:cubicBezTo>
                <a:pt x="6015795" y="3305755"/>
                <a:pt x="6025557" y="3310013"/>
                <a:pt x="6038755" y="3323529"/>
              </a:cubicBezTo>
              <a:cubicBezTo>
                <a:pt x="6053579" y="3338711"/>
                <a:pt x="6055206" y="3342785"/>
                <a:pt x="6055206" y="3365557"/>
              </a:cubicBezTo>
              <a:cubicBezTo>
                <a:pt x="6055206" y="3388701"/>
                <a:pt x="6052856" y="3395181"/>
                <a:pt x="6038936" y="3408882"/>
              </a:cubicBezTo>
              <a:cubicBezTo>
                <a:pt x="6023931" y="3423879"/>
                <a:pt x="6002417" y="3430915"/>
                <a:pt x="5985062" y="3426657"/>
              </a:cubicBezTo>
              <a:close/>
              <a:moveTo>
                <a:pt x="5082494" y="3426101"/>
              </a:moveTo>
              <a:cubicBezTo>
                <a:pt x="5054111" y="3417954"/>
                <a:pt x="5034224" y="3391292"/>
                <a:pt x="5036213" y="3363706"/>
              </a:cubicBezTo>
              <a:cubicBezTo>
                <a:pt x="5037117" y="3347967"/>
                <a:pt x="5042360" y="3336488"/>
                <a:pt x="5053749" y="3324083"/>
              </a:cubicBezTo>
              <a:cubicBezTo>
                <a:pt x="5065319" y="3311493"/>
                <a:pt x="5077432" y="3305938"/>
                <a:pt x="5093522" y="3305568"/>
              </a:cubicBezTo>
              <a:cubicBezTo>
                <a:pt x="5111963" y="3305383"/>
                <a:pt x="5121183" y="3308901"/>
                <a:pt x="5134560" y="3321861"/>
              </a:cubicBezTo>
              <a:cubicBezTo>
                <a:pt x="5149565" y="3336118"/>
                <a:pt x="5153543" y="3344080"/>
                <a:pt x="5154628" y="3362039"/>
              </a:cubicBezTo>
              <a:cubicBezTo>
                <a:pt x="5155713" y="3381665"/>
                <a:pt x="5152097" y="3392219"/>
                <a:pt x="5139260" y="3406289"/>
              </a:cubicBezTo>
              <a:cubicBezTo>
                <a:pt x="5123352" y="3424064"/>
                <a:pt x="5102019" y="3431470"/>
                <a:pt x="5082494" y="3426101"/>
              </a:cubicBezTo>
              <a:close/>
              <a:moveTo>
                <a:pt x="2037339" y="3426868"/>
              </a:moveTo>
              <a:cubicBezTo>
                <a:pt x="2030867" y="3427964"/>
                <a:pt x="2024302" y="3427952"/>
                <a:pt x="2017975" y="3426656"/>
              </a:cubicBezTo>
              <a:cubicBezTo>
                <a:pt x="2001342" y="3423138"/>
                <a:pt x="1983626" y="3408141"/>
                <a:pt x="1975129" y="3390367"/>
              </a:cubicBezTo>
              <a:cubicBezTo>
                <a:pt x="1968983" y="3377591"/>
                <a:pt x="1968621" y="3357225"/>
                <a:pt x="1974225" y="3344450"/>
              </a:cubicBezTo>
              <a:cubicBezTo>
                <a:pt x="1991581" y="3303903"/>
                <a:pt x="2038404" y="3292608"/>
                <a:pt x="2069318" y="3321307"/>
              </a:cubicBezTo>
              <a:cubicBezTo>
                <a:pt x="2083419" y="3334637"/>
                <a:pt x="2089023" y="3347227"/>
                <a:pt x="2089023" y="3366298"/>
              </a:cubicBezTo>
              <a:cubicBezTo>
                <a:pt x="2089204" y="3379074"/>
                <a:pt x="2088482" y="3382776"/>
                <a:pt x="2084142" y="3391848"/>
              </a:cubicBezTo>
              <a:cubicBezTo>
                <a:pt x="2075329" y="3410317"/>
                <a:pt x="2056754" y="3423578"/>
                <a:pt x="2037339" y="3426868"/>
              </a:cubicBezTo>
              <a:close/>
              <a:moveTo>
                <a:pt x="2758593" y="3426868"/>
              </a:moveTo>
              <a:cubicBezTo>
                <a:pt x="2752121" y="3427964"/>
                <a:pt x="2745556" y="3427952"/>
                <a:pt x="2739229" y="3426656"/>
              </a:cubicBezTo>
              <a:cubicBezTo>
                <a:pt x="2728202" y="3424250"/>
                <a:pt x="2717536" y="3417214"/>
                <a:pt x="2706869" y="3405365"/>
              </a:cubicBezTo>
              <a:cubicBezTo>
                <a:pt x="2694937" y="3392033"/>
                <a:pt x="2691321" y="3381110"/>
                <a:pt x="2692406" y="3362040"/>
              </a:cubicBezTo>
              <a:cubicBezTo>
                <a:pt x="2693310" y="3346488"/>
                <a:pt x="2695480" y="3340934"/>
                <a:pt x="2706146" y="3327788"/>
              </a:cubicBezTo>
              <a:cubicBezTo>
                <a:pt x="2720608" y="3309829"/>
                <a:pt x="2739048" y="3302423"/>
                <a:pt x="2760562" y="3306311"/>
              </a:cubicBezTo>
              <a:cubicBezTo>
                <a:pt x="2775024" y="3308903"/>
                <a:pt x="2784607" y="3314272"/>
                <a:pt x="2794912" y="3325751"/>
              </a:cubicBezTo>
              <a:cubicBezTo>
                <a:pt x="2806481" y="3338526"/>
                <a:pt x="2810278" y="3348709"/>
                <a:pt x="2810459" y="3366484"/>
              </a:cubicBezTo>
              <a:cubicBezTo>
                <a:pt x="2810459" y="3379073"/>
                <a:pt x="2809735" y="3382962"/>
                <a:pt x="2805397" y="3391849"/>
              </a:cubicBezTo>
              <a:cubicBezTo>
                <a:pt x="2796583" y="3410318"/>
                <a:pt x="2778007" y="3423579"/>
                <a:pt x="2758593" y="3426868"/>
              </a:cubicBezTo>
              <a:close/>
              <a:moveTo>
                <a:pt x="2199464" y="3426841"/>
              </a:moveTo>
              <a:cubicBezTo>
                <a:pt x="2181386" y="3423138"/>
                <a:pt x="2163307" y="3407585"/>
                <a:pt x="2154811" y="3388516"/>
              </a:cubicBezTo>
              <a:cubicBezTo>
                <a:pt x="2151014" y="3379813"/>
                <a:pt x="2150291" y="3376295"/>
                <a:pt x="2151014" y="3364075"/>
              </a:cubicBezTo>
              <a:cubicBezTo>
                <a:pt x="2151737" y="3346857"/>
                <a:pt x="2155896" y="3337414"/>
                <a:pt x="2169092" y="3323527"/>
              </a:cubicBezTo>
              <a:cubicBezTo>
                <a:pt x="2181747" y="3310382"/>
                <a:pt x="2192775" y="3305753"/>
                <a:pt x="2210673" y="3305753"/>
              </a:cubicBezTo>
              <a:cubicBezTo>
                <a:pt x="2222063" y="3305753"/>
                <a:pt x="2226402" y="3306679"/>
                <a:pt x="2234537" y="3310752"/>
              </a:cubicBezTo>
              <a:cubicBezTo>
                <a:pt x="2248638" y="3317788"/>
                <a:pt x="2263643" y="3335007"/>
                <a:pt x="2267439" y="3348338"/>
              </a:cubicBezTo>
              <a:cubicBezTo>
                <a:pt x="2271417" y="3362594"/>
                <a:pt x="2270151" y="3380183"/>
                <a:pt x="2264004" y="3392403"/>
              </a:cubicBezTo>
              <a:cubicBezTo>
                <a:pt x="2252434" y="3415917"/>
                <a:pt x="2222785" y="3431655"/>
                <a:pt x="2199464" y="3426841"/>
              </a:cubicBezTo>
              <a:close/>
              <a:moveTo>
                <a:pt x="8341767" y="3242874"/>
              </a:moveTo>
              <a:cubicBezTo>
                <a:pt x="8333609" y="3242851"/>
                <a:pt x="8325428" y="3241277"/>
                <a:pt x="8318920" y="3238222"/>
              </a:cubicBezTo>
              <a:cubicBezTo>
                <a:pt x="8307350" y="3232668"/>
                <a:pt x="8294333" y="3220633"/>
                <a:pt x="8288005" y="3209524"/>
              </a:cubicBezTo>
              <a:cubicBezTo>
                <a:pt x="8284390" y="3203044"/>
                <a:pt x="8283124" y="3198230"/>
                <a:pt x="8282583" y="3186195"/>
              </a:cubicBezTo>
              <a:cubicBezTo>
                <a:pt x="8281498" y="3166199"/>
                <a:pt x="8284933" y="3155830"/>
                <a:pt x="8296684" y="3142130"/>
              </a:cubicBezTo>
              <a:cubicBezTo>
                <a:pt x="8313135" y="3123429"/>
                <a:pt x="8336095" y="3116393"/>
                <a:pt x="8359055" y="3123245"/>
              </a:cubicBezTo>
              <a:cubicBezTo>
                <a:pt x="8367370" y="3125651"/>
                <a:pt x="8371890" y="3128614"/>
                <a:pt x="8380930" y="3137501"/>
              </a:cubicBezTo>
              <a:cubicBezTo>
                <a:pt x="8396658" y="3153053"/>
                <a:pt x="8400635" y="3161570"/>
                <a:pt x="8400635" y="3181566"/>
              </a:cubicBezTo>
              <a:cubicBezTo>
                <a:pt x="8400635" y="3195082"/>
                <a:pt x="8399913" y="3198786"/>
                <a:pt x="8395574" y="3207857"/>
              </a:cubicBezTo>
              <a:cubicBezTo>
                <a:pt x="8389788" y="3220077"/>
                <a:pt x="8377495" y="3231927"/>
                <a:pt x="8364478" y="3238222"/>
              </a:cubicBezTo>
              <a:cubicBezTo>
                <a:pt x="8358060" y="3241369"/>
                <a:pt x="8349925" y="3242897"/>
                <a:pt x="8341767" y="3242874"/>
              </a:cubicBezTo>
              <a:close/>
              <a:moveTo>
                <a:pt x="8522824" y="3242666"/>
              </a:moveTo>
              <a:cubicBezTo>
                <a:pt x="8515774" y="3242480"/>
                <a:pt x="8506915" y="3241369"/>
                <a:pt x="8503119" y="3240073"/>
              </a:cubicBezTo>
              <a:cubicBezTo>
                <a:pt x="8488836" y="3234704"/>
                <a:pt x="8474916" y="3222114"/>
                <a:pt x="8467143" y="3206932"/>
              </a:cubicBezTo>
              <a:cubicBezTo>
                <a:pt x="8463708" y="3200452"/>
                <a:pt x="8462984" y="3196378"/>
                <a:pt x="8462984" y="3181567"/>
              </a:cubicBezTo>
              <a:cubicBezTo>
                <a:pt x="8463165" y="3160090"/>
                <a:pt x="8465696" y="3154165"/>
                <a:pt x="8482148" y="3137872"/>
              </a:cubicBezTo>
              <a:cubicBezTo>
                <a:pt x="8495888" y="3124356"/>
                <a:pt x="8503299" y="3121394"/>
                <a:pt x="8522644" y="3121394"/>
              </a:cubicBezTo>
              <a:cubicBezTo>
                <a:pt x="8540723" y="3121394"/>
                <a:pt x="8549943" y="3125467"/>
                <a:pt x="8562959" y="3138797"/>
              </a:cubicBezTo>
              <a:cubicBezTo>
                <a:pt x="8575975" y="3152129"/>
                <a:pt x="8579953" y="3160830"/>
                <a:pt x="8581038" y="3178049"/>
              </a:cubicBezTo>
              <a:cubicBezTo>
                <a:pt x="8582122" y="3197119"/>
                <a:pt x="8578507" y="3208043"/>
                <a:pt x="8566755" y="3221373"/>
              </a:cubicBezTo>
              <a:cubicBezTo>
                <a:pt x="8553739" y="3235815"/>
                <a:pt x="8539457" y="3242666"/>
                <a:pt x="8522824" y="3242666"/>
              </a:cubicBezTo>
              <a:close/>
              <a:moveTo>
                <a:pt x="8702171" y="3242482"/>
              </a:moveTo>
              <a:cubicBezTo>
                <a:pt x="8694826" y="3242482"/>
                <a:pt x="8687595" y="3241556"/>
                <a:pt x="8682804" y="3239705"/>
              </a:cubicBezTo>
              <a:cubicBezTo>
                <a:pt x="8672319" y="3235817"/>
                <a:pt x="8657675" y="3223782"/>
                <a:pt x="8651348" y="3213969"/>
              </a:cubicBezTo>
              <a:cubicBezTo>
                <a:pt x="8641585" y="3198972"/>
                <a:pt x="8639596" y="3175087"/>
                <a:pt x="8646466" y="3158239"/>
              </a:cubicBezTo>
              <a:cubicBezTo>
                <a:pt x="8650083" y="3149166"/>
                <a:pt x="8667980" y="3130651"/>
                <a:pt x="8677923" y="3125652"/>
              </a:cubicBezTo>
              <a:cubicBezTo>
                <a:pt x="8684793" y="3122134"/>
                <a:pt x="8689131" y="3121394"/>
                <a:pt x="8702510" y="3121394"/>
              </a:cubicBezTo>
              <a:cubicBezTo>
                <a:pt x="8721131" y="3121579"/>
                <a:pt x="8728724" y="3124542"/>
                <a:pt x="8742644" y="3137687"/>
              </a:cubicBezTo>
              <a:cubicBezTo>
                <a:pt x="8756204" y="3150463"/>
                <a:pt x="8760180" y="3159164"/>
                <a:pt x="8760904" y="3178791"/>
              </a:cubicBezTo>
              <a:cubicBezTo>
                <a:pt x="8761626" y="3193232"/>
                <a:pt x="8761085" y="3197120"/>
                <a:pt x="8757650" y="3205267"/>
              </a:cubicBezTo>
              <a:cubicBezTo>
                <a:pt x="8752406" y="3217857"/>
                <a:pt x="8734147" y="3235447"/>
                <a:pt x="8722215" y="3239705"/>
              </a:cubicBezTo>
              <a:cubicBezTo>
                <a:pt x="8716972" y="3241556"/>
                <a:pt x="8709515" y="3242482"/>
                <a:pt x="8702171" y="3242482"/>
              </a:cubicBezTo>
              <a:close/>
              <a:moveTo>
                <a:pt x="7437554" y="3242666"/>
              </a:moveTo>
              <a:cubicBezTo>
                <a:pt x="7430097" y="3242249"/>
                <a:pt x="7422775" y="3240444"/>
                <a:pt x="7416357" y="3237296"/>
              </a:cubicBezTo>
              <a:cubicBezTo>
                <a:pt x="7403702" y="3231187"/>
                <a:pt x="7389782" y="3216930"/>
                <a:pt x="7384177" y="3204155"/>
              </a:cubicBezTo>
              <a:cubicBezTo>
                <a:pt x="7378573" y="3191195"/>
                <a:pt x="7378934" y="3172680"/>
                <a:pt x="7385081" y="3158979"/>
              </a:cubicBezTo>
              <a:cubicBezTo>
                <a:pt x="7391408" y="3144907"/>
                <a:pt x="7404244" y="3131207"/>
                <a:pt x="7415996" y="3125837"/>
              </a:cubicBezTo>
              <a:cubicBezTo>
                <a:pt x="7429916" y="3119357"/>
                <a:pt x="7452514" y="3119727"/>
                <a:pt x="7465169" y="3126392"/>
              </a:cubicBezTo>
              <a:cubicBezTo>
                <a:pt x="7476378" y="3132317"/>
                <a:pt x="7490479" y="3147314"/>
                <a:pt x="7495361" y="3158793"/>
              </a:cubicBezTo>
              <a:cubicBezTo>
                <a:pt x="7500784" y="3171199"/>
                <a:pt x="7500603" y="3192121"/>
                <a:pt x="7494999" y="3205265"/>
              </a:cubicBezTo>
              <a:cubicBezTo>
                <a:pt x="7489756" y="3217856"/>
                <a:pt x="7471497" y="3235445"/>
                <a:pt x="7459565" y="3239704"/>
              </a:cubicBezTo>
              <a:cubicBezTo>
                <a:pt x="7452605" y="3242110"/>
                <a:pt x="7445012" y="3243082"/>
                <a:pt x="7437554" y="3242666"/>
              </a:cubicBezTo>
              <a:close/>
              <a:moveTo>
                <a:pt x="7622434" y="3242296"/>
              </a:moveTo>
              <a:cubicBezTo>
                <a:pt x="7608151" y="3242851"/>
                <a:pt x="7606344" y="3242666"/>
                <a:pt x="7596039" y="3237297"/>
              </a:cubicBezTo>
              <a:cubicBezTo>
                <a:pt x="7582660" y="3230261"/>
                <a:pt x="7571271" y="3218226"/>
                <a:pt x="7565124" y="3204340"/>
              </a:cubicBezTo>
              <a:cubicBezTo>
                <a:pt x="7561148" y="3195453"/>
                <a:pt x="7560605" y="3192305"/>
                <a:pt x="7561328" y="3178975"/>
              </a:cubicBezTo>
              <a:cubicBezTo>
                <a:pt x="7561870" y="3169531"/>
                <a:pt x="7563317" y="3161570"/>
                <a:pt x="7565486" y="3157498"/>
              </a:cubicBezTo>
              <a:cubicBezTo>
                <a:pt x="7571633" y="3145092"/>
                <a:pt x="7584107" y="3131947"/>
                <a:pt x="7594954" y="3126577"/>
              </a:cubicBezTo>
              <a:cubicBezTo>
                <a:pt x="7603813" y="3122133"/>
                <a:pt x="7607428" y="3121393"/>
                <a:pt x="7620625" y="3121393"/>
              </a:cubicBezTo>
              <a:cubicBezTo>
                <a:pt x="7639970" y="3121393"/>
                <a:pt x="7648648" y="3125467"/>
                <a:pt x="7662929" y="3140834"/>
              </a:cubicBezTo>
              <a:cubicBezTo>
                <a:pt x="7676489" y="3155275"/>
                <a:pt x="7679200" y="3161941"/>
                <a:pt x="7679200" y="3181566"/>
              </a:cubicBezTo>
              <a:cubicBezTo>
                <a:pt x="7679381" y="3195268"/>
                <a:pt x="7678658" y="3198786"/>
                <a:pt x="7674319" y="3207858"/>
              </a:cubicBezTo>
              <a:cubicBezTo>
                <a:pt x="7671065" y="3214708"/>
                <a:pt x="7665822" y="3221374"/>
                <a:pt x="7659856" y="3226557"/>
              </a:cubicBezTo>
              <a:cubicBezTo>
                <a:pt x="7645574" y="3238963"/>
                <a:pt x="7639789" y="3241370"/>
                <a:pt x="7622434" y="3242296"/>
              </a:cubicBezTo>
              <a:close/>
              <a:moveTo>
                <a:pt x="8164005" y="3242113"/>
              </a:moveTo>
              <a:cubicBezTo>
                <a:pt x="8153159" y="3242484"/>
                <a:pt x="8146108" y="3241743"/>
                <a:pt x="8140684" y="3239706"/>
              </a:cubicBezTo>
              <a:cubicBezTo>
                <a:pt x="8129475" y="3235449"/>
                <a:pt x="8111035" y="3217118"/>
                <a:pt x="8105974" y="3205269"/>
              </a:cubicBezTo>
              <a:cubicBezTo>
                <a:pt x="8100369" y="3192123"/>
                <a:pt x="8100189" y="3171201"/>
                <a:pt x="8105612" y="3158796"/>
              </a:cubicBezTo>
              <a:cubicBezTo>
                <a:pt x="8110493" y="3147501"/>
                <a:pt x="8124594" y="3132320"/>
                <a:pt x="8135441" y="3126580"/>
              </a:cubicBezTo>
              <a:cubicBezTo>
                <a:pt x="8147374" y="3120470"/>
                <a:pt x="8165090" y="3118989"/>
                <a:pt x="8178830" y="3123062"/>
              </a:cubicBezTo>
              <a:cubicBezTo>
                <a:pt x="8192028" y="3126951"/>
                <a:pt x="8210286" y="3143799"/>
                <a:pt x="8215891" y="3156945"/>
              </a:cubicBezTo>
              <a:cubicBezTo>
                <a:pt x="8228546" y="3187679"/>
                <a:pt x="8217699" y="3217859"/>
                <a:pt x="8187508" y="3236559"/>
              </a:cubicBezTo>
              <a:cubicBezTo>
                <a:pt x="8180638" y="3240818"/>
                <a:pt x="8177023" y="3241558"/>
                <a:pt x="8164005" y="3242113"/>
              </a:cubicBezTo>
              <a:close/>
              <a:moveTo>
                <a:pt x="7261397" y="3242597"/>
              </a:moveTo>
              <a:cubicBezTo>
                <a:pt x="7253804" y="3242897"/>
                <a:pt x="7246166" y="3242018"/>
                <a:pt x="7240471" y="3239889"/>
              </a:cubicBezTo>
              <a:cubicBezTo>
                <a:pt x="7231612" y="3236556"/>
                <a:pt x="7217873" y="3226188"/>
                <a:pt x="7212811" y="3219152"/>
              </a:cubicBezTo>
              <a:cubicBezTo>
                <a:pt x="7203048" y="3205636"/>
                <a:pt x="7200337" y="3197860"/>
                <a:pt x="7200337" y="3182492"/>
              </a:cubicBezTo>
              <a:cubicBezTo>
                <a:pt x="7200337" y="3164163"/>
                <a:pt x="7204313" y="3154351"/>
                <a:pt x="7217511" y="3140094"/>
              </a:cubicBezTo>
              <a:cubicBezTo>
                <a:pt x="7230708" y="3125838"/>
                <a:pt x="7239928" y="3121579"/>
                <a:pt x="7259092" y="3121579"/>
              </a:cubicBezTo>
              <a:cubicBezTo>
                <a:pt x="7272470" y="3121393"/>
                <a:pt x="7275905" y="3122134"/>
                <a:pt x="7284763" y="3126578"/>
              </a:cubicBezTo>
              <a:cubicBezTo>
                <a:pt x="7297780" y="3133243"/>
                <a:pt x="7312062" y="3149166"/>
                <a:pt x="7316221" y="3161756"/>
              </a:cubicBezTo>
              <a:cubicBezTo>
                <a:pt x="7320740" y="3175642"/>
                <a:pt x="7319113" y="3198786"/>
                <a:pt x="7312966" y="3209524"/>
              </a:cubicBezTo>
              <a:cubicBezTo>
                <a:pt x="7306638" y="3220633"/>
                <a:pt x="7293622" y="3232668"/>
                <a:pt x="7282052" y="3238223"/>
              </a:cubicBezTo>
              <a:cubicBezTo>
                <a:pt x="7276538" y="3240815"/>
                <a:pt x="7268990" y="3242296"/>
                <a:pt x="7261397" y="3242597"/>
              </a:cubicBezTo>
              <a:close/>
              <a:moveTo>
                <a:pt x="5817669" y="3242484"/>
              </a:moveTo>
              <a:cubicBezTo>
                <a:pt x="5810618" y="3242484"/>
                <a:pt x="5801760" y="3241187"/>
                <a:pt x="5798144" y="3239891"/>
              </a:cubicBezTo>
              <a:cubicBezTo>
                <a:pt x="5782778" y="3234151"/>
                <a:pt x="5771207" y="3223043"/>
                <a:pt x="5762168" y="3205638"/>
              </a:cubicBezTo>
              <a:cubicBezTo>
                <a:pt x="5758552" y="3198788"/>
                <a:pt x="5757829" y="3194530"/>
                <a:pt x="5757829" y="3181569"/>
              </a:cubicBezTo>
              <a:cubicBezTo>
                <a:pt x="5757829" y="3167498"/>
                <a:pt x="5758371" y="3164721"/>
                <a:pt x="5763253" y="3156019"/>
              </a:cubicBezTo>
              <a:cubicBezTo>
                <a:pt x="5771026" y="3141392"/>
                <a:pt x="5787296" y="3126765"/>
                <a:pt x="5799771" y="3123062"/>
              </a:cubicBezTo>
              <a:cubicBezTo>
                <a:pt x="5826889" y="3114916"/>
                <a:pt x="5855995" y="3127876"/>
                <a:pt x="5869916" y="3153983"/>
              </a:cubicBezTo>
              <a:cubicBezTo>
                <a:pt x="5876605" y="3166757"/>
                <a:pt x="5878231" y="3187309"/>
                <a:pt x="5873531" y="3201750"/>
              </a:cubicBezTo>
              <a:cubicBezTo>
                <a:pt x="5869374" y="3214711"/>
                <a:pt x="5855634" y="3229708"/>
                <a:pt x="5841532" y="3236929"/>
              </a:cubicBezTo>
              <a:cubicBezTo>
                <a:pt x="5832131" y="3241743"/>
                <a:pt x="5828516" y="3242668"/>
                <a:pt x="5817669" y="3242484"/>
              </a:cubicBezTo>
              <a:close/>
              <a:moveTo>
                <a:pt x="6538924" y="3242481"/>
              </a:moveTo>
              <a:cubicBezTo>
                <a:pt x="6531874" y="3242481"/>
                <a:pt x="6523015" y="3241185"/>
                <a:pt x="6519399" y="3239889"/>
              </a:cubicBezTo>
              <a:cubicBezTo>
                <a:pt x="6504033" y="3234149"/>
                <a:pt x="6492463" y="3223040"/>
                <a:pt x="6483423" y="3205636"/>
              </a:cubicBezTo>
              <a:cubicBezTo>
                <a:pt x="6479988" y="3198786"/>
                <a:pt x="6479084" y="3194528"/>
                <a:pt x="6479084" y="3182493"/>
              </a:cubicBezTo>
              <a:cubicBezTo>
                <a:pt x="6479084" y="3164162"/>
                <a:pt x="6483061" y="3154350"/>
                <a:pt x="6496440" y="3139908"/>
              </a:cubicBezTo>
              <a:cubicBezTo>
                <a:pt x="6509636" y="3125467"/>
                <a:pt x="6518676" y="3121393"/>
                <a:pt x="6537840" y="3121393"/>
              </a:cubicBezTo>
              <a:cubicBezTo>
                <a:pt x="6551036" y="3121393"/>
                <a:pt x="6554653" y="3122133"/>
                <a:pt x="6563511" y="3126577"/>
              </a:cubicBezTo>
              <a:cubicBezTo>
                <a:pt x="6574720" y="3132132"/>
                <a:pt x="6587736" y="3145463"/>
                <a:pt x="6593160" y="3156942"/>
              </a:cubicBezTo>
              <a:cubicBezTo>
                <a:pt x="6597860" y="3166940"/>
                <a:pt x="6598764" y="3189713"/>
                <a:pt x="6594787" y="3201748"/>
              </a:cubicBezTo>
              <a:cubicBezTo>
                <a:pt x="6590629" y="3214708"/>
                <a:pt x="6576889" y="3229891"/>
                <a:pt x="6562788" y="3236927"/>
              </a:cubicBezTo>
              <a:cubicBezTo>
                <a:pt x="6553387" y="3241740"/>
                <a:pt x="6549771" y="3242666"/>
                <a:pt x="6538924" y="3242481"/>
              </a:cubicBezTo>
              <a:close/>
              <a:moveTo>
                <a:pt x="6718673" y="3242412"/>
              </a:moveTo>
              <a:cubicBezTo>
                <a:pt x="6711464" y="3242527"/>
                <a:pt x="6704504" y="3241833"/>
                <a:pt x="6700527" y="3240259"/>
              </a:cubicBezTo>
              <a:cubicBezTo>
                <a:pt x="6685159" y="3233964"/>
                <a:pt x="6669612" y="3219151"/>
                <a:pt x="6663466" y="3205080"/>
              </a:cubicBezTo>
              <a:cubicBezTo>
                <a:pt x="6651353" y="3176567"/>
                <a:pt x="6664369" y="3141945"/>
                <a:pt x="6693296" y="3126392"/>
              </a:cubicBezTo>
              <a:cubicBezTo>
                <a:pt x="6701069" y="3122133"/>
                <a:pt x="6704503" y="3121577"/>
                <a:pt x="6718606" y="3121577"/>
              </a:cubicBezTo>
              <a:cubicBezTo>
                <a:pt x="6732707" y="3121577"/>
                <a:pt x="6736142" y="3122133"/>
                <a:pt x="6743916" y="3126392"/>
              </a:cubicBezTo>
              <a:cubicBezTo>
                <a:pt x="6755124" y="3132316"/>
                <a:pt x="6769226" y="3147314"/>
                <a:pt x="6774107" y="3158607"/>
              </a:cubicBezTo>
              <a:cubicBezTo>
                <a:pt x="6779349" y="3170828"/>
                <a:pt x="6779168" y="3192305"/>
                <a:pt x="6773744" y="3205265"/>
              </a:cubicBezTo>
              <a:cubicBezTo>
                <a:pt x="6768502" y="3217856"/>
                <a:pt x="6750423" y="3235445"/>
                <a:pt x="6738311" y="3239703"/>
              </a:cubicBezTo>
              <a:cubicBezTo>
                <a:pt x="6733339" y="3241370"/>
                <a:pt x="6725882" y="3242296"/>
                <a:pt x="6718673" y="3242412"/>
              </a:cubicBezTo>
              <a:close/>
              <a:moveTo>
                <a:pt x="6900274" y="3242296"/>
              </a:moveTo>
              <a:cubicBezTo>
                <a:pt x="6887077" y="3242851"/>
                <a:pt x="6884907" y="3242481"/>
                <a:pt x="6874783" y="3237111"/>
              </a:cubicBezTo>
              <a:cubicBezTo>
                <a:pt x="6861404" y="3230261"/>
                <a:pt x="6850016" y="3218226"/>
                <a:pt x="6843868" y="3204340"/>
              </a:cubicBezTo>
              <a:cubicBezTo>
                <a:pt x="6839892" y="3195453"/>
                <a:pt x="6839349" y="3192305"/>
                <a:pt x="6840072" y="3178975"/>
              </a:cubicBezTo>
              <a:cubicBezTo>
                <a:pt x="6840614" y="3168791"/>
                <a:pt x="6842061" y="3161570"/>
                <a:pt x="6844592" y="3156571"/>
              </a:cubicBezTo>
              <a:cubicBezTo>
                <a:pt x="6850919" y="3144352"/>
                <a:pt x="6862670" y="3132132"/>
                <a:pt x="6873698" y="3126577"/>
              </a:cubicBezTo>
              <a:cubicBezTo>
                <a:pt x="6882557" y="3122133"/>
                <a:pt x="6886173" y="3121393"/>
                <a:pt x="6899369" y="3121393"/>
              </a:cubicBezTo>
              <a:cubicBezTo>
                <a:pt x="6918714" y="3121393"/>
                <a:pt x="6927391" y="3125467"/>
                <a:pt x="6941674" y="3140834"/>
              </a:cubicBezTo>
              <a:cubicBezTo>
                <a:pt x="6955232" y="3155461"/>
                <a:pt x="6957944" y="3161941"/>
                <a:pt x="6957944" y="3181566"/>
              </a:cubicBezTo>
              <a:cubicBezTo>
                <a:pt x="6957944" y="3201008"/>
                <a:pt x="6953966" y="3211190"/>
                <a:pt x="6941131" y="3223966"/>
              </a:cubicBezTo>
              <a:cubicBezTo>
                <a:pt x="6928114" y="3236927"/>
                <a:pt x="6917810" y="3241556"/>
                <a:pt x="6900274" y="3242296"/>
              </a:cubicBezTo>
              <a:close/>
              <a:moveTo>
                <a:pt x="6179021" y="3242296"/>
              </a:moveTo>
              <a:cubicBezTo>
                <a:pt x="6166727" y="3242666"/>
                <a:pt x="6163112" y="3242111"/>
                <a:pt x="6155157" y="3238223"/>
              </a:cubicBezTo>
              <a:cubicBezTo>
                <a:pt x="6141959" y="3231927"/>
                <a:pt x="6130389" y="3220263"/>
                <a:pt x="6123881" y="3206932"/>
              </a:cubicBezTo>
              <a:cubicBezTo>
                <a:pt x="6116650" y="3192120"/>
                <a:pt x="6116288" y="3172680"/>
                <a:pt x="6122796" y="3158423"/>
              </a:cubicBezTo>
              <a:cubicBezTo>
                <a:pt x="6128943" y="3145093"/>
                <a:pt x="6140513" y="3132502"/>
                <a:pt x="6152445" y="3126578"/>
              </a:cubicBezTo>
              <a:cubicBezTo>
                <a:pt x="6161303" y="3122134"/>
                <a:pt x="6164738" y="3121393"/>
                <a:pt x="6178117" y="3121579"/>
              </a:cubicBezTo>
              <a:cubicBezTo>
                <a:pt x="6197279" y="3121579"/>
                <a:pt x="6203788" y="3124355"/>
                <a:pt x="6217889" y="3138057"/>
              </a:cubicBezTo>
              <a:cubicBezTo>
                <a:pt x="6232533" y="3152498"/>
                <a:pt x="6236510" y="3161756"/>
                <a:pt x="6236691" y="3181567"/>
              </a:cubicBezTo>
              <a:cubicBezTo>
                <a:pt x="6236691" y="3201193"/>
                <a:pt x="6232894" y="3211191"/>
                <a:pt x="6219517" y="3224151"/>
              </a:cubicBezTo>
              <a:cubicBezTo>
                <a:pt x="6206138" y="3237297"/>
                <a:pt x="6196557" y="3241555"/>
                <a:pt x="6179021" y="3242296"/>
              </a:cubicBezTo>
              <a:close/>
              <a:moveTo>
                <a:pt x="6359783" y="3242296"/>
              </a:moveTo>
              <a:cubicBezTo>
                <a:pt x="6345501" y="3242851"/>
                <a:pt x="6343693" y="3242666"/>
                <a:pt x="6333207" y="3237111"/>
              </a:cubicBezTo>
              <a:cubicBezTo>
                <a:pt x="6310428" y="3225447"/>
                <a:pt x="6297412" y="3203415"/>
                <a:pt x="6298677" y="3178790"/>
              </a:cubicBezTo>
              <a:cubicBezTo>
                <a:pt x="6299401" y="3162681"/>
                <a:pt x="6303920" y="3152683"/>
                <a:pt x="6316395" y="3139353"/>
              </a:cubicBezTo>
              <a:cubicBezTo>
                <a:pt x="6329050" y="3125651"/>
                <a:pt x="6338812" y="3121393"/>
                <a:pt x="6357071" y="3121393"/>
              </a:cubicBezTo>
              <a:cubicBezTo>
                <a:pt x="6377319" y="3121393"/>
                <a:pt x="6385454" y="3125096"/>
                <a:pt x="6400098" y="3140648"/>
              </a:cubicBezTo>
              <a:cubicBezTo>
                <a:pt x="6409679" y="3150832"/>
                <a:pt x="6412572" y="3155090"/>
                <a:pt x="6414922" y="3163978"/>
              </a:cubicBezTo>
              <a:cubicBezTo>
                <a:pt x="6421612" y="3187306"/>
                <a:pt x="6415103" y="3210635"/>
                <a:pt x="6397748" y="3226373"/>
              </a:cubicBezTo>
              <a:cubicBezTo>
                <a:pt x="6384731" y="3238222"/>
                <a:pt x="6377138" y="3241370"/>
                <a:pt x="6359783" y="3242296"/>
              </a:cubicBezTo>
              <a:close/>
              <a:moveTo>
                <a:pt x="5999973" y="3242295"/>
              </a:moveTo>
              <a:cubicBezTo>
                <a:pt x="5991567" y="3242758"/>
                <a:pt x="5983070" y="3242017"/>
                <a:pt x="5977647" y="3239889"/>
              </a:cubicBezTo>
              <a:cubicBezTo>
                <a:pt x="5963726" y="3234519"/>
                <a:pt x="5950167" y="3221188"/>
                <a:pt x="5942575" y="3205635"/>
              </a:cubicBezTo>
              <a:cubicBezTo>
                <a:pt x="5936247" y="3192490"/>
                <a:pt x="5935885" y="3172309"/>
                <a:pt x="5941490" y="3159348"/>
              </a:cubicBezTo>
              <a:cubicBezTo>
                <a:pt x="5946732" y="3147684"/>
                <a:pt x="5961014" y="3132317"/>
                <a:pt x="5971861" y="3126392"/>
              </a:cubicBezTo>
              <a:cubicBezTo>
                <a:pt x="5979816" y="3122133"/>
                <a:pt x="5983251" y="3121577"/>
                <a:pt x="5997352" y="3121577"/>
              </a:cubicBezTo>
              <a:cubicBezTo>
                <a:pt x="6016334" y="3121577"/>
                <a:pt x="6023747" y="3124540"/>
                <a:pt x="6038209" y="3138427"/>
              </a:cubicBezTo>
              <a:cubicBezTo>
                <a:pt x="6051588" y="3151202"/>
                <a:pt x="6056107" y="3162125"/>
                <a:pt x="6056107" y="3181381"/>
              </a:cubicBezTo>
              <a:cubicBezTo>
                <a:pt x="6056107" y="3194342"/>
                <a:pt x="6055203" y="3199155"/>
                <a:pt x="6051768" y="3206561"/>
              </a:cubicBezTo>
              <a:cubicBezTo>
                <a:pt x="6046707" y="3217486"/>
                <a:pt x="6033148" y="3231372"/>
                <a:pt x="6021758" y="3237482"/>
              </a:cubicBezTo>
              <a:cubicBezTo>
                <a:pt x="6016696" y="3240166"/>
                <a:pt x="6008380" y="3241832"/>
                <a:pt x="5999973" y="3242295"/>
              </a:cubicBezTo>
              <a:close/>
              <a:moveTo>
                <a:pt x="5096416" y="3242483"/>
              </a:moveTo>
              <a:cubicBezTo>
                <a:pt x="5089364" y="3242483"/>
                <a:pt x="5081048" y="3241558"/>
                <a:pt x="5077976" y="3240632"/>
              </a:cubicBezTo>
              <a:cubicBezTo>
                <a:pt x="5061886" y="3236003"/>
                <a:pt x="5043265" y="3216007"/>
                <a:pt x="5038202" y="3198418"/>
              </a:cubicBezTo>
              <a:cubicBezTo>
                <a:pt x="5031695" y="3175829"/>
                <a:pt x="5038202" y="3154537"/>
                <a:pt x="5057366" y="3136578"/>
              </a:cubicBezTo>
              <a:cubicBezTo>
                <a:pt x="5070743" y="3123802"/>
                <a:pt x="5082676" y="3119544"/>
                <a:pt x="5099851" y="3120840"/>
              </a:cubicBezTo>
              <a:cubicBezTo>
                <a:pt x="5114674" y="3122136"/>
                <a:pt x="5125703" y="3127505"/>
                <a:pt x="5136730" y="3138799"/>
              </a:cubicBezTo>
              <a:cubicBezTo>
                <a:pt x="5149566" y="3151945"/>
                <a:pt x="5153543" y="3161018"/>
                <a:pt x="5154628" y="3178051"/>
              </a:cubicBezTo>
              <a:cubicBezTo>
                <a:pt x="5155713" y="3197122"/>
                <a:pt x="5152097" y="3208046"/>
                <a:pt x="5140345" y="3221376"/>
              </a:cubicBezTo>
              <a:cubicBezTo>
                <a:pt x="5127329" y="3235818"/>
                <a:pt x="5113048" y="3242669"/>
                <a:pt x="5096416" y="3242483"/>
              </a:cubicBezTo>
              <a:close/>
              <a:moveTo>
                <a:pt x="5457765" y="3242296"/>
              </a:moveTo>
              <a:cubicBezTo>
                <a:pt x="5445471" y="3242666"/>
                <a:pt x="5441855" y="3242111"/>
                <a:pt x="5433901" y="3238223"/>
              </a:cubicBezTo>
              <a:cubicBezTo>
                <a:pt x="5421608" y="3232298"/>
                <a:pt x="5408049" y="3219337"/>
                <a:pt x="5402625" y="3208043"/>
              </a:cubicBezTo>
              <a:cubicBezTo>
                <a:pt x="5395936" y="3194527"/>
                <a:pt x="5395213" y="3172309"/>
                <a:pt x="5401360" y="3158978"/>
              </a:cubicBezTo>
              <a:cubicBezTo>
                <a:pt x="5407506" y="3145093"/>
                <a:pt x="5419077" y="3132688"/>
                <a:pt x="5431189" y="3126578"/>
              </a:cubicBezTo>
              <a:cubicBezTo>
                <a:pt x="5440048" y="3122134"/>
                <a:pt x="5443483" y="3121393"/>
                <a:pt x="5456861" y="3121579"/>
              </a:cubicBezTo>
              <a:cubicBezTo>
                <a:pt x="5475844" y="3121579"/>
                <a:pt x="5482533" y="3124355"/>
                <a:pt x="5496453" y="3138057"/>
              </a:cubicBezTo>
              <a:cubicBezTo>
                <a:pt x="5510915" y="3152128"/>
                <a:pt x="5515435" y="3162866"/>
                <a:pt x="5515435" y="3182492"/>
              </a:cubicBezTo>
              <a:cubicBezTo>
                <a:pt x="5515435" y="3201007"/>
                <a:pt x="5510915" y="3211561"/>
                <a:pt x="5497719" y="3224521"/>
              </a:cubicBezTo>
              <a:cubicBezTo>
                <a:pt x="5484340" y="3237482"/>
                <a:pt x="5475301" y="3241555"/>
                <a:pt x="5457765" y="3242296"/>
              </a:cubicBezTo>
              <a:close/>
              <a:moveTo>
                <a:pt x="5638528" y="3242296"/>
              </a:moveTo>
              <a:cubicBezTo>
                <a:pt x="5624245" y="3242851"/>
                <a:pt x="5622438" y="3242666"/>
                <a:pt x="5612133" y="3237297"/>
              </a:cubicBezTo>
              <a:cubicBezTo>
                <a:pt x="5599839" y="3230816"/>
                <a:pt x="5588630" y="3219523"/>
                <a:pt x="5582123" y="3207117"/>
              </a:cubicBezTo>
              <a:cubicBezTo>
                <a:pt x="5578688" y="3200452"/>
                <a:pt x="5577964" y="3196193"/>
                <a:pt x="5577964" y="3182493"/>
              </a:cubicBezTo>
              <a:cubicBezTo>
                <a:pt x="5577964" y="3162497"/>
                <a:pt x="5581399" y="3153794"/>
                <a:pt x="5595139" y="3139167"/>
              </a:cubicBezTo>
              <a:cubicBezTo>
                <a:pt x="5607613" y="3125837"/>
                <a:pt x="5617556" y="3121393"/>
                <a:pt x="5635815" y="3121393"/>
              </a:cubicBezTo>
              <a:cubicBezTo>
                <a:pt x="5656064" y="3121393"/>
                <a:pt x="5664199" y="3125096"/>
                <a:pt x="5678843" y="3140648"/>
              </a:cubicBezTo>
              <a:cubicBezTo>
                <a:pt x="5688424" y="3150832"/>
                <a:pt x="5691316" y="3155090"/>
                <a:pt x="5693666" y="3163978"/>
              </a:cubicBezTo>
              <a:cubicBezTo>
                <a:pt x="5700356" y="3187121"/>
                <a:pt x="5693666" y="3210820"/>
                <a:pt x="5676493" y="3226373"/>
              </a:cubicBezTo>
              <a:cubicBezTo>
                <a:pt x="5663475" y="3238222"/>
                <a:pt x="5655883" y="3241370"/>
                <a:pt x="5638528" y="3242296"/>
              </a:cubicBezTo>
              <a:close/>
              <a:moveTo>
                <a:pt x="5278741" y="3242295"/>
              </a:moveTo>
              <a:cubicBezTo>
                <a:pt x="5270357" y="3242758"/>
                <a:pt x="5261905" y="3242017"/>
                <a:pt x="5256572" y="3239888"/>
              </a:cubicBezTo>
              <a:cubicBezTo>
                <a:pt x="5241385" y="3233963"/>
                <a:pt x="5227827" y="3220633"/>
                <a:pt x="5220414" y="3204154"/>
              </a:cubicBezTo>
              <a:cubicBezTo>
                <a:pt x="5214990" y="3192304"/>
                <a:pt x="5214990" y="3171197"/>
                <a:pt x="5220414" y="3158978"/>
              </a:cubicBezTo>
              <a:cubicBezTo>
                <a:pt x="5225658" y="3147313"/>
                <a:pt x="5239578" y="3132316"/>
                <a:pt x="5250787" y="3126391"/>
              </a:cubicBezTo>
              <a:cubicBezTo>
                <a:pt x="5258379" y="3122318"/>
                <a:pt x="5262357" y="3121578"/>
                <a:pt x="5275193" y="3121578"/>
              </a:cubicBezTo>
              <a:cubicBezTo>
                <a:pt x="5293452" y="3121392"/>
                <a:pt x="5302853" y="3125096"/>
                <a:pt x="5315869" y="3137315"/>
              </a:cubicBezTo>
              <a:cubicBezTo>
                <a:pt x="5329790" y="3150461"/>
                <a:pt x="5333767" y="3159163"/>
                <a:pt x="5334490" y="3178788"/>
              </a:cubicBezTo>
              <a:cubicBezTo>
                <a:pt x="5335214" y="3193045"/>
                <a:pt x="5334671" y="3197119"/>
                <a:pt x="5331417" y="3204894"/>
              </a:cubicBezTo>
              <a:cubicBezTo>
                <a:pt x="5326716" y="3215818"/>
                <a:pt x="5312254" y="3231186"/>
                <a:pt x="5300503" y="3237481"/>
              </a:cubicBezTo>
              <a:cubicBezTo>
                <a:pt x="5295441" y="3240165"/>
                <a:pt x="5287125" y="3241832"/>
                <a:pt x="5278741" y="3242295"/>
              </a:cubicBezTo>
              <a:close/>
              <a:moveTo>
                <a:pt x="4734702" y="3242481"/>
              </a:moveTo>
              <a:cubicBezTo>
                <a:pt x="4724398" y="3242665"/>
                <a:pt x="4720058" y="3241739"/>
                <a:pt x="4711201" y="3237296"/>
              </a:cubicBezTo>
              <a:cubicBezTo>
                <a:pt x="4698365" y="3231186"/>
                <a:pt x="4684806" y="3216930"/>
                <a:pt x="4679201" y="3204340"/>
              </a:cubicBezTo>
              <a:cubicBezTo>
                <a:pt x="4673597" y="3191194"/>
                <a:pt x="4673958" y="3172494"/>
                <a:pt x="4679925" y="3158978"/>
              </a:cubicBezTo>
              <a:cubicBezTo>
                <a:pt x="4686252" y="3145093"/>
                <a:pt x="4697642" y="3132872"/>
                <a:pt x="4710116" y="3126578"/>
              </a:cubicBezTo>
              <a:cubicBezTo>
                <a:pt x="4718975" y="3122133"/>
                <a:pt x="4722228" y="3121393"/>
                <a:pt x="4735607" y="3121579"/>
              </a:cubicBezTo>
              <a:cubicBezTo>
                <a:pt x="4754589" y="3121763"/>
                <a:pt x="4761458" y="3124725"/>
                <a:pt x="4775560" y="3138241"/>
              </a:cubicBezTo>
              <a:cubicBezTo>
                <a:pt x="4792192" y="3154720"/>
                <a:pt x="4798158" y="3174531"/>
                <a:pt x="4792735" y="3196378"/>
              </a:cubicBezTo>
              <a:cubicBezTo>
                <a:pt x="4789300" y="3209709"/>
                <a:pt x="4783696" y="3218411"/>
                <a:pt x="4771583" y="3228779"/>
              </a:cubicBezTo>
              <a:cubicBezTo>
                <a:pt x="4760012" y="3238777"/>
                <a:pt x="4750070" y="3242481"/>
                <a:pt x="4734702" y="3242481"/>
              </a:cubicBezTo>
              <a:close/>
              <a:moveTo>
                <a:pt x="4917275" y="3242296"/>
              </a:moveTo>
              <a:cubicBezTo>
                <a:pt x="4902992" y="3242851"/>
                <a:pt x="4901185" y="3242666"/>
                <a:pt x="4890880" y="3237297"/>
              </a:cubicBezTo>
              <a:cubicBezTo>
                <a:pt x="4877502" y="3230261"/>
                <a:pt x="4866113" y="3218226"/>
                <a:pt x="4859966" y="3204526"/>
              </a:cubicBezTo>
              <a:cubicBezTo>
                <a:pt x="4856169" y="3195823"/>
                <a:pt x="4855446" y="3192305"/>
                <a:pt x="4856169" y="3180085"/>
              </a:cubicBezTo>
              <a:cubicBezTo>
                <a:pt x="4856893" y="3162681"/>
                <a:pt x="4861593" y="3151943"/>
                <a:pt x="4874067" y="3138797"/>
              </a:cubicBezTo>
              <a:cubicBezTo>
                <a:pt x="4886722" y="3125467"/>
                <a:pt x="4896485" y="3121393"/>
                <a:pt x="4915467" y="3121393"/>
              </a:cubicBezTo>
              <a:cubicBezTo>
                <a:pt x="4935172" y="3121393"/>
                <a:pt x="4943850" y="3125651"/>
                <a:pt x="4958675" y="3141945"/>
              </a:cubicBezTo>
              <a:cubicBezTo>
                <a:pt x="4967171" y="3151202"/>
                <a:pt x="4970245" y="3156201"/>
                <a:pt x="4972595" y="3164348"/>
              </a:cubicBezTo>
              <a:cubicBezTo>
                <a:pt x="4978922" y="3186565"/>
                <a:pt x="4972052" y="3211190"/>
                <a:pt x="4955601" y="3226187"/>
              </a:cubicBezTo>
              <a:cubicBezTo>
                <a:pt x="4942042" y="3238222"/>
                <a:pt x="4934811" y="3241370"/>
                <a:pt x="4917275" y="3242296"/>
              </a:cubicBezTo>
              <a:close/>
              <a:moveTo>
                <a:pt x="2211212" y="3242296"/>
              </a:moveTo>
              <a:cubicBezTo>
                <a:pt x="2198015" y="3242850"/>
                <a:pt x="2195845" y="3242480"/>
                <a:pt x="2185721" y="3237111"/>
              </a:cubicBezTo>
              <a:cubicBezTo>
                <a:pt x="2173427" y="3230816"/>
                <a:pt x="2162219" y="3219707"/>
                <a:pt x="2155711" y="3207117"/>
              </a:cubicBezTo>
              <a:cubicBezTo>
                <a:pt x="2152276" y="3200451"/>
                <a:pt x="2151553" y="3196193"/>
                <a:pt x="2151553" y="3182492"/>
              </a:cubicBezTo>
              <a:cubicBezTo>
                <a:pt x="2151553" y="3162496"/>
                <a:pt x="2154987" y="3153794"/>
                <a:pt x="2168727" y="3139167"/>
              </a:cubicBezTo>
              <a:cubicBezTo>
                <a:pt x="2181562" y="3125466"/>
                <a:pt x="2191145" y="3121392"/>
                <a:pt x="2210307" y="3121578"/>
              </a:cubicBezTo>
              <a:cubicBezTo>
                <a:pt x="2229832" y="3121578"/>
                <a:pt x="2238511" y="3125651"/>
                <a:pt x="2253335" y="3141574"/>
              </a:cubicBezTo>
              <a:cubicBezTo>
                <a:pt x="2262012" y="3150831"/>
                <a:pt x="2264905" y="3155460"/>
                <a:pt x="2267436" y="3163977"/>
              </a:cubicBezTo>
              <a:cubicBezTo>
                <a:pt x="2273763" y="3186935"/>
                <a:pt x="2267255" y="3210820"/>
                <a:pt x="2250442" y="3226187"/>
              </a:cubicBezTo>
              <a:cubicBezTo>
                <a:pt x="2237787" y="3237481"/>
                <a:pt x="2227844" y="3241555"/>
                <a:pt x="2211212" y="3242296"/>
              </a:cubicBezTo>
              <a:close/>
              <a:moveTo>
                <a:pt x="2932471" y="3242296"/>
              </a:moveTo>
              <a:cubicBezTo>
                <a:pt x="2919273" y="3242850"/>
                <a:pt x="2917103" y="3242480"/>
                <a:pt x="2906798" y="3237111"/>
              </a:cubicBezTo>
              <a:cubicBezTo>
                <a:pt x="2884201" y="3225446"/>
                <a:pt x="2871003" y="3203229"/>
                <a:pt x="2872269" y="3178789"/>
              </a:cubicBezTo>
              <a:cubicBezTo>
                <a:pt x="2872992" y="3162681"/>
                <a:pt x="2877511" y="3152683"/>
                <a:pt x="2889986" y="3139352"/>
              </a:cubicBezTo>
              <a:cubicBezTo>
                <a:pt x="2903002" y="3125466"/>
                <a:pt x="2912403" y="3121392"/>
                <a:pt x="2931566" y="3121578"/>
              </a:cubicBezTo>
              <a:cubicBezTo>
                <a:pt x="2951091" y="3121578"/>
                <a:pt x="2959768" y="3125651"/>
                <a:pt x="2974593" y="3141574"/>
              </a:cubicBezTo>
              <a:cubicBezTo>
                <a:pt x="2983271" y="3150831"/>
                <a:pt x="2986163" y="3155460"/>
                <a:pt x="2988513" y="3163977"/>
              </a:cubicBezTo>
              <a:cubicBezTo>
                <a:pt x="2995203" y="3187121"/>
                <a:pt x="2988694" y="3210820"/>
                <a:pt x="2971701" y="3226187"/>
              </a:cubicBezTo>
              <a:cubicBezTo>
                <a:pt x="2959046" y="3237481"/>
                <a:pt x="2949102" y="3241555"/>
                <a:pt x="2932471" y="3242296"/>
              </a:cubicBezTo>
              <a:close/>
              <a:moveTo>
                <a:pt x="2040010" y="3241716"/>
              </a:moveTo>
              <a:cubicBezTo>
                <a:pt x="2028598" y="3244054"/>
                <a:pt x="2016892" y="3242665"/>
                <a:pt x="2006045" y="3237296"/>
              </a:cubicBezTo>
              <a:cubicBezTo>
                <a:pt x="1981278" y="3225261"/>
                <a:pt x="1967358" y="3199896"/>
                <a:pt x="1970792" y="3173789"/>
              </a:cubicBezTo>
              <a:cubicBezTo>
                <a:pt x="1973323" y="3154534"/>
                <a:pt x="1987244" y="3135464"/>
                <a:pt x="2004780" y="3126576"/>
              </a:cubicBezTo>
              <a:cubicBezTo>
                <a:pt x="2013276" y="3122318"/>
                <a:pt x="2017435" y="3121392"/>
                <a:pt x="2028644" y="3121392"/>
              </a:cubicBezTo>
              <a:cubicBezTo>
                <a:pt x="2046722" y="3121392"/>
                <a:pt x="2057569" y="3125836"/>
                <a:pt x="2070585" y="3138426"/>
              </a:cubicBezTo>
              <a:cubicBezTo>
                <a:pt x="2084325" y="3152127"/>
                <a:pt x="2089026" y="3163051"/>
                <a:pt x="2089026" y="3182492"/>
              </a:cubicBezTo>
              <a:cubicBezTo>
                <a:pt x="2089026" y="3200636"/>
                <a:pt x="2084506" y="3211375"/>
                <a:pt x="2072212" y="3223780"/>
              </a:cubicBezTo>
              <a:cubicBezTo>
                <a:pt x="2062540" y="3233315"/>
                <a:pt x="2051422" y="3239379"/>
                <a:pt x="2040010" y="3241716"/>
              </a:cubicBezTo>
              <a:close/>
              <a:moveTo>
                <a:pt x="5096030" y="3058394"/>
              </a:moveTo>
              <a:cubicBezTo>
                <a:pt x="5090222" y="3058580"/>
                <a:pt x="5084663" y="3058117"/>
                <a:pt x="5080867" y="3057006"/>
              </a:cubicBezTo>
              <a:cubicBezTo>
                <a:pt x="5057003" y="3049415"/>
                <a:pt x="5038021" y="3026272"/>
                <a:pt x="5036032" y="3002017"/>
              </a:cubicBezTo>
              <a:cubicBezTo>
                <a:pt x="5034947" y="2986095"/>
                <a:pt x="5038924" y="2973135"/>
                <a:pt x="5049591" y="2959803"/>
              </a:cubicBezTo>
              <a:cubicBezTo>
                <a:pt x="5061523" y="2944806"/>
                <a:pt x="5073635" y="2937956"/>
                <a:pt x="5090629" y="2936845"/>
              </a:cubicBezTo>
              <a:cubicBezTo>
                <a:pt x="5111600" y="2935550"/>
                <a:pt x="5122267" y="2939623"/>
                <a:pt x="5137090" y="2954804"/>
              </a:cubicBezTo>
              <a:cubicBezTo>
                <a:pt x="5147215" y="2965173"/>
                <a:pt x="5149745" y="2969061"/>
                <a:pt x="5152277" y="2978134"/>
              </a:cubicBezTo>
              <a:cubicBezTo>
                <a:pt x="5156978" y="2994242"/>
                <a:pt x="5155350" y="3012756"/>
                <a:pt x="5148299" y="3025531"/>
              </a:cubicBezTo>
              <a:cubicBezTo>
                <a:pt x="5141610" y="3037936"/>
                <a:pt x="5124798" y="3052193"/>
                <a:pt x="5112685" y="3055895"/>
              </a:cubicBezTo>
              <a:cubicBezTo>
                <a:pt x="5107894" y="3057376"/>
                <a:pt x="5101838" y="3058209"/>
                <a:pt x="5096030" y="3058394"/>
              </a:cubicBezTo>
              <a:close/>
              <a:moveTo>
                <a:pt x="5458464" y="3058232"/>
              </a:moveTo>
              <a:cubicBezTo>
                <a:pt x="5450396" y="3058533"/>
                <a:pt x="5442215" y="3057468"/>
                <a:pt x="5436068" y="3054969"/>
              </a:cubicBezTo>
              <a:cubicBezTo>
                <a:pt x="5422691" y="3049600"/>
                <a:pt x="5409312" y="3036640"/>
                <a:pt x="5402443" y="3022568"/>
              </a:cubicBezTo>
              <a:cubicBezTo>
                <a:pt x="5397199" y="3011645"/>
                <a:pt x="5396838" y="3009608"/>
                <a:pt x="5397562" y="2995352"/>
              </a:cubicBezTo>
              <a:cubicBezTo>
                <a:pt x="5398466" y="2976096"/>
                <a:pt x="5401719" y="2968690"/>
                <a:pt x="5416182" y="2953693"/>
              </a:cubicBezTo>
              <a:cubicBezTo>
                <a:pt x="5425222" y="2944435"/>
                <a:pt x="5429199" y="2941658"/>
                <a:pt x="5437877" y="2939251"/>
              </a:cubicBezTo>
              <a:cubicBezTo>
                <a:pt x="5451436" y="2935178"/>
                <a:pt x="5471141" y="2936289"/>
                <a:pt x="5481266" y="2941473"/>
              </a:cubicBezTo>
              <a:cubicBezTo>
                <a:pt x="5490486" y="2946472"/>
                <a:pt x="5508564" y="2965728"/>
                <a:pt x="5512361" y="2974800"/>
              </a:cubicBezTo>
              <a:cubicBezTo>
                <a:pt x="5517061" y="2985909"/>
                <a:pt x="5516518" y="3009238"/>
                <a:pt x="5511276" y="3021087"/>
              </a:cubicBezTo>
              <a:cubicBezTo>
                <a:pt x="5506575" y="3032196"/>
                <a:pt x="5492293" y="3046823"/>
                <a:pt x="5480181" y="3053303"/>
              </a:cubicBezTo>
              <a:cubicBezTo>
                <a:pt x="5474486" y="3056265"/>
                <a:pt x="5466531" y="3057932"/>
                <a:pt x="5458464" y="3058232"/>
              </a:cubicBezTo>
              <a:close/>
              <a:moveTo>
                <a:pt x="8163485" y="3058210"/>
              </a:moveTo>
              <a:cubicBezTo>
                <a:pt x="8155372" y="3058487"/>
                <a:pt x="8147102" y="3057376"/>
                <a:pt x="8140683" y="3054784"/>
              </a:cubicBezTo>
              <a:cubicBezTo>
                <a:pt x="8127667" y="3049601"/>
                <a:pt x="8111216" y="3033677"/>
                <a:pt x="8105972" y="3021272"/>
              </a:cubicBezTo>
              <a:cubicBezTo>
                <a:pt x="8100187" y="3007942"/>
                <a:pt x="8100187" y="2987576"/>
                <a:pt x="8105972" y="2974060"/>
              </a:cubicBezTo>
              <a:cubicBezTo>
                <a:pt x="8111577" y="2960544"/>
                <a:pt x="8129113" y="2943694"/>
                <a:pt x="8141950" y="2939251"/>
              </a:cubicBezTo>
              <a:cubicBezTo>
                <a:pt x="8154785" y="2934993"/>
                <a:pt x="8176117" y="2936104"/>
                <a:pt x="8186603" y="2941658"/>
              </a:cubicBezTo>
              <a:cubicBezTo>
                <a:pt x="8197992" y="2947583"/>
                <a:pt x="8215167" y="2967579"/>
                <a:pt x="8218241" y="2978318"/>
              </a:cubicBezTo>
              <a:cubicBezTo>
                <a:pt x="8222037" y="2992019"/>
                <a:pt x="8221314" y="3009608"/>
                <a:pt x="8216433" y="3021088"/>
              </a:cubicBezTo>
              <a:cubicBezTo>
                <a:pt x="8211732" y="3032196"/>
                <a:pt x="8197451" y="3046823"/>
                <a:pt x="8185337" y="3053303"/>
              </a:cubicBezTo>
              <a:cubicBezTo>
                <a:pt x="8179552" y="3056265"/>
                <a:pt x="8171598" y="3057932"/>
                <a:pt x="8163485" y="3058210"/>
              </a:cubicBezTo>
              <a:close/>
              <a:moveTo>
                <a:pt x="8344454" y="3058163"/>
              </a:moveTo>
              <a:cubicBezTo>
                <a:pt x="8336635" y="3058487"/>
                <a:pt x="8328680" y="3057561"/>
                <a:pt x="8322534" y="3055340"/>
              </a:cubicBezTo>
              <a:cubicBezTo>
                <a:pt x="8305360" y="3049044"/>
                <a:pt x="8288546" y="3031640"/>
                <a:pt x="8284027" y="3015347"/>
              </a:cubicBezTo>
              <a:cubicBezTo>
                <a:pt x="8280411" y="3001831"/>
                <a:pt x="8282400" y="2979428"/>
                <a:pt x="8288185" y="2969429"/>
              </a:cubicBezTo>
              <a:cubicBezTo>
                <a:pt x="8295777" y="2956099"/>
                <a:pt x="8311506" y="2942583"/>
                <a:pt x="8323257" y="2939065"/>
              </a:cubicBezTo>
              <a:cubicBezTo>
                <a:pt x="8336816" y="2934992"/>
                <a:pt x="8356341" y="2936288"/>
                <a:pt x="8366827" y="2941843"/>
              </a:cubicBezTo>
              <a:cubicBezTo>
                <a:pt x="8377312" y="2947397"/>
                <a:pt x="8391956" y="2962765"/>
                <a:pt x="8396656" y="2973133"/>
              </a:cubicBezTo>
              <a:cubicBezTo>
                <a:pt x="8402080" y="2985353"/>
                <a:pt x="8402261" y="3009793"/>
                <a:pt x="8396837" y="3021642"/>
              </a:cubicBezTo>
              <a:cubicBezTo>
                <a:pt x="8392137" y="3032010"/>
                <a:pt x="8376227" y="3048118"/>
                <a:pt x="8365561" y="3053488"/>
              </a:cubicBezTo>
              <a:cubicBezTo>
                <a:pt x="8359956" y="3056265"/>
                <a:pt x="8352273" y="3057839"/>
                <a:pt x="8344454" y="3058163"/>
              </a:cubicBezTo>
              <a:close/>
              <a:moveTo>
                <a:pt x="7442570" y="3058118"/>
              </a:moveTo>
              <a:cubicBezTo>
                <a:pt x="7432085" y="3058488"/>
                <a:pt x="7426842" y="3057932"/>
                <a:pt x="7419610" y="3054970"/>
              </a:cubicBezTo>
              <a:cubicBezTo>
                <a:pt x="7406051" y="3049417"/>
                <a:pt x="7393216" y="3036826"/>
                <a:pt x="7386165" y="3022199"/>
              </a:cubicBezTo>
              <a:cubicBezTo>
                <a:pt x="7381102" y="3011646"/>
                <a:pt x="7380380" y="3007942"/>
                <a:pt x="7380380" y="2996463"/>
              </a:cubicBezTo>
              <a:cubicBezTo>
                <a:pt x="7380561" y="2978875"/>
                <a:pt x="7386346" y="2966284"/>
                <a:pt x="7400990" y="2952583"/>
              </a:cubicBezTo>
              <a:cubicBezTo>
                <a:pt x="7413464" y="2940734"/>
                <a:pt x="7423768" y="2936475"/>
                <a:pt x="7440039" y="2936475"/>
              </a:cubicBezTo>
              <a:cubicBezTo>
                <a:pt x="7456852" y="2936475"/>
                <a:pt x="7468603" y="2941659"/>
                <a:pt x="7480896" y="2954434"/>
              </a:cubicBezTo>
              <a:cubicBezTo>
                <a:pt x="7494636" y="2968691"/>
                <a:pt x="7499156" y="2979615"/>
                <a:pt x="7499156" y="2997574"/>
              </a:cubicBezTo>
              <a:cubicBezTo>
                <a:pt x="7499156" y="3015719"/>
                <a:pt x="7494275" y="3027568"/>
                <a:pt x="7481620" y="3039789"/>
              </a:cubicBezTo>
              <a:cubicBezTo>
                <a:pt x="7467880" y="3053119"/>
                <a:pt x="7458841" y="3057378"/>
                <a:pt x="7442570" y="3058118"/>
              </a:cubicBezTo>
              <a:close/>
              <a:moveTo>
                <a:pt x="6530360" y="3057956"/>
              </a:moveTo>
              <a:cubicBezTo>
                <a:pt x="6527219" y="3057794"/>
                <a:pt x="6524643" y="3057469"/>
                <a:pt x="6523377" y="3057006"/>
              </a:cubicBezTo>
              <a:cubicBezTo>
                <a:pt x="6505661" y="3051082"/>
                <a:pt x="6488305" y="3034234"/>
                <a:pt x="6481797" y="3016459"/>
              </a:cubicBezTo>
              <a:cubicBezTo>
                <a:pt x="6474023" y="2995722"/>
                <a:pt x="6479627" y="2972948"/>
                <a:pt x="6496802" y="2954619"/>
              </a:cubicBezTo>
              <a:cubicBezTo>
                <a:pt x="6508191" y="2942584"/>
                <a:pt x="6517953" y="2937955"/>
                <a:pt x="6533501" y="2936845"/>
              </a:cubicBezTo>
              <a:cubicBezTo>
                <a:pt x="6554111" y="2935548"/>
                <a:pt x="6564777" y="2939622"/>
                <a:pt x="6579421" y="2954619"/>
              </a:cubicBezTo>
              <a:cubicBezTo>
                <a:pt x="6594426" y="2969986"/>
                <a:pt x="6598223" y="2979800"/>
                <a:pt x="6597138" y="3000907"/>
              </a:cubicBezTo>
              <a:cubicBezTo>
                <a:pt x="6596414" y="3018495"/>
                <a:pt x="6591172" y="3029790"/>
                <a:pt x="6578878" y="3041084"/>
              </a:cubicBezTo>
              <a:cubicBezTo>
                <a:pt x="6566404" y="3052749"/>
                <a:pt x="6556099" y="3057378"/>
                <a:pt x="6540733" y="3057933"/>
              </a:cubicBezTo>
              <a:cubicBezTo>
                <a:pt x="6537208" y="3058118"/>
                <a:pt x="6533501" y="3058118"/>
                <a:pt x="6530360" y="3057956"/>
              </a:cubicBezTo>
              <a:close/>
              <a:moveTo>
                <a:pt x="6729452" y="3057330"/>
              </a:moveTo>
              <a:cubicBezTo>
                <a:pt x="6719193" y="3059552"/>
                <a:pt x="6708572" y="3058765"/>
                <a:pt x="6698357" y="3054785"/>
              </a:cubicBezTo>
              <a:cubicBezTo>
                <a:pt x="6685521" y="3049786"/>
                <a:pt x="6670877" y="3035714"/>
                <a:pt x="6664369" y="3022198"/>
              </a:cubicBezTo>
              <a:cubicBezTo>
                <a:pt x="6659849" y="3013126"/>
                <a:pt x="6659126" y="3009238"/>
                <a:pt x="6659126" y="2997389"/>
              </a:cubicBezTo>
              <a:cubicBezTo>
                <a:pt x="6659307" y="2978874"/>
                <a:pt x="6664912" y="2966654"/>
                <a:pt x="6679736" y="2952583"/>
              </a:cubicBezTo>
              <a:cubicBezTo>
                <a:pt x="6692209" y="2940734"/>
                <a:pt x="6702514" y="2936475"/>
                <a:pt x="6718786" y="2936475"/>
              </a:cubicBezTo>
              <a:cubicBezTo>
                <a:pt x="6735598" y="2936475"/>
                <a:pt x="6747349" y="2941659"/>
                <a:pt x="6759643" y="2954434"/>
              </a:cubicBezTo>
              <a:cubicBezTo>
                <a:pt x="6773383" y="2968691"/>
                <a:pt x="6777722" y="2978874"/>
                <a:pt x="6777722" y="2997759"/>
              </a:cubicBezTo>
              <a:cubicBezTo>
                <a:pt x="6777902" y="3016458"/>
                <a:pt x="6772479" y="3028493"/>
                <a:pt x="6758378" y="3041824"/>
              </a:cubicBezTo>
              <a:cubicBezTo>
                <a:pt x="6749610" y="3049878"/>
                <a:pt x="6739712" y="3055108"/>
                <a:pt x="6729452" y="3057330"/>
              </a:cubicBezTo>
              <a:close/>
              <a:moveTo>
                <a:pt x="5640453" y="3057929"/>
              </a:moveTo>
              <a:cubicBezTo>
                <a:pt x="5632792" y="3058577"/>
                <a:pt x="5625063" y="3058021"/>
                <a:pt x="5619368" y="3056077"/>
              </a:cubicBezTo>
              <a:cubicBezTo>
                <a:pt x="5602013" y="3050338"/>
                <a:pt x="5585561" y="3033490"/>
                <a:pt x="5579595" y="3015345"/>
              </a:cubicBezTo>
              <a:cubicBezTo>
                <a:pt x="5575618" y="3003496"/>
                <a:pt x="5576884" y="2982944"/>
                <a:pt x="5581945" y="2972575"/>
              </a:cubicBezTo>
              <a:cubicBezTo>
                <a:pt x="5587730" y="2961096"/>
                <a:pt x="5600205" y="2947951"/>
                <a:pt x="5610329" y="2942397"/>
              </a:cubicBezTo>
              <a:cubicBezTo>
                <a:pt x="5618464" y="2937953"/>
                <a:pt x="5621538" y="2937398"/>
                <a:pt x="5636724" y="2937398"/>
              </a:cubicBezTo>
              <a:cubicBezTo>
                <a:pt x="5652451" y="2937398"/>
                <a:pt x="5654803" y="2937953"/>
                <a:pt x="5663660" y="2942952"/>
              </a:cubicBezTo>
              <a:cubicBezTo>
                <a:pt x="5674146" y="2948877"/>
                <a:pt x="5685535" y="2961096"/>
                <a:pt x="5691501" y="2972575"/>
              </a:cubicBezTo>
              <a:cubicBezTo>
                <a:pt x="5697106" y="2983314"/>
                <a:pt x="5697106" y="3009791"/>
                <a:pt x="5691501" y="3022011"/>
              </a:cubicBezTo>
              <a:cubicBezTo>
                <a:pt x="5686801" y="3032749"/>
                <a:pt x="5673243" y="3046265"/>
                <a:pt x="5661130" y="3052560"/>
              </a:cubicBezTo>
              <a:cubicBezTo>
                <a:pt x="5655707" y="3055430"/>
                <a:pt x="5648114" y="3057281"/>
                <a:pt x="5640453" y="3057929"/>
              </a:cubicBezTo>
              <a:close/>
              <a:moveTo>
                <a:pt x="5821103" y="3057862"/>
              </a:moveTo>
              <a:cubicBezTo>
                <a:pt x="5813600" y="3058579"/>
                <a:pt x="5806188" y="3058394"/>
                <a:pt x="5802120" y="3057006"/>
              </a:cubicBezTo>
              <a:cubicBezTo>
                <a:pt x="5786573" y="3051822"/>
                <a:pt x="5769940" y="3037195"/>
                <a:pt x="5762167" y="3021642"/>
              </a:cubicBezTo>
              <a:cubicBezTo>
                <a:pt x="5758550" y="3014792"/>
                <a:pt x="5757828" y="3010534"/>
                <a:pt x="5757828" y="2997572"/>
              </a:cubicBezTo>
              <a:cubicBezTo>
                <a:pt x="5757828" y="2984056"/>
                <a:pt x="5758550" y="2980538"/>
                <a:pt x="5762709" y="2972392"/>
              </a:cubicBezTo>
              <a:cubicBezTo>
                <a:pt x="5768855" y="2960542"/>
                <a:pt x="5781329" y="2947212"/>
                <a:pt x="5791454" y="2941843"/>
              </a:cubicBezTo>
              <a:cubicBezTo>
                <a:pt x="5802301" y="2936102"/>
                <a:pt x="5821645" y="2934992"/>
                <a:pt x="5835565" y="2939250"/>
              </a:cubicBezTo>
              <a:cubicBezTo>
                <a:pt x="5844424" y="2941843"/>
                <a:pt x="5848220" y="2944435"/>
                <a:pt x="5858164" y="2954617"/>
              </a:cubicBezTo>
              <a:cubicBezTo>
                <a:pt x="5872446" y="2969245"/>
                <a:pt x="5876243" y="2978687"/>
                <a:pt x="5876243" y="2998499"/>
              </a:cubicBezTo>
              <a:cubicBezTo>
                <a:pt x="5876243" y="3009607"/>
                <a:pt x="5875338" y="3013680"/>
                <a:pt x="5870638" y="3023123"/>
              </a:cubicBezTo>
              <a:cubicBezTo>
                <a:pt x="5864492" y="3035713"/>
                <a:pt x="5853283" y="3047008"/>
                <a:pt x="5840628" y="3053303"/>
              </a:cubicBezTo>
              <a:cubicBezTo>
                <a:pt x="5836199" y="3055524"/>
                <a:pt x="5828605" y="3057144"/>
                <a:pt x="5821103" y="3057862"/>
              </a:cubicBezTo>
              <a:close/>
              <a:moveTo>
                <a:pt x="6362159" y="3057860"/>
              </a:moveTo>
              <a:cubicBezTo>
                <a:pt x="6354770" y="3058577"/>
                <a:pt x="6347493" y="3058392"/>
                <a:pt x="6343516" y="3057003"/>
              </a:cubicBezTo>
              <a:cubicBezTo>
                <a:pt x="6326702" y="3051449"/>
                <a:pt x="6310793" y="3037563"/>
                <a:pt x="6303562" y="3022196"/>
              </a:cubicBezTo>
              <a:cubicBezTo>
                <a:pt x="6297596" y="3009605"/>
                <a:pt x="6296873" y="2990720"/>
                <a:pt x="6301754" y="2977204"/>
              </a:cubicBezTo>
              <a:cubicBezTo>
                <a:pt x="6306454" y="2964244"/>
                <a:pt x="6318748" y="2949987"/>
                <a:pt x="6331042" y="2942951"/>
              </a:cubicBezTo>
              <a:cubicBezTo>
                <a:pt x="6339899" y="2937952"/>
                <a:pt x="6342250" y="2937396"/>
                <a:pt x="6357978" y="2937396"/>
              </a:cubicBezTo>
              <a:cubicBezTo>
                <a:pt x="6372442" y="2937396"/>
                <a:pt x="6376418" y="2938138"/>
                <a:pt x="6382927" y="2941655"/>
              </a:cubicBezTo>
              <a:cubicBezTo>
                <a:pt x="6394317" y="2947950"/>
                <a:pt x="6405344" y="2958874"/>
                <a:pt x="6411491" y="2970168"/>
              </a:cubicBezTo>
              <a:cubicBezTo>
                <a:pt x="6416192" y="2978871"/>
                <a:pt x="6416734" y="2981833"/>
                <a:pt x="6416734" y="2996645"/>
              </a:cubicBezTo>
              <a:cubicBezTo>
                <a:pt x="6416734" y="3009975"/>
                <a:pt x="6416011" y="3015160"/>
                <a:pt x="6412757" y="3022010"/>
              </a:cubicBezTo>
              <a:cubicBezTo>
                <a:pt x="6408056" y="3032564"/>
                <a:pt x="6392689" y="3047931"/>
                <a:pt x="6381481" y="3053301"/>
              </a:cubicBezTo>
              <a:cubicBezTo>
                <a:pt x="6377052" y="3055522"/>
                <a:pt x="6369549" y="3057142"/>
                <a:pt x="6362159" y="3057860"/>
              </a:cubicBezTo>
              <a:close/>
              <a:moveTo>
                <a:pt x="6008174" y="3057330"/>
              </a:moveTo>
              <a:cubicBezTo>
                <a:pt x="5997938" y="3059552"/>
                <a:pt x="5987317" y="3058765"/>
                <a:pt x="5977102" y="3054785"/>
              </a:cubicBezTo>
              <a:cubicBezTo>
                <a:pt x="5964266" y="3049786"/>
                <a:pt x="5949080" y="3035159"/>
                <a:pt x="5942752" y="3022013"/>
              </a:cubicBezTo>
              <a:cubicBezTo>
                <a:pt x="5938595" y="3013312"/>
                <a:pt x="5937691" y="3009053"/>
                <a:pt x="5937871" y="2997574"/>
              </a:cubicBezTo>
              <a:cubicBezTo>
                <a:pt x="5937871" y="2979800"/>
                <a:pt x="5942210" y="2969802"/>
                <a:pt x="5955950" y="2954990"/>
              </a:cubicBezTo>
              <a:cubicBezTo>
                <a:pt x="5968062" y="2942029"/>
                <a:pt x="5979995" y="2936475"/>
                <a:pt x="5996265" y="2936475"/>
              </a:cubicBezTo>
              <a:cubicBezTo>
                <a:pt x="6013259" y="2936475"/>
                <a:pt x="6023745" y="2940734"/>
                <a:pt x="6036400" y="2952768"/>
              </a:cubicBezTo>
              <a:cubicBezTo>
                <a:pt x="6051766" y="2967210"/>
                <a:pt x="6056105" y="2977022"/>
                <a:pt x="6056105" y="2997759"/>
              </a:cubicBezTo>
              <a:cubicBezTo>
                <a:pt x="6056105" y="3017385"/>
                <a:pt x="6051405" y="3028309"/>
                <a:pt x="6036942" y="3041824"/>
              </a:cubicBezTo>
              <a:cubicBezTo>
                <a:pt x="6028264" y="3049878"/>
                <a:pt x="6018411" y="3055108"/>
                <a:pt x="6008174" y="3057330"/>
              </a:cubicBezTo>
              <a:close/>
              <a:moveTo>
                <a:pt x="5278242" y="3058026"/>
              </a:moveTo>
              <a:cubicBezTo>
                <a:pt x="5270671" y="3058535"/>
                <a:pt x="5263259" y="3058026"/>
                <a:pt x="5258739" y="3056267"/>
              </a:cubicBezTo>
              <a:cubicBezTo>
                <a:pt x="5242831" y="3050157"/>
                <a:pt x="5227283" y="3035531"/>
                <a:pt x="5220413" y="3020163"/>
              </a:cubicBezTo>
              <a:cubicBezTo>
                <a:pt x="5214990" y="3008128"/>
                <a:pt x="5215171" y="2987206"/>
                <a:pt x="5220594" y="2974802"/>
              </a:cubicBezTo>
              <a:cubicBezTo>
                <a:pt x="5226379" y="2961471"/>
                <a:pt x="5242831" y="2944808"/>
                <a:pt x="5254762" y="2940179"/>
              </a:cubicBezTo>
              <a:cubicBezTo>
                <a:pt x="5266513" y="2935735"/>
                <a:pt x="5281699" y="2935365"/>
                <a:pt x="5294715" y="2939253"/>
              </a:cubicBezTo>
              <a:cubicBezTo>
                <a:pt x="5307370" y="2943141"/>
                <a:pt x="5325630" y="2960360"/>
                <a:pt x="5331234" y="2973876"/>
              </a:cubicBezTo>
              <a:cubicBezTo>
                <a:pt x="5334669" y="2982023"/>
                <a:pt x="5335211" y="2985911"/>
                <a:pt x="5334488" y="3000352"/>
              </a:cubicBezTo>
              <a:cubicBezTo>
                <a:pt x="5333946" y="3014424"/>
                <a:pt x="5333042" y="3018497"/>
                <a:pt x="5328884" y="3025717"/>
              </a:cubicBezTo>
              <a:cubicBezTo>
                <a:pt x="5322918" y="3036271"/>
                <a:pt x="5309359" y="3048676"/>
                <a:pt x="5298693" y="3053675"/>
              </a:cubicBezTo>
              <a:cubicBezTo>
                <a:pt x="5293541" y="3055989"/>
                <a:pt x="5285812" y="3057517"/>
                <a:pt x="5278242" y="3058026"/>
              </a:cubicBezTo>
              <a:close/>
              <a:moveTo>
                <a:pt x="2572586" y="3058211"/>
              </a:moveTo>
              <a:cubicBezTo>
                <a:pt x="2564790" y="3058488"/>
                <a:pt x="2556926" y="3057377"/>
                <a:pt x="2550689" y="3054785"/>
              </a:cubicBezTo>
              <a:cubicBezTo>
                <a:pt x="2537853" y="3049601"/>
                <a:pt x="2522668" y="3035159"/>
                <a:pt x="2516341" y="3022014"/>
              </a:cubicBezTo>
              <a:cubicBezTo>
                <a:pt x="2512182" y="3013312"/>
                <a:pt x="2511279" y="3009054"/>
                <a:pt x="2511460" y="2997573"/>
              </a:cubicBezTo>
              <a:cubicBezTo>
                <a:pt x="2511460" y="2979800"/>
                <a:pt x="2515798" y="2969802"/>
                <a:pt x="2529537" y="2954990"/>
              </a:cubicBezTo>
              <a:cubicBezTo>
                <a:pt x="2545808" y="2937585"/>
                <a:pt x="2566237" y="2932216"/>
                <a:pt x="2589558" y="2939252"/>
              </a:cubicBezTo>
              <a:cubicBezTo>
                <a:pt x="2601670" y="2942955"/>
                <a:pt x="2619569" y="2959618"/>
                <a:pt x="2625354" y="2972578"/>
              </a:cubicBezTo>
              <a:cubicBezTo>
                <a:pt x="2631681" y="2986280"/>
                <a:pt x="2631500" y="3009794"/>
                <a:pt x="2624991" y="3023124"/>
              </a:cubicBezTo>
              <a:cubicBezTo>
                <a:pt x="2619569" y="3034233"/>
                <a:pt x="2606190" y="3047379"/>
                <a:pt x="2594078" y="3053304"/>
              </a:cubicBezTo>
              <a:cubicBezTo>
                <a:pt x="2588111" y="3056266"/>
                <a:pt x="2580383" y="3057933"/>
                <a:pt x="2572586" y="3058211"/>
              </a:cubicBezTo>
              <a:close/>
              <a:moveTo>
                <a:pt x="4737414" y="3058118"/>
              </a:moveTo>
              <a:cubicBezTo>
                <a:pt x="4726928" y="3058488"/>
                <a:pt x="4721686" y="3057932"/>
                <a:pt x="4714454" y="3054970"/>
              </a:cubicBezTo>
              <a:cubicBezTo>
                <a:pt x="4692579" y="3046083"/>
                <a:pt x="4675223" y="3021088"/>
                <a:pt x="4675223" y="2998685"/>
              </a:cubicBezTo>
              <a:cubicBezTo>
                <a:pt x="4675405" y="2980170"/>
                <a:pt x="4680105" y="2968875"/>
                <a:pt x="4693845" y="2954804"/>
              </a:cubicBezTo>
              <a:cubicBezTo>
                <a:pt x="4708850" y="2939436"/>
                <a:pt x="4718612" y="2935549"/>
                <a:pt x="4739041" y="2936844"/>
              </a:cubicBezTo>
              <a:cubicBezTo>
                <a:pt x="4756577" y="2937955"/>
                <a:pt x="4764350" y="2942029"/>
                <a:pt x="4778272" y="2957396"/>
              </a:cubicBezTo>
              <a:cubicBezTo>
                <a:pt x="4790926" y="2971097"/>
                <a:pt x="4794361" y="2980354"/>
                <a:pt x="4794180" y="2999425"/>
              </a:cubicBezTo>
              <a:cubicBezTo>
                <a:pt x="4794000" y="3015718"/>
                <a:pt x="4788576" y="3028124"/>
                <a:pt x="4776464" y="3039787"/>
              </a:cubicBezTo>
              <a:cubicBezTo>
                <a:pt x="4762724" y="3053119"/>
                <a:pt x="4753684" y="3057377"/>
                <a:pt x="4737414" y="3058118"/>
              </a:cubicBezTo>
              <a:close/>
              <a:moveTo>
                <a:pt x="4919198" y="3057929"/>
              </a:moveTo>
              <a:cubicBezTo>
                <a:pt x="4911537" y="3058577"/>
                <a:pt x="4903808" y="3058021"/>
                <a:pt x="4898113" y="3056077"/>
              </a:cubicBezTo>
              <a:cubicBezTo>
                <a:pt x="4880758" y="3050338"/>
                <a:pt x="4864306" y="3033490"/>
                <a:pt x="4858340" y="3015345"/>
              </a:cubicBezTo>
              <a:cubicBezTo>
                <a:pt x="4854363" y="3003496"/>
                <a:pt x="4855629" y="2982944"/>
                <a:pt x="4860690" y="2972575"/>
              </a:cubicBezTo>
              <a:cubicBezTo>
                <a:pt x="4866475" y="2961096"/>
                <a:pt x="4878950" y="2947951"/>
                <a:pt x="4889074" y="2942397"/>
              </a:cubicBezTo>
              <a:cubicBezTo>
                <a:pt x="4897209" y="2937953"/>
                <a:pt x="4900283" y="2937398"/>
                <a:pt x="4915469" y="2937398"/>
              </a:cubicBezTo>
              <a:cubicBezTo>
                <a:pt x="4929931" y="2937398"/>
                <a:pt x="4933909" y="2938138"/>
                <a:pt x="4940417" y="2941655"/>
              </a:cubicBezTo>
              <a:cubicBezTo>
                <a:pt x="4951084" y="2947396"/>
                <a:pt x="4965727" y="2962763"/>
                <a:pt x="4970246" y="2973131"/>
              </a:cubicBezTo>
              <a:cubicBezTo>
                <a:pt x="4975670" y="2985351"/>
                <a:pt x="4975851" y="3009791"/>
                <a:pt x="4970428" y="3021640"/>
              </a:cubicBezTo>
              <a:cubicBezTo>
                <a:pt x="4965546" y="3032193"/>
                <a:pt x="4951626" y="3046450"/>
                <a:pt x="4939875" y="3052560"/>
              </a:cubicBezTo>
              <a:cubicBezTo>
                <a:pt x="4934452" y="3055430"/>
                <a:pt x="4926859" y="3057281"/>
                <a:pt x="4919198" y="3057929"/>
              </a:cubicBezTo>
              <a:close/>
              <a:moveTo>
                <a:pt x="4557123" y="3058001"/>
              </a:moveTo>
              <a:cubicBezTo>
                <a:pt x="4549507" y="3058533"/>
                <a:pt x="4542095" y="3058024"/>
                <a:pt x="4537485" y="3056266"/>
              </a:cubicBezTo>
              <a:cubicBezTo>
                <a:pt x="4521576" y="3050157"/>
                <a:pt x="4506028" y="3035529"/>
                <a:pt x="4499158" y="3020162"/>
              </a:cubicBezTo>
              <a:cubicBezTo>
                <a:pt x="4493554" y="3007757"/>
                <a:pt x="4493734" y="2987021"/>
                <a:pt x="4499339" y="2974430"/>
              </a:cubicBezTo>
              <a:cubicBezTo>
                <a:pt x="4504221" y="2963507"/>
                <a:pt x="4519407" y="2947028"/>
                <a:pt x="4529531" y="2941659"/>
              </a:cubicBezTo>
              <a:cubicBezTo>
                <a:pt x="4539474" y="2936289"/>
                <a:pt x="4559179" y="2935179"/>
                <a:pt x="4572558" y="2939067"/>
              </a:cubicBezTo>
              <a:cubicBezTo>
                <a:pt x="4584308" y="2942585"/>
                <a:pt x="4600037" y="2956101"/>
                <a:pt x="4607630" y="2969431"/>
              </a:cubicBezTo>
              <a:cubicBezTo>
                <a:pt x="4614138" y="2980725"/>
                <a:pt x="4615584" y="3003499"/>
                <a:pt x="4610884" y="3018126"/>
              </a:cubicBezTo>
              <a:cubicBezTo>
                <a:pt x="4606907" y="3030345"/>
                <a:pt x="4590817" y="3047749"/>
                <a:pt x="4577981" y="3053489"/>
              </a:cubicBezTo>
              <a:cubicBezTo>
                <a:pt x="4572558" y="3055895"/>
                <a:pt x="4564739" y="3057469"/>
                <a:pt x="4557123" y="3058001"/>
              </a:cubicBezTo>
              <a:close/>
              <a:moveTo>
                <a:pt x="2382670" y="3057953"/>
              </a:moveTo>
              <a:cubicBezTo>
                <a:pt x="2379552" y="3057791"/>
                <a:pt x="2376975" y="3057467"/>
                <a:pt x="2375710" y="3057004"/>
              </a:cubicBezTo>
              <a:cubicBezTo>
                <a:pt x="2360162" y="3051820"/>
                <a:pt x="2343531" y="3037193"/>
                <a:pt x="2335757" y="3021641"/>
              </a:cubicBezTo>
              <a:cubicBezTo>
                <a:pt x="2329610" y="3009606"/>
                <a:pt x="2329610" y="2985537"/>
                <a:pt x="2335757" y="2973502"/>
              </a:cubicBezTo>
              <a:cubicBezTo>
                <a:pt x="2342446" y="2960356"/>
                <a:pt x="2352931" y="2948691"/>
                <a:pt x="2363417" y="2942767"/>
              </a:cubicBezTo>
              <a:cubicBezTo>
                <a:pt x="2372095" y="2937953"/>
                <a:pt x="2374626" y="2937397"/>
                <a:pt x="2390173" y="2937397"/>
              </a:cubicBezTo>
              <a:cubicBezTo>
                <a:pt x="2405901" y="2937397"/>
                <a:pt x="2408252" y="2937953"/>
                <a:pt x="2416929" y="2942952"/>
              </a:cubicBezTo>
              <a:cubicBezTo>
                <a:pt x="2429946" y="2950172"/>
                <a:pt x="2443324" y="2965541"/>
                <a:pt x="2447121" y="2977390"/>
              </a:cubicBezTo>
              <a:cubicBezTo>
                <a:pt x="2451821" y="2991831"/>
                <a:pt x="2450193" y="3012383"/>
                <a:pt x="2443504" y="3025159"/>
              </a:cubicBezTo>
              <a:cubicBezTo>
                <a:pt x="2433200" y="3044228"/>
                <a:pt x="2413675" y="3057004"/>
                <a:pt x="2392885" y="3057930"/>
              </a:cubicBezTo>
              <a:cubicBezTo>
                <a:pt x="2389450" y="3058115"/>
                <a:pt x="2385789" y="3058115"/>
                <a:pt x="2382670" y="3057953"/>
              </a:cubicBezTo>
              <a:close/>
              <a:moveTo>
                <a:pt x="2223713" y="3056288"/>
              </a:moveTo>
              <a:cubicBezTo>
                <a:pt x="2213250" y="3059227"/>
                <a:pt x="2202448" y="3059320"/>
                <a:pt x="2192957" y="3056080"/>
              </a:cubicBezTo>
              <a:cubicBezTo>
                <a:pt x="2175602" y="3050341"/>
                <a:pt x="2159150" y="3033492"/>
                <a:pt x="2153185" y="3015348"/>
              </a:cubicBezTo>
              <a:cubicBezTo>
                <a:pt x="2149207" y="3003498"/>
                <a:pt x="2150472" y="2982946"/>
                <a:pt x="2155535" y="2972578"/>
              </a:cubicBezTo>
              <a:cubicBezTo>
                <a:pt x="2161501" y="2960914"/>
                <a:pt x="2173793" y="2947768"/>
                <a:pt x="2183917" y="2942584"/>
              </a:cubicBezTo>
              <a:cubicBezTo>
                <a:pt x="2196934" y="2935734"/>
                <a:pt x="2216459" y="2934623"/>
                <a:pt x="2230198" y="2939992"/>
              </a:cubicBezTo>
              <a:cubicBezTo>
                <a:pt x="2243758" y="2945176"/>
                <a:pt x="2257678" y="2958137"/>
                <a:pt x="2264005" y="2971282"/>
              </a:cubicBezTo>
              <a:cubicBezTo>
                <a:pt x="2268344" y="2980355"/>
                <a:pt x="2269068" y="2984057"/>
                <a:pt x="2269068" y="2997573"/>
              </a:cubicBezTo>
              <a:cubicBezTo>
                <a:pt x="2269068" y="3017014"/>
                <a:pt x="2265090" y="3026827"/>
                <a:pt x="2252435" y="3039418"/>
              </a:cubicBezTo>
              <a:cubicBezTo>
                <a:pt x="2244299" y="3047564"/>
                <a:pt x="2234175" y="3053349"/>
                <a:pt x="2223713" y="3056288"/>
              </a:cubicBezTo>
              <a:close/>
              <a:moveTo>
                <a:pt x="5459141" y="2873961"/>
              </a:moveTo>
              <a:cubicBezTo>
                <a:pt x="5452068" y="2874308"/>
                <a:pt x="5445018" y="2873474"/>
                <a:pt x="5439323" y="2871345"/>
              </a:cubicBezTo>
              <a:cubicBezTo>
                <a:pt x="5421244" y="2864680"/>
                <a:pt x="5408228" y="2852460"/>
                <a:pt x="5400635" y="2834686"/>
              </a:cubicBezTo>
              <a:cubicBezTo>
                <a:pt x="5397381" y="2827465"/>
                <a:pt x="5396838" y="2823392"/>
                <a:pt x="5397561" y="2810061"/>
              </a:cubicBezTo>
              <a:cubicBezTo>
                <a:pt x="5398466" y="2791361"/>
                <a:pt x="5400996" y="2785622"/>
                <a:pt x="5414193" y="2771365"/>
              </a:cubicBezTo>
              <a:cubicBezTo>
                <a:pt x="5426848" y="2757479"/>
                <a:pt x="5437696" y="2752480"/>
                <a:pt x="5455232" y="2752480"/>
              </a:cubicBezTo>
              <a:cubicBezTo>
                <a:pt x="5474395" y="2752480"/>
                <a:pt x="5483977" y="2756182"/>
                <a:pt x="5496813" y="2769144"/>
              </a:cubicBezTo>
              <a:cubicBezTo>
                <a:pt x="5510914" y="2783399"/>
                <a:pt x="5515253" y="2793397"/>
                <a:pt x="5515433" y="2812653"/>
              </a:cubicBezTo>
              <a:cubicBezTo>
                <a:pt x="5515614" y="2825243"/>
                <a:pt x="5514890" y="2828946"/>
                <a:pt x="5510552" y="2838019"/>
              </a:cubicBezTo>
              <a:cubicBezTo>
                <a:pt x="5504767" y="2850053"/>
                <a:pt x="5490665" y="2864125"/>
                <a:pt x="5479095" y="2869494"/>
              </a:cubicBezTo>
              <a:cubicBezTo>
                <a:pt x="5473310" y="2872086"/>
                <a:pt x="5466214" y="2873613"/>
                <a:pt x="5459141" y="2873961"/>
              </a:cubicBezTo>
              <a:close/>
              <a:moveTo>
                <a:pt x="6180396" y="2873961"/>
              </a:moveTo>
              <a:cubicBezTo>
                <a:pt x="6173323" y="2874308"/>
                <a:pt x="6166273" y="2873475"/>
                <a:pt x="6160578" y="2871346"/>
              </a:cubicBezTo>
              <a:cubicBezTo>
                <a:pt x="6142681" y="2864865"/>
                <a:pt x="6130026" y="2852831"/>
                <a:pt x="6121890" y="2834871"/>
              </a:cubicBezTo>
              <a:cubicBezTo>
                <a:pt x="6117551" y="2825428"/>
                <a:pt x="6117371" y="2804506"/>
                <a:pt x="6121347" y="2792472"/>
              </a:cubicBezTo>
              <a:cubicBezTo>
                <a:pt x="6125325" y="2780808"/>
                <a:pt x="6141957" y="2762478"/>
                <a:pt x="6153708" y="2756923"/>
              </a:cubicBezTo>
              <a:cubicBezTo>
                <a:pt x="6164736" y="2751554"/>
                <a:pt x="6185527" y="2750814"/>
                <a:pt x="6198362" y="2755257"/>
              </a:cubicBezTo>
              <a:cubicBezTo>
                <a:pt x="6209932" y="2759330"/>
                <a:pt x="6225660" y="2774328"/>
                <a:pt x="6231807" y="2787288"/>
              </a:cubicBezTo>
              <a:cubicBezTo>
                <a:pt x="6238497" y="2801359"/>
                <a:pt x="6238858" y="2822466"/>
                <a:pt x="6232530" y="2837278"/>
              </a:cubicBezTo>
              <a:cubicBezTo>
                <a:pt x="6227649" y="2848572"/>
                <a:pt x="6211921" y="2864125"/>
                <a:pt x="6200351" y="2869494"/>
              </a:cubicBezTo>
              <a:cubicBezTo>
                <a:pt x="6194566" y="2872086"/>
                <a:pt x="6187470" y="2873613"/>
                <a:pt x="6180396" y="2873961"/>
              </a:cubicBezTo>
              <a:close/>
              <a:moveTo>
                <a:pt x="6540959" y="2873843"/>
              </a:moveTo>
              <a:cubicBezTo>
                <a:pt x="6534044" y="2874306"/>
                <a:pt x="6527174" y="2873751"/>
                <a:pt x="6522112" y="2872085"/>
              </a:cubicBezTo>
              <a:cubicBezTo>
                <a:pt x="6511446" y="2868567"/>
                <a:pt x="6503310" y="2863012"/>
                <a:pt x="6494451" y="2853200"/>
              </a:cubicBezTo>
              <a:cubicBezTo>
                <a:pt x="6483062" y="2840424"/>
                <a:pt x="6479085" y="2830241"/>
                <a:pt x="6479085" y="2812652"/>
              </a:cubicBezTo>
              <a:cubicBezTo>
                <a:pt x="6479085" y="2794137"/>
                <a:pt x="6483605" y="2783768"/>
                <a:pt x="6497886" y="2768956"/>
              </a:cubicBezTo>
              <a:cubicBezTo>
                <a:pt x="6510180" y="2756366"/>
                <a:pt x="6520124" y="2752478"/>
                <a:pt x="6539467" y="2752478"/>
              </a:cubicBezTo>
              <a:cubicBezTo>
                <a:pt x="6556642" y="2752478"/>
                <a:pt x="6566042" y="2756551"/>
                <a:pt x="6579060" y="2769697"/>
              </a:cubicBezTo>
              <a:cubicBezTo>
                <a:pt x="6594245" y="2784694"/>
                <a:pt x="6596596" y="2790619"/>
                <a:pt x="6596596" y="2812652"/>
              </a:cubicBezTo>
              <a:cubicBezTo>
                <a:pt x="6596596" y="2829686"/>
                <a:pt x="6596234" y="2831907"/>
                <a:pt x="6591352" y="2840794"/>
              </a:cubicBezTo>
              <a:cubicBezTo>
                <a:pt x="6585387" y="2851903"/>
                <a:pt x="6572190" y="2863938"/>
                <a:pt x="6560077" y="2869492"/>
              </a:cubicBezTo>
              <a:cubicBezTo>
                <a:pt x="6554834" y="2871899"/>
                <a:pt x="6547874" y="2873380"/>
                <a:pt x="6540959" y="2873843"/>
              </a:cubicBezTo>
              <a:close/>
              <a:moveTo>
                <a:pt x="8346036" y="2873797"/>
              </a:moveTo>
              <a:cubicBezTo>
                <a:pt x="8338940" y="2874492"/>
                <a:pt x="8331934" y="2874029"/>
                <a:pt x="8326511" y="2872270"/>
              </a:cubicBezTo>
              <a:cubicBezTo>
                <a:pt x="8308794" y="2866160"/>
                <a:pt x="8295235" y="2854496"/>
                <a:pt x="8287462" y="2838574"/>
              </a:cubicBezTo>
              <a:cubicBezTo>
                <a:pt x="8282038" y="2827279"/>
                <a:pt x="8281857" y="2825798"/>
                <a:pt x="8282581" y="2810430"/>
              </a:cubicBezTo>
              <a:cubicBezTo>
                <a:pt x="8283484" y="2790804"/>
                <a:pt x="8286738" y="2783584"/>
                <a:pt x="8300659" y="2769697"/>
              </a:cubicBezTo>
              <a:cubicBezTo>
                <a:pt x="8314037" y="2756181"/>
                <a:pt x="8322895" y="2752479"/>
                <a:pt x="8342059" y="2752479"/>
              </a:cubicBezTo>
              <a:cubicBezTo>
                <a:pt x="8354894" y="2752479"/>
                <a:pt x="8358871" y="2753219"/>
                <a:pt x="8366645" y="2757107"/>
              </a:cubicBezTo>
              <a:cubicBezTo>
                <a:pt x="8377311" y="2762661"/>
                <a:pt x="8390328" y="2776177"/>
                <a:pt x="8396114" y="2787472"/>
              </a:cubicBezTo>
              <a:cubicBezTo>
                <a:pt x="8401717" y="2798951"/>
                <a:pt x="8402802" y="2817651"/>
                <a:pt x="8398825" y="2831167"/>
              </a:cubicBezTo>
              <a:cubicBezTo>
                <a:pt x="8394486" y="2844868"/>
                <a:pt x="8380024" y="2861346"/>
                <a:pt x="8366103" y="2868382"/>
              </a:cubicBezTo>
              <a:cubicBezTo>
                <a:pt x="8360318" y="2871251"/>
                <a:pt x="8353132" y="2873103"/>
                <a:pt x="8346036" y="2873797"/>
              </a:cubicBezTo>
              <a:close/>
              <a:moveTo>
                <a:pt x="8166108" y="2873702"/>
              </a:moveTo>
              <a:cubicBezTo>
                <a:pt x="8159442" y="2874349"/>
                <a:pt x="8152798" y="2874210"/>
                <a:pt x="8148459" y="2873007"/>
              </a:cubicBezTo>
              <a:cubicBezTo>
                <a:pt x="8139058" y="2870600"/>
                <a:pt x="8129838" y="2865230"/>
                <a:pt x="8121342" y="2857640"/>
              </a:cubicBezTo>
              <a:cubicBezTo>
                <a:pt x="8105252" y="2843197"/>
                <a:pt x="8098925" y="2825054"/>
                <a:pt x="8102360" y="2802835"/>
              </a:cubicBezTo>
              <a:cubicBezTo>
                <a:pt x="8104890" y="2787468"/>
                <a:pt x="8107060" y="2783395"/>
                <a:pt x="8119533" y="2770620"/>
              </a:cubicBezTo>
              <a:cubicBezTo>
                <a:pt x="8134358" y="2755437"/>
                <a:pt x="8139420" y="2753401"/>
                <a:pt x="8161114" y="2753401"/>
              </a:cubicBezTo>
              <a:cubicBezTo>
                <a:pt x="8182808" y="2753401"/>
                <a:pt x="8188955" y="2755993"/>
                <a:pt x="8203237" y="2770620"/>
              </a:cubicBezTo>
              <a:cubicBezTo>
                <a:pt x="8216434" y="2784136"/>
                <a:pt x="8220593" y="2793948"/>
                <a:pt x="8220593" y="2812833"/>
              </a:cubicBezTo>
              <a:cubicBezTo>
                <a:pt x="8220593" y="2825424"/>
                <a:pt x="8219869" y="2829312"/>
                <a:pt x="8215530" y="2838198"/>
              </a:cubicBezTo>
              <a:cubicBezTo>
                <a:pt x="8209927" y="2850233"/>
                <a:pt x="8195644" y="2864305"/>
                <a:pt x="8183893" y="2869675"/>
              </a:cubicBezTo>
              <a:cubicBezTo>
                <a:pt x="8179464" y="2871619"/>
                <a:pt x="8172774" y="2873054"/>
                <a:pt x="8166108" y="2873702"/>
              </a:cubicBezTo>
              <a:close/>
              <a:moveTo>
                <a:pt x="5640881" y="2873681"/>
              </a:moveTo>
              <a:cubicBezTo>
                <a:pt x="5633604" y="2874398"/>
                <a:pt x="5626418" y="2873935"/>
                <a:pt x="5620994" y="2872083"/>
              </a:cubicBezTo>
              <a:cubicBezTo>
                <a:pt x="5604362" y="2866529"/>
                <a:pt x="5589176" y="2852273"/>
                <a:pt x="5581402" y="2835054"/>
              </a:cubicBezTo>
              <a:cubicBezTo>
                <a:pt x="5577244" y="2825611"/>
                <a:pt x="5576702" y="2822649"/>
                <a:pt x="5577424" y="2810059"/>
              </a:cubicBezTo>
              <a:cubicBezTo>
                <a:pt x="5578690" y="2788581"/>
                <a:pt x="5590261" y="2769881"/>
                <a:pt x="5609424" y="2758402"/>
              </a:cubicBezTo>
              <a:cubicBezTo>
                <a:pt x="5617017" y="2753774"/>
                <a:pt x="5619367" y="2753403"/>
                <a:pt x="5636723" y="2753403"/>
              </a:cubicBezTo>
              <a:cubicBezTo>
                <a:pt x="5658417" y="2753403"/>
                <a:pt x="5662394" y="2754884"/>
                <a:pt x="5677038" y="2768771"/>
              </a:cubicBezTo>
              <a:cubicBezTo>
                <a:pt x="5694031" y="2785063"/>
                <a:pt x="5700178" y="2808207"/>
                <a:pt x="5693850" y="2830796"/>
              </a:cubicBezTo>
              <a:cubicBezTo>
                <a:pt x="5690054" y="2843941"/>
                <a:pt x="5675049" y="2861344"/>
                <a:pt x="5661309" y="2868196"/>
              </a:cubicBezTo>
              <a:cubicBezTo>
                <a:pt x="5655524" y="2871065"/>
                <a:pt x="5648157" y="2872963"/>
                <a:pt x="5640881" y="2873681"/>
              </a:cubicBezTo>
              <a:close/>
              <a:moveTo>
                <a:pt x="6002435" y="2873567"/>
              </a:moveTo>
              <a:cubicBezTo>
                <a:pt x="5995679" y="2874307"/>
                <a:pt x="5988944" y="2874215"/>
                <a:pt x="5984695" y="2873012"/>
              </a:cubicBezTo>
              <a:cubicBezTo>
                <a:pt x="5967702" y="2868568"/>
                <a:pt x="5952878" y="2856163"/>
                <a:pt x="5944019" y="2839130"/>
              </a:cubicBezTo>
              <a:cubicBezTo>
                <a:pt x="5938595" y="2828761"/>
                <a:pt x="5937873" y="2825798"/>
                <a:pt x="5937873" y="2813579"/>
              </a:cubicBezTo>
              <a:cubicBezTo>
                <a:pt x="5937873" y="2789880"/>
                <a:pt x="5950708" y="2768772"/>
                <a:pt x="5971499" y="2758219"/>
              </a:cubicBezTo>
              <a:cubicBezTo>
                <a:pt x="5981080" y="2753220"/>
                <a:pt x="5984515" y="2752480"/>
                <a:pt x="5997170" y="2752480"/>
              </a:cubicBezTo>
              <a:cubicBezTo>
                <a:pt x="6016514" y="2752480"/>
                <a:pt x="6026095" y="2757109"/>
                <a:pt x="6040920" y="2773216"/>
              </a:cubicBezTo>
              <a:cubicBezTo>
                <a:pt x="6054297" y="2787843"/>
                <a:pt x="6056829" y="2795804"/>
                <a:pt x="6055745" y="2817837"/>
              </a:cubicBezTo>
              <a:cubicBezTo>
                <a:pt x="6055202" y="2830427"/>
                <a:pt x="6054117" y="2835056"/>
                <a:pt x="6050140" y="2841906"/>
              </a:cubicBezTo>
              <a:cubicBezTo>
                <a:pt x="6044355" y="2851904"/>
                <a:pt x="6031157" y="2863939"/>
                <a:pt x="6020310" y="2869124"/>
              </a:cubicBezTo>
              <a:cubicBezTo>
                <a:pt x="6015972" y="2871253"/>
                <a:pt x="6009192" y="2872826"/>
                <a:pt x="6002435" y="2873567"/>
              </a:cubicBezTo>
              <a:close/>
              <a:moveTo>
                <a:pt x="5800857" y="2872085"/>
              </a:moveTo>
              <a:cubicBezTo>
                <a:pt x="5789829" y="2868381"/>
                <a:pt x="5781694" y="2862642"/>
                <a:pt x="5772474" y="2852274"/>
              </a:cubicBezTo>
              <a:cubicBezTo>
                <a:pt x="5761266" y="2839498"/>
                <a:pt x="5756384" y="2825427"/>
                <a:pt x="5757469" y="2809689"/>
              </a:cubicBezTo>
              <a:cubicBezTo>
                <a:pt x="5758553" y="2793581"/>
                <a:pt x="5763977" y="2782102"/>
                <a:pt x="5776632" y="2768956"/>
              </a:cubicBezTo>
              <a:cubicBezTo>
                <a:pt x="5788926" y="2756366"/>
                <a:pt x="5798868" y="2752478"/>
                <a:pt x="5818213" y="2752478"/>
              </a:cubicBezTo>
              <a:cubicBezTo>
                <a:pt x="5835749" y="2752478"/>
                <a:pt x="5846596" y="2757477"/>
                <a:pt x="5859251" y="2771363"/>
              </a:cubicBezTo>
              <a:cubicBezTo>
                <a:pt x="5873714" y="2787101"/>
                <a:pt x="5875341" y="2791174"/>
                <a:pt x="5875341" y="2812652"/>
              </a:cubicBezTo>
              <a:cubicBezTo>
                <a:pt x="5875341" y="2834313"/>
                <a:pt x="5872448" y="2841720"/>
                <a:pt x="5858528" y="2855606"/>
              </a:cubicBezTo>
              <a:cubicBezTo>
                <a:pt x="5842619" y="2871344"/>
                <a:pt x="5818936" y="2878195"/>
                <a:pt x="5800857" y="2872085"/>
              </a:cubicBezTo>
              <a:close/>
              <a:moveTo>
                <a:pt x="5279531" y="2873890"/>
              </a:moveTo>
              <a:cubicBezTo>
                <a:pt x="5272073" y="2874538"/>
                <a:pt x="5264706" y="2873843"/>
                <a:pt x="5258921" y="2871714"/>
              </a:cubicBezTo>
              <a:cubicBezTo>
                <a:pt x="5242289" y="2865419"/>
                <a:pt x="5228550" y="2852643"/>
                <a:pt x="5220595" y="2835795"/>
              </a:cubicBezTo>
              <a:cubicBezTo>
                <a:pt x="5214629" y="2823205"/>
                <a:pt x="5214990" y="2803024"/>
                <a:pt x="5221138" y="2789508"/>
              </a:cubicBezTo>
              <a:cubicBezTo>
                <a:pt x="5226561" y="2777473"/>
                <a:pt x="5240662" y="2762106"/>
                <a:pt x="5250786" y="2757106"/>
              </a:cubicBezTo>
              <a:cubicBezTo>
                <a:pt x="5261271" y="2751923"/>
                <a:pt x="5285316" y="2750997"/>
                <a:pt x="5296525" y="2755440"/>
              </a:cubicBezTo>
              <a:cubicBezTo>
                <a:pt x="5307733" y="2759698"/>
                <a:pt x="5325088" y="2776732"/>
                <a:pt x="5330512" y="2788583"/>
              </a:cubicBezTo>
              <a:cubicBezTo>
                <a:pt x="5335755" y="2800062"/>
                <a:pt x="5336478" y="2821168"/>
                <a:pt x="5331958" y="2834684"/>
              </a:cubicBezTo>
              <a:cubicBezTo>
                <a:pt x="5328162" y="2845793"/>
                <a:pt x="5313699" y="2861346"/>
                <a:pt x="5300682" y="2868011"/>
              </a:cubicBezTo>
              <a:cubicBezTo>
                <a:pt x="5294536" y="2871251"/>
                <a:pt x="5286988" y="2873242"/>
                <a:pt x="5279531" y="2873890"/>
              </a:cubicBezTo>
              <a:close/>
              <a:moveTo>
                <a:pt x="4919670" y="2873701"/>
              </a:moveTo>
              <a:cubicBezTo>
                <a:pt x="4912438" y="2874442"/>
                <a:pt x="4905343" y="2874025"/>
                <a:pt x="4900100" y="2872266"/>
              </a:cubicBezTo>
              <a:cubicBezTo>
                <a:pt x="4888349" y="2868194"/>
                <a:pt x="4882201" y="2864305"/>
                <a:pt x="4873344" y="2855048"/>
              </a:cubicBezTo>
              <a:cubicBezTo>
                <a:pt x="4861411" y="2842643"/>
                <a:pt x="4856891" y="2832274"/>
                <a:pt x="4856169" y="2815056"/>
              </a:cubicBezTo>
              <a:cubicBezTo>
                <a:pt x="4855445" y="2802835"/>
                <a:pt x="4856169" y="2799317"/>
                <a:pt x="4859965" y="2790616"/>
              </a:cubicBezTo>
              <a:cubicBezTo>
                <a:pt x="4865389" y="2778396"/>
                <a:pt x="4879129" y="2763029"/>
                <a:pt x="4889253" y="2757474"/>
              </a:cubicBezTo>
              <a:cubicBezTo>
                <a:pt x="4895399" y="2753956"/>
                <a:pt x="4899557" y="2753401"/>
                <a:pt x="4915466" y="2753401"/>
              </a:cubicBezTo>
              <a:cubicBezTo>
                <a:pt x="4932821" y="2753401"/>
                <a:pt x="4935172" y="2753771"/>
                <a:pt x="4942765" y="2758400"/>
              </a:cubicBezTo>
              <a:cubicBezTo>
                <a:pt x="4952709" y="2764324"/>
                <a:pt x="4964459" y="2777100"/>
                <a:pt x="4969702" y="2787654"/>
              </a:cubicBezTo>
              <a:cubicBezTo>
                <a:pt x="4975125" y="2798577"/>
                <a:pt x="4976391" y="2817462"/>
                <a:pt x="4972595" y="2830793"/>
              </a:cubicBezTo>
              <a:cubicBezTo>
                <a:pt x="4968798" y="2843939"/>
                <a:pt x="4953793" y="2861343"/>
                <a:pt x="4940054" y="2868194"/>
              </a:cubicBezTo>
              <a:cubicBezTo>
                <a:pt x="4934269" y="2871063"/>
                <a:pt x="4926901" y="2872961"/>
                <a:pt x="4919670" y="2873701"/>
              </a:cubicBezTo>
              <a:close/>
              <a:moveTo>
                <a:pt x="5079602" y="2872083"/>
              </a:moveTo>
              <a:cubicBezTo>
                <a:pt x="5068573" y="2868380"/>
                <a:pt x="5060438" y="2862640"/>
                <a:pt x="5051218" y="2852272"/>
              </a:cubicBezTo>
              <a:cubicBezTo>
                <a:pt x="5040010" y="2839682"/>
                <a:pt x="5035128" y="2825426"/>
                <a:pt x="5036213" y="2809873"/>
              </a:cubicBezTo>
              <a:cubicBezTo>
                <a:pt x="5037297" y="2793579"/>
                <a:pt x="5042541" y="2782100"/>
                <a:pt x="5055015" y="2769325"/>
              </a:cubicBezTo>
              <a:cubicBezTo>
                <a:pt x="5068573" y="2755439"/>
                <a:pt x="5078697" y="2751736"/>
                <a:pt x="5099668" y="2752847"/>
              </a:cubicBezTo>
              <a:cubicBezTo>
                <a:pt x="5117928" y="2753958"/>
                <a:pt x="5125702" y="2757661"/>
                <a:pt x="5139079" y="2772658"/>
              </a:cubicBezTo>
              <a:cubicBezTo>
                <a:pt x="5152097" y="2786915"/>
                <a:pt x="5155712" y="2797468"/>
                <a:pt x="5154627" y="2817093"/>
              </a:cubicBezTo>
              <a:cubicBezTo>
                <a:pt x="5153543" y="2834127"/>
                <a:pt x="5149565" y="2843200"/>
                <a:pt x="5137272" y="2855420"/>
              </a:cubicBezTo>
              <a:cubicBezTo>
                <a:pt x="5121363" y="2871343"/>
                <a:pt x="5097861" y="2878193"/>
                <a:pt x="5079602" y="2872083"/>
              </a:cubicBezTo>
              <a:close/>
              <a:moveTo>
                <a:pt x="2575752" y="2873613"/>
              </a:moveTo>
              <a:cubicBezTo>
                <a:pt x="2569221" y="2874446"/>
                <a:pt x="2562894" y="2874307"/>
                <a:pt x="2558284" y="2873011"/>
              </a:cubicBezTo>
              <a:cubicBezTo>
                <a:pt x="2541290" y="2868568"/>
                <a:pt x="2526466" y="2856163"/>
                <a:pt x="2517607" y="2839129"/>
              </a:cubicBezTo>
              <a:cubicBezTo>
                <a:pt x="2512184" y="2828761"/>
                <a:pt x="2511461" y="2825799"/>
                <a:pt x="2511461" y="2813578"/>
              </a:cubicBezTo>
              <a:cubicBezTo>
                <a:pt x="2511461" y="2803395"/>
                <a:pt x="2512545" y="2797286"/>
                <a:pt x="2515257" y="2790806"/>
              </a:cubicBezTo>
              <a:cubicBezTo>
                <a:pt x="2521585" y="2776734"/>
                <a:pt x="2533155" y="2764144"/>
                <a:pt x="2545810" y="2757849"/>
              </a:cubicBezTo>
              <a:cubicBezTo>
                <a:pt x="2556657" y="2752295"/>
                <a:pt x="2558284" y="2752109"/>
                <a:pt x="2573108" y="2752850"/>
              </a:cubicBezTo>
              <a:cubicBezTo>
                <a:pt x="2584498" y="2753405"/>
                <a:pt x="2591006" y="2754701"/>
                <a:pt x="2596430" y="2757478"/>
              </a:cubicBezTo>
              <a:cubicBezTo>
                <a:pt x="2606734" y="2763033"/>
                <a:pt x="2624813" y="2783399"/>
                <a:pt x="2627524" y="2792657"/>
              </a:cubicBezTo>
              <a:cubicBezTo>
                <a:pt x="2630598" y="2803395"/>
                <a:pt x="2630237" y="2824318"/>
                <a:pt x="2626621" y="2835056"/>
              </a:cubicBezTo>
              <a:cubicBezTo>
                <a:pt x="2622824" y="2846720"/>
                <a:pt x="2608000" y="2862087"/>
                <a:pt x="2594441" y="2868382"/>
              </a:cubicBezTo>
              <a:cubicBezTo>
                <a:pt x="2589017" y="2870974"/>
                <a:pt x="2582283" y="2872780"/>
                <a:pt x="2575752" y="2873613"/>
              </a:cubicBezTo>
              <a:close/>
              <a:moveTo>
                <a:pt x="4740193" y="2873541"/>
              </a:moveTo>
              <a:cubicBezTo>
                <a:pt x="4733255" y="2874305"/>
                <a:pt x="4726295" y="2874212"/>
                <a:pt x="4721866" y="2873009"/>
              </a:cubicBezTo>
              <a:cubicBezTo>
                <a:pt x="4712285" y="2870416"/>
                <a:pt x="4697460" y="2861159"/>
                <a:pt x="4690951" y="2853384"/>
              </a:cubicBezTo>
              <a:cubicBezTo>
                <a:pt x="4675585" y="2835423"/>
                <a:pt x="4670885" y="2810058"/>
                <a:pt x="4679201" y="2790617"/>
              </a:cubicBezTo>
              <a:cubicBezTo>
                <a:pt x="4684624" y="2778397"/>
                <a:pt x="4701256" y="2761179"/>
                <a:pt x="4712465" y="2756180"/>
              </a:cubicBezTo>
              <a:cubicBezTo>
                <a:pt x="4724397" y="2750995"/>
                <a:pt x="4748622" y="2751365"/>
                <a:pt x="4760012" y="2757105"/>
              </a:cubicBezTo>
              <a:cubicBezTo>
                <a:pt x="4770136" y="2762104"/>
                <a:pt x="4785863" y="2778768"/>
                <a:pt x="4790383" y="2789136"/>
              </a:cubicBezTo>
              <a:cubicBezTo>
                <a:pt x="4796168" y="2802652"/>
                <a:pt x="4795807" y="2824499"/>
                <a:pt x="4789118" y="2838201"/>
              </a:cubicBezTo>
              <a:cubicBezTo>
                <a:pt x="4783694" y="2849866"/>
                <a:pt x="4770497" y="2863011"/>
                <a:pt x="4758384" y="2868935"/>
              </a:cubicBezTo>
              <a:cubicBezTo>
                <a:pt x="4754046" y="2871157"/>
                <a:pt x="4747131" y="2872777"/>
                <a:pt x="4740193" y="2873541"/>
              </a:cubicBezTo>
              <a:close/>
              <a:moveTo>
                <a:pt x="4568335" y="2871991"/>
              </a:moveTo>
              <a:cubicBezTo>
                <a:pt x="4557871" y="2875000"/>
                <a:pt x="4547069" y="2875139"/>
                <a:pt x="4537668" y="2871899"/>
              </a:cubicBezTo>
              <a:cubicBezTo>
                <a:pt x="4526822" y="2868196"/>
                <a:pt x="4513804" y="2858198"/>
                <a:pt x="4506031" y="2847273"/>
              </a:cubicBezTo>
              <a:cubicBezTo>
                <a:pt x="4488494" y="2823019"/>
                <a:pt x="4491568" y="2792099"/>
                <a:pt x="4513804" y="2769325"/>
              </a:cubicBezTo>
              <a:cubicBezTo>
                <a:pt x="4525737" y="2757106"/>
                <a:pt x="4533872" y="2753588"/>
                <a:pt x="4551769" y="2752847"/>
              </a:cubicBezTo>
              <a:cubicBezTo>
                <a:pt x="4571657" y="2751922"/>
                <a:pt x="4580334" y="2755254"/>
                <a:pt x="4594978" y="2769511"/>
              </a:cubicBezTo>
              <a:cubicBezTo>
                <a:pt x="4610344" y="2784694"/>
                <a:pt x="4614141" y="2794321"/>
                <a:pt x="4613237" y="2815242"/>
              </a:cubicBezTo>
              <a:cubicBezTo>
                <a:pt x="4612514" y="2834313"/>
                <a:pt x="4609259" y="2842274"/>
                <a:pt x="4596967" y="2854865"/>
              </a:cubicBezTo>
              <a:cubicBezTo>
                <a:pt x="4588922" y="2863104"/>
                <a:pt x="4578798" y="2868982"/>
                <a:pt x="4568335" y="2871991"/>
              </a:cubicBezTo>
              <a:close/>
              <a:moveTo>
                <a:pt x="2748267" y="2690497"/>
              </a:moveTo>
              <a:cubicBezTo>
                <a:pt x="2747725" y="2690311"/>
                <a:pt x="2744290" y="2689756"/>
                <a:pt x="2740856" y="2689016"/>
              </a:cubicBezTo>
              <a:cubicBezTo>
                <a:pt x="2722777" y="2685312"/>
                <a:pt x="2700721" y="2666057"/>
                <a:pt x="2694936" y="2648838"/>
              </a:cubicBezTo>
              <a:cubicBezTo>
                <a:pt x="2690416" y="2634952"/>
                <a:pt x="2691140" y="2615511"/>
                <a:pt x="2696563" y="2604216"/>
              </a:cubicBezTo>
              <a:cubicBezTo>
                <a:pt x="2702710" y="2591627"/>
                <a:pt x="2717172" y="2576630"/>
                <a:pt x="2727658" y="2571815"/>
              </a:cubicBezTo>
              <a:cubicBezTo>
                <a:pt x="2739771" y="2566261"/>
                <a:pt x="2761826" y="2566261"/>
                <a:pt x="2773940" y="2571815"/>
              </a:cubicBezTo>
              <a:cubicBezTo>
                <a:pt x="2785871" y="2577184"/>
                <a:pt x="2801057" y="2592553"/>
                <a:pt x="2806119" y="2604216"/>
              </a:cubicBezTo>
              <a:cubicBezTo>
                <a:pt x="2812446" y="2618843"/>
                <a:pt x="2812085" y="2639951"/>
                <a:pt x="2805396" y="2654022"/>
              </a:cubicBezTo>
              <a:cubicBezTo>
                <a:pt x="2797080" y="2671426"/>
                <a:pt x="2779182" y="2685128"/>
                <a:pt x="2760019" y="2688646"/>
              </a:cubicBezTo>
              <a:cubicBezTo>
                <a:pt x="2754052" y="2689756"/>
                <a:pt x="2748810" y="2690497"/>
                <a:pt x="2748267" y="2690497"/>
              </a:cubicBezTo>
              <a:close/>
              <a:moveTo>
                <a:pt x="3478320" y="2689044"/>
              </a:moveTo>
              <a:cubicBezTo>
                <a:pt x="3471712" y="2689863"/>
                <a:pt x="3465046" y="2689481"/>
                <a:pt x="3458673" y="2687722"/>
              </a:cubicBezTo>
              <a:cubicBezTo>
                <a:pt x="3446561" y="2684390"/>
                <a:pt x="3439872" y="2680316"/>
                <a:pt x="3430110" y="2669948"/>
              </a:cubicBezTo>
              <a:cubicBezTo>
                <a:pt x="3417274" y="2656432"/>
                <a:pt x="3414201" y="2648100"/>
                <a:pt x="3414201" y="2627734"/>
              </a:cubicBezTo>
              <a:cubicBezTo>
                <a:pt x="3414201" y="2611997"/>
                <a:pt x="3414742" y="2609219"/>
                <a:pt x="3419082" y="2601813"/>
              </a:cubicBezTo>
              <a:cubicBezTo>
                <a:pt x="3426132" y="2589593"/>
                <a:pt x="3438426" y="2577373"/>
                <a:pt x="3448550" y="2572189"/>
              </a:cubicBezTo>
              <a:cubicBezTo>
                <a:pt x="3461023" y="2566079"/>
                <a:pt x="3482537" y="2566079"/>
                <a:pt x="3495553" y="2572004"/>
              </a:cubicBezTo>
              <a:cubicBezTo>
                <a:pt x="3507305" y="2577373"/>
                <a:pt x="3522310" y="2592556"/>
                <a:pt x="3527372" y="2604405"/>
              </a:cubicBezTo>
              <a:cubicBezTo>
                <a:pt x="3533699" y="2619032"/>
                <a:pt x="3533338" y="2640139"/>
                <a:pt x="3526649" y="2654026"/>
              </a:cubicBezTo>
              <a:cubicBezTo>
                <a:pt x="3517429" y="2673327"/>
                <a:pt x="3498141" y="2686588"/>
                <a:pt x="3478320" y="2689044"/>
              </a:cubicBezTo>
              <a:close/>
              <a:moveTo>
                <a:pt x="6167267" y="2689019"/>
              </a:moveTo>
              <a:cubicBezTo>
                <a:pt x="6148646" y="2685317"/>
                <a:pt x="6126951" y="2665876"/>
                <a:pt x="6121166" y="2647916"/>
              </a:cubicBezTo>
              <a:cubicBezTo>
                <a:pt x="6116466" y="2633845"/>
                <a:pt x="6118093" y="2612553"/>
                <a:pt x="6124421" y="2601444"/>
              </a:cubicBezTo>
              <a:cubicBezTo>
                <a:pt x="6131471" y="2589224"/>
                <a:pt x="6144487" y="2576264"/>
                <a:pt x="6154249" y="2571635"/>
              </a:cubicBezTo>
              <a:cubicBezTo>
                <a:pt x="6166182" y="2566266"/>
                <a:pt x="6188238" y="2566266"/>
                <a:pt x="6200350" y="2571820"/>
              </a:cubicBezTo>
              <a:cubicBezTo>
                <a:pt x="6212282" y="2577190"/>
                <a:pt x="6227468" y="2592557"/>
                <a:pt x="6232530" y="2604221"/>
              </a:cubicBezTo>
              <a:cubicBezTo>
                <a:pt x="6238858" y="2618847"/>
                <a:pt x="6238496" y="2639955"/>
                <a:pt x="6231807" y="2654026"/>
              </a:cubicBezTo>
              <a:cubicBezTo>
                <a:pt x="6220237" y="2677910"/>
                <a:pt x="6191130" y="2693834"/>
                <a:pt x="6167267" y="2689019"/>
              </a:cubicBezTo>
              <a:close/>
              <a:moveTo>
                <a:pt x="8692382" y="2688834"/>
              </a:moveTo>
              <a:cubicBezTo>
                <a:pt x="8674665" y="2685686"/>
                <a:pt x="8656225" y="2671244"/>
                <a:pt x="8647909" y="2654026"/>
              </a:cubicBezTo>
              <a:cubicBezTo>
                <a:pt x="8641220" y="2639955"/>
                <a:pt x="8640858" y="2618847"/>
                <a:pt x="8647005" y="2604591"/>
              </a:cubicBezTo>
              <a:cubicBezTo>
                <a:pt x="8652429" y="2592371"/>
                <a:pt x="8667253" y="2577189"/>
                <a:pt x="8678823" y="2572005"/>
              </a:cubicBezTo>
              <a:cubicBezTo>
                <a:pt x="8691659" y="2566265"/>
                <a:pt x="8713353" y="2566265"/>
                <a:pt x="8725647" y="2571820"/>
              </a:cubicBezTo>
              <a:cubicBezTo>
                <a:pt x="8737759" y="2577374"/>
                <a:pt x="8754573" y="2595333"/>
                <a:pt x="8758369" y="2606627"/>
              </a:cubicBezTo>
              <a:cubicBezTo>
                <a:pt x="8762889" y="2620143"/>
                <a:pt x="8762166" y="2641250"/>
                <a:pt x="8756923" y="2652915"/>
              </a:cubicBezTo>
              <a:cubicBezTo>
                <a:pt x="8745714" y="2677540"/>
                <a:pt x="8717512" y="2693277"/>
                <a:pt x="8692382" y="2688834"/>
              </a:cubicBezTo>
              <a:close/>
              <a:moveTo>
                <a:pt x="9413638" y="2688833"/>
              </a:moveTo>
              <a:cubicBezTo>
                <a:pt x="9395922" y="2685686"/>
                <a:pt x="9377301" y="2671244"/>
                <a:pt x="9369165" y="2654025"/>
              </a:cubicBezTo>
              <a:cubicBezTo>
                <a:pt x="9364826" y="2645138"/>
                <a:pt x="9364103" y="2641250"/>
                <a:pt x="9364103" y="2628660"/>
              </a:cubicBezTo>
              <a:cubicBezTo>
                <a:pt x="9364284" y="2610515"/>
                <a:pt x="9368261" y="2600517"/>
                <a:pt x="9380554" y="2587001"/>
              </a:cubicBezTo>
              <a:cubicBezTo>
                <a:pt x="9393028" y="2573299"/>
                <a:pt x="9405503" y="2567745"/>
                <a:pt x="9423762" y="2567745"/>
              </a:cubicBezTo>
              <a:cubicBezTo>
                <a:pt x="9442383" y="2567745"/>
                <a:pt x="9454857" y="2573485"/>
                <a:pt x="9467150" y="2587371"/>
              </a:cubicBezTo>
              <a:cubicBezTo>
                <a:pt x="9479444" y="2601442"/>
                <a:pt x="9481251" y="2606071"/>
                <a:pt x="9482155" y="2625326"/>
              </a:cubicBezTo>
              <a:cubicBezTo>
                <a:pt x="9482879" y="2640323"/>
                <a:pt x="9482518" y="2643286"/>
                <a:pt x="9478359" y="2652358"/>
              </a:cubicBezTo>
              <a:cubicBezTo>
                <a:pt x="9467150" y="2677539"/>
                <a:pt x="9439129" y="2693276"/>
                <a:pt x="9413638" y="2688833"/>
              </a:cubicBezTo>
              <a:close/>
              <a:moveTo>
                <a:pt x="8871881" y="2688832"/>
              </a:moveTo>
              <a:cubicBezTo>
                <a:pt x="8861396" y="2686980"/>
                <a:pt x="8850729" y="2680685"/>
                <a:pt x="8839882" y="2669946"/>
              </a:cubicBezTo>
              <a:cubicBezTo>
                <a:pt x="8825962" y="2656430"/>
                <a:pt x="8821081" y="2640137"/>
                <a:pt x="8823973" y="2618290"/>
              </a:cubicBezTo>
              <a:cubicBezTo>
                <a:pt x="8825781" y="2604403"/>
                <a:pt x="8831204" y="2594220"/>
                <a:pt x="8842593" y="2583481"/>
              </a:cubicBezTo>
              <a:cubicBezTo>
                <a:pt x="8854887" y="2571817"/>
                <a:pt x="8865011" y="2567929"/>
                <a:pt x="8882367" y="2567744"/>
              </a:cubicBezTo>
              <a:cubicBezTo>
                <a:pt x="8894659" y="2567558"/>
                <a:pt x="8898275" y="2568300"/>
                <a:pt x="8906953" y="2572743"/>
              </a:cubicBezTo>
              <a:cubicBezTo>
                <a:pt x="8919065" y="2578668"/>
                <a:pt x="8932624" y="2592924"/>
                <a:pt x="8937868" y="2605144"/>
              </a:cubicBezTo>
              <a:cubicBezTo>
                <a:pt x="8940760" y="2611439"/>
                <a:pt x="8941844" y="2617734"/>
                <a:pt x="8941844" y="2628658"/>
              </a:cubicBezTo>
              <a:cubicBezTo>
                <a:pt x="8942025" y="2641248"/>
                <a:pt x="8941303" y="2644951"/>
                <a:pt x="8936964" y="2654023"/>
              </a:cubicBezTo>
              <a:cubicBezTo>
                <a:pt x="8925213" y="2678463"/>
                <a:pt x="8897552" y="2693275"/>
                <a:pt x="8871881" y="2688832"/>
              </a:cubicBezTo>
              <a:close/>
              <a:moveTo>
                <a:pt x="6347669" y="2688647"/>
              </a:moveTo>
              <a:cubicBezTo>
                <a:pt x="6330857" y="2685314"/>
                <a:pt x="6313682" y="2671984"/>
                <a:pt x="6304462" y="2655134"/>
              </a:cubicBezTo>
              <a:cubicBezTo>
                <a:pt x="6299762" y="2646247"/>
                <a:pt x="6299219" y="2643655"/>
                <a:pt x="6299219" y="2628658"/>
              </a:cubicBezTo>
              <a:cubicBezTo>
                <a:pt x="6299219" y="2614217"/>
                <a:pt x="6299943" y="2610699"/>
                <a:pt x="6304101" y="2602737"/>
              </a:cubicBezTo>
              <a:cubicBezTo>
                <a:pt x="6310428" y="2590517"/>
                <a:pt x="6324168" y="2577001"/>
                <a:pt x="6335377" y="2572002"/>
              </a:cubicBezTo>
              <a:cubicBezTo>
                <a:pt x="6346223" y="2567003"/>
                <a:pt x="6363398" y="2566263"/>
                <a:pt x="6376956" y="2570151"/>
              </a:cubicBezTo>
              <a:cubicBezTo>
                <a:pt x="6384188" y="2572373"/>
                <a:pt x="6388708" y="2575520"/>
                <a:pt x="6399013" y="2586074"/>
              </a:cubicBezTo>
              <a:cubicBezTo>
                <a:pt x="6414379" y="2601812"/>
                <a:pt x="6418719" y="2612735"/>
                <a:pt x="6417272" y="2633102"/>
              </a:cubicBezTo>
              <a:cubicBezTo>
                <a:pt x="6414741" y="2667910"/>
                <a:pt x="6380573" y="2695312"/>
                <a:pt x="6347669" y="2688647"/>
              </a:cubicBezTo>
              <a:close/>
              <a:moveTo>
                <a:pt x="8329224" y="2688094"/>
              </a:moveTo>
              <a:cubicBezTo>
                <a:pt x="8316388" y="2685317"/>
                <a:pt x="8312412" y="2682910"/>
                <a:pt x="8300660" y="2671431"/>
              </a:cubicBezTo>
              <a:cubicBezTo>
                <a:pt x="8286921" y="2658285"/>
                <a:pt x="8283486" y="2650693"/>
                <a:pt x="8282582" y="2631068"/>
              </a:cubicBezTo>
              <a:cubicBezTo>
                <a:pt x="8281858" y="2616997"/>
                <a:pt x="8282401" y="2614034"/>
                <a:pt x="8286198" y="2605146"/>
              </a:cubicBezTo>
              <a:cubicBezTo>
                <a:pt x="8291621" y="2593113"/>
                <a:pt x="8307349" y="2576819"/>
                <a:pt x="8318377" y="2571634"/>
              </a:cubicBezTo>
              <a:cubicBezTo>
                <a:pt x="8330852" y="2565710"/>
                <a:pt x="8354173" y="2566265"/>
                <a:pt x="8366285" y="2572561"/>
              </a:cubicBezTo>
              <a:cubicBezTo>
                <a:pt x="8376951" y="2578114"/>
                <a:pt x="8393223" y="2595148"/>
                <a:pt x="8397380" y="2604962"/>
              </a:cubicBezTo>
              <a:cubicBezTo>
                <a:pt x="8402261" y="2616071"/>
                <a:pt x="8401719" y="2643103"/>
                <a:pt x="8396476" y="2653101"/>
              </a:cubicBezTo>
              <a:cubicBezTo>
                <a:pt x="8382556" y="2680318"/>
                <a:pt x="8355619" y="2694204"/>
                <a:pt x="8329224" y="2688094"/>
              </a:cubicBezTo>
              <a:close/>
              <a:moveTo>
                <a:pt x="5463825" y="2688888"/>
              </a:moveTo>
              <a:cubicBezTo>
                <a:pt x="5457345" y="2689967"/>
                <a:pt x="5450758" y="2689944"/>
                <a:pt x="5444385" y="2688648"/>
              </a:cubicBezTo>
              <a:cubicBezTo>
                <a:pt x="5433719" y="2686612"/>
                <a:pt x="5423053" y="2679760"/>
                <a:pt x="5412928" y="2668651"/>
              </a:cubicBezTo>
              <a:cubicBezTo>
                <a:pt x="5400997" y="2655691"/>
                <a:pt x="5397200" y="2645693"/>
                <a:pt x="5397200" y="2628104"/>
              </a:cubicBezTo>
              <a:cubicBezTo>
                <a:pt x="5397200" y="2610329"/>
                <a:pt x="5401900" y="2599220"/>
                <a:pt x="5414917" y="2585520"/>
              </a:cubicBezTo>
              <a:cubicBezTo>
                <a:pt x="5427753" y="2572188"/>
                <a:pt x="5437696" y="2567745"/>
                <a:pt x="5456136" y="2567745"/>
              </a:cubicBezTo>
              <a:cubicBezTo>
                <a:pt x="5474214" y="2567745"/>
                <a:pt x="5486689" y="2573299"/>
                <a:pt x="5499163" y="2587001"/>
              </a:cubicBezTo>
              <a:cubicBezTo>
                <a:pt x="5511275" y="2600331"/>
                <a:pt x="5515253" y="2610515"/>
                <a:pt x="5515434" y="2628659"/>
              </a:cubicBezTo>
              <a:cubicBezTo>
                <a:pt x="5515614" y="2641249"/>
                <a:pt x="5514891" y="2644953"/>
                <a:pt x="5510553" y="2654025"/>
              </a:cubicBezTo>
              <a:cubicBezTo>
                <a:pt x="5501739" y="2672493"/>
                <a:pt x="5483265" y="2685650"/>
                <a:pt x="5463825" y="2688888"/>
              </a:cubicBezTo>
              <a:close/>
              <a:moveTo>
                <a:pt x="5986145" y="2688833"/>
              </a:moveTo>
              <a:cubicBezTo>
                <a:pt x="5962282" y="2683834"/>
                <a:pt x="5940949" y="2660134"/>
                <a:pt x="5937514" y="2634953"/>
              </a:cubicBezTo>
              <a:cubicBezTo>
                <a:pt x="5935164" y="2617550"/>
                <a:pt x="5944384" y="2595147"/>
                <a:pt x="5959570" y="2581445"/>
              </a:cubicBezTo>
              <a:cubicBezTo>
                <a:pt x="5970779" y="2571447"/>
                <a:pt x="5980903" y="2567745"/>
                <a:pt x="5997535" y="2567745"/>
              </a:cubicBezTo>
              <a:cubicBezTo>
                <a:pt x="6015975" y="2567745"/>
                <a:pt x="6028449" y="2573484"/>
                <a:pt x="6040742" y="2587370"/>
              </a:cubicBezTo>
              <a:cubicBezTo>
                <a:pt x="6054121" y="2602552"/>
                <a:pt x="6055205" y="2605700"/>
                <a:pt x="6055205" y="2627733"/>
              </a:cubicBezTo>
              <a:cubicBezTo>
                <a:pt x="6055205" y="2650877"/>
                <a:pt x="6053036" y="2656616"/>
                <a:pt x="6039115" y="2670502"/>
              </a:cubicBezTo>
              <a:cubicBezTo>
                <a:pt x="6023749" y="2685871"/>
                <a:pt x="6004766" y="2692535"/>
                <a:pt x="5986145" y="2688833"/>
              </a:cubicBezTo>
              <a:close/>
              <a:moveTo>
                <a:pt x="5806100" y="2688832"/>
              </a:moveTo>
              <a:cubicBezTo>
                <a:pt x="5788382" y="2685130"/>
                <a:pt x="5770846" y="2670503"/>
                <a:pt x="5761988" y="2652173"/>
              </a:cubicBezTo>
              <a:cubicBezTo>
                <a:pt x="5758734" y="2645322"/>
                <a:pt x="5757830" y="2640323"/>
                <a:pt x="5757830" y="2628659"/>
              </a:cubicBezTo>
              <a:cubicBezTo>
                <a:pt x="5757830" y="2610329"/>
                <a:pt x="5761807" y="2600516"/>
                <a:pt x="5775005" y="2586260"/>
              </a:cubicBezTo>
              <a:cubicBezTo>
                <a:pt x="5787660" y="2572373"/>
                <a:pt x="5798687" y="2567745"/>
                <a:pt x="5817489" y="2567930"/>
              </a:cubicBezTo>
              <a:cubicBezTo>
                <a:pt x="5835749" y="2568116"/>
                <a:pt x="5842619" y="2570892"/>
                <a:pt x="5856539" y="2584594"/>
              </a:cubicBezTo>
              <a:cubicBezTo>
                <a:pt x="5872990" y="2600516"/>
                <a:pt x="5875341" y="2606257"/>
                <a:pt x="5875341" y="2628659"/>
              </a:cubicBezTo>
              <a:cubicBezTo>
                <a:pt x="5875341" y="2651062"/>
                <a:pt x="5872629" y="2657357"/>
                <a:pt x="5856539" y="2672540"/>
              </a:cubicBezTo>
              <a:cubicBezTo>
                <a:pt x="5841895" y="2686611"/>
                <a:pt x="5823636" y="2692350"/>
                <a:pt x="5806100" y="2688832"/>
              </a:cubicBezTo>
              <a:close/>
              <a:moveTo>
                <a:pt x="5626235" y="2688648"/>
              </a:moveTo>
              <a:cubicBezTo>
                <a:pt x="5607614" y="2684946"/>
                <a:pt x="5589898" y="2670134"/>
                <a:pt x="5581220" y="2650693"/>
              </a:cubicBezTo>
              <a:cubicBezTo>
                <a:pt x="5577423" y="2641992"/>
                <a:pt x="5576700" y="2638474"/>
                <a:pt x="5577423" y="2626254"/>
              </a:cubicBezTo>
              <a:cubicBezTo>
                <a:pt x="5578327" y="2607925"/>
                <a:pt x="5583208" y="2597557"/>
                <a:pt x="5598033" y="2583485"/>
              </a:cubicBezTo>
              <a:cubicBezTo>
                <a:pt x="5610869" y="2571081"/>
                <a:pt x="5620450" y="2567377"/>
                <a:pt x="5638529" y="2567747"/>
              </a:cubicBezTo>
              <a:cubicBezTo>
                <a:pt x="5655704" y="2568117"/>
                <a:pt x="5666731" y="2573672"/>
                <a:pt x="5680109" y="2588113"/>
              </a:cubicBezTo>
              <a:cubicBezTo>
                <a:pt x="5693126" y="2602556"/>
                <a:pt x="5697283" y="2614219"/>
                <a:pt x="5696018" y="2633104"/>
              </a:cubicBezTo>
              <a:cubicBezTo>
                <a:pt x="5693487" y="2667727"/>
                <a:pt x="5659138" y="2695128"/>
                <a:pt x="5626235" y="2688648"/>
              </a:cubicBezTo>
              <a:close/>
              <a:moveTo>
                <a:pt x="5264887" y="2688833"/>
              </a:moveTo>
              <a:cubicBezTo>
                <a:pt x="5247170" y="2685130"/>
                <a:pt x="5229633" y="2670503"/>
                <a:pt x="5221317" y="2652173"/>
              </a:cubicBezTo>
              <a:cubicBezTo>
                <a:pt x="5214808" y="2638102"/>
                <a:pt x="5214628" y="2618291"/>
                <a:pt x="5220775" y="2604960"/>
              </a:cubicBezTo>
              <a:cubicBezTo>
                <a:pt x="5226922" y="2591999"/>
                <a:pt x="5239577" y="2578669"/>
                <a:pt x="5251147" y="2572929"/>
              </a:cubicBezTo>
              <a:cubicBezTo>
                <a:pt x="5264706" y="2566079"/>
                <a:pt x="5285858" y="2565709"/>
                <a:pt x="5299236" y="2571819"/>
              </a:cubicBezTo>
              <a:cubicBezTo>
                <a:pt x="5311348" y="2577372"/>
                <a:pt x="5328162" y="2595332"/>
                <a:pt x="5331958" y="2606626"/>
              </a:cubicBezTo>
              <a:cubicBezTo>
                <a:pt x="5336478" y="2620142"/>
                <a:pt x="5335754" y="2641250"/>
                <a:pt x="5330512" y="2652913"/>
              </a:cubicBezTo>
              <a:cubicBezTo>
                <a:pt x="5319303" y="2677724"/>
                <a:pt x="5289835" y="2693832"/>
                <a:pt x="5264887" y="2688833"/>
              </a:cubicBezTo>
              <a:close/>
              <a:moveTo>
                <a:pt x="4543633" y="2688832"/>
              </a:moveTo>
              <a:cubicBezTo>
                <a:pt x="4526458" y="2685314"/>
                <a:pt x="4510549" y="2672724"/>
                <a:pt x="4501509" y="2655134"/>
              </a:cubicBezTo>
              <a:cubicBezTo>
                <a:pt x="4495905" y="2644581"/>
                <a:pt x="4495363" y="2641988"/>
                <a:pt x="4495182" y="2628658"/>
              </a:cubicBezTo>
              <a:cubicBezTo>
                <a:pt x="4495182" y="2616993"/>
                <a:pt x="4496085" y="2611994"/>
                <a:pt x="4499340" y="2605144"/>
              </a:cubicBezTo>
              <a:cubicBezTo>
                <a:pt x="4505668" y="2591998"/>
                <a:pt x="4518323" y="2578668"/>
                <a:pt x="4530074" y="2572743"/>
              </a:cubicBezTo>
              <a:cubicBezTo>
                <a:pt x="4538932" y="2568300"/>
                <a:pt x="4542548" y="2567558"/>
                <a:pt x="4554841" y="2567744"/>
              </a:cubicBezTo>
              <a:cubicBezTo>
                <a:pt x="4573100" y="2567928"/>
                <a:pt x="4582863" y="2572002"/>
                <a:pt x="4595880" y="2585518"/>
              </a:cubicBezTo>
              <a:cubicBezTo>
                <a:pt x="4609257" y="2599034"/>
                <a:pt x="4612511" y="2606625"/>
                <a:pt x="4613235" y="2626066"/>
              </a:cubicBezTo>
              <a:cubicBezTo>
                <a:pt x="4614139" y="2646803"/>
                <a:pt x="4610161" y="2656801"/>
                <a:pt x="4595337" y="2671243"/>
              </a:cubicBezTo>
              <a:cubicBezTo>
                <a:pt x="4579609" y="2686795"/>
                <a:pt x="4562434" y="2692534"/>
                <a:pt x="4543633" y="2688832"/>
              </a:cubicBezTo>
              <a:close/>
              <a:moveTo>
                <a:pt x="5084844" y="2688832"/>
              </a:moveTo>
              <a:cubicBezTo>
                <a:pt x="5058270" y="2683277"/>
                <a:pt x="5035671" y="2655690"/>
                <a:pt x="5035671" y="2628658"/>
              </a:cubicBezTo>
              <a:cubicBezTo>
                <a:pt x="5035671" y="2606625"/>
                <a:pt x="5052123" y="2581075"/>
                <a:pt x="5072190" y="2572188"/>
              </a:cubicBezTo>
              <a:cubicBezTo>
                <a:pt x="5083579" y="2567004"/>
                <a:pt x="5100754" y="2566263"/>
                <a:pt x="5114132" y="2570151"/>
              </a:cubicBezTo>
              <a:cubicBezTo>
                <a:pt x="5124618" y="2573299"/>
                <a:pt x="5144143" y="2590888"/>
                <a:pt x="5149928" y="2602552"/>
              </a:cubicBezTo>
              <a:cubicBezTo>
                <a:pt x="5155351" y="2613291"/>
                <a:pt x="5156435" y="2635138"/>
                <a:pt x="5152278" y="2648284"/>
              </a:cubicBezTo>
              <a:cubicBezTo>
                <a:pt x="5147758" y="2661986"/>
                <a:pt x="5128957" y="2681426"/>
                <a:pt x="5116121" y="2685684"/>
              </a:cubicBezTo>
              <a:cubicBezTo>
                <a:pt x="5103647" y="2689758"/>
                <a:pt x="5094065" y="2690683"/>
                <a:pt x="5084844" y="2688832"/>
              </a:cubicBezTo>
              <a:close/>
              <a:moveTo>
                <a:pt x="4904982" y="2688652"/>
              </a:moveTo>
              <a:cubicBezTo>
                <a:pt x="4886542" y="2685134"/>
                <a:pt x="4868825" y="2670321"/>
                <a:pt x="4860328" y="2651251"/>
              </a:cubicBezTo>
              <a:cubicBezTo>
                <a:pt x="4856893" y="2643845"/>
                <a:pt x="4855809" y="2638662"/>
                <a:pt x="4855990" y="2628664"/>
              </a:cubicBezTo>
              <a:cubicBezTo>
                <a:pt x="4855990" y="2612926"/>
                <a:pt x="4859605" y="2602742"/>
                <a:pt x="4869367" y="2590893"/>
              </a:cubicBezTo>
              <a:cubicBezTo>
                <a:pt x="4879492" y="2578489"/>
                <a:pt x="4887988" y="2572748"/>
                <a:pt x="4901005" y="2569231"/>
              </a:cubicBezTo>
              <a:cubicBezTo>
                <a:pt x="4922337" y="2563676"/>
                <a:pt x="4941682" y="2569786"/>
                <a:pt x="4957952" y="2587190"/>
              </a:cubicBezTo>
              <a:cubicBezTo>
                <a:pt x="4971510" y="2601817"/>
                <a:pt x="4974042" y="2608112"/>
                <a:pt x="4974042" y="2628664"/>
              </a:cubicBezTo>
              <a:cubicBezTo>
                <a:pt x="4974223" y="2643661"/>
                <a:pt x="4973680" y="2646252"/>
                <a:pt x="4968980" y="2655140"/>
              </a:cubicBezTo>
              <a:cubicBezTo>
                <a:pt x="4955783" y="2679394"/>
                <a:pt x="4929027" y="2693280"/>
                <a:pt x="4904982" y="2688652"/>
              </a:cubicBezTo>
              <a:close/>
              <a:moveTo>
                <a:pt x="4723134" y="2688649"/>
              </a:moveTo>
              <a:cubicBezTo>
                <a:pt x="4706501" y="2685317"/>
                <a:pt x="4688784" y="2670320"/>
                <a:pt x="4680287" y="2652360"/>
              </a:cubicBezTo>
              <a:cubicBezTo>
                <a:pt x="4673598" y="2638474"/>
                <a:pt x="4673417" y="2619588"/>
                <a:pt x="4679925" y="2605147"/>
              </a:cubicBezTo>
              <a:cubicBezTo>
                <a:pt x="4686253" y="2591261"/>
                <a:pt x="4697824" y="2578856"/>
                <a:pt x="4709755" y="2572931"/>
              </a:cubicBezTo>
              <a:cubicBezTo>
                <a:pt x="4718432" y="2568487"/>
                <a:pt x="4722229" y="2567747"/>
                <a:pt x="4734704" y="2567747"/>
              </a:cubicBezTo>
              <a:cubicBezTo>
                <a:pt x="4752963" y="2567747"/>
                <a:pt x="4765437" y="2573301"/>
                <a:pt x="4777911" y="2587002"/>
              </a:cubicBezTo>
              <a:cubicBezTo>
                <a:pt x="4790205" y="2600518"/>
                <a:pt x="4794182" y="2610516"/>
                <a:pt x="4794182" y="2628661"/>
              </a:cubicBezTo>
              <a:cubicBezTo>
                <a:pt x="4794182" y="2647361"/>
                <a:pt x="4789844" y="2657544"/>
                <a:pt x="4776826" y="2670690"/>
              </a:cubicBezTo>
              <a:cubicBezTo>
                <a:pt x="4761460" y="2686057"/>
                <a:pt x="4742116" y="2692537"/>
                <a:pt x="4723134" y="2688649"/>
              </a:cubicBezTo>
              <a:close/>
              <a:moveTo>
                <a:pt x="3100944" y="2688834"/>
              </a:moveTo>
              <a:cubicBezTo>
                <a:pt x="3083227" y="2685130"/>
                <a:pt x="3065691" y="2670503"/>
                <a:pt x="3056832" y="2652174"/>
              </a:cubicBezTo>
              <a:cubicBezTo>
                <a:pt x="3053578" y="2645323"/>
                <a:pt x="3052674" y="2640324"/>
                <a:pt x="3052674" y="2628660"/>
              </a:cubicBezTo>
              <a:cubicBezTo>
                <a:pt x="3052674" y="2610330"/>
                <a:pt x="3056652" y="2600517"/>
                <a:pt x="3069849" y="2586261"/>
              </a:cubicBezTo>
              <a:cubicBezTo>
                <a:pt x="3082142" y="2572929"/>
                <a:pt x="3093532" y="2567746"/>
                <a:pt x="3111429" y="2567746"/>
              </a:cubicBezTo>
              <a:cubicBezTo>
                <a:pt x="3130051" y="2567746"/>
                <a:pt x="3137463" y="2570708"/>
                <a:pt x="3151022" y="2584039"/>
              </a:cubicBezTo>
              <a:cubicBezTo>
                <a:pt x="3167834" y="2600517"/>
                <a:pt x="3170185" y="2606071"/>
                <a:pt x="3170185" y="2628660"/>
              </a:cubicBezTo>
              <a:cubicBezTo>
                <a:pt x="3170185" y="2651062"/>
                <a:pt x="3167473" y="2657358"/>
                <a:pt x="3151383" y="2672540"/>
              </a:cubicBezTo>
              <a:cubicBezTo>
                <a:pt x="3136739" y="2686611"/>
                <a:pt x="3118481" y="2692351"/>
                <a:pt x="3100944" y="2688834"/>
              </a:cubicBezTo>
              <a:close/>
              <a:moveTo>
                <a:pt x="3280623" y="2688646"/>
              </a:moveTo>
              <a:cubicBezTo>
                <a:pt x="3263810" y="2685314"/>
                <a:pt x="3245369" y="2669761"/>
                <a:pt x="3237415" y="2651986"/>
              </a:cubicBezTo>
              <a:cubicBezTo>
                <a:pt x="3230907" y="2637545"/>
                <a:pt x="3230907" y="2619771"/>
                <a:pt x="3237415" y="2605514"/>
              </a:cubicBezTo>
              <a:cubicBezTo>
                <a:pt x="3243743" y="2591258"/>
                <a:pt x="3255132" y="2578853"/>
                <a:pt x="3267245" y="2572928"/>
              </a:cubicBezTo>
              <a:cubicBezTo>
                <a:pt x="3275923" y="2568484"/>
                <a:pt x="3279719" y="2567744"/>
                <a:pt x="3292193" y="2567744"/>
              </a:cubicBezTo>
              <a:cubicBezTo>
                <a:pt x="3310453" y="2567744"/>
                <a:pt x="3322926" y="2573298"/>
                <a:pt x="3335401" y="2586999"/>
              </a:cubicBezTo>
              <a:cubicBezTo>
                <a:pt x="3347151" y="2599775"/>
                <a:pt x="3351129" y="2609587"/>
                <a:pt x="3351310" y="2626437"/>
              </a:cubicBezTo>
              <a:cubicBezTo>
                <a:pt x="3351490" y="2648470"/>
                <a:pt x="3345886" y="2660874"/>
                <a:pt x="3329796" y="2674575"/>
              </a:cubicBezTo>
              <a:cubicBezTo>
                <a:pt x="3314791" y="2687351"/>
                <a:pt x="3297978" y="2692164"/>
                <a:pt x="3280623" y="2688646"/>
              </a:cubicBezTo>
              <a:close/>
              <a:moveTo>
                <a:pt x="2921259" y="2688649"/>
              </a:moveTo>
              <a:cubicBezTo>
                <a:pt x="2904445" y="2685317"/>
                <a:pt x="2887271" y="2671985"/>
                <a:pt x="2878051" y="2655137"/>
              </a:cubicBezTo>
              <a:cubicBezTo>
                <a:pt x="2873350" y="2646250"/>
                <a:pt x="2872808" y="2643657"/>
                <a:pt x="2872808" y="2628660"/>
              </a:cubicBezTo>
              <a:cubicBezTo>
                <a:pt x="2872808" y="2614219"/>
                <a:pt x="2873531" y="2610701"/>
                <a:pt x="2877689" y="2602740"/>
              </a:cubicBezTo>
              <a:cubicBezTo>
                <a:pt x="2884016" y="2590705"/>
                <a:pt x="2897575" y="2577189"/>
                <a:pt x="2908965" y="2571820"/>
              </a:cubicBezTo>
              <a:cubicBezTo>
                <a:pt x="2921439" y="2566080"/>
                <a:pt x="2941326" y="2566265"/>
                <a:pt x="2954704" y="2572190"/>
              </a:cubicBezTo>
              <a:cubicBezTo>
                <a:pt x="2968444" y="2578300"/>
                <a:pt x="2984715" y="2596629"/>
                <a:pt x="2988691" y="2610515"/>
              </a:cubicBezTo>
              <a:cubicBezTo>
                <a:pt x="2992669" y="2624772"/>
                <a:pt x="2991403" y="2642362"/>
                <a:pt x="2985256" y="2654581"/>
              </a:cubicBezTo>
              <a:cubicBezTo>
                <a:pt x="2973686" y="2678281"/>
                <a:pt x="2945122" y="2693462"/>
                <a:pt x="2921259" y="2688649"/>
              </a:cubicBezTo>
              <a:close/>
              <a:moveTo>
                <a:pt x="8522825" y="2504841"/>
              </a:moveTo>
              <a:cubicBezTo>
                <a:pt x="8515774" y="2504656"/>
                <a:pt x="8506916" y="2503544"/>
                <a:pt x="8503119" y="2502249"/>
              </a:cubicBezTo>
              <a:cubicBezTo>
                <a:pt x="8488657" y="2496880"/>
                <a:pt x="8474556" y="2483918"/>
                <a:pt x="8467324" y="2469107"/>
              </a:cubicBezTo>
              <a:cubicBezTo>
                <a:pt x="8461901" y="2458369"/>
                <a:pt x="8460816" y="2440038"/>
                <a:pt x="8464793" y="2425967"/>
              </a:cubicBezTo>
              <a:cubicBezTo>
                <a:pt x="8467324" y="2416710"/>
                <a:pt x="8469854" y="2413006"/>
                <a:pt x="8480702" y="2401713"/>
              </a:cubicBezTo>
              <a:cubicBezTo>
                <a:pt x="8496431" y="2385790"/>
                <a:pt x="8507097" y="2381531"/>
                <a:pt x="8527344" y="2383198"/>
              </a:cubicBezTo>
              <a:cubicBezTo>
                <a:pt x="8542530" y="2384493"/>
                <a:pt x="8552293" y="2389492"/>
                <a:pt x="8564405" y="2402268"/>
              </a:cubicBezTo>
              <a:cubicBezTo>
                <a:pt x="8575975" y="2414303"/>
                <a:pt x="8581399" y="2427819"/>
                <a:pt x="8581399" y="2444482"/>
              </a:cubicBezTo>
              <a:cubicBezTo>
                <a:pt x="8581399" y="2460590"/>
                <a:pt x="8577242" y="2471699"/>
                <a:pt x="8566575" y="2483548"/>
              </a:cubicBezTo>
              <a:cubicBezTo>
                <a:pt x="8553739" y="2497990"/>
                <a:pt x="8539457" y="2504841"/>
                <a:pt x="8522825" y="2504841"/>
              </a:cubicBezTo>
              <a:close/>
              <a:moveTo>
                <a:pt x="9786759" y="2504724"/>
              </a:moveTo>
              <a:cubicBezTo>
                <a:pt x="9779234" y="2505071"/>
                <a:pt x="9771641" y="2504284"/>
                <a:pt x="9766127" y="2502248"/>
              </a:cubicBezTo>
              <a:cubicBezTo>
                <a:pt x="9749134" y="2496138"/>
                <a:pt x="9732501" y="2479474"/>
                <a:pt x="9727259" y="2463737"/>
              </a:cubicBezTo>
              <a:cubicBezTo>
                <a:pt x="9723281" y="2451331"/>
                <a:pt x="9724365" y="2429114"/>
                <a:pt x="9729609" y="2418746"/>
              </a:cubicBezTo>
              <a:cubicBezTo>
                <a:pt x="9743890" y="2390417"/>
                <a:pt x="9773178" y="2376901"/>
                <a:pt x="9801742" y="2385418"/>
              </a:cubicBezTo>
              <a:cubicBezTo>
                <a:pt x="9810781" y="2388010"/>
                <a:pt x="9814397" y="2390603"/>
                <a:pt x="9825425" y="2401712"/>
              </a:cubicBezTo>
              <a:cubicBezTo>
                <a:pt x="9836272" y="2413006"/>
                <a:pt x="9838803" y="2416709"/>
                <a:pt x="9841334" y="2425966"/>
              </a:cubicBezTo>
              <a:cubicBezTo>
                <a:pt x="9850011" y="2456516"/>
                <a:pt x="9836091" y="2486325"/>
                <a:pt x="9806985" y="2500396"/>
              </a:cubicBezTo>
              <a:cubicBezTo>
                <a:pt x="9801742" y="2502895"/>
                <a:pt x="9794284" y="2504377"/>
                <a:pt x="9786759" y="2504724"/>
              </a:cubicBezTo>
              <a:close/>
              <a:moveTo>
                <a:pt x="9606514" y="2504471"/>
              </a:moveTo>
              <a:cubicBezTo>
                <a:pt x="9592232" y="2505025"/>
                <a:pt x="9590062" y="2504655"/>
                <a:pt x="9580119" y="2499656"/>
              </a:cubicBezTo>
              <a:cubicBezTo>
                <a:pt x="9567283" y="2493176"/>
                <a:pt x="9553724" y="2479476"/>
                <a:pt x="9548662" y="2467811"/>
              </a:cubicBezTo>
              <a:cubicBezTo>
                <a:pt x="9543962" y="2457258"/>
                <a:pt x="9543601" y="2435225"/>
                <a:pt x="9547758" y="2422635"/>
              </a:cubicBezTo>
              <a:cubicBezTo>
                <a:pt x="9551555" y="2411526"/>
                <a:pt x="9566198" y="2394863"/>
                <a:pt x="9577949" y="2388939"/>
              </a:cubicBezTo>
              <a:cubicBezTo>
                <a:pt x="9589882" y="2382643"/>
                <a:pt x="9607598" y="2381162"/>
                <a:pt x="9621338" y="2385235"/>
              </a:cubicBezTo>
              <a:cubicBezTo>
                <a:pt x="9629293" y="2387642"/>
                <a:pt x="9634174" y="2390790"/>
                <a:pt x="9643213" y="2399307"/>
              </a:cubicBezTo>
              <a:cubicBezTo>
                <a:pt x="9658399" y="2413933"/>
                <a:pt x="9663099" y="2424487"/>
                <a:pt x="9663099" y="2444667"/>
              </a:cubicBezTo>
              <a:cubicBezTo>
                <a:pt x="9663099" y="2463182"/>
                <a:pt x="9658941" y="2473366"/>
                <a:pt x="9646648" y="2485400"/>
              </a:cubicBezTo>
              <a:cubicBezTo>
                <a:pt x="9631824" y="2500026"/>
                <a:pt x="9624230" y="2503544"/>
                <a:pt x="9606514" y="2504471"/>
              </a:cubicBezTo>
              <a:close/>
              <a:moveTo>
                <a:pt x="8704540" y="2504287"/>
              </a:moveTo>
              <a:cubicBezTo>
                <a:pt x="8696179" y="2504610"/>
                <a:pt x="8687682" y="2503916"/>
                <a:pt x="8682620" y="2502064"/>
              </a:cubicBezTo>
              <a:cubicBezTo>
                <a:pt x="8673219" y="2498547"/>
                <a:pt x="8657129" y="2485031"/>
                <a:pt x="8650801" y="2475218"/>
              </a:cubicBezTo>
              <a:cubicBezTo>
                <a:pt x="8641039" y="2460407"/>
                <a:pt x="8639774" y="2438003"/>
                <a:pt x="8647728" y="2419303"/>
              </a:cubicBezTo>
              <a:cubicBezTo>
                <a:pt x="8653332" y="2405972"/>
                <a:pt x="8671591" y="2389124"/>
                <a:pt x="8684789" y="2385236"/>
              </a:cubicBezTo>
              <a:cubicBezTo>
                <a:pt x="8698348" y="2381162"/>
                <a:pt x="8716245" y="2382458"/>
                <a:pt x="8727816" y="2388384"/>
              </a:cubicBezTo>
              <a:cubicBezTo>
                <a:pt x="8739205" y="2394308"/>
                <a:pt x="8754573" y="2411527"/>
                <a:pt x="8758369" y="2422636"/>
              </a:cubicBezTo>
              <a:cubicBezTo>
                <a:pt x="8762889" y="2436152"/>
                <a:pt x="8762165" y="2457259"/>
                <a:pt x="8757104" y="2468738"/>
              </a:cubicBezTo>
              <a:cubicBezTo>
                <a:pt x="8752403" y="2479106"/>
                <a:pt x="8736675" y="2494844"/>
                <a:pt x="8725646" y="2500399"/>
              </a:cubicBezTo>
              <a:cubicBezTo>
                <a:pt x="8721127" y="2502620"/>
                <a:pt x="8712902" y="2503963"/>
                <a:pt x="8704540" y="2504287"/>
              </a:cubicBezTo>
              <a:close/>
              <a:moveTo>
                <a:pt x="4733980" y="2504840"/>
              </a:moveTo>
              <a:cubicBezTo>
                <a:pt x="4725302" y="2504840"/>
                <a:pt x="4719517" y="2503543"/>
                <a:pt x="4712827" y="2500396"/>
              </a:cubicBezTo>
              <a:cubicBezTo>
                <a:pt x="4686976" y="2488176"/>
                <a:pt x="4671247" y="2460404"/>
                <a:pt x="4675767" y="2435593"/>
              </a:cubicBezTo>
              <a:cubicBezTo>
                <a:pt x="4679382" y="2415967"/>
                <a:pt x="4692399" y="2397637"/>
                <a:pt x="4709393" y="2388565"/>
              </a:cubicBezTo>
              <a:cubicBezTo>
                <a:pt x="4717167" y="2384307"/>
                <a:pt x="4720782" y="2383751"/>
                <a:pt x="4734703" y="2383566"/>
              </a:cubicBezTo>
              <a:cubicBezTo>
                <a:pt x="4754770" y="2383566"/>
                <a:pt x="4763448" y="2387269"/>
                <a:pt x="4777007" y="2402081"/>
              </a:cubicBezTo>
              <a:cubicBezTo>
                <a:pt x="4789119" y="2415227"/>
                <a:pt x="4793820" y="2425965"/>
                <a:pt x="4794181" y="2441703"/>
              </a:cubicBezTo>
              <a:cubicBezTo>
                <a:pt x="4794543" y="2462070"/>
                <a:pt x="4791108" y="2470587"/>
                <a:pt x="4776464" y="2485584"/>
              </a:cubicBezTo>
              <a:cubicBezTo>
                <a:pt x="4761640" y="2500766"/>
                <a:pt x="4752601" y="2504840"/>
                <a:pt x="4733980" y="2504840"/>
              </a:cubicBezTo>
              <a:close/>
              <a:moveTo>
                <a:pt x="5278086" y="2504679"/>
              </a:moveTo>
              <a:cubicBezTo>
                <a:pt x="5270628" y="2505118"/>
                <a:pt x="5263171" y="2504470"/>
                <a:pt x="5258018" y="2502618"/>
              </a:cubicBezTo>
              <a:cubicBezTo>
                <a:pt x="5236867" y="2494843"/>
                <a:pt x="5218788" y="2471884"/>
                <a:pt x="5216257" y="2450036"/>
              </a:cubicBezTo>
              <a:cubicBezTo>
                <a:pt x="5213183" y="2424485"/>
                <a:pt x="5233432" y="2393381"/>
                <a:pt x="5258199" y="2385419"/>
              </a:cubicBezTo>
              <a:cubicBezTo>
                <a:pt x="5272300" y="2380791"/>
                <a:pt x="5290017" y="2382457"/>
                <a:pt x="5302492" y="2389492"/>
              </a:cubicBezTo>
              <a:cubicBezTo>
                <a:pt x="5314423" y="2396158"/>
                <a:pt x="5328344" y="2411711"/>
                <a:pt x="5331959" y="2422634"/>
              </a:cubicBezTo>
              <a:cubicBezTo>
                <a:pt x="5336479" y="2436150"/>
                <a:pt x="5335756" y="2457442"/>
                <a:pt x="5330513" y="2468736"/>
              </a:cubicBezTo>
              <a:cubicBezTo>
                <a:pt x="5325452" y="2480030"/>
                <a:pt x="5310808" y="2494287"/>
                <a:pt x="5298153" y="2500212"/>
              </a:cubicBezTo>
              <a:cubicBezTo>
                <a:pt x="5293001" y="2502711"/>
                <a:pt x="5285543" y="2504239"/>
                <a:pt x="5278086" y="2504679"/>
              </a:cubicBezTo>
              <a:close/>
              <a:moveTo>
                <a:pt x="5457764" y="2504468"/>
              </a:moveTo>
              <a:cubicBezTo>
                <a:pt x="5445471" y="2504840"/>
                <a:pt x="5441855" y="2504284"/>
                <a:pt x="5433900" y="2500396"/>
              </a:cubicBezTo>
              <a:cubicBezTo>
                <a:pt x="5420523" y="2493916"/>
                <a:pt x="5408410" y="2481696"/>
                <a:pt x="5402444" y="2468735"/>
              </a:cubicBezTo>
              <a:cubicBezTo>
                <a:pt x="5395393" y="2453924"/>
                <a:pt x="5395032" y="2434482"/>
                <a:pt x="5401540" y="2420596"/>
              </a:cubicBezTo>
              <a:cubicBezTo>
                <a:pt x="5407325" y="2407821"/>
                <a:pt x="5418534" y="2395601"/>
                <a:pt x="5429924" y="2389120"/>
              </a:cubicBezTo>
              <a:cubicBezTo>
                <a:pt x="5438781" y="2384121"/>
                <a:pt x="5441313" y="2383566"/>
                <a:pt x="5455956" y="2383751"/>
              </a:cubicBezTo>
              <a:cubicBezTo>
                <a:pt x="5476024" y="2383751"/>
                <a:pt x="5482170" y="2386344"/>
                <a:pt x="5496452" y="2400230"/>
              </a:cubicBezTo>
              <a:cubicBezTo>
                <a:pt x="5510735" y="2414116"/>
                <a:pt x="5515254" y="2425039"/>
                <a:pt x="5515254" y="2444665"/>
              </a:cubicBezTo>
              <a:cubicBezTo>
                <a:pt x="5515254" y="2462995"/>
                <a:pt x="5511096" y="2473179"/>
                <a:pt x="5497899" y="2486325"/>
              </a:cubicBezTo>
              <a:cubicBezTo>
                <a:pt x="5484701" y="2499469"/>
                <a:pt x="5475300" y="2503728"/>
                <a:pt x="5457764" y="2504468"/>
              </a:cubicBezTo>
              <a:close/>
              <a:moveTo>
                <a:pt x="6179017" y="2504468"/>
              </a:moveTo>
              <a:cubicBezTo>
                <a:pt x="6166724" y="2504840"/>
                <a:pt x="6163108" y="2504284"/>
                <a:pt x="6155154" y="2500396"/>
              </a:cubicBezTo>
              <a:cubicBezTo>
                <a:pt x="6141957" y="2494100"/>
                <a:pt x="6130386" y="2482437"/>
                <a:pt x="6123878" y="2469105"/>
              </a:cubicBezTo>
              <a:cubicBezTo>
                <a:pt x="6110320" y="2441148"/>
                <a:pt x="6122432" y="2405414"/>
                <a:pt x="6151177" y="2389120"/>
              </a:cubicBezTo>
              <a:cubicBezTo>
                <a:pt x="6160034" y="2384121"/>
                <a:pt x="6162566" y="2383566"/>
                <a:pt x="6177209" y="2383751"/>
              </a:cubicBezTo>
              <a:cubicBezTo>
                <a:pt x="6197277" y="2383751"/>
                <a:pt x="6203423" y="2386344"/>
                <a:pt x="6217705" y="2400230"/>
              </a:cubicBezTo>
              <a:cubicBezTo>
                <a:pt x="6231988" y="2414116"/>
                <a:pt x="6236688" y="2425039"/>
                <a:pt x="6236688" y="2444665"/>
              </a:cubicBezTo>
              <a:cubicBezTo>
                <a:pt x="6236688" y="2463366"/>
                <a:pt x="6232530" y="2473364"/>
                <a:pt x="6219333" y="2486325"/>
              </a:cubicBezTo>
              <a:cubicBezTo>
                <a:pt x="6205593" y="2499655"/>
                <a:pt x="6196553" y="2503728"/>
                <a:pt x="6179017" y="2504468"/>
              </a:cubicBezTo>
              <a:close/>
              <a:moveTo>
                <a:pt x="6361140" y="2504312"/>
              </a:moveTo>
              <a:cubicBezTo>
                <a:pt x="6352778" y="2504798"/>
                <a:pt x="6344327" y="2504196"/>
                <a:pt x="6339355" y="2502252"/>
              </a:cubicBezTo>
              <a:cubicBezTo>
                <a:pt x="6329050" y="2498364"/>
                <a:pt x="6318384" y="2490217"/>
                <a:pt x="6310791" y="2480405"/>
              </a:cubicBezTo>
              <a:cubicBezTo>
                <a:pt x="6292170" y="2456149"/>
                <a:pt x="6294701" y="2424118"/>
                <a:pt x="6317299" y="2400419"/>
              </a:cubicBezTo>
              <a:cubicBezTo>
                <a:pt x="6332124" y="2384682"/>
                <a:pt x="6353817" y="2378941"/>
                <a:pt x="6375331" y="2385422"/>
              </a:cubicBezTo>
              <a:cubicBezTo>
                <a:pt x="6384551" y="2388014"/>
                <a:pt x="6387806" y="2390421"/>
                <a:pt x="6399015" y="2401900"/>
              </a:cubicBezTo>
              <a:cubicBezTo>
                <a:pt x="6409861" y="2413195"/>
                <a:pt x="6412392" y="2417268"/>
                <a:pt x="6415105" y="2426155"/>
              </a:cubicBezTo>
              <a:cubicBezTo>
                <a:pt x="6423420" y="2455594"/>
                <a:pt x="6410223" y="2485033"/>
                <a:pt x="6382382" y="2499845"/>
              </a:cubicBezTo>
              <a:cubicBezTo>
                <a:pt x="6377772" y="2502252"/>
                <a:pt x="6369501" y="2503826"/>
                <a:pt x="6361140" y="2504312"/>
              </a:cubicBezTo>
              <a:close/>
              <a:moveTo>
                <a:pt x="8344772" y="2504310"/>
              </a:moveTo>
              <a:cubicBezTo>
                <a:pt x="8336500" y="2504750"/>
                <a:pt x="8328139" y="2504194"/>
                <a:pt x="8323619" y="2502435"/>
              </a:cubicBezTo>
              <a:cubicBezTo>
                <a:pt x="8306445" y="2495771"/>
                <a:pt x="8289813" y="2479291"/>
                <a:pt x="8284750" y="2463740"/>
              </a:cubicBezTo>
              <a:cubicBezTo>
                <a:pt x="8280231" y="2449668"/>
                <a:pt x="8281858" y="2428931"/>
                <a:pt x="8288546" y="2416341"/>
              </a:cubicBezTo>
              <a:cubicBezTo>
                <a:pt x="8298851" y="2397086"/>
                <a:pt x="8316207" y="2384866"/>
                <a:pt x="8336274" y="2383200"/>
              </a:cubicBezTo>
              <a:cubicBezTo>
                <a:pt x="8355256" y="2381533"/>
                <a:pt x="8367007" y="2385791"/>
                <a:pt x="8380928" y="2399678"/>
              </a:cubicBezTo>
              <a:cubicBezTo>
                <a:pt x="8396476" y="2414860"/>
                <a:pt x="8400453" y="2423748"/>
                <a:pt x="8400453" y="2443744"/>
              </a:cubicBezTo>
              <a:cubicBezTo>
                <a:pt x="8400633" y="2457444"/>
                <a:pt x="8399911" y="2460962"/>
                <a:pt x="8395572" y="2470034"/>
              </a:cubicBezTo>
              <a:cubicBezTo>
                <a:pt x="8390328" y="2481144"/>
                <a:pt x="8377493" y="2493918"/>
                <a:pt x="8365381" y="2500214"/>
              </a:cubicBezTo>
              <a:cubicBezTo>
                <a:pt x="8361223" y="2502436"/>
                <a:pt x="8353042" y="2503871"/>
                <a:pt x="8344772" y="2504310"/>
              </a:cubicBezTo>
              <a:close/>
              <a:moveTo>
                <a:pt x="5639611" y="2504311"/>
              </a:moveTo>
              <a:cubicBezTo>
                <a:pt x="5631340" y="2504750"/>
                <a:pt x="5622979" y="2504195"/>
                <a:pt x="5618459" y="2502436"/>
              </a:cubicBezTo>
              <a:cubicBezTo>
                <a:pt x="5603093" y="2496512"/>
                <a:pt x="5590076" y="2484661"/>
                <a:pt x="5582122" y="2469294"/>
              </a:cubicBezTo>
              <a:cubicBezTo>
                <a:pt x="5578687" y="2462629"/>
                <a:pt x="5577963" y="2458555"/>
                <a:pt x="5577963" y="2444669"/>
              </a:cubicBezTo>
              <a:cubicBezTo>
                <a:pt x="5577963" y="2430228"/>
                <a:pt x="5578687" y="2426710"/>
                <a:pt x="5582844" y="2418748"/>
              </a:cubicBezTo>
              <a:cubicBezTo>
                <a:pt x="5598031" y="2389495"/>
                <a:pt x="5624968" y="2376719"/>
                <a:pt x="5654074" y="2385422"/>
              </a:cubicBezTo>
              <a:cubicBezTo>
                <a:pt x="5663294" y="2388014"/>
                <a:pt x="5666548" y="2390421"/>
                <a:pt x="5677757" y="2401900"/>
              </a:cubicBezTo>
              <a:cubicBezTo>
                <a:pt x="5688604" y="2413194"/>
                <a:pt x="5691135" y="2417267"/>
                <a:pt x="5693846" y="2426154"/>
              </a:cubicBezTo>
              <a:cubicBezTo>
                <a:pt x="5701981" y="2455408"/>
                <a:pt x="5688423" y="2485403"/>
                <a:pt x="5660220" y="2500214"/>
              </a:cubicBezTo>
              <a:cubicBezTo>
                <a:pt x="5656062" y="2502436"/>
                <a:pt x="5647882" y="2503871"/>
                <a:pt x="5639611" y="2504311"/>
              </a:cubicBezTo>
              <a:close/>
              <a:moveTo>
                <a:pt x="5819297" y="2504286"/>
              </a:moveTo>
              <a:cubicBezTo>
                <a:pt x="5809714" y="2504656"/>
                <a:pt x="5802483" y="2503915"/>
                <a:pt x="5797964" y="2502064"/>
              </a:cubicBezTo>
              <a:cubicBezTo>
                <a:pt x="5782958" y="2496139"/>
                <a:pt x="5770846" y="2484660"/>
                <a:pt x="5762168" y="2467811"/>
              </a:cubicBezTo>
              <a:cubicBezTo>
                <a:pt x="5755660" y="2455221"/>
                <a:pt x="5756022" y="2433744"/>
                <a:pt x="5762892" y="2419302"/>
              </a:cubicBezTo>
              <a:cubicBezTo>
                <a:pt x="5769942" y="2404490"/>
                <a:pt x="5786574" y="2389122"/>
                <a:pt x="5799772" y="2385235"/>
              </a:cubicBezTo>
              <a:cubicBezTo>
                <a:pt x="5827613" y="2376902"/>
                <a:pt x="5857261" y="2390604"/>
                <a:pt x="5871001" y="2418191"/>
              </a:cubicBezTo>
              <a:cubicBezTo>
                <a:pt x="5876605" y="2429115"/>
                <a:pt x="5877870" y="2450962"/>
                <a:pt x="5873531" y="2463923"/>
              </a:cubicBezTo>
              <a:cubicBezTo>
                <a:pt x="5869735" y="2475957"/>
                <a:pt x="5856358" y="2491140"/>
                <a:pt x="5843521" y="2498360"/>
              </a:cubicBezTo>
              <a:cubicBezTo>
                <a:pt x="5835567" y="2502805"/>
                <a:pt x="5831228" y="2503730"/>
                <a:pt x="5819297" y="2504286"/>
              </a:cubicBezTo>
              <a:close/>
              <a:moveTo>
                <a:pt x="6008379" y="2503798"/>
              </a:moveTo>
              <a:cubicBezTo>
                <a:pt x="5996899" y="2506274"/>
                <a:pt x="5984967" y="2504932"/>
                <a:pt x="5973849" y="2499470"/>
              </a:cubicBezTo>
              <a:cubicBezTo>
                <a:pt x="5961194" y="2493360"/>
                <a:pt x="5947273" y="2479104"/>
                <a:pt x="5941669" y="2466329"/>
              </a:cubicBezTo>
              <a:cubicBezTo>
                <a:pt x="5936064" y="2453368"/>
                <a:pt x="5936427" y="2434854"/>
                <a:pt x="5942573" y="2421153"/>
              </a:cubicBezTo>
              <a:cubicBezTo>
                <a:pt x="5948539" y="2407822"/>
                <a:pt x="5960290" y="2394862"/>
                <a:pt x="5972041" y="2388567"/>
              </a:cubicBezTo>
              <a:cubicBezTo>
                <a:pt x="5979995" y="2384124"/>
                <a:pt x="5983069" y="2383568"/>
                <a:pt x="5997351" y="2383568"/>
              </a:cubicBezTo>
              <a:cubicBezTo>
                <a:pt x="6011271" y="2383753"/>
                <a:pt x="6014887" y="2384494"/>
                <a:pt x="6022841" y="2388567"/>
              </a:cubicBezTo>
              <a:cubicBezTo>
                <a:pt x="6034773" y="2395047"/>
                <a:pt x="6049417" y="2411525"/>
                <a:pt x="6053213" y="2422634"/>
              </a:cubicBezTo>
              <a:cubicBezTo>
                <a:pt x="6054840" y="2427818"/>
                <a:pt x="6056106" y="2437260"/>
                <a:pt x="6056106" y="2445407"/>
              </a:cubicBezTo>
              <a:cubicBezTo>
                <a:pt x="6056106" y="2462811"/>
                <a:pt x="6052128" y="2472439"/>
                <a:pt x="6040197" y="2485214"/>
              </a:cubicBezTo>
              <a:cubicBezTo>
                <a:pt x="6030887" y="2495026"/>
                <a:pt x="6019859" y="2501321"/>
                <a:pt x="6008379" y="2503798"/>
              </a:cubicBezTo>
              <a:close/>
              <a:moveTo>
                <a:pt x="4915221" y="2504657"/>
              </a:moveTo>
              <a:cubicBezTo>
                <a:pt x="4908419" y="2504703"/>
                <a:pt x="4901730" y="2503916"/>
                <a:pt x="4897210" y="2502250"/>
              </a:cubicBezTo>
              <a:cubicBezTo>
                <a:pt x="4872984" y="2493362"/>
                <a:pt x="4855810" y="2470034"/>
                <a:pt x="4855810" y="2445409"/>
              </a:cubicBezTo>
              <a:cubicBezTo>
                <a:pt x="4855810" y="2429486"/>
                <a:pt x="4859606" y="2418932"/>
                <a:pt x="4869911" y="2405602"/>
              </a:cubicBezTo>
              <a:cubicBezTo>
                <a:pt x="4885459" y="2385976"/>
                <a:pt x="4908960" y="2378200"/>
                <a:pt x="4932644" y="2385420"/>
              </a:cubicBezTo>
              <a:cubicBezTo>
                <a:pt x="4940960" y="2387827"/>
                <a:pt x="4945479" y="2390790"/>
                <a:pt x="4954519" y="2399677"/>
              </a:cubicBezTo>
              <a:cubicBezTo>
                <a:pt x="4970066" y="2414859"/>
                <a:pt x="4974044" y="2423747"/>
                <a:pt x="4974044" y="2443928"/>
              </a:cubicBezTo>
              <a:cubicBezTo>
                <a:pt x="4974224" y="2457999"/>
                <a:pt x="4973682" y="2460961"/>
                <a:pt x="4968801" y="2470589"/>
              </a:cubicBezTo>
              <a:cubicBezTo>
                <a:pt x="4962474" y="2483364"/>
                <a:pt x="4946745" y="2497436"/>
                <a:pt x="4933909" y="2502065"/>
              </a:cubicBezTo>
              <a:cubicBezTo>
                <a:pt x="4928938" y="2503731"/>
                <a:pt x="4922023" y="2504610"/>
                <a:pt x="4915221" y="2504657"/>
              </a:cubicBezTo>
              <a:close/>
              <a:moveTo>
                <a:pt x="5098040" y="2504287"/>
              </a:moveTo>
              <a:cubicBezTo>
                <a:pt x="5088639" y="2504657"/>
                <a:pt x="5081228" y="2503916"/>
                <a:pt x="5076889" y="2502065"/>
              </a:cubicBezTo>
              <a:cubicBezTo>
                <a:pt x="5051037" y="2492067"/>
                <a:pt x="5033862" y="2465776"/>
                <a:pt x="5036212" y="2439670"/>
              </a:cubicBezTo>
              <a:cubicBezTo>
                <a:pt x="5038201" y="2416526"/>
                <a:pt x="5057544" y="2391531"/>
                <a:pt x="5078154" y="2385236"/>
              </a:cubicBezTo>
              <a:cubicBezTo>
                <a:pt x="5100210" y="2378756"/>
                <a:pt x="5121362" y="2384680"/>
                <a:pt x="5137813" y="2401899"/>
              </a:cubicBezTo>
              <a:cubicBezTo>
                <a:pt x="5160050" y="2425228"/>
                <a:pt x="5161134" y="2460036"/>
                <a:pt x="5140705" y="2482994"/>
              </a:cubicBezTo>
              <a:cubicBezTo>
                <a:pt x="5127509" y="2497806"/>
                <a:pt x="5115938" y="2503546"/>
                <a:pt x="5098040" y="2504287"/>
              </a:cubicBezTo>
              <a:close/>
              <a:moveTo>
                <a:pt x="3473862" y="2504472"/>
              </a:moveTo>
              <a:cubicBezTo>
                <a:pt x="3460664" y="2505027"/>
                <a:pt x="3458496" y="2504657"/>
                <a:pt x="3448371" y="2499287"/>
              </a:cubicBezTo>
              <a:cubicBezTo>
                <a:pt x="3434993" y="2492437"/>
                <a:pt x="3423603" y="2480402"/>
                <a:pt x="3417457" y="2466701"/>
              </a:cubicBezTo>
              <a:cubicBezTo>
                <a:pt x="3413661" y="2457999"/>
                <a:pt x="3412937" y="2454481"/>
                <a:pt x="3413661" y="2442261"/>
              </a:cubicBezTo>
              <a:cubicBezTo>
                <a:pt x="3415468" y="2401713"/>
                <a:pt x="3452348" y="2374127"/>
                <a:pt x="3489771" y="2385235"/>
              </a:cubicBezTo>
              <a:cubicBezTo>
                <a:pt x="3497726" y="2387643"/>
                <a:pt x="3502607" y="2390790"/>
                <a:pt x="3511646" y="2399306"/>
              </a:cubicBezTo>
              <a:cubicBezTo>
                <a:pt x="3526832" y="2413934"/>
                <a:pt x="3531533" y="2424487"/>
                <a:pt x="3531533" y="2444669"/>
              </a:cubicBezTo>
              <a:cubicBezTo>
                <a:pt x="3531533" y="2463368"/>
                <a:pt x="3527374" y="2473552"/>
                <a:pt x="3514358" y="2486327"/>
              </a:cubicBezTo>
              <a:cubicBezTo>
                <a:pt x="3500980" y="2499472"/>
                <a:pt x="3491398" y="2503730"/>
                <a:pt x="3473862" y="2504472"/>
              </a:cubicBezTo>
              <a:close/>
              <a:moveTo>
                <a:pt x="3656889" y="2504123"/>
              </a:moveTo>
              <a:cubicBezTo>
                <a:pt x="3648663" y="2504748"/>
                <a:pt x="3640257" y="2504470"/>
                <a:pt x="3635466" y="2502989"/>
              </a:cubicBezTo>
              <a:cubicBezTo>
                <a:pt x="3626246" y="2500027"/>
                <a:pt x="3612687" y="2489474"/>
                <a:pt x="3605456" y="2479660"/>
              </a:cubicBezTo>
              <a:cubicBezTo>
                <a:pt x="3586835" y="2454850"/>
                <a:pt x="3589546" y="2424486"/>
                <a:pt x="3612145" y="2400601"/>
              </a:cubicBezTo>
              <a:cubicBezTo>
                <a:pt x="3624257" y="2387640"/>
                <a:pt x="3633839" y="2383567"/>
                <a:pt x="3652821" y="2383567"/>
              </a:cubicBezTo>
              <a:cubicBezTo>
                <a:pt x="3671985" y="2383567"/>
                <a:pt x="3680481" y="2387270"/>
                <a:pt x="3694221" y="2401342"/>
              </a:cubicBezTo>
              <a:cubicBezTo>
                <a:pt x="3708142" y="2415784"/>
                <a:pt x="3711577" y="2424300"/>
                <a:pt x="3711577" y="2444667"/>
              </a:cubicBezTo>
              <a:cubicBezTo>
                <a:pt x="3711577" y="2459664"/>
                <a:pt x="3711034" y="2462256"/>
                <a:pt x="3706153" y="2471329"/>
              </a:cubicBezTo>
              <a:cubicBezTo>
                <a:pt x="3700368" y="2482068"/>
                <a:pt x="3688436" y="2493917"/>
                <a:pt x="3677227" y="2499842"/>
              </a:cubicBezTo>
              <a:cubicBezTo>
                <a:pt x="3673160" y="2501971"/>
                <a:pt x="3665115" y="2503498"/>
                <a:pt x="3656889" y="2504123"/>
              </a:cubicBezTo>
              <a:close/>
              <a:moveTo>
                <a:pt x="3294001" y="2504469"/>
              </a:moveTo>
              <a:cubicBezTo>
                <a:pt x="3281166" y="2505025"/>
                <a:pt x="3278274" y="2504469"/>
                <a:pt x="3268691" y="2499655"/>
              </a:cubicBezTo>
              <a:cubicBezTo>
                <a:pt x="3256036" y="2493360"/>
                <a:pt x="3242116" y="2479104"/>
                <a:pt x="3236511" y="2466328"/>
              </a:cubicBezTo>
              <a:cubicBezTo>
                <a:pt x="3230908" y="2453368"/>
                <a:pt x="3231269" y="2434853"/>
                <a:pt x="3237416" y="2421151"/>
              </a:cubicBezTo>
              <a:cubicBezTo>
                <a:pt x="3243381" y="2407821"/>
                <a:pt x="3255133" y="2394861"/>
                <a:pt x="3266884" y="2388566"/>
              </a:cubicBezTo>
              <a:cubicBezTo>
                <a:pt x="3274839" y="2384121"/>
                <a:pt x="3277911" y="2383567"/>
                <a:pt x="3292194" y="2383751"/>
              </a:cubicBezTo>
              <a:cubicBezTo>
                <a:pt x="3311537" y="2383937"/>
                <a:pt x="3318589" y="2386529"/>
                <a:pt x="3331424" y="2398934"/>
              </a:cubicBezTo>
              <a:cubicBezTo>
                <a:pt x="3343175" y="2410043"/>
                <a:pt x="3348599" y="2419856"/>
                <a:pt x="3350587" y="2433557"/>
              </a:cubicBezTo>
              <a:cubicBezTo>
                <a:pt x="3354022" y="2455034"/>
                <a:pt x="3348599" y="2471697"/>
                <a:pt x="3333412" y="2486694"/>
              </a:cubicBezTo>
              <a:cubicBezTo>
                <a:pt x="3320215" y="2499655"/>
                <a:pt x="3311176" y="2503728"/>
                <a:pt x="3294001" y="2504469"/>
              </a:cubicBezTo>
              <a:close/>
              <a:moveTo>
                <a:pt x="2934118" y="2504353"/>
              </a:moveTo>
              <a:cubicBezTo>
                <a:pt x="2926095" y="2504839"/>
                <a:pt x="2918095" y="2504191"/>
                <a:pt x="2912943" y="2502247"/>
              </a:cubicBezTo>
              <a:cubicBezTo>
                <a:pt x="2902638" y="2498359"/>
                <a:pt x="2891972" y="2490212"/>
                <a:pt x="2884379" y="2480400"/>
              </a:cubicBezTo>
              <a:cubicBezTo>
                <a:pt x="2865758" y="2456145"/>
                <a:pt x="2868290" y="2424114"/>
                <a:pt x="2890888" y="2400415"/>
              </a:cubicBezTo>
              <a:cubicBezTo>
                <a:pt x="2903001" y="2387640"/>
                <a:pt x="2912763" y="2383566"/>
                <a:pt x="2931564" y="2383566"/>
              </a:cubicBezTo>
              <a:cubicBezTo>
                <a:pt x="2951270" y="2383566"/>
                <a:pt x="2959948" y="2387825"/>
                <a:pt x="2974772" y="2404118"/>
              </a:cubicBezTo>
              <a:cubicBezTo>
                <a:pt x="2988150" y="2418559"/>
                <a:pt x="2992128" y="2430038"/>
                <a:pt x="2990862" y="2449295"/>
              </a:cubicBezTo>
              <a:cubicBezTo>
                <a:pt x="2989235" y="2470586"/>
                <a:pt x="2976038" y="2489287"/>
                <a:pt x="2955428" y="2499655"/>
              </a:cubicBezTo>
              <a:cubicBezTo>
                <a:pt x="2950185" y="2502247"/>
                <a:pt x="2942140" y="2503867"/>
                <a:pt x="2934118" y="2504353"/>
              </a:cubicBezTo>
              <a:close/>
              <a:moveTo>
                <a:pt x="3114140" y="2504285"/>
              </a:moveTo>
              <a:cubicBezTo>
                <a:pt x="3104559" y="2504656"/>
                <a:pt x="3097326" y="2503915"/>
                <a:pt x="3092807" y="2502064"/>
              </a:cubicBezTo>
              <a:cubicBezTo>
                <a:pt x="3083949" y="2498546"/>
                <a:pt x="3070028" y="2488178"/>
                <a:pt x="3065147" y="2481327"/>
              </a:cubicBezTo>
              <a:cubicBezTo>
                <a:pt x="3055385" y="2467811"/>
                <a:pt x="3052672" y="2460035"/>
                <a:pt x="3052672" y="2444668"/>
              </a:cubicBezTo>
              <a:cubicBezTo>
                <a:pt x="3052672" y="2425412"/>
                <a:pt x="3058277" y="2413192"/>
                <a:pt x="3073644" y="2398566"/>
              </a:cubicBezTo>
              <a:cubicBezTo>
                <a:pt x="3087022" y="2385790"/>
                <a:pt x="3098773" y="2381716"/>
                <a:pt x="3117032" y="2383198"/>
              </a:cubicBezTo>
              <a:cubicBezTo>
                <a:pt x="3131134" y="2384494"/>
                <a:pt x="3141077" y="2388938"/>
                <a:pt x="3151924" y="2399306"/>
              </a:cubicBezTo>
              <a:cubicBezTo>
                <a:pt x="3164036" y="2410600"/>
                <a:pt x="3169822" y="2423375"/>
                <a:pt x="3170726" y="2440223"/>
              </a:cubicBezTo>
              <a:cubicBezTo>
                <a:pt x="3171810" y="2459109"/>
                <a:pt x="3168195" y="2470403"/>
                <a:pt x="3156625" y="2483179"/>
              </a:cubicBezTo>
              <a:cubicBezTo>
                <a:pt x="3143607" y="2497805"/>
                <a:pt x="3132037" y="2503545"/>
                <a:pt x="3114140" y="2504285"/>
              </a:cubicBezTo>
              <a:close/>
              <a:moveTo>
                <a:pt x="5817286" y="2320569"/>
              </a:moveTo>
              <a:cubicBezTo>
                <a:pt x="5811478" y="2320755"/>
                <a:pt x="5805919" y="2320292"/>
                <a:pt x="5802122" y="2319181"/>
              </a:cubicBezTo>
              <a:cubicBezTo>
                <a:pt x="5786936" y="2314367"/>
                <a:pt x="5770485" y="2299740"/>
                <a:pt x="5762169" y="2283632"/>
              </a:cubicBezTo>
              <a:cubicBezTo>
                <a:pt x="5756203" y="2272338"/>
                <a:pt x="5756203" y="2249750"/>
                <a:pt x="5761988" y="2236975"/>
              </a:cubicBezTo>
              <a:cubicBezTo>
                <a:pt x="5775547" y="2206425"/>
                <a:pt x="5804834" y="2192168"/>
                <a:pt x="5835206" y="2201240"/>
              </a:cubicBezTo>
              <a:cubicBezTo>
                <a:pt x="5847680" y="2204944"/>
                <a:pt x="5863408" y="2219014"/>
                <a:pt x="5870459" y="2232716"/>
              </a:cubicBezTo>
              <a:cubicBezTo>
                <a:pt x="5874798" y="2241047"/>
                <a:pt x="5875340" y="2244195"/>
                <a:pt x="5875340" y="2259748"/>
              </a:cubicBezTo>
              <a:cubicBezTo>
                <a:pt x="5875340" y="2276040"/>
                <a:pt x="5874979" y="2278077"/>
                <a:pt x="5869735" y="2287521"/>
              </a:cubicBezTo>
              <a:cubicBezTo>
                <a:pt x="5862685" y="2300296"/>
                <a:pt x="5846053" y="2314367"/>
                <a:pt x="5833940" y="2318069"/>
              </a:cubicBezTo>
              <a:cubicBezTo>
                <a:pt x="5829150" y="2319550"/>
                <a:pt x="5823094" y="2320384"/>
                <a:pt x="5817286" y="2320569"/>
              </a:cubicBezTo>
              <a:close/>
              <a:moveTo>
                <a:pt x="8522442" y="2320567"/>
              </a:moveTo>
              <a:cubicBezTo>
                <a:pt x="8516634" y="2320752"/>
                <a:pt x="8511075" y="2320289"/>
                <a:pt x="8507278" y="2319178"/>
              </a:cubicBezTo>
              <a:cubicBezTo>
                <a:pt x="8489742" y="2313624"/>
                <a:pt x="8471663" y="2296960"/>
                <a:pt x="8465698" y="2280667"/>
              </a:cubicBezTo>
              <a:cubicBezTo>
                <a:pt x="8460275" y="2266040"/>
                <a:pt x="8461359" y="2247711"/>
                <a:pt x="8468228" y="2233084"/>
              </a:cubicBezTo>
              <a:cubicBezTo>
                <a:pt x="8473472" y="2221974"/>
                <a:pt x="8486850" y="2208459"/>
                <a:pt x="8497697" y="2203274"/>
              </a:cubicBezTo>
              <a:cubicBezTo>
                <a:pt x="8507640" y="2198275"/>
                <a:pt x="8529696" y="2197349"/>
                <a:pt x="8541447" y="2201423"/>
              </a:cubicBezTo>
              <a:cubicBezTo>
                <a:pt x="8553017" y="2205311"/>
                <a:pt x="8568022" y="2219012"/>
                <a:pt x="8575073" y="2232343"/>
              </a:cubicBezTo>
              <a:cubicBezTo>
                <a:pt x="8579955" y="2241231"/>
                <a:pt x="8580497" y="2243637"/>
                <a:pt x="8580497" y="2259746"/>
              </a:cubicBezTo>
              <a:cubicBezTo>
                <a:pt x="8580497" y="2276038"/>
                <a:pt x="8580136" y="2278075"/>
                <a:pt x="8574892" y="2287518"/>
              </a:cubicBezTo>
              <a:cubicBezTo>
                <a:pt x="8567842" y="2300292"/>
                <a:pt x="8551210" y="2314364"/>
                <a:pt x="8539097" y="2318067"/>
              </a:cubicBezTo>
              <a:cubicBezTo>
                <a:pt x="8534306" y="2319548"/>
                <a:pt x="8528250" y="2320382"/>
                <a:pt x="8522442" y="2320567"/>
              </a:cubicBezTo>
              <a:close/>
              <a:moveTo>
                <a:pt x="9607123" y="2320380"/>
              </a:moveTo>
              <a:cubicBezTo>
                <a:pt x="9599417" y="2320750"/>
                <a:pt x="9591508" y="2319824"/>
                <a:pt x="9585180" y="2317510"/>
              </a:cubicBezTo>
              <a:cubicBezTo>
                <a:pt x="9569090" y="2311585"/>
                <a:pt x="9551374" y="2293996"/>
                <a:pt x="9546493" y="2278814"/>
              </a:cubicBezTo>
              <a:cubicBezTo>
                <a:pt x="9543600" y="2269556"/>
                <a:pt x="9545226" y="2241969"/>
                <a:pt x="9549204" y="2233822"/>
              </a:cubicBezTo>
              <a:cubicBezTo>
                <a:pt x="9553724" y="2224935"/>
                <a:pt x="9569452" y="2208457"/>
                <a:pt x="9578310" y="2203643"/>
              </a:cubicBezTo>
              <a:cubicBezTo>
                <a:pt x="9584276" y="2200310"/>
                <a:pt x="9588435" y="2199569"/>
                <a:pt x="9603620" y="2199569"/>
              </a:cubicBezTo>
              <a:cubicBezTo>
                <a:pt x="9625676" y="2199569"/>
                <a:pt x="9631461" y="2202161"/>
                <a:pt x="9647190" y="2219565"/>
              </a:cubicBezTo>
              <a:cubicBezTo>
                <a:pt x="9659845" y="2233452"/>
                <a:pt x="9663280" y="2242709"/>
                <a:pt x="9663099" y="2262521"/>
              </a:cubicBezTo>
              <a:cubicBezTo>
                <a:pt x="9663099" y="2272519"/>
                <a:pt x="9662014" y="2277518"/>
                <a:pt x="9658399" y="2284738"/>
              </a:cubicBezTo>
              <a:cubicBezTo>
                <a:pt x="9652975" y="2295662"/>
                <a:pt x="9639055" y="2309548"/>
                <a:pt x="9627846" y="2315474"/>
              </a:cubicBezTo>
              <a:cubicBezTo>
                <a:pt x="9622332" y="2318343"/>
                <a:pt x="9614829" y="2320009"/>
                <a:pt x="9607123" y="2320380"/>
              </a:cubicBezTo>
              <a:close/>
              <a:moveTo>
                <a:pt x="5998526" y="2320359"/>
              </a:moveTo>
              <a:cubicBezTo>
                <a:pt x="5990797" y="2320567"/>
                <a:pt x="5983069" y="2319456"/>
                <a:pt x="5977103" y="2316957"/>
              </a:cubicBezTo>
              <a:cubicBezTo>
                <a:pt x="5964267" y="2311772"/>
                <a:pt x="5949623" y="2297700"/>
                <a:pt x="5943115" y="2284370"/>
              </a:cubicBezTo>
              <a:cubicBezTo>
                <a:pt x="5938777" y="2275298"/>
                <a:pt x="5937872" y="2271410"/>
                <a:pt x="5937872" y="2259745"/>
              </a:cubicBezTo>
              <a:cubicBezTo>
                <a:pt x="5938053" y="2242156"/>
                <a:pt x="5942392" y="2231788"/>
                <a:pt x="5955228" y="2217902"/>
              </a:cubicBezTo>
              <a:cubicBezTo>
                <a:pt x="5969690" y="2202163"/>
                <a:pt x="5975657" y="2199572"/>
                <a:pt x="5997350" y="2199572"/>
              </a:cubicBezTo>
              <a:cubicBezTo>
                <a:pt x="6018864" y="2199572"/>
                <a:pt x="6024649" y="2202163"/>
                <a:pt x="6039113" y="2217532"/>
              </a:cubicBezTo>
              <a:cubicBezTo>
                <a:pt x="6052490" y="2231603"/>
                <a:pt x="6054840" y="2237342"/>
                <a:pt x="6055744" y="2257338"/>
              </a:cubicBezTo>
              <a:cubicBezTo>
                <a:pt x="6056468" y="2273076"/>
                <a:pt x="6056106" y="2275483"/>
                <a:pt x="6051768" y="2284556"/>
              </a:cubicBezTo>
              <a:cubicBezTo>
                <a:pt x="6046163" y="2296405"/>
                <a:pt x="6031880" y="2310476"/>
                <a:pt x="6019949" y="2315845"/>
              </a:cubicBezTo>
              <a:cubicBezTo>
                <a:pt x="6013983" y="2318622"/>
                <a:pt x="6006254" y="2320150"/>
                <a:pt x="5998526" y="2320359"/>
              </a:cubicBezTo>
              <a:close/>
              <a:moveTo>
                <a:pt x="6181504" y="2320130"/>
              </a:moveTo>
              <a:cubicBezTo>
                <a:pt x="6173911" y="2320663"/>
                <a:pt x="6166183" y="2320107"/>
                <a:pt x="6160759" y="2318255"/>
              </a:cubicBezTo>
              <a:cubicBezTo>
                <a:pt x="6151539" y="2315293"/>
                <a:pt x="6138523" y="2306221"/>
                <a:pt x="6132014" y="2298259"/>
              </a:cubicBezTo>
              <a:cubicBezTo>
                <a:pt x="6117009" y="2280114"/>
                <a:pt x="6113935" y="2254749"/>
                <a:pt x="6124060" y="2234198"/>
              </a:cubicBezTo>
              <a:cubicBezTo>
                <a:pt x="6131110" y="2219756"/>
                <a:pt x="6145754" y="2205685"/>
                <a:pt x="6158409" y="2201427"/>
              </a:cubicBezTo>
              <a:cubicBezTo>
                <a:pt x="6170883" y="2197168"/>
                <a:pt x="6192396" y="2198279"/>
                <a:pt x="6202701" y="2203833"/>
              </a:cubicBezTo>
              <a:cubicBezTo>
                <a:pt x="6214091" y="2209758"/>
                <a:pt x="6231265" y="2229754"/>
                <a:pt x="6234338" y="2240492"/>
              </a:cubicBezTo>
              <a:cubicBezTo>
                <a:pt x="6238497" y="2255119"/>
                <a:pt x="6237412" y="2273820"/>
                <a:pt x="6231988" y="2284743"/>
              </a:cubicBezTo>
              <a:cubicBezTo>
                <a:pt x="6226565" y="2295667"/>
                <a:pt x="6212645" y="2309553"/>
                <a:pt x="6201436" y="2315478"/>
              </a:cubicBezTo>
              <a:cubicBezTo>
                <a:pt x="6196555" y="2317978"/>
                <a:pt x="6189098" y="2319598"/>
                <a:pt x="6181504" y="2320130"/>
              </a:cubicBezTo>
              <a:close/>
              <a:moveTo>
                <a:pt x="3835372" y="2320361"/>
              </a:moveTo>
              <a:cubicBezTo>
                <a:pt x="3827531" y="2320662"/>
                <a:pt x="3819667" y="2319551"/>
                <a:pt x="3813340" y="2316959"/>
              </a:cubicBezTo>
              <a:cubicBezTo>
                <a:pt x="3800503" y="2311775"/>
                <a:pt x="3785317" y="2297333"/>
                <a:pt x="3778990" y="2284188"/>
              </a:cubicBezTo>
              <a:cubicBezTo>
                <a:pt x="3771759" y="2269375"/>
                <a:pt x="3771759" y="2250306"/>
                <a:pt x="3778809" y="2235679"/>
              </a:cubicBezTo>
              <a:cubicBezTo>
                <a:pt x="3784775" y="2223088"/>
                <a:pt x="3797250" y="2209573"/>
                <a:pt x="3807735" y="2204018"/>
              </a:cubicBezTo>
              <a:cubicBezTo>
                <a:pt x="3818582" y="2198279"/>
                <a:pt x="3839733" y="2196982"/>
                <a:pt x="3852751" y="2201426"/>
              </a:cubicBezTo>
              <a:cubicBezTo>
                <a:pt x="3865947" y="2205869"/>
                <a:pt x="3884929" y="2225125"/>
                <a:pt x="3889269" y="2238271"/>
              </a:cubicBezTo>
              <a:cubicBezTo>
                <a:pt x="3893246" y="2249935"/>
                <a:pt x="3893246" y="2269561"/>
                <a:pt x="3889269" y="2281225"/>
              </a:cubicBezTo>
              <a:cubicBezTo>
                <a:pt x="3885653" y="2292334"/>
                <a:pt x="3870106" y="2308997"/>
                <a:pt x="3857269" y="2315293"/>
              </a:cubicBezTo>
              <a:cubicBezTo>
                <a:pt x="3851033" y="2318347"/>
                <a:pt x="3843214" y="2320060"/>
                <a:pt x="3835372" y="2320361"/>
              </a:cubicBezTo>
              <a:close/>
              <a:moveTo>
                <a:pt x="5277272" y="2320361"/>
              </a:moveTo>
              <a:cubicBezTo>
                <a:pt x="5269544" y="2320569"/>
                <a:pt x="5261815" y="2319458"/>
                <a:pt x="5255849" y="2316959"/>
              </a:cubicBezTo>
              <a:cubicBezTo>
                <a:pt x="5243014" y="2311774"/>
                <a:pt x="5227828" y="2297332"/>
                <a:pt x="5221500" y="2284187"/>
              </a:cubicBezTo>
              <a:cubicBezTo>
                <a:pt x="5214992" y="2270486"/>
                <a:pt x="5214449" y="2250674"/>
                <a:pt x="5220415" y="2236974"/>
              </a:cubicBezTo>
              <a:cubicBezTo>
                <a:pt x="5225297" y="2226235"/>
                <a:pt x="5241025" y="2208831"/>
                <a:pt x="5250788" y="2203646"/>
              </a:cubicBezTo>
              <a:cubicBezTo>
                <a:pt x="5260911" y="2198277"/>
                <a:pt x="5282606" y="2197166"/>
                <a:pt x="5294899" y="2201425"/>
              </a:cubicBezTo>
              <a:cubicBezTo>
                <a:pt x="5305927" y="2205128"/>
                <a:pt x="5321836" y="2219385"/>
                <a:pt x="5329068" y="2231789"/>
              </a:cubicBezTo>
              <a:cubicBezTo>
                <a:pt x="5333587" y="2239566"/>
                <a:pt x="5333949" y="2241973"/>
                <a:pt x="5333949" y="2259747"/>
              </a:cubicBezTo>
              <a:cubicBezTo>
                <a:pt x="5333949" y="2277522"/>
                <a:pt x="5333587" y="2279929"/>
                <a:pt x="5329068" y="2287890"/>
              </a:cubicBezTo>
              <a:cubicBezTo>
                <a:pt x="5322921" y="2298444"/>
                <a:pt x="5309543" y="2310848"/>
                <a:pt x="5298695" y="2315847"/>
              </a:cubicBezTo>
              <a:cubicBezTo>
                <a:pt x="5292730" y="2318624"/>
                <a:pt x="5285001" y="2320152"/>
                <a:pt x="5277272" y="2320361"/>
              </a:cubicBezTo>
              <a:close/>
              <a:moveTo>
                <a:pt x="5459097" y="2320083"/>
              </a:moveTo>
              <a:cubicBezTo>
                <a:pt x="5451798" y="2320569"/>
                <a:pt x="5444566" y="2320013"/>
                <a:pt x="5439504" y="2318254"/>
              </a:cubicBezTo>
              <a:cubicBezTo>
                <a:pt x="5430284" y="2315292"/>
                <a:pt x="5417268" y="2306220"/>
                <a:pt x="5410759" y="2298258"/>
              </a:cubicBezTo>
              <a:cubicBezTo>
                <a:pt x="5395754" y="2280113"/>
                <a:pt x="5392680" y="2254748"/>
                <a:pt x="5402805" y="2234197"/>
              </a:cubicBezTo>
              <a:cubicBezTo>
                <a:pt x="5409855" y="2219755"/>
                <a:pt x="5424499" y="2205684"/>
                <a:pt x="5437154" y="2201426"/>
              </a:cubicBezTo>
              <a:cubicBezTo>
                <a:pt x="5449628" y="2197167"/>
                <a:pt x="5471141" y="2198278"/>
                <a:pt x="5481265" y="2203832"/>
              </a:cubicBezTo>
              <a:cubicBezTo>
                <a:pt x="5491570" y="2209201"/>
                <a:pt x="5506575" y="2225680"/>
                <a:pt x="5511456" y="2236603"/>
              </a:cubicBezTo>
              <a:cubicBezTo>
                <a:pt x="5517061" y="2249565"/>
                <a:pt x="5517061" y="2269931"/>
                <a:pt x="5511276" y="2283261"/>
              </a:cubicBezTo>
              <a:cubicBezTo>
                <a:pt x="5506214" y="2294926"/>
                <a:pt x="5491028" y="2310293"/>
                <a:pt x="5479096" y="2315662"/>
              </a:cubicBezTo>
              <a:cubicBezTo>
                <a:pt x="5473763" y="2318069"/>
                <a:pt x="5466396" y="2319597"/>
                <a:pt x="5459097" y="2320083"/>
              </a:cubicBezTo>
              <a:close/>
              <a:moveTo>
                <a:pt x="5641421" y="2320014"/>
              </a:moveTo>
              <a:cubicBezTo>
                <a:pt x="5634008" y="2320847"/>
                <a:pt x="5626687" y="2320661"/>
                <a:pt x="5622258" y="2319180"/>
              </a:cubicBezTo>
              <a:cubicBezTo>
                <a:pt x="5605444" y="2313626"/>
                <a:pt x="5589716" y="2299740"/>
                <a:pt x="5582123" y="2284373"/>
              </a:cubicBezTo>
              <a:cubicBezTo>
                <a:pt x="5578688" y="2277151"/>
                <a:pt x="5577965" y="2272523"/>
                <a:pt x="5577965" y="2259748"/>
              </a:cubicBezTo>
              <a:cubicBezTo>
                <a:pt x="5577965" y="2240122"/>
                <a:pt x="5582123" y="2230309"/>
                <a:pt x="5596948" y="2214942"/>
              </a:cubicBezTo>
              <a:cubicBezTo>
                <a:pt x="5609783" y="2201981"/>
                <a:pt x="5621354" y="2197723"/>
                <a:pt x="5641240" y="2199019"/>
              </a:cubicBezTo>
              <a:cubicBezTo>
                <a:pt x="5662754" y="2200500"/>
                <a:pt x="5681916" y="2214387"/>
                <a:pt x="5691679" y="2235678"/>
              </a:cubicBezTo>
              <a:cubicBezTo>
                <a:pt x="5696921" y="2247527"/>
                <a:pt x="5696921" y="2271968"/>
                <a:pt x="5691679" y="2283817"/>
              </a:cubicBezTo>
              <a:cubicBezTo>
                <a:pt x="5686798" y="2294371"/>
                <a:pt x="5672877" y="2308627"/>
                <a:pt x="5661126" y="2314737"/>
              </a:cubicBezTo>
              <a:cubicBezTo>
                <a:pt x="5656336" y="2317329"/>
                <a:pt x="5648833" y="2319180"/>
                <a:pt x="5641421" y="2320014"/>
              </a:cubicBezTo>
              <a:close/>
              <a:moveTo>
                <a:pt x="4015255" y="2320291"/>
              </a:moveTo>
              <a:cubicBezTo>
                <a:pt x="4005674" y="2320661"/>
                <a:pt x="4000431" y="2319921"/>
                <a:pt x="3993200" y="2317143"/>
              </a:cubicBezTo>
              <a:cubicBezTo>
                <a:pt x="3979821" y="2311589"/>
                <a:pt x="3966805" y="2298999"/>
                <a:pt x="3959754" y="2284372"/>
              </a:cubicBezTo>
              <a:cubicBezTo>
                <a:pt x="3948365" y="2260488"/>
                <a:pt x="3953608" y="2234937"/>
                <a:pt x="3974398" y="2214756"/>
              </a:cubicBezTo>
              <a:cubicBezTo>
                <a:pt x="3987595" y="2201795"/>
                <a:pt x="3998442" y="2197907"/>
                <a:pt x="4017786" y="2199017"/>
              </a:cubicBezTo>
              <a:cubicBezTo>
                <a:pt x="4034600" y="2200129"/>
                <a:pt x="4042553" y="2204016"/>
                <a:pt x="4055389" y="2217532"/>
              </a:cubicBezTo>
              <a:cubicBezTo>
                <a:pt x="4068226" y="2230864"/>
                <a:pt x="4072744" y="2241788"/>
                <a:pt x="4072744" y="2259562"/>
              </a:cubicBezTo>
              <a:cubicBezTo>
                <a:pt x="4072744" y="2278077"/>
                <a:pt x="4068044" y="2289556"/>
                <a:pt x="4054847" y="2302332"/>
              </a:cubicBezTo>
              <a:cubicBezTo>
                <a:pt x="4042373" y="2314551"/>
                <a:pt x="4031345" y="2319366"/>
                <a:pt x="4015255" y="2320291"/>
              </a:cubicBezTo>
              <a:close/>
              <a:moveTo>
                <a:pt x="3114976" y="2320199"/>
              </a:moveTo>
              <a:cubicBezTo>
                <a:pt x="3107315" y="2320800"/>
                <a:pt x="3099767" y="2320291"/>
                <a:pt x="3094976" y="2318440"/>
              </a:cubicBezTo>
              <a:cubicBezTo>
                <a:pt x="3077621" y="2311774"/>
                <a:pt x="3061531" y="2295667"/>
                <a:pt x="3055384" y="2278633"/>
              </a:cubicBezTo>
              <a:cubicBezTo>
                <a:pt x="3045802" y="2252712"/>
                <a:pt x="3058999" y="2219386"/>
                <a:pt x="3084491" y="2205130"/>
              </a:cubicBezTo>
              <a:cubicBezTo>
                <a:pt x="3097145" y="2198094"/>
                <a:pt x="3117032" y="2196613"/>
                <a:pt x="3131494" y="2201426"/>
              </a:cubicBezTo>
              <a:cubicBezTo>
                <a:pt x="3145958" y="2206425"/>
                <a:pt x="3164216" y="2225496"/>
                <a:pt x="3168374" y="2240123"/>
              </a:cubicBezTo>
              <a:cubicBezTo>
                <a:pt x="3172352" y="2253823"/>
                <a:pt x="3171448" y="2274374"/>
                <a:pt x="3166567" y="2284742"/>
              </a:cubicBezTo>
              <a:cubicBezTo>
                <a:pt x="3162047" y="2294556"/>
                <a:pt x="3146319" y="2310108"/>
                <a:pt x="3135653" y="2315292"/>
              </a:cubicBezTo>
              <a:cubicBezTo>
                <a:pt x="3130410" y="2317884"/>
                <a:pt x="3122636" y="2319597"/>
                <a:pt x="3114976" y="2320199"/>
              </a:cubicBezTo>
              <a:close/>
              <a:moveTo>
                <a:pt x="3645319" y="2320131"/>
              </a:moveTo>
              <a:cubicBezTo>
                <a:pt x="3642201" y="2319969"/>
                <a:pt x="3639625" y="2319645"/>
                <a:pt x="3638359" y="2319182"/>
              </a:cubicBezTo>
              <a:cubicBezTo>
                <a:pt x="3620280" y="2313072"/>
                <a:pt x="3606360" y="2300297"/>
                <a:pt x="3598224" y="2282522"/>
              </a:cubicBezTo>
              <a:cubicBezTo>
                <a:pt x="3593343" y="2271784"/>
                <a:pt x="3592800" y="2269192"/>
                <a:pt x="3593524" y="2257343"/>
              </a:cubicBezTo>
              <a:cubicBezTo>
                <a:pt x="3596235" y="2216609"/>
                <a:pt x="3633116" y="2189763"/>
                <a:pt x="3671081" y="2201057"/>
              </a:cubicBezTo>
              <a:cubicBezTo>
                <a:pt x="3684097" y="2204945"/>
                <a:pt x="3699645" y="2219202"/>
                <a:pt x="3706515" y="2233458"/>
              </a:cubicBezTo>
              <a:cubicBezTo>
                <a:pt x="3710853" y="2242716"/>
                <a:pt x="3711576" y="2246233"/>
                <a:pt x="3711576" y="2260675"/>
              </a:cubicBezTo>
              <a:cubicBezTo>
                <a:pt x="3711576" y="2280301"/>
                <a:pt x="3708322" y="2288447"/>
                <a:pt x="3694763" y="2301778"/>
              </a:cubicBezTo>
              <a:cubicBezTo>
                <a:pt x="3682290" y="2313998"/>
                <a:pt x="3670719" y="2319368"/>
                <a:pt x="3655533" y="2320108"/>
              </a:cubicBezTo>
              <a:cubicBezTo>
                <a:pt x="3652099" y="2320293"/>
                <a:pt x="3648438" y="2320293"/>
                <a:pt x="3645319" y="2320131"/>
              </a:cubicBezTo>
              <a:close/>
              <a:moveTo>
                <a:pt x="3476348" y="2320105"/>
              </a:moveTo>
              <a:cubicBezTo>
                <a:pt x="3468755" y="2320661"/>
                <a:pt x="3461026" y="2320105"/>
                <a:pt x="3455603" y="2318254"/>
              </a:cubicBezTo>
              <a:cubicBezTo>
                <a:pt x="3439332" y="2312885"/>
                <a:pt x="3424146" y="2298257"/>
                <a:pt x="3416734" y="2280854"/>
              </a:cubicBezTo>
              <a:cubicBezTo>
                <a:pt x="3411129" y="2267893"/>
                <a:pt x="3412395" y="2245860"/>
                <a:pt x="3419627" y="2232159"/>
              </a:cubicBezTo>
              <a:cubicBezTo>
                <a:pt x="3426677" y="2219013"/>
                <a:pt x="3441502" y="2205313"/>
                <a:pt x="3453253" y="2201425"/>
              </a:cubicBezTo>
              <a:cubicBezTo>
                <a:pt x="3465727" y="2197166"/>
                <a:pt x="3487240" y="2198277"/>
                <a:pt x="3497725" y="2203831"/>
              </a:cubicBezTo>
              <a:cubicBezTo>
                <a:pt x="3507850" y="2209200"/>
                <a:pt x="3522313" y="2224568"/>
                <a:pt x="3527374" y="2235307"/>
              </a:cubicBezTo>
              <a:cubicBezTo>
                <a:pt x="3533340" y="2247712"/>
                <a:pt x="3533340" y="2271781"/>
                <a:pt x="3527374" y="2284186"/>
              </a:cubicBezTo>
              <a:cubicBezTo>
                <a:pt x="3522493" y="2294370"/>
                <a:pt x="3507488" y="2309551"/>
                <a:pt x="3496279" y="2315291"/>
              </a:cubicBezTo>
              <a:cubicBezTo>
                <a:pt x="3491398" y="2317883"/>
                <a:pt x="3483941" y="2319550"/>
                <a:pt x="3476348" y="2320105"/>
              </a:cubicBezTo>
              <a:close/>
              <a:moveTo>
                <a:pt x="3305165" y="2318856"/>
              </a:moveTo>
              <a:cubicBezTo>
                <a:pt x="3293956" y="2321725"/>
                <a:pt x="3282160" y="2321216"/>
                <a:pt x="3271403" y="2316958"/>
              </a:cubicBezTo>
              <a:cubicBezTo>
                <a:pt x="3264895" y="2314180"/>
                <a:pt x="3258025" y="2309367"/>
                <a:pt x="3251517" y="2302516"/>
              </a:cubicBezTo>
              <a:cubicBezTo>
                <a:pt x="3234523" y="2285112"/>
                <a:pt x="3229100" y="2267523"/>
                <a:pt x="3234161" y="2247157"/>
              </a:cubicBezTo>
              <a:cubicBezTo>
                <a:pt x="3237596" y="2233085"/>
                <a:pt x="3242840" y="2224384"/>
                <a:pt x="3254590" y="2213275"/>
              </a:cubicBezTo>
              <a:cubicBezTo>
                <a:pt x="3266522" y="2201795"/>
                <a:pt x="3278092" y="2197908"/>
                <a:pt x="3296532" y="2199018"/>
              </a:cubicBezTo>
              <a:cubicBezTo>
                <a:pt x="3313345" y="2200129"/>
                <a:pt x="3321299" y="2204017"/>
                <a:pt x="3334135" y="2217533"/>
              </a:cubicBezTo>
              <a:cubicBezTo>
                <a:pt x="3346971" y="2230864"/>
                <a:pt x="3351310" y="2241417"/>
                <a:pt x="3351310" y="2259561"/>
              </a:cubicBezTo>
              <a:cubicBezTo>
                <a:pt x="3351490" y="2277151"/>
                <a:pt x="3347513" y="2287149"/>
                <a:pt x="3335400" y="2300480"/>
              </a:cubicBezTo>
              <a:cubicBezTo>
                <a:pt x="3326994" y="2309737"/>
                <a:pt x="3316373" y="2315986"/>
                <a:pt x="3305165" y="2318856"/>
              </a:cubicBezTo>
              <a:close/>
              <a:moveTo>
                <a:pt x="2753941" y="2320083"/>
              </a:moveTo>
              <a:cubicBezTo>
                <a:pt x="2746642" y="2320569"/>
                <a:pt x="2739410" y="2320014"/>
                <a:pt x="2734348" y="2318255"/>
              </a:cubicBezTo>
              <a:cubicBezTo>
                <a:pt x="2725128" y="2315293"/>
                <a:pt x="2712112" y="2306221"/>
                <a:pt x="2705604" y="2298259"/>
              </a:cubicBezTo>
              <a:cubicBezTo>
                <a:pt x="2690598" y="2280114"/>
                <a:pt x="2687526" y="2254749"/>
                <a:pt x="2697649" y="2234197"/>
              </a:cubicBezTo>
              <a:cubicBezTo>
                <a:pt x="2704338" y="2220311"/>
                <a:pt x="2719343" y="2205684"/>
                <a:pt x="2731094" y="2201611"/>
              </a:cubicBezTo>
              <a:cubicBezTo>
                <a:pt x="2743027" y="2197537"/>
                <a:pt x="2760201" y="2197907"/>
                <a:pt x="2772313" y="2202351"/>
              </a:cubicBezTo>
              <a:cubicBezTo>
                <a:pt x="2785692" y="2207535"/>
                <a:pt x="2804132" y="2227346"/>
                <a:pt x="2807928" y="2240492"/>
              </a:cubicBezTo>
              <a:cubicBezTo>
                <a:pt x="2811726" y="2254193"/>
                <a:pt x="2811002" y="2271783"/>
                <a:pt x="2806121" y="2283262"/>
              </a:cubicBezTo>
              <a:cubicBezTo>
                <a:pt x="2801058" y="2294926"/>
                <a:pt x="2785873" y="2310294"/>
                <a:pt x="2773941" y="2315663"/>
              </a:cubicBezTo>
              <a:cubicBezTo>
                <a:pt x="2768607" y="2318070"/>
                <a:pt x="2761240" y="2319597"/>
                <a:pt x="2753941" y="2320083"/>
              </a:cubicBezTo>
              <a:close/>
              <a:moveTo>
                <a:pt x="2935746" y="2319940"/>
              </a:moveTo>
              <a:cubicBezTo>
                <a:pt x="2928492" y="2320797"/>
                <a:pt x="2921441" y="2320658"/>
                <a:pt x="2917102" y="2319177"/>
              </a:cubicBezTo>
              <a:cubicBezTo>
                <a:pt x="2900290" y="2313622"/>
                <a:pt x="2884561" y="2299736"/>
                <a:pt x="2876969" y="2284369"/>
              </a:cubicBezTo>
              <a:cubicBezTo>
                <a:pt x="2871002" y="2271779"/>
                <a:pt x="2871002" y="2247709"/>
                <a:pt x="2876969" y="2235304"/>
              </a:cubicBezTo>
              <a:cubicBezTo>
                <a:pt x="2882934" y="2222900"/>
                <a:pt x="2894505" y="2210309"/>
                <a:pt x="2905171" y="2204569"/>
              </a:cubicBezTo>
              <a:cubicBezTo>
                <a:pt x="2913306" y="2200126"/>
                <a:pt x="2916380" y="2199570"/>
                <a:pt x="2931565" y="2199570"/>
              </a:cubicBezTo>
              <a:cubicBezTo>
                <a:pt x="2946028" y="2199570"/>
                <a:pt x="2950006" y="2200311"/>
                <a:pt x="2956513" y="2203829"/>
              </a:cubicBezTo>
              <a:cubicBezTo>
                <a:pt x="2968626" y="2210495"/>
                <a:pt x="2979834" y="2221974"/>
                <a:pt x="2985258" y="2233638"/>
              </a:cubicBezTo>
              <a:cubicBezTo>
                <a:pt x="2991947" y="2247524"/>
                <a:pt x="2992489" y="2270668"/>
                <a:pt x="2986343" y="2284184"/>
              </a:cubicBezTo>
              <a:cubicBezTo>
                <a:pt x="2981462" y="2295107"/>
                <a:pt x="2968083" y="2308439"/>
                <a:pt x="2955609" y="2314733"/>
              </a:cubicBezTo>
              <a:cubicBezTo>
                <a:pt x="2950457" y="2317232"/>
                <a:pt x="2943000" y="2319084"/>
                <a:pt x="2935746" y="2319940"/>
              </a:cubicBezTo>
              <a:close/>
              <a:moveTo>
                <a:pt x="9606807" y="2136134"/>
              </a:moveTo>
              <a:cubicBezTo>
                <a:pt x="9599733" y="2136482"/>
                <a:pt x="9592682" y="2135648"/>
                <a:pt x="9586988" y="2133519"/>
              </a:cubicBezTo>
              <a:cubicBezTo>
                <a:pt x="9568728" y="2126854"/>
                <a:pt x="9553000" y="2112041"/>
                <a:pt x="9547576" y="2096119"/>
              </a:cubicBezTo>
              <a:cubicBezTo>
                <a:pt x="9546130" y="2091675"/>
                <a:pt x="9544865" y="2082047"/>
                <a:pt x="9544865" y="2074086"/>
              </a:cubicBezTo>
              <a:cubicBezTo>
                <a:pt x="9544865" y="2055201"/>
                <a:pt x="9549565" y="2045018"/>
                <a:pt x="9564932" y="2030391"/>
              </a:cubicBezTo>
              <a:cubicBezTo>
                <a:pt x="9578672" y="2017246"/>
                <a:pt x="9585542" y="2014653"/>
                <a:pt x="9605790" y="2014653"/>
              </a:cubicBezTo>
              <a:cubicBezTo>
                <a:pt x="9617541" y="2014653"/>
                <a:pt x="9621698" y="2015579"/>
                <a:pt x="9629472" y="2019467"/>
              </a:cubicBezTo>
              <a:cubicBezTo>
                <a:pt x="9640319" y="2025021"/>
                <a:pt x="9654059" y="2039834"/>
                <a:pt x="9659483" y="2051683"/>
              </a:cubicBezTo>
              <a:cubicBezTo>
                <a:pt x="9664906" y="2063902"/>
                <a:pt x="9664544" y="2086121"/>
                <a:pt x="9658940" y="2099451"/>
              </a:cubicBezTo>
              <a:cubicBezTo>
                <a:pt x="9654059" y="2110746"/>
                <a:pt x="9638331" y="2126298"/>
                <a:pt x="9626761" y="2131667"/>
              </a:cubicBezTo>
              <a:cubicBezTo>
                <a:pt x="9620976" y="2134259"/>
                <a:pt x="9613880" y="2135787"/>
                <a:pt x="9606807" y="2136134"/>
              </a:cubicBezTo>
              <a:close/>
              <a:moveTo>
                <a:pt x="5459349" y="2136075"/>
              </a:moveTo>
              <a:cubicBezTo>
                <a:pt x="5452508" y="2136622"/>
                <a:pt x="5445695" y="2135835"/>
                <a:pt x="5439322" y="2133521"/>
              </a:cubicBezTo>
              <a:cubicBezTo>
                <a:pt x="5421243" y="2126855"/>
                <a:pt x="5408226" y="2114635"/>
                <a:pt x="5400634" y="2097047"/>
              </a:cubicBezTo>
              <a:cubicBezTo>
                <a:pt x="5395391" y="2085012"/>
                <a:pt x="5396295" y="2061868"/>
                <a:pt x="5402261" y="2049833"/>
              </a:cubicBezTo>
              <a:cubicBezTo>
                <a:pt x="5408226" y="2038168"/>
                <a:pt x="5421786" y="2024282"/>
                <a:pt x="5432452" y="2019099"/>
              </a:cubicBezTo>
              <a:cubicBezTo>
                <a:pt x="5443661" y="2013729"/>
                <a:pt x="5464270" y="2012988"/>
                <a:pt x="5477648" y="2017802"/>
              </a:cubicBezTo>
              <a:cubicBezTo>
                <a:pt x="5490122" y="2022061"/>
                <a:pt x="5507658" y="2040390"/>
                <a:pt x="5512178" y="2053721"/>
              </a:cubicBezTo>
              <a:cubicBezTo>
                <a:pt x="5517420" y="2069089"/>
                <a:pt x="5516698" y="2087233"/>
                <a:pt x="5510551" y="2100379"/>
              </a:cubicBezTo>
              <a:cubicBezTo>
                <a:pt x="5500653" y="2120792"/>
                <a:pt x="5479874" y="2134435"/>
                <a:pt x="5459349" y="2136075"/>
              </a:cubicBezTo>
              <a:close/>
              <a:moveTo>
                <a:pt x="5640992" y="2135880"/>
              </a:moveTo>
              <a:cubicBezTo>
                <a:pt x="5633738" y="2136620"/>
                <a:pt x="5626597" y="2136204"/>
                <a:pt x="5621353" y="2134445"/>
              </a:cubicBezTo>
              <a:cubicBezTo>
                <a:pt x="5610687" y="2130742"/>
                <a:pt x="5606167" y="2127965"/>
                <a:pt x="5596405" y="2118522"/>
              </a:cubicBezTo>
              <a:cubicBezTo>
                <a:pt x="5571276" y="2094638"/>
                <a:pt x="5570553" y="2059830"/>
                <a:pt x="5594417" y="2033354"/>
              </a:cubicBezTo>
              <a:cubicBezTo>
                <a:pt x="5608337" y="2017986"/>
                <a:pt x="5617918" y="2014098"/>
                <a:pt x="5639432" y="2015023"/>
              </a:cubicBezTo>
              <a:cubicBezTo>
                <a:pt x="5658596" y="2015764"/>
                <a:pt x="5667092" y="2019838"/>
                <a:pt x="5679928" y="2034094"/>
              </a:cubicBezTo>
              <a:cubicBezTo>
                <a:pt x="5694572" y="2050387"/>
                <a:pt x="5699815" y="2072235"/>
                <a:pt x="5693849" y="2092971"/>
              </a:cubicBezTo>
              <a:cubicBezTo>
                <a:pt x="5690052" y="2106117"/>
                <a:pt x="5675047" y="2123521"/>
                <a:pt x="5661307" y="2130372"/>
              </a:cubicBezTo>
              <a:cubicBezTo>
                <a:pt x="5655613" y="2133241"/>
                <a:pt x="5648246" y="2135139"/>
                <a:pt x="5640992" y="2135880"/>
              </a:cubicBezTo>
              <a:close/>
              <a:moveTo>
                <a:pt x="5984514" y="2135184"/>
              </a:moveTo>
              <a:cubicBezTo>
                <a:pt x="5975113" y="2132778"/>
                <a:pt x="5960289" y="2123521"/>
                <a:pt x="5953600" y="2115929"/>
              </a:cubicBezTo>
              <a:cubicBezTo>
                <a:pt x="5931363" y="2090564"/>
                <a:pt x="5932447" y="2056681"/>
                <a:pt x="5956311" y="2031686"/>
              </a:cubicBezTo>
              <a:cubicBezTo>
                <a:pt x="5967882" y="2019651"/>
                <a:pt x="5976197" y="2015949"/>
                <a:pt x="5993372" y="2015024"/>
              </a:cubicBezTo>
              <a:cubicBezTo>
                <a:pt x="6013801" y="2013912"/>
                <a:pt x="6021756" y="2016689"/>
                <a:pt x="6035857" y="2030205"/>
              </a:cubicBezTo>
              <a:cubicBezTo>
                <a:pt x="6051405" y="2045018"/>
                <a:pt x="6056105" y="2055200"/>
                <a:pt x="6056105" y="2074085"/>
              </a:cubicBezTo>
              <a:cubicBezTo>
                <a:pt x="6056105" y="2093341"/>
                <a:pt x="6052308" y="2103339"/>
                <a:pt x="6040557" y="2115744"/>
              </a:cubicBezTo>
              <a:cubicBezTo>
                <a:pt x="6025191" y="2131852"/>
                <a:pt x="6002231" y="2139813"/>
                <a:pt x="5984514" y="2135184"/>
              </a:cubicBezTo>
              <a:close/>
              <a:moveTo>
                <a:pt x="9049933" y="2135000"/>
              </a:moveTo>
              <a:cubicBezTo>
                <a:pt x="9039448" y="2132224"/>
                <a:pt x="9030408" y="2126853"/>
                <a:pt x="9021188" y="2117411"/>
              </a:cubicBezTo>
              <a:cubicBezTo>
                <a:pt x="9009075" y="2105376"/>
                <a:pt x="9004918" y="2096304"/>
                <a:pt x="9003833" y="2079270"/>
              </a:cubicBezTo>
              <a:cubicBezTo>
                <a:pt x="9002748" y="2059645"/>
                <a:pt x="9006364" y="2049091"/>
                <a:pt x="9019380" y="2034649"/>
              </a:cubicBezTo>
              <a:cubicBezTo>
                <a:pt x="9033481" y="2019097"/>
                <a:pt x="9043063" y="2014653"/>
                <a:pt x="9063311" y="2014653"/>
              </a:cubicBezTo>
              <a:cubicBezTo>
                <a:pt x="9082112" y="2014653"/>
                <a:pt x="9092779" y="2019281"/>
                <a:pt x="9105615" y="2033353"/>
              </a:cubicBezTo>
              <a:cubicBezTo>
                <a:pt x="9120981" y="2050202"/>
                <a:pt x="9126223" y="2071864"/>
                <a:pt x="9120258" y="2092971"/>
              </a:cubicBezTo>
              <a:cubicBezTo>
                <a:pt x="9116461" y="2106302"/>
                <a:pt x="9101456" y="2123521"/>
                <a:pt x="9087536" y="2130557"/>
              </a:cubicBezTo>
              <a:cubicBezTo>
                <a:pt x="9076689" y="2135926"/>
                <a:pt x="9060960" y="2137778"/>
                <a:pt x="9049933" y="2135000"/>
              </a:cubicBezTo>
              <a:close/>
              <a:moveTo>
                <a:pt x="9228532" y="2134446"/>
              </a:moveTo>
              <a:cubicBezTo>
                <a:pt x="9216962" y="2131114"/>
                <a:pt x="9208464" y="2125373"/>
                <a:pt x="9197979" y="2113524"/>
              </a:cubicBezTo>
              <a:cubicBezTo>
                <a:pt x="9186408" y="2100564"/>
                <a:pt x="9182432" y="2088159"/>
                <a:pt x="9183878" y="2070014"/>
              </a:cubicBezTo>
              <a:cubicBezTo>
                <a:pt x="9185143" y="2054276"/>
                <a:pt x="9190928" y="2042241"/>
                <a:pt x="9203040" y="2030762"/>
              </a:cubicBezTo>
              <a:cubicBezTo>
                <a:pt x="9216419" y="2017987"/>
                <a:pt x="9224373" y="2014654"/>
                <a:pt x="9242994" y="2014654"/>
              </a:cubicBezTo>
              <a:cubicBezTo>
                <a:pt x="9262880" y="2014654"/>
                <a:pt x="9272643" y="2019098"/>
                <a:pt x="9286744" y="2034650"/>
              </a:cubicBezTo>
              <a:cubicBezTo>
                <a:pt x="9299761" y="2049092"/>
                <a:pt x="9303376" y="2059646"/>
                <a:pt x="9302291" y="2079271"/>
              </a:cubicBezTo>
              <a:cubicBezTo>
                <a:pt x="9301207" y="2096305"/>
                <a:pt x="9297230" y="2105377"/>
                <a:pt x="9284936" y="2117598"/>
              </a:cubicBezTo>
              <a:cubicBezTo>
                <a:pt x="9269208" y="2133335"/>
                <a:pt x="9247333" y="2139815"/>
                <a:pt x="9228532" y="2134446"/>
              </a:cubicBezTo>
              <a:close/>
              <a:moveTo>
                <a:pt x="5802121" y="2134446"/>
              </a:moveTo>
              <a:cubicBezTo>
                <a:pt x="5784403" y="2129261"/>
                <a:pt x="5767229" y="2112969"/>
                <a:pt x="5760539" y="2094639"/>
              </a:cubicBezTo>
              <a:cubicBezTo>
                <a:pt x="5750958" y="2068718"/>
                <a:pt x="5763613" y="2035946"/>
                <a:pt x="5789284" y="2020579"/>
              </a:cubicBezTo>
              <a:cubicBezTo>
                <a:pt x="5796154" y="2016506"/>
                <a:pt x="5800132" y="2015580"/>
                <a:pt x="5813872" y="2015024"/>
              </a:cubicBezTo>
              <a:cubicBezTo>
                <a:pt x="5835747" y="2013913"/>
                <a:pt x="5844786" y="2017801"/>
                <a:pt x="5859972" y="2034279"/>
              </a:cubicBezTo>
              <a:cubicBezTo>
                <a:pt x="5873169" y="2048907"/>
                <a:pt x="5877147" y="2060201"/>
                <a:pt x="5875881" y="2080198"/>
              </a:cubicBezTo>
              <a:cubicBezTo>
                <a:pt x="5874797" y="2096120"/>
                <a:pt x="5870458" y="2105748"/>
                <a:pt x="5858526" y="2117598"/>
              </a:cubicBezTo>
              <a:cubicBezTo>
                <a:pt x="5842978" y="2133150"/>
                <a:pt x="5820742" y="2139815"/>
                <a:pt x="5802121" y="2134446"/>
              </a:cubicBezTo>
              <a:close/>
              <a:moveTo>
                <a:pt x="4016839" y="2136074"/>
              </a:moveTo>
              <a:cubicBezTo>
                <a:pt x="4010000" y="2136620"/>
                <a:pt x="4003187" y="2135833"/>
                <a:pt x="3996814" y="2133519"/>
              </a:cubicBezTo>
              <a:cubicBezTo>
                <a:pt x="3963730" y="2121484"/>
                <a:pt x="3946374" y="2087788"/>
                <a:pt x="3957041" y="2056312"/>
              </a:cubicBezTo>
              <a:cubicBezTo>
                <a:pt x="3961923" y="2041870"/>
                <a:pt x="3974578" y="2027058"/>
                <a:pt x="3987594" y="2020392"/>
              </a:cubicBezTo>
              <a:cubicBezTo>
                <a:pt x="3996995" y="2015393"/>
                <a:pt x="4000610" y="2014653"/>
                <a:pt x="4012543" y="2014653"/>
              </a:cubicBezTo>
              <a:cubicBezTo>
                <a:pt x="4031705" y="2014653"/>
                <a:pt x="4041288" y="2018356"/>
                <a:pt x="4053400" y="2030762"/>
              </a:cubicBezTo>
              <a:cubicBezTo>
                <a:pt x="4067320" y="2044648"/>
                <a:pt x="4072744" y="2057238"/>
                <a:pt x="4072744" y="2075753"/>
              </a:cubicBezTo>
              <a:cubicBezTo>
                <a:pt x="4072925" y="2087788"/>
                <a:pt x="4072020" y="2091860"/>
                <a:pt x="4067863" y="2100377"/>
              </a:cubicBezTo>
              <a:cubicBezTo>
                <a:pt x="4058100" y="2120790"/>
                <a:pt x="4037355" y="2134433"/>
                <a:pt x="4016839" y="2136074"/>
              </a:cubicBezTo>
              <a:close/>
              <a:moveTo>
                <a:pt x="5263262" y="2135184"/>
              </a:moveTo>
              <a:cubicBezTo>
                <a:pt x="5246448" y="2130741"/>
                <a:pt x="5228912" y="2115558"/>
                <a:pt x="5220777" y="2098340"/>
              </a:cubicBezTo>
              <a:cubicBezTo>
                <a:pt x="5214630" y="2085379"/>
                <a:pt x="5214992" y="2065568"/>
                <a:pt x="5221499" y="2051126"/>
              </a:cubicBezTo>
              <a:cubicBezTo>
                <a:pt x="5227647" y="2037055"/>
                <a:pt x="5243013" y="2021688"/>
                <a:pt x="5254583" y="2017614"/>
              </a:cubicBezTo>
              <a:cubicBezTo>
                <a:pt x="5264708" y="2014096"/>
                <a:pt x="5285317" y="2013726"/>
                <a:pt x="5295622" y="2016874"/>
              </a:cubicBezTo>
              <a:cubicBezTo>
                <a:pt x="5304661" y="2019651"/>
                <a:pt x="5324366" y="2037980"/>
                <a:pt x="5329971" y="2048719"/>
              </a:cubicBezTo>
              <a:cubicBezTo>
                <a:pt x="5333225" y="2055014"/>
                <a:pt x="5333948" y="2059458"/>
                <a:pt x="5333948" y="2074826"/>
              </a:cubicBezTo>
              <a:cubicBezTo>
                <a:pt x="5333948" y="2096673"/>
                <a:pt x="5331418" y="2103339"/>
                <a:pt x="5318220" y="2117039"/>
              </a:cubicBezTo>
              <a:cubicBezTo>
                <a:pt x="5303576" y="2132036"/>
                <a:pt x="5280255" y="2139813"/>
                <a:pt x="5263262" y="2135184"/>
              </a:cubicBezTo>
              <a:close/>
              <a:moveTo>
                <a:pt x="2754143" y="2136014"/>
              </a:moveTo>
              <a:cubicBezTo>
                <a:pt x="2747295" y="2136596"/>
                <a:pt x="2740493" y="2135832"/>
                <a:pt x="2734166" y="2133518"/>
              </a:cubicBezTo>
              <a:cubicBezTo>
                <a:pt x="2721330" y="2128889"/>
                <a:pt x="2711206" y="2121298"/>
                <a:pt x="2703795" y="2110929"/>
              </a:cubicBezTo>
              <a:cubicBezTo>
                <a:pt x="2694394" y="2097969"/>
                <a:pt x="2692044" y="2090562"/>
                <a:pt x="2692044" y="2075381"/>
              </a:cubicBezTo>
              <a:cubicBezTo>
                <a:pt x="2692044" y="2057606"/>
                <a:pt x="2698371" y="2043534"/>
                <a:pt x="2712110" y="2030204"/>
              </a:cubicBezTo>
              <a:cubicBezTo>
                <a:pt x="2725489" y="2017429"/>
                <a:pt x="2734709" y="2014095"/>
                <a:pt x="2753872" y="2015021"/>
              </a:cubicBezTo>
              <a:cubicBezTo>
                <a:pt x="2772131" y="2015762"/>
                <a:pt x="2779905" y="2019280"/>
                <a:pt x="2792921" y="2032610"/>
              </a:cubicBezTo>
              <a:cubicBezTo>
                <a:pt x="2805939" y="2045942"/>
                <a:pt x="2810096" y="2056124"/>
                <a:pt x="2810277" y="2074825"/>
              </a:cubicBezTo>
              <a:cubicBezTo>
                <a:pt x="2810457" y="2087415"/>
                <a:pt x="2809735" y="2091118"/>
                <a:pt x="2805396" y="2100006"/>
              </a:cubicBezTo>
              <a:cubicBezTo>
                <a:pt x="2795634" y="2120418"/>
                <a:pt x="2774685" y="2134269"/>
                <a:pt x="2754143" y="2136014"/>
              </a:cubicBezTo>
              <a:close/>
              <a:moveTo>
                <a:pt x="3476053" y="2135973"/>
              </a:moveTo>
              <a:cubicBezTo>
                <a:pt x="3469070" y="2136482"/>
                <a:pt x="3462200" y="2136019"/>
                <a:pt x="3457590" y="2134445"/>
              </a:cubicBezTo>
              <a:cubicBezTo>
                <a:pt x="3445839" y="2130371"/>
                <a:pt x="3439511" y="2126299"/>
                <a:pt x="3430834" y="2117597"/>
              </a:cubicBezTo>
              <a:cubicBezTo>
                <a:pt x="3419082" y="2105562"/>
                <a:pt x="3414381" y="2094453"/>
                <a:pt x="3413659" y="2077234"/>
              </a:cubicBezTo>
              <a:cubicBezTo>
                <a:pt x="3412935" y="2065014"/>
                <a:pt x="3413659" y="2061496"/>
                <a:pt x="3417455" y="2052795"/>
              </a:cubicBezTo>
              <a:cubicBezTo>
                <a:pt x="3423782" y="2038908"/>
                <a:pt x="3438245" y="2023540"/>
                <a:pt x="3449816" y="2018356"/>
              </a:cubicBezTo>
              <a:cubicBezTo>
                <a:pt x="3457770" y="2014838"/>
                <a:pt x="3461567" y="2014283"/>
                <a:pt x="3475668" y="2015023"/>
              </a:cubicBezTo>
              <a:cubicBezTo>
                <a:pt x="3489407" y="2015579"/>
                <a:pt x="3493385" y="2016505"/>
                <a:pt x="3500255" y="2020578"/>
              </a:cubicBezTo>
              <a:cubicBezTo>
                <a:pt x="3510921" y="2027058"/>
                <a:pt x="3522854" y="2040389"/>
                <a:pt x="3527735" y="2051312"/>
              </a:cubicBezTo>
              <a:cubicBezTo>
                <a:pt x="3533339" y="2064088"/>
                <a:pt x="3533158" y="2086121"/>
                <a:pt x="3527373" y="2099452"/>
              </a:cubicBezTo>
              <a:cubicBezTo>
                <a:pt x="3522491" y="2110746"/>
                <a:pt x="3506764" y="2126299"/>
                <a:pt x="3495193" y="2131668"/>
              </a:cubicBezTo>
              <a:cubicBezTo>
                <a:pt x="3490131" y="2133982"/>
                <a:pt x="3483035" y="2135464"/>
                <a:pt x="3476053" y="2135973"/>
              </a:cubicBezTo>
              <a:close/>
              <a:moveTo>
                <a:pt x="3656976" y="2135857"/>
              </a:moveTo>
              <a:cubicBezTo>
                <a:pt x="3649700" y="2136575"/>
                <a:pt x="3642514" y="2136112"/>
                <a:pt x="3637090" y="2134261"/>
              </a:cubicBezTo>
              <a:cubicBezTo>
                <a:pt x="3621542" y="2129077"/>
                <a:pt x="3606356" y="2115561"/>
                <a:pt x="3598402" y="2099452"/>
              </a:cubicBezTo>
              <a:cubicBezTo>
                <a:pt x="3592436" y="2087603"/>
                <a:pt x="3591712" y="2068533"/>
                <a:pt x="3596594" y="2055388"/>
              </a:cubicBezTo>
              <a:cubicBezTo>
                <a:pt x="3601475" y="2041872"/>
                <a:pt x="3615757" y="2025578"/>
                <a:pt x="3627870" y="2019468"/>
              </a:cubicBezTo>
              <a:cubicBezTo>
                <a:pt x="3635825" y="2015395"/>
                <a:pt x="3639621" y="2014654"/>
                <a:pt x="3652637" y="2014654"/>
              </a:cubicBezTo>
              <a:cubicBezTo>
                <a:pt x="3671620" y="2014654"/>
                <a:pt x="3680479" y="2018358"/>
                <a:pt x="3693134" y="2030947"/>
              </a:cubicBezTo>
              <a:cubicBezTo>
                <a:pt x="3710309" y="2047981"/>
                <a:pt x="3716455" y="2070385"/>
                <a:pt x="3709947" y="2092972"/>
              </a:cubicBezTo>
              <a:cubicBezTo>
                <a:pt x="3706150" y="2106118"/>
                <a:pt x="3691145" y="2123522"/>
                <a:pt x="3677405" y="2130373"/>
              </a:cubicBezTo>
              <a:cubicBezTo>
                <a:pt x="3671620" y="2133242"/>
                <a:pt x="3664253" y="2135140"/>
                <a:pt x="3656976" y="2135857"/>
              </a:cubicBezTo>
              <a:close/>
              <a:moveTo>
                <a:pt x="3837855" y="2135696"/>
              </a:moveTo>
              <a:cubicBezTo>
                <a:pt x="3831370" y="2136390"/>
                <a:pt x="3824997" y="2136298"/>
                <a:pt x="3820929" y="2135187"/>
              </a:cubicBezTo>
              <a:cubicBezTo>
                <a:pt x="3803936" y="2130743"/>
                <a:pt x="3786761" y="2116302"/>
                <a:pt x="3778987" y="2100193"/>
              </a:cubicBezTo>
              <a:cubicBezTo>
                <a:pt x="3774829" y="2091491"/>
                <a:pt x="3773925" y="2087233"/>
                <a:pt x="3773925" y="2075754"/>
              </a:cubicBezTo>
              <a:cubicBezTo>
                <a:pt x="3773925" y="2057979"/>
                <a:pt x="3779711" y="2044649"/>
                <a:pt x="3793269" y="2030763"/>
              </a:cubicBezTo>
              <a:cubicBezTo>
                <a:pt x="3805021" y="2018542"/>
                <a:pt x="3815326" y="2014654"/>
                <a:pt x="3834308" y="2014654"/>
              </a:cubicBezTo>
              <a:cubicBezTo>
                <a:pt x="3851844" y="2014840"/>
                <a:pt x="3860883" y="2018728"/>
                <a:pt x="3874804" y="2032799"/>
              </a:cubicBezTo>
              <a:cubicBezTo>
                <a:pt x="3887821" y="2045945"/>
                <a:pt x="3892341" y="2057239"/>
                <a:pt x="3892341" y="2076494"/>
              </a:cubicBezTo>
              <a:cubicBezTo>
                <a:pt x="3892341" y="2087789"/>
                <a:pt x="3891436" y="2091862"/>
                <a:pt x="3886917" y="2101119"/>
              </a:cubicBezTo>
              <a:cubicBezTo>
                <a:pt x="3880951" y="2113524"/>
                <a:pt x="3868296" y="2125559"/>
                <a:pt x="3855459" y="2131484"/>
              </a:cubicBezTo>
              <a:cubicBezTo>
                <a:pt x="3850940" y="2133520"/>
                <a:pt x="3844341" y="2135002"/>
                <a:pt x="3837855" y="2135696"/>
              </a:cubicBezTo>
              <a:close/>
              <a:moveTo>
                <a:pt x="3296447" y="2135946"/>
              </a:moveTo>
              <a:cubicBezTo>
                <a:pt x="3289809" y="2136733"/>
                <a:pt x="3283289" y="2136247"/>
                <a:pt x="3277369" y="2134257"/>
              </a:cubicBezTo>
              <a:cubicBezTo>
                <a:pt x="3249889" y="2124999"/>
                <a:pt x="3232534" y="2101855"/>
                <a:pt x="3232715" y="2074453"/>
              </a:cubicBezTo>
              <a:cubicBezTo>
                <a:pt x="3232895" y="2058161"/>
                <a:pt x="3238681" y="2044829"/>
                <a:pt x="3251155" y="2031684"/>
              </a:cubicBezTo>
              <a:cubicBezTo>
                <a:pt x="3264171" y="2018169"/>
                <a:pt x="3270680" y="2015576"/>
                <a:pt x="3292194" y="2015576"/>
              </a:cubicBezTo>
              <a:cubicBezTo>
                <a:pt x="3313706" y="2015576"/>
                <a:pt x="3319311" y="2017797"/>
                <a:pt x="3333231" y="2032054"/>
              </a:cubicBezTo>
              <a:cubicBezTo>
                <a:pt x="3346429" y="2045570"/>
                <a:pt x="3351310" y="2057235"/>
                <a:pt x="3351310" y="2075935"/>
              </a:cubicBezTo>
              <a:cubicBezTo>
                <a:pt x="3351310" y="2088339"/>
                <a:pt x="3350406" y="2092598"/>
                <a:pt x="3346429" y="2100745"/>
              </a:cubicBezTo>
              <a:cubicBezTo>
                <a:pt x="3337344" y="2119769"/>
                <a:pt x="3316361" y="2133585"/>
                <a:pt x="3296447" y="2135946"/>
              </a:cubicBezTo>
              <a:close/>
              <a:moveTo>
                <a:pt x="3117235" y="2135579"/>
              </a:moveTo>
              <a:cubicBezTo>
                <a:pt x="3110569" y="2136435"/>
                <a:pt x="3104015" y="2136389"/>
                <a:pt x="3099495" y="2135186"/>
              </a:cubicBezTo>
              <a:cubicBezTo>
                <a:pt x="3082140" y="2130557"/>
                <a:pt x="3064242" y="2115190"/>
                <a:pt x="3056649" y="2098341"/>
              </a:cubicBezTo>
              <a:cubicBezTo>
                <a:pt x="3050684" y="2085010"/>
                <a:pt x="3051226" y="2063348"/>
                <a:pt x="3057734" y="2050203"/>
              </a:cubicBezTo>
              <a:cubicBezTo>
                <a:pt x="3064242" y="2037613"/>
                <a:pt x="3073824" y="2026874"/>
                <a:pt x="3084129" y="2020579"/>
              </a:cubicBezTo>
              <a:cubicBezTo>
                <a:pt x="3090999" y="2016506"/>
                <a:pt x="3094976" y="2015580"/>
                <a:pt x="3108715" y="2015025"/>
              </a:cubicBezTo>
              <a:cubicBezTo>
                <a:pt x="3122817" y="2014285"/>
                <a:pt x="3126614" y="2014839"/>
                <a:pt x="3134568" y="2018357"/>
              </a:cubicBezTo>
              <a:cubicBezTo>
                <a:pt x="3147404" y="2024097"/>
                <a:pt x="3164216" y="2042426"/>
                <a:pt x="3168375" y="2055387"/>
              </a:cubicBezTo>
              <a:cubicBezTo>
                <a:pt x="3172533" y="2068347"/>
                <a:pt x="3171449" y="2090195"/>
                <a:pt x="3166025" y="2101118"/>
              </a:cubicBezTo>
              <a:cubicBezTo>
                <a:pt x="3160601" y="2111856"/>
                <a:pt x="3146861" y="2125188"/>
                <a:pt x="3135653" y="2130557"/>
              </a:cubicBezTo>
              <a:cubicBezTo>
                <a:pt x="3130681" y="2132963"/>
                <a:pt x="3123902" y="2134722"/>
                <a:pt x="3117235" y="2135579"/>
              </a:cubicBezTo>
              <a:close/>
              <a:moveTo>
                <a:pt x="2916197" y="2134443"/>
              </a:moveTo>
              <a:cubicBezTo>
                <a:pt x="2905531" y="2130741"/>
                <a:pt x="2901011" y="2127963"/>
                <a:pt x="2891248" y="2118521"/>
              </a:cubicBezTo>
              <a:cubicBezTo>
                <a:pt x="2866301" y="2094822"/>
                <a:pt x="2865397" y="2060014"/>
                <a:pt x="2888718" y="2033723"/>
              </a:cubicBezTo>
              <a:cubicBezTo>
                <a:pt x="2901373" y="2019651"/>
                <a:pt x="2912039" y="2014652"/>
                <a:pt x="2929937" y="2014652"/>
              </a:cubicBezTo>
              <a:cubicBezTo>
                <a:pt x="2948197" y="2014652"/>
                <a:pt x="2958320" y="2018540"/>
                <a:pt x="2970613" y="2030019"/>
              </a:cubicBezTo>
              <a:cubicBezTo>
                <a:pt x="2983268" y="2041869"/>
                <a:pt x="2989415" y="2053903"/>
                <a:pt x="2990680" y="2070012"/>
              </a:cubicBezTo>
              <a:cubicBezTo>
                <a:pt x="2992126" y="2088527"/>
                <a:pt x="2988149" y="2100747"/>
                <a:pt x="2976037" y="2114263"/>
              </a:cubicBezTo>
              <a:cubicBezTo>
                <a:pt x="2959404" y="2132592"/>
                <a:pt x="2934999" y="2140739"/>
                <a:pt x="2916197" y="2134443"/>
              </a:cubicBezTo>
              <a:close/>
              <a:moveTo>
                <a:pt x="2930794" y="1951358"/>
              </a:moveTo>
              <a:cubicBezTo>
                <a:pt x="2922477" y="1951149"/>
                <a:pt x="2914116" y="1949159"/>
                <a:pt x="2906794" y="1945456"/>
              </a:cubicBezTo>
              <a:cubicBezTo>
                <a:pt x="2894682" y="1939160"/>
                <a:pt x="2883473" y="1928051"/>
                <a:pt x="2876965" y="1915462"/>
              </a:cubicBezTo>
              <a:cubicBezTo>
                <a:pt x="2873530" y="1908796"/>
                <a:pt x="2872807" y="1904723"/>
                <a:pt x="2872807" y="1890837"/>
              </a:cubicBezTo>
              <a:cubicBezTo>
                <a:pt x="2872807" y="1871211"/>
                <a:pt x="2875880" y="1863619"/>
                <a:pt x="2890343" y="1848067"/>
              </a:cubicBezTo>
              <a:cubicBezTo>
                <a:pt x="2902998" y="1834366"/>
                <a:pt x="2912579" y="1830107"/>
                <a:pt x="2930658" y="1829923"/>
              </a:cubicBezTo>
              <a:cubicBezTo>
                <a:pt x="2950183" y="1829923"/>
                <a:pt x="2960487" y="1834551"/>
                <a:pt x="2974589" y="1850103"/>
              </a:cubicBezTo>
              <a:cubicBezTo>
                <a:pt x="2987786" y="1864360"/>
                <a:pt x="2992125" y="1876765"/>
                <a:pt x="2990860" y="1895280"/>
              </a:cubicBezTo>
              <a:cubicBezTo>
                <a:pt x="2989232" y="1917128"/>
                <a:pt x="2975674" y="1936384"/>
                <a:pt x="2954521" y="1946566"/>
              </a:cubicBezTo>
              <a:cubicBezTo>
                <a:pt x="2947380" y="1949992"/>
                <a:pt x="2939110" y="1951566"/>
                <a:pt x="2930794" y="1951358"/>
              </a:cubicBezTo>
              <a:close/>
              <a:moveTo>
                <a:pt x="5635951" y="1951358"/>
              </a:moveTo>
              <a:cubicBezTo>
                <a:pt x="5627635" y="1951149"/>
                <a:pt x="5619274" y="1949159"/>
                <a:pt x="5611952" y="1945456"/>
              </a:cubicBezTo>
              <a:cubicBezTo>
                <a:pt x="5599839" y="1939162"/>
                <a:pt x="5588630" y="1928052"/>
                <a:pt x="5582122" y="1915462"/>
              </a:cubicBezTo>
              <a:cubicBezTo>
                <a:pt x="5578688" y="1908798"/>
                <a:pt x="5577964" y="1904724"/>
                <a:pt x="5577964" y="1890837"/>
              </a:cubicBezTo>
              <a:cubicBezTo>
                <a:pt x="5577964" y="1876396"/>
                <a:pt x="5578688" y="1872878"/>
                <a:pt x="5582845" y="1864916"/>
              </a:cubicBezTo>
              <a:cubicBezTo>
                <a:pt x="5588992" y="1852882"/>
                <a:pt x="5602370" y="1839366"/>
                <a:pt x="5612855" y="1834182"/>
              </a:cubicBezTo>
              <a:cubicBezTo>
                <a:pt x="5623160" y="1829368"/>
                <a:pt x="5642324" y="1828442"/>
                <a:pt x="5655521" y="1832330"/>
              </a:cubicBezTo>
              <a:cubicBezTo>
                <a:pt x="5666549" y="1835663"/>
                <a:pt x="5683904" y="1851586"/>
                <a:pt x="5690594" y="1864732"/>
              </a:cubicBezTo>
              <a:cubicBezTo>
                <a:pt x="5694570" y="1872878"/>
                <a:pt x="5695294" y="1876581"/>
                <a:pt x="5695475" y="1890837"/>
              </a:cubicBezTo>
              <a:cubicBezTo>
                <a:pt x="5695475" y="1905464"/>
                <a:pt x="5694933" y="1908612"/>
                <a:pt x="5690594" y="1916759"/>
              </a:cubicBezTo>
              <a:cubicBezTo>
                <a:pt x="5684628" y="1928423"/>
                <a:pt x="5671973" y="1940643"/>
                <a:pt x="5659679" y="1946567"/>
              </a:cubicBezTo>
              <a:cubicBezTo>
                <a:pt x="5652538" y="1949992"/>
                <a:pt x="5644267" y="1951566"/>
                <a:pt x="5635951" y="1951358"/>
              </a:cubicBezTo>
              <a:close/>
              <a:moveTo>
                <a:pt x="9423987" y="1951265"/>
              </a:moveTo>
              <a:cubicBezTo>
                <a:pt x="9415400" y="1951288"/>
                <a:pt x="9406768" y="1949714"/>
                <a:pt x="9400259" y="1946567"/>
              </a:cubicBezTo>
              <a:cubicBezTo>
                <a:pt x="9387063" y="1940272"/>
                <a:pt x="9374949" y="1928423"/>
                <a:pt x="9369164" y="1916202"/>
              </a:cubicBezTo>
              <a:cubicBezTo>
                <a:pt x="9362475" y="1902316"/>
                <a:pt x="9362114" y="1880839"/>
                <a:pt x="9368080" y="1867138"/>
              </a:cubicBezTo>
              <a:cubicBezTo>
                <a:pt x="9373684" y="1854918"/>
                <a:pt x="9388509" y="1839366"/>
                <a:pt x="9399898" y="1834181"/>
              </a:cubicBezTo>
              <a:cubicBezTo>
                <a:pt x="9414180" y="1827701"/>
                <a:pt x="9434789" y="1828071"/>
                <a:pt x="9448529" y="1834922"/>
              </a:cubicBezTo>
              <a:cubicBezTo>
                <a:pt x="9459737" y="1840477"/>
                <a:pt x="9472755" y="1853807"/>
                <a:pt x="9478177" y="1865286"/>
              </a:cubicBezTo>
              <a:cubicBezTo>
                <a:pt x="9480347" y="1869915"/>
                <a:pt x="9481793" y="1877691"/>
                <a:pt x="9482155" y="1888430"/>
              </a:cubicBezTo>
              <a:cubicBezTo>
                <a:pt x="9482697" y="1902501"/>
                <a:pt x="9482336" y="1905834"/>
                <a:pt x="9478358" y="1914536"/>
              </a:cubicBezTo>
              <a:cubicBezTo>
                <a:pt x="9473116" y="1926386"/>
                <a:pt x="9459737" y="1940086"/>
                <a:pt x="9447444" y="1946382"/>
              </a:cubicBezTo>
              <a:cubicBezTo>
                <a:pt x="9441116" y="1949622"/>
                <a:pt x="9432574" y="1951242"/>
                <a:pt x="9423987" y="1951265"/>
              </a:cubicBezTo>
              <a:close/>
              <a:moveTo>
                <a:pt x="9606060" y="1950892"/>
              </a:moveTo>
              <a:cubicBezTo>
                <a:pt x="9598106" y="1951239"/>
                <a:pt x="9590060" y="1950452"/>
                <a:pt x="9584456" y="1948415"/>
              </a:cubicBezTo>
              <a:cubicBezTo>
                <a:pt x="9571078" y="1943602"/>
                <a:pt x="9555169" y="1928234"/>
                <a:pt x="9548841" y="1914348"/>
              </a:cubicBezTo>
              <a:cubicBezTo>
                <a:pt x="9545045" y="1905831"/>
                <a:pt x="9544683" y="1902498"/>
                <a:pt x="9545225" y="1888427"/>
              </a:cubicBezTo>
              <a:cubicBezTo>
                <a:pt x="9545588" y="1877688"/>
                <a:pt x="9547034" y="1869912"/>
                <a:pt x="9549203" y="1865283"/>
              </a:cubicBezTo>
              <a:cubicBezTo>
                <a:pt x="9554626" y="1853804"/>
                <a:pt x="9567643" y="1840473"/>
                <a:pt x="9578671" y="1834919"/>
              </a:cubicBezTo>
              <a:cubicBezTo>
                <a:pt x="9587529" y="1830660"/>
                <a:pt x="9591145" y="1829920"/>
                <a:pt x="9604343" y="1829920"/>
              </a:cubicBezTo>
              <a:cubicBezTo>
                <a:pt x="9623325" y="1829920"/>
                <a:pt x="9633449" y="1834549"/>
                <a:pt x="9646646" y="1848990"/>
              </a:cubicBezTo>
              <a:cubicBezTo>
                <a:pt x="9659120" y="1862691"/>
                <a:pt x="9663098" y="1872689"/>
                <a:pt x="9663279" y="1890834"/>
              </a:cubicBezTo>
              <a:cubicBezTo>
                <a:pt x="9663279" y="1903424"/>
                <a:pt x="9662555" y="1907312"/>
                <a:pt x="9658216" y="1916199"/>
              </a:cubicBezTo>
              <a:cubicBezTo>
                <a:pt x="9652431" y="1928419"/>
                <a:pt x="9640319" y="1940268"/>
                <a:pt x="9627121" y="1946564"/>
              </a:cubicBezTo>
              <a:cubicBezTo>
                <a:pt x="9621878" y="1949063"/>
                <a:pt x="9614014" y="1950545"/>
                <a:pt x="9606060" y="1950892"/>
              </a:cubicBezTo>
              <a:close/>
              <a:moveTo>
                <a:pt x="9786782" y="1950500"/>
              </a:moveTo>
              <a:cubicBezTo>
                <a:pt x="9778104" y="1950916"/>
                <a:pt x="9769472" y="1950361"/>
                <a:pt x="9765404" y="1948602"/>
              </a:cubicBezTo>
              <a:cubicBezTo>
                <a:pt x="9754195" y="1943973"/>
                <a:pt x="9748590" y="1939715"/>
                <a:pt x="9739733" y="1929902"/>
              </a:cubicBezTo>
              <a:cubicBezTo>
                <a:pt x="9728885" y="1917867"/>
                <a:pt x="9724727" y="1906758"/>
                <a:pt x="9724727" y="1890651"/>
              </a:cubicBezTo>
              <a:cubicBezTo>
                <a:pt x="9724727" y="1872506"/>
                <a:pt x="9729789" y="1861212"/>
                <a:pt x="9744252" y="1846955"/>
              </a:cubicBezTo>
              <a:cubicBezTo>
                <a:pt x="9758534" y="1832699"/>
                <a:pt x="9765404" y="1829921"/>
                <a:pt x="9785290" y="1829921"/>
              </a:cubicBezTo>
              <a:cubicBezTo>
                <a:pt x="9803911" y="1829735"/>
                <a:pt x="9812950" y="1834180"/>
                <a:pt x="9827593" y="1850287"/>
              </a:cubicBezTo>
              <a:cubicBezTo>
                <a:pt x="9836091" y="1859545"/>
                <a:pt x="9839163" y="1864544"/>
                <a:pt x="9841514" y="1872691"/>
              </a:cubicBezTo>
              <a:cubicBezTo>
                <a:pt x="9845672" y="1887133"/>
                <a:pt x="9844226" y="1904537"/>
                <a:pt x="9838080" y="1916941"/>
              </a:cubicBezTo>
              <a:cubicBezTo>
                <a:pt x="9832836" y="1927309"/>
                <a:pt x="9819097" y="1941197"/>
                <a:pt x="9808430" y="1946566"/>
              </a:cubicBezTo>
              <a:cubicBezTo>
                <a:pt x="9804182" y="1948695"/>
                <a:pt x="9795459" y="1950083"/>
                <a:pt x="9786782" y="1950500"/>
              </a:cubicBezTo>
              <a:close/>
              <a:moveTo>
                <a:pt x="8702505" y="1951013"/>
              </a:moveTo>
              <a:cubicBezTo>
                <a:pt x="8691115" y="1951013"/>
                <a:pt x="8686234" y="1950087"/>
                <a:pt x="8679003" y="1946570"/>
              </a:cubicBezTo>
              <a:cubicBezTo>
                <a:pt x="8665987" y="1940275"/>
                <a:pt x="8653693" y="1928425"/>
                <a:pt x="8647908" y="1916206"/>
              </a:cubicBezTo>
              <a:cubicBezTo>
                <a:pt x="8641219" y="1902319"/>
                <a:pt x="8640857" y="1881027"/>
                <a:pt x="8646823" y="1867142"/>
              </a:cubicBezTo>
              <a:cubicBezTo>
                <a:pt x="8652428" y="1854921"/>
                <a:pt x="8667252" y="1839369"/>
                <a:pt x="8678642" y="1834185"/>
              </a:cubicBezTo>
              <a:cubicBezTo>
                <a:pt x="8691477" y="1828445"/>
                <a:pt x="8713352" y="1828261"/>
                <a:pt x="8725465" y="1833814"/>
              </a:cubicBezTo>
              <a:cubicBezTo>
                <a:pt x="8737578" y="1839369"/>
                <a:pt x="8749509" y="1851404"/>
                <a:pt x="8755836" y="1864549"/>
              </a:cubicBezTo>
              <a:cubicBezTo>
                <a:pt x="8760537" y="1874177"/>
                <a:pt x="8761260" y="1877695"/>
                <a:pt x="8761260" y="1890655"/>
              </a:cubicBezTo>
              <a:cubicBezTo>
                <a:pt x="8761260" y="1909726"/>
                <a:pt x="8756560" y="1920464"/>
                <a:pt x="8742639" y="1933979"/>
              </a:cubicBezTo>
              <a:cubicBezTo>
                <a:pt x="8728538" y="1947495"/>
                <a:pt x="8720403" y="1951013"/>
                <a:pt x="8702505" y="1951013"/>
              </a:cubicBezTo>
              <a:close/>
              <a:moveTo>
                <a:pt x="9244078" y="1951013"/>
              </a:moveTo>
              <a:cubicBezTo>
                <a:pt x="9232327" y="1951013"/>
                <a:pt x="9227446" y="1950087"/>
                <a:pt x="9220033" y="1946570"/>
              </a:cubicBezTo>
              <a:cubicBezTo>
                <a:pt x="9191109" y="1932683"/>
                <a:pt x="9177188" y="1901949"/>
                <a:pt x="9186227" y="1872139"/>
              </a:cubicBezTo>
              <a:cubicBezTo>
                <a:pt x="9188939" y="1863068"/>
                <a:pt x="9191651" y="1858995"/>
                <a:pt x="9202136" y="1848071"/>
              </a:cubicBezTo>
              <a:cubicBezTo>
                <a:pt x="9216780" y="1833259"/>
                <a:pt x="9224915" y="1829741"/>
                <a:pt x="9244802" y="1829741"/>
              </a:cubicBezTo>
              <a:cubicBezTo>
                <a:pt x="9261976" y="1829926"/>
                <a:pt x="9269207" y="1833259"/>
                <a:pt x="9283128" y="1846960"/>
              </a:cubicBezTo>
              <a:cubicBezTo>
                <a:pt x="9297590" y="1861216"/>
                <a:pt x="9302653" y="1872511"/>
                <a:pt x="9302653" y="1890654"/>
              </a:cubicBezTo>
              <a:cubicBezTo>
                <a:pt x="9302653" y="1907318"/>
                <a:pt x="9298494" y="1917871"/>
                <a:pt x="9286924" y="1930646"/>
              </a:cubicBezTo>
              <a:cubicBezTo>
                <a:pt x="9273184" y="1946014"/>
                <a:pt x="9262518" y="1951013"/>
                <a:pt x="9244078" y="1951013"/>
              </a:cubicBezTo>
              <a:close/>
              <a:moveTo>
                <a:pt x="9064487" y="1950894"/>
              </a:moveTo>
              <a:cubicBezTo>
                <a:pt x="9056396" y="1951149"/>
                <a:pt x="9048126" y="1950177"/>
                <a:pt x="9041798" y="1947863"/>
              </a:cubicBezTo>
              <a:cubicBezTo>
                <a:pt x="9032397" y="1944530"/>
                <a:pt x="9013777" y="1927311"/>
                <a:pt x="9008353" y="1916943"/>
              </a:cubicBezTo>
              <a:cubicBezTo>
                <a:pt x="9005099" y="1910649"/>
                <a:pt x="9004375" y="1906390"/>
                <a:pt x="9004375" y="1890837"/>
              </a:cubicBezTo>
              <a:cubicBezTo>
                <a:pt x="9004375" y="1868990"/>
                <a:pt x="9006364" y="1864176"/>
                <a:pt x="9021550" y="1848069"/>
              </a:cubicBezTo>
              <a:cubicBezTo>
                <a:pt x="9035109" y="1833627"/>
                <a:pt x="9043787" y="1829924"/>
                <a:pt x="9063130" y="1829924"/>
              </a:cubicBezTo>
              <a:cubicBezTo>
                <a:pt x="9082113" y="1830109"/>
                <a:pt x="9088622" y="1832701"/>
                <a:pt x="9102180" y="1845846"/>
              </a:cubicBezTo>
              <a:cubicBezTo>
                <a:pt x="9117548" y="1860658"/>
                <a:pt x="9121705" y="1870286"/>
                <a:pt x="9121886" y="1890837"/>
              </a:cubicBezTo>
              <a:cubicBezTo>
                <a:pt x="9121886" y="1905464"/>
                <a:pt x="9121344" y="1908612"/>
                <a:pt x="9117005" y="1916758"/>
              </a:cubicBezTo>
              <a:cubicBezTo>
                <a:pt x="9111039" y="1928422"/>
                <a:pt x="9098384" y="1940642"/>
                <a:pt x="9086090" y="1946567"/>
              </a:cubicBezTo>
              <a:cubicBezTo>
                <a:pt x="9080486" y="1949158"/>
                <a:pt x="9072577" y="1950640"/>
                <a:pt x="9064487" y="1950894"/>
              </a:cubicBezTo>
              <a:close/>
              <a:moveTo>
                <a:pt x="8883270" y="1950825"/>
              </a:moveTo>
              <a:cubicBezTo>
                <a:pt x="8875859" y="1950825"/>
                <a:pt x="8867542" y="1950085"/>
                <a:pt x="8865011" y="1949344"/>
              </a:cubicBezTo>
              <a:cubicBezTo>
                <a:pt x="8849283" y="1944345"/>
                <a:pt x="8830481" y="1925460"/>
                <a:pt x="8825419" y="1909537"/>
              </a:cubicBezTo>
              <a:cubicBezTo>
                <a:pt x="8822345" y="1899909"/>
                <a:pt x="8822708" y="1880654"/>
                <a:pt x="8826143" y="1869915"/>
              </a:cubicBezTo>
              <a:cubicBezTo>
                <a:pt x="8830300" y="1857510"/>
                <a:pt x="8844583" y="1841402"/>
                <a:pt x="8857418" y="1835107"/>
              </a:cubicBezTo>
              <a:cubicBezTo>
                <a:pt x="8865915" y="1830848"/>
                <a:pt x="8869892" y="1829923"/>
                <a:pt x="8882186" y="1829923"/>
              </a:cubicBezTo>
              <a:cubicBezTo>
                <a:pt x="8901169" y="1829923"/>
                <a:pt x="8912196" y="1834737"/>
                <a:pt x="8924851" y="1848438"/>
              </a:cubicBezTo>
              <a:cubicBezTo>
                <a:pt x="8937687" y="1862324"/>
                <a:pt x="8941664" y="1872322"/>
                <a:pt x="8941845" y="1890837"/>
              </a:cubicBezTo>
              <a:cubicBezTo>
                <a:pt x="8941845" y="1909537"/>
                <a:pt x="8937687" y="1919721"/>
                <a:pt x="8924490" y="1932866"/>
              </a:cubicBezTo>
              <a:cubicBezTo>
                <a:pt x="8910931" y="1946382"/>
                <a:pt x="8900264" y="1951011"/>
                <a:pt x="8883270" y="1950825"/>
              </a:cubicBezTo>
              <a:close/>
              <a:moveTo>
                <a:pt x="5818390" y="1950642"/>
              </a:moveTo>
              <a:cubicBezTo>
                <a:pt x="5804108" y="1951198"/>
                <a:pt x="5802119" y="1950827"/>
                <a:pt x="5791814" y="1945458"/>
              </a:cubicBezTo>
              <a:cubicBezTo>
                <a:pt x="5779341" y="1938977"/>
                <a:pt x="5768312" y="1927684"/>
                <a:pt x="5761984" y="1914352"/>
              </a:cubicBezTo>
              <a:cubicBezTo>
                <a:pt x="5758731" y="1907502"/>
                <a:pt x="5757827" y="1902503"/>
                <a:pt x="5757827" y="1890838"/>
              </a:cubicBezTo>
              <a:cubicBezTo>
                <a:pt x="5757827" y="1872509"/>
                <a:pt x="5761804" y="1862697"/>
                <a:pt x="5775001" y="1848440"/>
              </a:cubicBezTo>
              <a:cubicBezTo>
                <a:pt x="5787294" y="1835109"/>
                <a:pt x="5798684" y="1829925"/>
                <a:pt x="5816582" y="1829925"/>
              </a:cubicBezTo>
              <a:cubicBezTo>
                <a:pt x="5835564" y="1829925"/>
                <a:pt x="5842616" y="1832887"/>
                <a:pt x="5856717" y="1846959"/>
              </a:cubicBezTo>
              <a:cubicBezTo>
                <a:pt x="5871179" y="1861216"/>
                <a:pt x="5876242" y="1872509"/>
                <a:pt x="5876242" y="1890654"/>
              </a:cubicBezTo>
              <a:cubicBezTo>
                <a:pt x="5876242" y="1907132"/>
                <a:pt x="5872083" y="1918056"/>
                <a:pt x="5860874" y="1930276"/>
              </a:cubicBezTo>
              <a:cubicBezTo>
                <a:pt x="5847497" y="1945273"/>
                <a:pt x="5837553" y="1949901"/>
                <a:pt x="5818390" y="1950642"/>
              </a:cubicBezTo>
              <a:close/>
              <a:moveTo>
                <a:pt x="5999156" y="1950642"/>
              </a:moveTo>
              <a:cubicBezTo>
                <a:pt x="5984332" y="1951197"/>
                <a:pt x="5981981" y="1950827"/>
                <a:pt x="5973304" y="1946384"/>
              </a:cubicBezTo>
              <a:cubicBezTo>
                <a:pt x="5960469" y="1939718"/>
                <a:pt x="5948356" y="1927128"/>
                <a:pt x="5942570" y="1914353"/>
              </a:cubicBezTo>
              <a:cubicBezTo>
                <a:pt x="5929554" y="1886024"/>
                <a:pt x="5943475" y="1849550"/>
                <a:pt x="5972761" y="1834924"/>
              </a:cubicBezTo>
              <a:cubicBezTo>
                <a:pt x="5981440" y="1830479"/>
                <a:pt x="5985055" y="1829739"/>
                <a:pt x="5997530" y="1829925"/>
              </a:cubicBezTo>
              <a:cubicBezTo>
                <a:pt x="6015789" y="1829925"/>
                <a:pt x="6028625" y="1835664"/>
                <a:pt x="6040376" y="1849180"/>
              </a:cubicBezTo>
              <a:cubicBezTo>
                <a:pt x="6052126" y="1862696"/>
                <a:pt x="6055019" y="1869732"/>
                <a:pt x="6055742" y="1888432"/>
              </a:cubicBezTo>
              <a:cubicBezTo>
                <a:pt x="6056285" y="1902503"/>
                <a:pt x="6055923" y="1905836"/>
                <a:pt x="6051946" y="1914537"/>
              </a:cubicBezTo>
              <a:cubicBezTo>
                <a:pt x="6047065" y="1925646"/>
                <a:pt x="6035856" y="1937681"/>
                <a:pt x="6023562" y="1945087"/>
              </a:cubicBezTo>
              <a:cubicBezTo>
                <a:pt x="6016874" y="1949160"/>
                <a:pt x="6012896" y="1950086"/>
                <a:pt x="5999156" y="1950642"/>
              </a:cubicBezTo>
              <a:close/>
              <a:moveTo>
                <a:pt x="3109552" y="1951033"/>
              </a:moveTo>
              <a:cubicBezTo>
                <a:pt x="3101711" y="1950732"/>
                <a:pt x="3094072" y="1949158"/>
                <a:pt x="3088287" y="1946381"/>
              </a:cubicBezTo>
              <a:cubicBezTo>
                <a:pt x="3076536" y="1940827"/>
                <a:pt x="3062978" y="1927126"/>
                <a:pt x="3057192" y="1914906"/>
              </a:cubicBezTo>
              <a:cubicBezTo>
                <a:pt x="3051046" y="1901760"/>
                <a:pt x="3050865" y="1879913"/>
                <a:pt x="3057011" y="1867138"/>
              </a:cubicBezTo>
              <a:cubicBezTo>
                <a:pt x="3063520" y="1853806"/>
                <a:pt x="3077260" y="1839365"/>
                <a:pt x="3088287" y="1834180"/>
              </a:cubicBezTo>
              <a:cubicBezTo>
                <a:pt x="3101124" y="1828441"/>
                <a:pt x="3122999" y="1828256"/>
                <a:pt x="3134930" y="1833810"/>
              </a:cubicBezTo>
              <a:cubicBezTo>
                <a:pt x="3144150" y="1837884"/>
                <a:pt x="3160964" y="1854917"/>
                <a:pt x="3166567" y="1865471"/>
              </a:cubicBezTo>
              <a:cubicBezTo>
                <a:pt x="3171991" y="1875839"/>
                <a:pt x="3171810" y="1906203"/>
                <a:pt x="3166206" y="1916943"/>
              </a:cubicBezTo>
              <a:cubicBezTo>
                <a:pt x="3160421" y="1927866"/>
                <a:pt x="3142342" y="1944344"/>
                <a:pt x="3132037" y="1948048"/>
              </a:cubicBezTo>
              <a:cubicBezTo>
                <a:pt x="3125438" y="1950362"/>
                <a:pt x="3117394" y="1951334"/>
                <a:pt x="3109552" y="1951033"/>
              </a:cubicBezTo>
              <a:close/>
              <a:moveTo>
                <a:pt x="3292011" y="1951011"/>
              </a:moveTo>
              <a:cubicBezTo>
                <a:pt x="3280080" y="1951011"/>
                <a:pt x="3275921" y="1950270"/>
                <a:pt x="3268147" y="1946197"/>
              </a:cubicBezTo>
              <a:cubicBezTo>
                <a:pt x="3262905" y="1943605"/>
                <a:pt x="3255131" y="1937680"/>
                <a:pt x="3250611" y="1933237"/>
              </a:cubicBezTo>
              <a:cubicBezTo>
                <a:pt x="3226747" y="1908796"/>
                <a:pt x="3226386" y="1875470"/>
                <a:pt x="3249527" y="1848808"/>
              </a:cubicBezTo>
              <a:cubicBezTo>
                <a:pt x="3253866" y="1843809"/>
                <a:pt x="3261640" y="1837884"/>
                <a:pt x="3267425" y="1834922"/>
              </a:cubicBezTo>
              <a:cubicBezTo>
                <a:pt x="3276283" y="1830478"/>
                <a:pt x="3279898" y="1829737"/>
                <a:pt x="3292373" y="1829923"/>
              </a:cubicBezTo>
              <a:cubicBezTo>
                <a:pt x="3311356" y="1829923"/>
                <a:pt x="3323468" y="1835663"/>
                <a:pt x="3336484" y="1850475"/>
              </a:cubicBezTo>
              <a:cubicBezTo>
                <a:pt x="3346969" y="1862695"/>
                <a:pt x="3351128" y="1873989"/>
                <a:pt x="3351309" y="1890652"/>
              </a:cubicBezTo>
              <a:cubicBezTo>
                <a:pt x="3351309" y="1910648"/>
                <a:pt x="3345343" y="1923239"/>
                <a:pt x="3329253" y="1937125"/>
              </a:cubicBezTo>
              <a:cubicBezTo>
                <a:pt x="3316598" y="1948048"/>
                <a:pt x="3308824" y="1951011"/>
                <a:pt x="3292011" y="1951011"/>
              </a:cubicBezTo>
              <a:close/>
              <a:moveTo>
                <a:pt x="3652818" y="1951011"/>
              </a:moveTo>
              <a:cubicBezTo>
                <a:pt x="3640886" y="1951011"/>
                <a:pt x="3637271" y="1950271"/>
                <a:pt x="3627870" y="1945272"/>
              </a:cubicBezTo>
              <a:cubicBezTo>
                <a:pt x="3599486" y="1930830"/>
                <a:pt x="3586470" y="1899169"/>
                <a:pt x="3597136" y="1870101"/>
              </a:cubicBezTo>
              <a:cubicBezTo>
                <a:pt x="3602560" y="1855104"/>
                <a:pt x="3621000" y="1836219"/>
                <a:pt x="3633836" y="1832331"/>
              </a:cubicBezTo>
              <a:cubicBezTo>
                <a:pt x="3647213" y="1828442"/>
                <a:pt x="3666919" y="1829368"/>
                <a:pt x="3677043" y="1834182"/>
              </a:cubicBezTo>
              <a:cubicBezTo>
                <a:pt x="3689156" y="1840292"/>
                <a:pt x="3706330" y="1859917"/>
                <a:pt x="3709765" y="1871768"/>
              </a:cubicBezTo>
              <a:cubicBezTo>
                <a:pt x="3718443" y="1901946"/>
                <a:pt x="3705969" y="1931015"/>
                <a:pt x="3677767" y="1945272"/>
              </a:cubicBezTo>
              <a:cubicBezTo>
                <a:pt x="3668366" y="1950271"/>
                <a:pt x="3664749" y="1951011"/>
                <a:pt x="3652818" y="1951011"/>
              </a:cubicBezTo>
              <a:close/>
              <a:moveTo>
                <a:pt x="3830943" y="1950989"/>
              </a:moveTo>
              <a:cubicBezTo>
                <a:pt x="3823146" y="1950734"/>
                <a:pt x="3815599" y="1949252"/>
                <a:pt x="3810084" y="1946567"/>
              </a:cubicBezTo>
              <a:cubicBezTo>
                <a:pt x="3796887" y="1940273"/>
                <a:pt x="3787125" y="1930645"/>
                <a:pt x="3780074" y="1917314"/>
              </a:cubicBezTo>
              <a:cubicBezTo>
                <a:pt x="3774470" y="1906761"/>
                <a:pt x="3773928" y="1904354"/>
                <a:pt x="3774108" y="1890838"/>
              </a:cubicBezTo>
              <a:cubicBezTo>
                <a:pt x="3774108" y="1873063"/>
                <a:pt x="3778267" y="1863065"/>
                <a:pt x="3791283" y="1848253"/>
              </a:cubicBezTo>
              <a:cubicBezTo>
                <a:pt x="3803396" y="1834737"/>
                <a:pt x="3814785" y="1829924"/>
                <a:pt x="3833587" y="1829924"/>
              </a:cubicBezTo>
              <a:cubicBezTo>
                <a:pt x="3851665" y="1830108"/>
                <a:pt x="3861428" y="1834182"/>
                <a:pt x="3874083" y="1847142"/>
              </a:cubicBezTo>
              <a:cubicBezTo>
                <a:pt x="3888726" y="1862325"/>
                <a:pt x="3891438" y="1868990"/>
                <a:pt x="3891438" y="1890838"/>
              </a:cubicBezTo>
              <a:cubicBezTo>
                <a:pt x="3891438" y="1906391"/>
                <a:pt x="3890715" y="1910648"/>
                <a:pt x="3887460" y="1916944"/>
              </a:cubicBezTo>
              <a:cubicBezTo>
                <a:pt x="3881675" y="1927868"/>
                <a:pt x="3863597" y="1944346"/>
                <a:pt x="3853293" y="1948049"/>
              </a:cubicBezTo>
              <a:cubicBezTo>
                <a:pt x="3846784" y="1950271"/>
                <a:pt x="3838739" y="1951243"/>
                <a:pt x="3830943" y="1950989"/>
              </a:cubicBezTo>
              <a:close/>
              <a:moveTo>
                <a:pt x="5458055" y="1950966"/>
              </a:moveTo>
              <a:cubicBezTo>
                <a:pt x="5449943" y="1951198"/>
                <a:pt x="5441581" y="1950179"/>
                <a:pt x="5435163" y="1947865"/>
              </a:cubicBezTo>
              <a:cubicBezTo>
                <a:pt x="5423593" y="1943607"/>
                <a:pt x="5404249" y="1923425"/>
                <a:pt x="5400271" y="1911390"/>
              </a:cubicBezTo>
              <a:cubicBezTo>
                <a:pt x="5396475" y="1899911"/>
                <a:pt x="5396294" y="1882137"/>
                <a:pt x="5399910" y="1871028"/>
              </a:cubicBezTo>
              <a:cubicBezTo>
                <a:pt x="5404430" y="1857882"/>
                <a:pt x="5418169" y="1841773"/>
                <a:pt x="5430644" y="1835293"/>
              </a:cubicBezTo>
              <a:cubicBezTo>
                <a:pt x="5439864" y="1830480"/>
                <a:pt x="5443118" y="1829739"/>
                <a:pt x="5455773" y="1829739"/>
              </a:cubicBezTo>
              <a:cubicBezTo>
                <a:pt x="5468066" y="1829739"/>
                <a:pt x="5472044" y="1830664"/>
                <a:pt x="5480540" y="1834923"/>
              </a:cubicBezTo>
              <a:cubicBezTo>
                <a:pt x="5492653" y="1840848"/>
                <a:pt x="5506212" y="1855105"/>
                <a:pt x="5511455" y="1867324"/>
              </a:cubicBezTo>
              <a:cubicBezTo>
                <a:pt x="5516879" y="1879729"/>
                <a:pt x="5516879" y="1902318"/>
                <a:pt x="5511635" y="1914538"/>
              </a:cubicBezTo>
              <a:cubicBezTo>
                <a:pt x="5506574" y="1925647"/>
                <a:pt x="5491388" y="1941014"/>
                <a:pt x="5479455" y="1946569"/>
              </a:cubicBezTo>
              <a:cubicBezTo>
                <a:pt x="5474032" y="1949253"/>
                <a:pt x="5466168" y="1950735"/>
                <a:pt x="5458055" y="1950966"/>
              </a:cubicBezTo>
              <a:close/>
              <a:moveTo>
                <a:pt x="3472956" y="1950825"/>
              </a:moveTo>
              <a:cubicBezTo>
                <a:pt x="3465544" y="1950825"/>
                <a:pt x="3457047" y="1949715"/>
                <a:pt x="3453974" y="1948604"/>
              </a:cubicBezTo>
              <a:cubicBezTo>
                <a:pt x="3437703" y="1942123"/>
                <a:pt x="3424867" y="1929719"/>
                <a:pt x="3417636" y="1913425"/>
              </a:cubicBezTo>
              <a:cubicBezTo>
                <a:pt x="3413478" y="1903982"/>
                <a:pt x="3412936" y="1900650"/>
                <a:pt x="3413658" y="1888430"/>
              </a:cubicBezTo>
              <a:cubicBezTo>
                <a:pt x="3414382" y="1871026"/>
                <a:pt x="3418721" y="1861028"/>
                <a:pt x="3431375" y="1847512"/>
              </a:cubicBezTo>
              <a:cubicBezTo>
                <a:pt x="3443849" y="1834182"/>
                <a:pt x="3453793" y="1829923"/>
                <a:pt x="3472053" y="1829923"/>
              </a:cubicBezTo>
              <a:cubicBezTo>
                <a:pt x="3490854" y="1829923"/>
                <a:pt x="3501881" y="1834737"/>
                <a:pt x="3514536" y="1848438"/>
              </a:cubicBezTo>
              <a:cubicBezTo>
                <a:pt x="3527554" y="1862509"/>
                <a:pt x="3531530" y="1872507"/>
                <a:pt x="3531711" y="1890837"/>
              </a:cubicBezTo>
              <a:cubicBezTo>
                <a:pt x="3531711" y="1903427"/>
                <a:pt x="3530987" y="1907315"/>
                <a:pt x="3526649" y="1916203"/>
              </a:cubicBezTo>
              <a:cubicBezTo>
                <a:pt x="3520864" y="1928422"/>
                <a:pt x="3508571" y="1940272"/>
                <a:pt x="3495554" y="1946567"/>
              </a:cubicBezTo>
              <a:cubicBezTo>
                <a:pt x="3488504" y="1950085"/>
                <a:pt x="3483623" y="1951010"/>
                <a:pt x="3472956" y="1950825"/>
              </a:cubicBezTo>
              <a:close/>
              <a:moveTo>
                <a:pt x="9424778" y="1766921"/>
              </a:moveTo>
              <a:cubicBezTo>
                <a:pt x="9417117" y="1767153"/>
                <a:pt x="9409388" y="1766088"/>
                <a:pt x="9403332" y="1763681"/>
              </a:cubicBezTo>
              <a:cubicBezTo>
                <a:pt x="9385796" y="1756646"/>
                <a:pt x="9368441" y="1736649"/>
                <a:pt x="9364825" y="1719060"/>
              </a:cubicBezTo>
              <a:cubicBezTo>
                <a:pt x="9360486" y="1697583"/>
                <a:pt x="9366995" y="1678142"/>
                <a:pt x="9384169" y="1661478"/>
              </a:cubicBezTo>
              <a:cubicBezTo>
                <a:pt x="9401164" y="1645371"/>
                <a:pt x="9419965" y="1640928"/>
                <a:pt x="9442743" y="1647778"/>
              </a:cubicBezTo>
              <a:cubicBezTo>
                <a:pt x="9455760" y="1651666"/>
                <a:pt x="9475104" y="1670922"/>
                <a:pt x="9479443" y="1684438"/>
              </a:cubicBezTo>
              <a:cubicBezTo>
                <a:pt x="9484143" y="1698324"/>
                <a:pt x="9483421" y="1719431"/>
                <a:pt x="9478177" y="1730910"/>
              </a:cubicBezTo>
              <a:cubicBezTo>
                <a:pt x="9473116" y="1742204"/>
                <a:pt x="9458472" y="1756461"/>
                <a:pt x="9445817" y="1762386"/>
              </a:cubicBezTo>
              <a:cubicBezTo>
                <a:pt x="9440032" y="1765163"/>
                <a:pt x="9432439" y="1766690"/>
                <a:pt x="9424778" y="1766921"/>
              </a:cubicBezTo>
              <a:close/>
              <a:moveTo>
                <a:pt x="9787236" y="1766461"/>
              </a:moveTo>
              <a:cubicBezTo>
                <a:pt x="9778920" y="1766878"/>
                <a:pt x="9770468" y="1766276"/>
                <a:pt x="9765768" y="1764424"/>
              </a:cubicBezTo>
              <a:cubicBezTo>
                <a:pt x="9749135" y="1758130"/>
                <a:pt x="9732322" y="1741096"/>
                <a:pt x="9727260" y="1725913"/>
              </a:cubicBezTo>
              <a:cubicBezTo>
                <a:pt x="9722740" y="1711842"/>
                <a:pt x="9724368" y="1691105"/>
                <a:pt x="9731056" y="1678515"/>
              </a:cubicBezTo>
              <a:cubicBezTo>
                <a:pt x="9737023" y="1667221"/>
                <a:pt x="9748050" y="1656112"/>
                <a:pt x="9759440" y="1650187"/>
              </a:cubicBezTo>
              <a:cubicBezTo>
                <a:pt x="9765948" y="1646669"/>
                <a:pt x="9770106" y="1645928"/>
                <a:pt x="9784388" y="1645744"/>
              </a:cubicBezTo>
              <a:cubicBezTo>
                <a:pt x="9804817" y="1645744"/>
                <a:pt x="9811686" y="1648706"/>
                <a:pt x="9826150" y="1663888"/>
              </a:cubicBezTo>
              <a:cubicBezTo>
                <a:pt x="9839709" y="1677959"/>
                <a:pt x="9843144" y="1686476"/>
                <a:pt x="9843144" y="1706842"/>
              </a:cubicBezTo>
              <a:cubicBezTo>
                <a:pt x="9843144" y="1721840"/>
                <a:pt x="9842601" y="1724432"/>
                <a:pt x="9837720" y="1733504"/>
              </a:cubicBezTo>
              <a:cubicBezTo>
                <a:pt x="9832296" y="1743688"/>
                <a:pt x="9818919" y="1756648"/>
                <a:pt x="9807890" y="1762388"/>
              </a:cubicBezTo>
              <a:cubicBezTo>
                <a:pt x="9803732" y="1764609"/>
                <a:pt x="9795552" y="1766044"/>
                <a:pt x="9787236" y="1766461"/>
              </a:cubicBezTo>
              <a:close/>
              <a:moveTo>
                <a:pt x="9608139" y="1766369"/>
              </a:moveTo>
              <a:cubicBezTo>
                <a:pt x="9600365" y="1767063"/>
                <a:pt x="9592591" y="1766832"/>
                <a:pt x="9588252" y="1765351"/>
              </a:cubicBezTo>
              <a:cubicBezTo>
                <a:pt x="9573067" y="1760352"/>
                <a:pt x="9555530" y="1744984"/>
                <a:pt x="9549203" y="1730912"/>
              </a:cubicBezTo>
              <a:cubicBezTo>
                <a:pt x="9543959" y="1719433"/>
                <a:pt x="9543237" y="1698327"/>
                <a:pt x="9547937" y="1684440"/>
              </a:cubicBezTo>
              <a:cubicBezTo>
                <a:pt x="9552276" y="1670924"/>
                <a:pt x="9571619" y="1651669"/>
                <a:pt x="9584637" y="1647781"/>
              </a:cubicBezTo>
              <a:cubicBezTo>
                <a:pt x="9596930" y="1644077"/>
                <a:pt x="9610308" y="1644077"/>
                <a:pt x="9622601" y="1647781"/>
              </a:cubicBezTo>
              <a:cubicBezTo>
                <a:pt x="9635256" y="1651669"/>
                <a:pt x="9652973" y="1668517"/>
                <a:pt x="9658939" y="1682403"/>
              </a:cubicBezTo>
              <a:cubicBezTo>
                <a:pt x="9664905" y="1696104"/>
                <a:pt x="9664905" y="1718137"/>
                <a:pt x="9658939" y="1730358"/>
              </a:cubicBezTo>
              <a:cubicBezTo>
                <a:pt x="9653878" y="1741281"/>
                <a:pt x="9639053" y="1756463"/>
                <a:pt x="9628025" y="1761833"/>
              </a:cubicBezTo>
              <a:cubicBezTo>
                <a:pt x="9623686" y="1764054"/>
                <a:pt x="9615912" y="1765674"/>
                <a:pt x="9608139" y="1766369"/>
              </a:cubicBezTo>
              <a:close/>
              <a:moveTo>
                <a:pt x="8703929" y="1766901"/>
              </a:moveTo>
              <a:cubicBezTo>
                <a:pt x="8696313" y="1767202"/>
                <a:pt x="8688584" y="1766276"/>
                <a:pt x="8682619" y="1764054"/>
              </a:cubicBezTo>
              <a:cubicBezTo>
                <a:pt x="8673399" y="1760721"/>
                <a:pt x="8657128" y="1747205"/>
                <a:pt x="8650801" y="1737392"/>
              </a:cubicBezTo>
              <a:cubicBezTo>
                <a:pt x="8641038" y="1722581"/>
                <a:pt x="8639773" y="1700177"/>
                <a:pt x="8647727" y="1681662"/>
              </a:cubicBezTo>
              <a:cubicBezTo>
                <a:pt x="8653151" y="1668517"/>
                <a:pt x="8671229" y="1651483"/>
                <a:pt x="8683523" y="1647780"/>
              </a:cubicBezTo>
              <a:cubicBezTo>
                <a:pt x="8695816" y="1644076"/>
                <a:pt x="8709194" y="1644076"/>
                <a:pt x="8721487" y="1647780"/>
              </a:cubicBezTo>
              <a:cubicBezTo>
                <a:pt x="8734504" y="1651668"/>
                <a:pt x="8753847" y="1670924"/>
                <a:pt x="8758186" y="1684440"/>
              </a:cubicBezTo>
              <a:cubicBezTo>
                <a:pt x="8762887" y="1698326"/>
                <a:pt x="8762164" y="1719433"/>
                <a:pt x="8756921" y="1730912"/>
              </a:cubicBezTo>
              <a:cubicBezTo>
                <a:pt x="8751859" y="1742206"/>
                <a:pt x="8737216" y="1756463"/>
                <a:pt x="8724561" y="1762388"/>
              </a:cubicBezTo>
              <a:cubicBezTo>
                <a:pt x="8719047" y="1765072"/>
                <a:pt x="8711544" y="1766600"/>
                <a:pt x="8703929" y="1766901"/>
              </a:cubicBezTo>
              <a:close/>
              <a:moveTo>
                <a:pt x="9244076" y="1766830"/>
              </a:moveTo>
              <a:cubicBezTo>
                <a:pt x="9237026" y="1766830"/>
                <a:pt x="9227986" y="1765533"/>
                <a:pt x="9223829" y="1764052"/>
              </a:cubicBezTo>
              <a:cubicBezTo>
                <a:pt x="9212620" y="1759978"/>
                <a:pt x="9196168" y="1745352"/>
                <a:pt x="9189841" y="1733688"/>
              </a:cubicBezTo>
              <a:cubicBezTo>
                <a:pt x="9184778" y="1724430"/>
                <a:pt x="9184236" y="1722023"/>
                <a:pt x="9184236" y="1706841"/>
              </a:cubicBezTo>
              <a:cubicBezTo>
                <a:pt x="9184236" y="1686474"/>
                <a:pt x="9187671" y="1677957"/>
                <a:pt x="9201411" y="1663516"/>
              </a:cubicBezTo>
              <a:cubicBezTo>
                <a:pt x="9214970" y="1649444"/>
                <a:pt x="9223829" y="1645742"/>
                <a:pt x="9243896" y="1645742"/>
              </a:cubicBezTo>
              <a:cubicBezTo>
                <a:pt x="9262336" y="1645742"/>
                <a:pt x="9270110" y="1648889"/>
                <a:pt x="9283487" y="1661479"/>
              </a:cubicBezTo>
              <a:cubicBezTo>
                <a:pt x="9295600" y="1672774"/>
                <a:pt x="9301386" y="1685549"/>
                <a:pt x="9302290" y="1702398"/>
              </a:cubicBezTo>
              <a:cubicBezTo>
                <a:pt x="9303374" y="1721467"/>
                <a:pt x="9299759" y="1732392"/>
                <a:pt x="9288007" y="1745722"/>
              </a:cubicBezTo>
              <a:cubicBezTo>
                <a:pt x="9274991" y="1760164"/>
                <a:pt x="9260709" y="1767014"/>
                <a:pt x="9244076" y="1766830"/>
              </a:cubicBezTo>
              <a:close/>
              <a:moveTo>
                <a:pt x="8883065" y="1766810"/>
              </a:moveTo>
              <a:cubicBezTo>
                <a:pt x="8876218" y="1766879"/>
                <a:pt x="8869529" y="1766092"/>
                <a:pt x="8865009" y="1764426"/>
              </a:cubicBezTo>
              <a:cubicBezTo>
                <a:pt x="8855428" y="1760908"/>
                <a:pt x="8847111" y="1755354"/>
                <a:pt x="8838615" y="1746281"/>
              </a:cubicBezTo>
              <a:cubicBezTo>
                <a:pt x="8827768" y="1734802"/>
                <a:pt x="8823429" y="1723694"/>
                <a:pt x="8823429" y="1707216"/>
              </a:cubicBezTo>
              <a:cubicBezTo>
                <a:pt x="8823609" y="1685183"/>
                <a:pt x="8827948" y="1675370"/>
                <a:pt x="8844580" y="1659817"/>
              </a:cubicBezTo>
              <a:cubicBezTo>
                <a:pt x="8859947" y="1645375"/>
                <a:pt x="8879652" y="1641118"/>
                <a:pt x="8900985" y="1647598"/>
              </a:cubicBezTo>
              <a:cubicBezTo>
                <a:pt x="8913640" y="1651486"/>
                <a:pt x="8931718" y="1668705"/>
                <a:pt x="8937684" y="1682221"/>
              </a:cubicBezTo>
              <a:cubicBezTo>
                <a:pt x="8943469" y="1695736"/>
                <a:pt x="8943469" y="1717954"/>
                <a:pt x="8937684" y="1730359"/>
              </a:cubicBezTo>
              <a:cubicBezTo>
                <a:pt x="8932080" y="1742209"/>
                <a:pt x="8913098" y="1760168"/>
                <a:pt x="8902070" y="1764056"/>
              </a:cubicBezTo>
              <a:cubicBezTo>
                <a:pt x="8896918" y="1765815"/>
                <a:pt x="8889912" y="1766740"/>
                <a:pt x="8883065" y="1766810"/>
              </a:cubicBezTo>
              <a:close/>
              <a:moveTo>
                <a:pt x="9066024" y="1766460"/>
              </a:moveTo>
              <a:cubicBezTo>
                <a:pt x="9056804" y="1766831"/>
                <a:pt x="9049030" y="1766090"/>
                <a:pt x="9044872" y="1764608"/>
              </a:cubicBezTo>
              <a:cubicBezTo>
                <a:pt x="9027698" y="1757943"/>
                <a:pt x="9011065" y="1741464"/>
                <a:pt x="9006003" y="1725912"/>
              </a:cubicBezTo>
              <a:cubicBezTo>
                <a:pt x="9001484" y="1711840"/>
                <a:pt x="9003110" y="1691104"/>
                <a:pt x="9009799" y="1678514"/>
              </a:cubicBezTo>
              <a:cubicBezTo>
                <a:pt x="9015765" y="1667220"/>
                <a:pt x="9026794" y="1656111"/>
                <a:pt x="9038183" y="1650186"/>
              </a:cubicBezTo>
              <a:cubicBezTo>
                <a:pt x="9044692" y="1646668"/>
                <a:pt x="9048849" y="1645927"/>
                <a:pt x="9063132" y="1645743"/>
              </a:cubicBezTo>
              <a:cubicBezTo>
                <a:pt x="9084283" y="1645743"/>
                <a:pt x="9090069" y="1648520"/>
                <a:pt x="9106159" y="1665923"/>
              </a:cubicBezTo>
              <a:cubicBezTo>
                <a:pt x="9119537" y="1680736"/>
                <a:pt x="9123695" y="1692400"/>
                <a:pt x="9122248" y="1710915"/>
              </a:cubicBezTo>
              <a:cubicBezTo>
                <a:pt x="9120622" y="1732207"/>
                <a:pt x="9109955" y="1748130"/>
                <a:pt x="9088623" y="1761090"/>
              </a:cubicBezTo>
              <a:cubicBezTo>
                <a:pt x="9082114" y="1764978"/>
                <a:pt x="9077775" y="1765904"/>
                <a:pt x="9066024" y="1766460"/>
              </a:cubicBezTo>
              <a:close/>
              <a:moveTo>
                <a:pt x="5456655" y="1766810"/>
              </a:moveTo>
              <a:cubicBezTo>
                <a:pt x="5449808" y="1766879"/>
                <a:pt x="5443119" y="1766092"/>
                <a:pt x="5438599" y="1764426"/>
              </a:cubicBezTo>
              <a:cubicBezTo>
                <a:pt x="5422689" y="1758687"/>
                <a:pt x="5408950" y="1745727"/>
                <a:pt x="5401538" y="1729247"/>
              </a:cubicBezTo>
              <a:cubicBezTo>
                <a:pt x="5395391" y="1715917"/>
                <a:pt x="5395572" y="1695921"/>
                <a:pt x="5401538" y="1682405"/>
              </a:cubicBezTo>
              <a:cubicBezTo>
                <a:pt x="5414916" y="1653152"/>
                <a:pt x="5444564" y="1638710"/>
                <a:pt x="5473671" y="1647412"/>
              </a:cubicBezTo>
              <a:cubicBezTo>
                <a:pt x="5487230" y="1651485"/>
                <a:pt x="5505127" y="1668149"/>
                <a:pt x="5511093" y="1682220"/>
              </a:cubicBezTo>
              <a:cubicBezTo>
                <a:pt x="5517059" y="1695921"/>
                <a:pt x="5517059" y="1717954"/>
                <a:pt x="5511273" y="1730358"/>
              </a:cubicBezTo>
              <a:cubicBezTo>
                <a:pt x="5505670" y="1742209"/>
                <a:pt x="5486687" y="1760168"/>
                <a:pt x="5475660" y="1764056"/>
              </a:cubicBezTo>
              <a:cubicBezTo>
                <a:pt x="5470508" y="1765815"/>
                <a:pt x="5463502" y="1766740"/>
                <a:pt x="5456655" y="1766810"/>
              </a:cubicBezTo>
              <a:close/>
              <a:moveTo>
                <a:pt x="5635319" y="1766783"/>
              </a:moveTo>
              <a:cubicBezTo>
                <a:pt x="5628224" y="1766552"/>
                <a:pt x="5621083" y="1765255"/>
                <a:pt x="5615207" y="1762941"/>
              </a:cubicBezTo>
              <a:cubicBezTo>
                <a:pt x="5601829" y="1757758"/>
                <a:pt x="5585920" y="1741280"/>
                <a:pt x="5580857" y="1727393"/>
              </a:cubicBezTo>
              <a:cubicBezTo>
                <a:pt x="5573446" y="1706842"/>
                <a:pt x="5577061" y="1685735"/>
                <a:pt x="5591343" y="1667590"/>
              </a:cubicBezTo>
              <a:cubicBezTo>
                <a:pt x="5606710" y="1647964"/>
                <a:pt x="5630212" y="1640558"/>
                <a:pt x="5654076" y="1647594"/>
              </a:cubicBezTo>
              <a:cubicBezTo>
                <a:pt x="5663296" y="1650186"/>
                <a:pt x="5666550" y="1652593"/>
                <a:pt x="5677759" y="1664072"/>
              </a:cubicBezTo>
              <a:cubicBezTo>
                <a:pt x="5688606" y="1675366"/>
                <a:pt x="5691137" y="1679439"/>
                <a:pt x="5693849" y="1688327"/>
              </a:cubicBezTo>
              <a:cubicBezTo>
                <a:pt x="5698007" y="1703324"/>
                <a:pt x="5696561" y="1719802"/>
                <a:pt x="5689691" y="1733318"/>
              </a:cubicBezTo>
              <a:cubicBezTo>
                <a:pt x="5683725" y="1745538"/>
                <a:pt x="5667635" y="1759795"/>
                <a:pt x="5655161" y="1764238"/>
              </a:cubicBezTo>
              <a:cubicBezTo>
                <a:pt x="5649466" y="1766182"/>
                <a:pt x="5642415" y="1767015"/>
                <a:pt x="5635319" y="1766783"/>
              </a:cubicBezTo>
              <a:close/>
              <a:moveTo>
                <a:pt x="8524112" y="1766622"/>
              </a:moveTo>
              <a:cubicBezTo>
                <a:pt x="8515638" y="1766876"/>
                <a:pt x="8507006" y="1765811"/>
                <a:pt x="8500949" y="1763312"/>
              </a:cubicBezTo>
              <a:cubicBezTo>
                <a:pt x="8488837" y="1758498"/>
                <a:pt x="8474915" y="1745722"/>
                <a:pt x="8468408" y="1733503"/>
              </a:cubicBezTo>
              <a:cubicBezTo>
                <a:pt x="8463527" y="1724431"/>
                <a:pt x="8462984" y="1721838"/>
                <a:pt x="8462984" y="1706841"/>
              </a:cubicBezTo>
              <a:cubicBezTo>
                <a:pt x="8462984" y="1686290"/>
                <a:pt x="8466419" y="1677588"/>
                <a:pt x="8480159" y="1663331"/>
              </a:cubicBezTo>
              <a:cubicBezTo>
                <a:pt x="8494079" y="1649260"/>
                <a:pt x="8502577" y="1645742"/>
                <a:pt x="8522643" y="1645742"/>
              </a:cubicBezTo>
              <a:cubicBezTo>
                <a:pt x="8536203" y="1645742"/>
                <a:pt x="8540179" y="1646483"/>
                <a:pt x="8546688" y="1650001"/>
              </a:cubicBezTo>
              <a:cubicBezTo>
                <a:pt x="8558078" y="1656295"/>
                <a:pt x="8569105" y="1667219"/>
                <a:pt x="8575252" y="1678514"/>
              </a:cubicBezTo>
              <a:cubicBezTo>
                <a:pt x="8579953" y="1687401"/>
                <a:pt x="8580495" y="1689993"/>
                <a:pt x="8580495" y="1705916"/>
              </a:cubicBezTo>
              <a:cubicBezTo>
                <a:pt x="8580495" y="1720913"/>
                <a:pt x="8579772" y="1724801"/>
                <a:pt x="8575975" y="1732578"/>
              </a:cubicBezTo>
              <a:cubicBezTo>
                <a:pt x="8570913" y="1742576"/>
                <a:pt x="8557354" y="1756092"/>
                <a:pt x="8546326" y="1762016"/>
              </a:cubicBezTo>
              <a:cubicBezTo>
                <a:pt x="8540902" y="1764793"/>
                <a:pt x="8532586" y="1766367"/>
                <a:pt x="8524112" y="1766622"/>
              </a:cubicBezTo>
              <a:close/>
              <a:moveTo>
                <a:pt x="5999157" y="1766462"/>
              </a:moveTo>
              <a:cubicBezTo>
                <a:pt x="5986141" y="1767202"/>
                <a:pt x="5983609" y="1766646"/>
                <a:pt x="5973847" y="1761833"/>
              </a:cubicBezTo>
              <a:cubicBezTo>
                <a:pt x="5961192" y="1755538"/>
                <a:pt x="5947272" y="1741095"/>
                <a:pt x="5941668" y="1728506"/>
              </a:cubicBezTo>
              <a:cubicBezTo>
                <a:pt x="5938956" y="1722396"/>
                <a:pt x="5937871" y="1715916"/>
                <a:pt x="5937871" y="1706658"/>
              </a:cubicBezTo>
              <a:cubicBezTo>
                <a:pt x="5937871" y="1695549"/>
                <a:pt x="5938775" y="1691660"/>
                <a:pt x="5943656" y="1681478"/>
              </a:cubicBezTo>
              <a:cubicBezTo>
                <a:pt x="5958119" y="1651484"/>
                <a:pt x="5985960" y="1638523"/>
                <a:pt x="6016332" y="1647780"/>
              </a:cubicBezTo>
              <a:cubicBezTo>
                <a:pt x="6024105" y="1650187"/>
                <a:pt x="6028444" y="1653149"/>
                <a:pt x="6038026" y="1662963"/>
              </a:cubicBezTo>
              <a:cubicBezTo>
                <a:pt x="6052489" y="1677775"/>
                <a:pt x="6056104" y="1686847"/>
                <a:pt x="6056104" y="1707583"/>
              </a:cubicBezTo>
              <a:cubicBezTo>
                <a:pt x="6056104" y="1725358"/>
                <a:pt x="6051223" y="1736652"/>
                <a:pt x="6038568" y="1748872"/>
              </a:cubicBezTo>
              <a:cubicBezTo>
                <a:pt x="6025009" y="1761647"/>
                <a:pt x="6016151" y="1765720"/>
                <a:pt x="5999157" y="1766462"/>
              </a:cubicBezTo>
              <a:close/>
              <a:moveTo>
                <a:pt x="5819294" y="1766461"/>
              </a:moveTo>
              <a:cubicBezTo>
                <a:pt x="5809713" y="1766832"/>
                <a:pt x="5802481" y="1766091"/>
                <a:pt x="5797962" y="1764239"/>
              </a:cubicBezTo>
              <a:cubicBezTo>
                <a:pt x="5789103" y="1760722"/>
                <a:pt x="5775183" y="1750352"/>
                <a:pt x="5770302" y="1743502"/>
              </a:cubicBezTo>
              <a:cubicBezTo>
                <a:pt x="5760539" y="1729986"/>
                <a:pt x="5757827" y="1722210"/>
                <a:pt x="5757827" y="1706842"/>
              </a:cubicBezTo>
              <a:cubicBezTo>
                <a:pt x="5757827" y="1688883"/>
                <a:pt x="5762889" y="1676664"/>
                <a:pt x="5776267" y="1662592"/>
              </a:cubicBezTo>
              <a:cubicBezTo>
                <a:pt x="5789103" y="1649262"/>
                <a:pt x="5797781" y="1645744"/>
                <a:pt x="5817487" y="1645744"/>
              </a:cubicBezTo>
              <a:cubicBezTo>
                <a:pt x="5836107" y="1645928"/>
                <a:pt x="5843881" y="1649076"/>
                <a:pt x="5857078" y="1661481"/>
              </a:cubicBezTo>
              <a:cubicBezTo>
                <a:pt x="5869191" y="1672776"/>
                <a:pt x="5874977" y="1685551"/>
                <a:pt x="5875881" y="1702399"/>
              </a:cubicBezTo>
              <a:cubicBezTo>
                <a:pt x="5876965" y="1721285"/>
                <a:pt x="5873349" y="1732579"/>
                <a:pt x="5861779" y="1745353"/>
              </a:cubicBezTo>
              <a:cubicBezTo>
                <a:pt x="5848762" y="1759980"/>
                <a:pt x="5837192" y="1765721"/>
                <a:pt x="5819294" y="1766461"/>
              </a:cubicBezTo>
              <a:close/>
              <a:moveTo>
                <a:pt x="3653318" y="1766758"/>
              </a:moveTo>
              <a:cubicBezTo>
                <a:pt x="3646312" y="1766920"/>
                <a:pt x="3639442" y="1766087"/>
                <a:pt x="3634380" y="1764236"/>
              </a:cubicBezTo>
              <a:cubicBezTo>
                <a:pt x="3623714" y="1760162"/>
                <a:pt x="3611601" y="1750905"/>
                <a:pt x="3604913" y="1741463"/>
              </a:cubicBezTo>
              <a:cubicBezTo>
                <a:pt x="3587014" y="1716468"/>
                <a:pt x="3589726" y="1686102"/>
                <a:pt x="3612144" y="1662588"/>
              </a:cubicBezTo>
              <a:cubicBezTo>
                <a:pt x="3624256" y="1649813"/>
                <a:pt x="3634019" y="1645740"/>
                <a:pt x="3652820" y="1645740"/>
              </a:cubicBezTo>
              <a:cubicBezTo>
                <a:pt x="3671802" y="1645740"/>
                <a:pt x="3681385" y="1649813"/>
                <a:pt x="3694401" y="1663329"/>
              </a:cubicBezTo>
              <a:cubicBezTo>
                <a:pt x="3707779" y="1676845"/>
                <a:pt x="3711576" y="1686473"/>
                <a:pt x="3711576" y="1706839"/>
              </a:cubicBezTo>
              <a:cubicBezTo>
                <a:pt x="3711576" y="1721837"/>
                <a:pt x="3711033" y="1724429"/>
                <a:pt x="3706152" y="1733500"/>
              </a:cubicBezTo>
              <a:cubicBezTo>
                <a:pt x="3699462" y="1745906"/>
                <a:pt x="3685361" y="1758681"/>
                <a:pt x="3673069" y="1763310"/>
              </a:cubicBezTo>
              <a:cubicBezTo>
                <a:pt x="3667465" y="1765439"/>
                <a:pt x="3660323" y="1766596"/>
                <a:pt x="3653318" y="1766758"/>
              </a:cubicBezTo>
              <a:close/>
              <a:moveTo>
                <a:pt x="3835392" y="1766463"/>
              </a:moveTo>
              <a:cubicBezTo>
                <a:pt x="3827438" y="1766647"/>
                <a:pt x="3818579" y="1765907"/>
                <a:pt x="3815506" y="1764796"/>
              </a:cubicBezTo>
              <a:cubicBezTo>
                <a:pt x="3800139" y="1758871"/>
                <a:pt x="3785677" y="1745170"/>
                <a:pt x="3778626" y="1729987"/>
              </a:cubicBezTo>
              <a:cubicBezTo>
                <a:pt x="3774829" y="1721842"/>
                <a:pt x="3773925" y="1717027"/>
                <a:pt x="3773925" y="1705919"/>
              </a:cubicBezTo>
              <a:cubicBezTo>
                <a:pt x="3773925" y="1687589"/>
                <a:pt x="3779711" y="1674998"/>
                <a:pt x="3794897" y="1660742"/>
              </a:cubicBezTo>
              <a:cubicBezTo>
                <a:pt x="3808274" y="1647967"/>
                <a:pt x="3820026" y="1643894"/>
                <a:pt x="3838285" y="1645375"/>
              </a:cubicBezTo>
              <a:cubicBezTo>
                <a:pt x="3859076" y="1647227"/>
                <a:pt x="3876792" y="1660001"/>
                <a:pt x="3886917" y="1680553"/>
              </a:cubicBezTo>
              <a:cubicBezTo>
                <a:pt x="3891436" y="1689811"/>
                <a:pt x="3892341" y="1693884"/>
                <a:pt x="3892341" y="1704992"/>
              </a:cubicBezTo>
              <a:cubicBezTo>
                <a:pt x="3892341" y="1722582"/>
                <a:pt x="3888363" y="1733505"/>
                <a:pt x="3877877" y="1745356"/>
              </a:cubicBezTo>
              <a:cubicBezTo>
                <a:pt x="3864861" y="1759982"/>
                <a:pt x="3853291" y="1765722"/>
                <a:pt x="3835392" y="1766463"/>
              </a:cubicBezTo>
              <a:close/>
              <a:moveTo>
                <a:pt x="3475578" y="1766576"/>
              </a:moveTo>
              <a:cubicBezTo>
                <a:pt x="3467623" y="1767062"/>
                <a:pt x="3459669" y="1766460"/>
                <a:pt x="3454698" y="1764609"/>
              </a:cubicBezTo>
              <a:cubicBezTo>
                <a:pt x="3430110" y="1755167"/>
                <a:pt x="3413298" y="1732207"/>
                <a:pt x="3413298" y="1707398"/>
              </a:cubicBezTo>
              <a:cubicBezTo>
                <a:pt x="3413298" y="1674997"/>
                <a:pt x="3437342" y="1647409"/>
                <a:pt x="3467533" y="1645187"/>
              </a:cubicBezTo>
              <a:cubicBezTo>
                <a:pt x="3486515" y="1643892"/>
                <a:pt x="3498086" y="1648150"/>
                <a:pt x="3512006" y="1661666"/>
              </a:cubicBezTo>
              <a:cubicBezTo>
                <a:pt x="3527011" y="1676478"/>
                <a:pt x="3531531" y="1687032"/>
                <a:pt x="3531531" y="1706842"/>
              </a:cubicBezTo>
              <a:cubicBezTo>
                <a:pt x="3531531" y="1717951"/>
                <a:pt x="3530627" y="1723876"/>
                <a:pt x="3527735" y="1730356"/>
              </a:cubicBezTo>
              <a:cubicBezTo>
                <a:pt x="3523034" y="1740724"/>
                <a:pt x="3507668" y="1756277"/>
                <a:pt x="3496459" y="1762017"/>
              </a:cubicBezTo>
              <a:cubicBezTo>
                <a:pt x="3491487" y="1764516"/>
                <a:pt x="3483532" y="1766090"/>
                <a:pt x="3475578" y="1766576"/>
              </a:cubicBezTo>
              <a:close/>
              <a:moveTo>
                <a:pt x="3114139" y="1766463"/>
              </a:moveTo>
              <a:cubicBezTo>
                <a:pt x="3104558" y="1766833"/>
                <a:pt x="3097325" y="1766092"/>
                <a:pt x="3092806" y="1764241"/>
              </a:cubicBezTo>
              <a:cubicBezTo>
                <a:pt x="3083948" y="1760723"/>
                <a:pt x="3070027" y="1750355"/>
                <a:pt x="3065146" y="1743503"/>
              </a:cubicBezTo>
              <a:cubicBezTo>
                <a:pt x="3055384" y="1729989"/>
                <a:pt x="3052671" y="1722212"/>
                <a:pt x="3052671" y="1706845"/>
              </a:cubicBezTo>
              <a:cubicBezTo>
                <a:pt x="3052671" y="1687774"/>
                <a:pt x="3058095" y="1675740"/>
                <a:pt x="3073100" y="1660928"/>
              </a:cubicBezTo>
              <a:cubicBezTo>
                <a:pt x="3086298" y="1648152"/>
                <a:pt x="3098410" y="1643709"/>
                <a:pt x="3117031" y="1645375"/>
              </a:cubicBezTo>
              <a:cubicBezTo>
                <a:pt x="3131133" y="1646671"/>
                <a:pt x="3141076" y="1651115"/>
                <a:pt x="3151923" y="1661483"/>
              </a:cubicBezTo>
              <a:cubicBezTo>
                <a:pt x="3164035" y="1672777"/>
                <a:pt x="3169821" y="1685552"/>
                <a:pt x="3170725" y="1702401"/>
              </a:cubicBezTo>
              <a:cubicBezTo>
                <a:pt x="3171809" y="1721286"/>
                <a:pt x="3168194" y="1732580"/>
                <a:pt x="3156624" y="1745356"/>
              </a:cubicBezTo>
              <a:cubicBezTo>
                <a:pt x="3143606" y="1759983"/>
                <a:pt x="3132036" y="1765722"/>
                <a:pt x="3114139" y="1766463"/>
              </a:cubicBezTo>
              <a:close/>
              <a:moveTo>
                <a:pt x="3294000" y="1766462"/>
              </a:moveTo>
              <a:cubicBezTo>
                <a:pt x="3280984" y="1767203"/>
                <a:pt x="3278453" y="1766647"/>
                <a:pt x="3268690" y="1761834"/>
              </a:cubicBezTo>
              <a:cubicBezTo>
                <a:pt x="3256035" y="1755538"/>
                <a:pt x="3242114" y="1741097"/>
                <a:pt x="3236510" y="1728506"/>
              </a:cubicBezTo>
              <a:cubicBezTo>
                <a:pt x="3233799" y="1722396"/>
                <a:pt x="3232714" y="1715916"/>
                <a:pt x="3232714" y="1706659"/>
              </a:cubicBezTo>
              <a:cubicBezTo>
                <a:pt x="3232714" y="1695550"/>
                <a:pt x="3233618" y="1691662"/>
                <a:pt x="3238499" y="1681478"/>
              </a:cubicBezTo>
              <a:cubicBezTo>
                <a:pt x="3257120" y="1642783"/>
                <a:pt x="3300870" y="1632599"/>
                <a:pt x="3330158" y="1660001"/>
              </a:cubicBezTo>
              <a:cubicBezTo>
                <a:pt x="3342813" y="1671851"/>
                <a:pt x="3348416" y="1681664"/>
                <a:pt x="3350586" y="1695735"/>
              </a:cubicBezTo>
              <a:cubicBezTo>
                <a:pt x="3354021" y="1717397"/>
                <a:pt x="3348598" y="1734246"/>
                <a:pt x="3333230" y="1748873"/>
              </a:cubicBezTo>
              <a:cubicBezTo>
                <a:pt x="3319853" y="1761648"/>
                <a:pt x="3310994" y="1765722"/>
                <a:pt x="3294000" y="1766462"/>
              </a:cubicBezTo>
              <a:close/>
              <a:moveTo>
                <a:pt x="8522443" y="1582745"/>
              </a:moveTo>
              <a:cubicBezTo>
                <a:pt x="8516636" y="1582930"/>
                <a:pt x="8511076" y="1582467"/>
                <a:pt x="8507280" y="1581356"/>
              </a:cubicBezTo>
              <a:cubicBezTo>
                <a:pt x="8489925" y="1575803"/>
                <a:pt x="8471665" y="1558769"/>
                <a:pt x="8465699" y="1542661"/>
              </a:cubicBezTo>
              <a:cubicBezTo>
                <a:pt x="8457203" y="1519887"/>
                <a:pt x="8464073" y="1493596"/>
                <a:pt x="8482874" y="1475821"/>
              </a:cubicBezTo>
              <a:cubicBezTo>
                <a:pt x="8495890" y="1463602"/>
                <a:pt x="8506556" y="1460084"/>
                <a:pt x="8526262" y="1461195"/>
              </a:cubicBezTo>
              <a:cubicBezTo>
                <a:pt x="8543617" y="1462120"/>
                <a:pt x="8552476" y="1466564"/>
                <a:pt x="8564589" y="1479894"/>
              </a:cubicBezTo>
              <a:cubicBezTo>
                <a:pt x="8577786" y="1494521"/>
                <a:pt x="8580498" y="1501743"/>
                <a:pt x="8580498" y="1521923"/>
              </a:cubicBezTo>
              <a:cubicBezTo>
                <a:pt x="8580498" y="1538032"/>
                <a:pt x="8579956" y="1540438"/>
                <a:pt x="8575075" y="1549511"/>
              </a:cubicBezTo>
              <a:cubicBezTo>
                <a:pt x="8568385" y="1561916"/>
                <a:pt x="8551391" y="1576543"/>
                <a:pt x="8539099" y="1580246"/>
              </a:cubicBezTo>
              <a:cubicBezTo>
                <a:pt x="8534308" y="1581727"/>
                <a:pt x="8528251" y="1582560"/>
                <a:pt x="8522443" y="1582745"/>
              </a:cubicBezTo>
              <a:close/>
              <a:moveTo>
                <a:pt x="9607120" y="1582538"/>
              </a:moveTo>
              <a:cubicBezTo>
                <a:pt x="9599414" y="1582931"/>
                <a:pt x="9591504" y="1582005"/>
                <a:pt x="9585177" y="1579691"/>
              </a:cubicBezTo>
              <a:cubicBezTo>
                <a:pt x="9569088" y="1573766"/>
                <a:pt x="9551371" y="1556178"/>
                <a:pt x="9546489" y="1540996"/>
              </a:cubicBezTo>
              <a:cubicBezTo>
                <a:pt x="9543597" y="1531738"/>
                <a:pt x="9545224" y="1504151"/>
                <a:pt x="9549201" y="1496004"/>
              </a:cubicBezTo>
              <a:cubicBezTo>
                <a:pt x="9553721" y="1487118"/>
                <a:pt x="9569449" y="1470639"/>
                <a:pt x="9578308" y="1465825"/>
              </a:cubicBezTo>
              <a:cubicBezTo>
                <a:pt x="9588071" y="1460456"/>
                <a:pt x="9618081" y="1459900"/>
                <a:pt x="9628204" y="1465085"/>
              </a:cubicBezTo>
              <a:cubicBezTo>
                <a:pt x="9635617" y="1468787"/>
                <a:pt x="9646644" y="1479156"/>
                <a:pt x="9653876" y="1488783"/>
              </a:cubicBezTo>
              <a:cubicBezTo>
                <a:pt x="9660023" y="1497300"/>
                <a:pt x="9664904" y="1516370"/>
                <a:pt x="9663638" y="1527850"/>
              </a:cubicBezTo>
              <a:cubicBezTo>
                <a:pt x="9661288" y="1547661"/>
                <a:pt x="9647006" y="1567472"/>
                <a:pt x="9627843" y="1577470"/>
              </a:cubicBezTo>
              <a:cubicBezTo>
                <a:pt x="9622328" y="1580432"/>
                <a:pt x="9614826" y="1582144"/>
                <a:pt x="9607120" y="1582538"/>
              </a:cubicBezTo>
              <a:close/>
              <a:moveTo>
                <a:pt x="9787708" y="1582449"/>
              </a:moveTo>
              <a:cubicBezTo>
                <a:pt x="9780002" y="1583028"/>
                <a:pt x="9772182" y="1582287"/>
                <a:pt x="9765945" y="1580066"/>
              </a:cubicBezTo>
              <a:cubicBezTo>
                <a:pt x="9753833" y="1575622"/>
                <a:pt x="9737924" y="1561735"/>
                <a:pt x="9731234" y="1549700"/>
              </a:cubicBezTo>
              <a:cubicBezTo>
                <a:pt x="9725992" y="1540258"/>
                <a:pt x="9725630" y="1538221"/>
                <a:pt x="9725630" y="1521929"/>
              </a:cubicBezTo>
              <a:cubicBezTo>
                <a:pt x="9725630" y="1506376"/>
                <a:pt x="9726173" y="1503228"/>
                <a:pt x="9730512" y="1494897"/>
              </a:cubicBezTo>
              <a:cubicBezTo>
                <a:pt x="9736839" y="1482676"/>
                <a:pt x="9752929" y="1467679"/>
                <a:pt x="9763777" y="1463791"/>
              </a:cubicBezTo>
              <a:cubicBezTo>
                <a:pt x="9768477" y="1462126"/>
                <a:pt x="9777697" y="1460829"/>
                <a:pt x="9784385" y="1460829"/>
              </a:cubicBezTo>
              <a:cubicBezTo>
                <a:pt x="9791075" y="1460829"/>
                <a:pt x="9800295" y="1462126"/>
                <a:pt x="9804995" y="1463791"/>
              </a:cubicBezTo>
              <a:cubicBezTo>
                <a:pt x="9816565" y="1467865"/>
                <a:pt x="9831752" y="1482492"/>
                <a:pt x="9838079" y="1495638"/>
              </a:cubicBezTo>
              <a:cubicBezTo>
                <a:pt x="9842418" y="1504709"/>
                <a:pt x="9843141" y="1508413"/>
                <a:pt x="9843141" y="1521929"/>
              </a:cubicBezTo>
              <a:cubicBezTo>
                <a:pt x="9843141" y="1533963"/>
                <a:pt x="9842237" y="1539518"/>
                <a:pt x="9839344" y="1545998"/>
              </a:cubicBezTo>
              <a:cubicBezTo>
                <a:pt x="9834463" y="1556552"/>
                <a:pt x="9820543" y="1570808"/>
                <a:pt x="9808792" y="1576918"/>
              </a:cubicBezTo>
              <a:cubicBezTo>
                <a:pt x="9803007" y="1579973"/>
                <a:pt x="9795414" y="1581871"/>
                <a:pt x="9787708" y="1582449"/>
              </a:cubicBezTo>
              <a:close/>
              <a:moveTo>
                <a:pt x="8885868" y="1582537"/>
              </a:moveTo>
              <a:cubicBezTo>
                <a:pt x="8878162" y="1582930"/>
                <a:pt x="8870252" y="1582005"/>
                <a:pt x="8863925" y="1579691"/>
              </a:cubicBezTo>
              <a:cubicBezTo>
                <a:pt x="8848378" y="1573951"/>
                <a:pt x="8832469" y="1558769"/>
                <a:pt x="8826322" y="1543401"/>
              </a:cubicBezTo>
              <a:cubicBezTo>
                <a:pt x="8821983" y="1532848"/>
                <a:pt x="8822526" y="1509334"/>
                <a:pt x="8827226" y="1498225"/>
              </a:cubicBezTo>
              <a:cubicBezTo>
                <a:pt x="8831746" y="1487856"/>
                <a:pt x="8846932" y="1471378"/>
                <a:pt x="8857055" y="1465823"/>
              </a:cubicBezTo>
              <a:cubicBezTo>
                <a:pt x="8867541" y="1460269"/>
                <a:pt x="8891224" y="1459159"/>
                <a:pt x="8902794" y="1463602"/>
              </a:cubicBezTo>
              <a:cubicBezTo>
                <a:pt x="8914364" y="1468231"/>
                <a:pt x="8932443" y="1486191"/>
                <a:pt x="8937685" y="1498410"/>
              </a:cubicBezTo>
              <a:cubicBezTo>
                <a:pt x="8943471" y="1511741"/>
                <a:pt x="8943471" y="1532107"/>
                <a:pt x="8937685" y="1545438"/>
              </a:cubicBezTo>
              <a:cubicBezTo>
                <a:pt x="8932985" y="1556547"/>
                <a:pt x="8918703" y="1571174"/>
                <a:pt x="8906590" y="1577469"/>
              </a:cubicBezTo>
              <a:cubicBezTo>
                <a:pt x="8901076" y="1580431"/>
                <a:pt x="8893574" y="1582143"/>
                <a:pt x="8885868" y="1582537"/>
              </a:cubicBezTo>
              <a:close/>
              <a:moveTo>
                <a:pt x="9066702" y="1582352"/>
              </a:moveTo>
              <a:cubicBezTo>
                <a:pt x="9059018" y="1582931"/>
                <a:pt x="9051200" y="1582283"/>
                <a:pt x="9045053" y="1580247"/>
              </a:cubicBezTo>
              <a:cubicBezTo>
                <a:pt x="9032216" y="1575988"/>
                <a:pt x="9016308" y="1561732"/>
                <a:pt x="9009438" y="1548031"/>
              </a:cubicBezTo>
              <a:cubicBezTo>
                <a:pt x="9004375" y="1538219"/>
                <a:pt x="9003472" y="1534330"/>
                <a:pt x="9003472" y="1523962"/>
              </a:cubicBezTo>
              <a:cubicBezTo>
                <a:pt x="9003472" y="1503226"/>
                <a:pt x="9007449" y="1493412"/>
                <a:pt x="9021189" y="1479341"/>
              </a:cubicBezTo>
              <a:cubicBezTo>
                <a:pt x="9035290" y="1464900"/>
                <a:pt x="9044691" y="1460826"/>
                <a:pt x="9063131" y="1460826"/>
              </a:cubicBezTo>
              <a:cubicBezTo>
                <a:pt x="9079401" y="1460826"/>
                <a:pt x="9089526" y="1464715"/>
                <a:pt x="9101638" y="1475823"/>
              </a:cubicBezTo>
              <a:cubicBezTo>
                <a:pt x="9119897" y="1492487"/>
                <a:pt x="9126767" y="1516000"/>
                <a:pt x="9120258" y="1539514"/>
              </a:cubicBezTo>
              <a:cubicBezTo>
                <a:pt x="9116462" y="1552474"/>
                <a:pt x="9101638" y="1569694"/>
                <a:pt x="9087537" y="1577099"/>
              </a:cubicBezTo>
              <a:cubicBezTo>
                <a:pt x="9081933" y="1579968"/>
                <a:pt x="9074385" y="1581773"/>
                <a:pt x="9066702" y="1582352"/>
              </a:cubicBezTo>
              <a:close/>
              <a:moveTo>
                <a:pt x="9426744" y="1582214"/>
              </a:moveTo>
              <a:cubicBezTo>
                <a:pt x="9419468" y="1582654"/>
                <a:pt x="9412190" y="1582098"/>
                <a:pt x="9407128" y="1580432"/>
              </a:cubicBezTo>
              <a:cubicBezTo>
                <a:pt x="9376033" y="1570064"/>
                <a:pt x="9357955" y="1538218"/>
                <a:pt x="9365728" y="1507298"/>
              </a:cubicBezTo>
              <a:cubicBezTo>
                <a:pt x="9368983" y="1494152"/>
                <a:pt x="9370430" y="1491561"/>
                <a:pt x="9382361" y="1478970"/>
              </a:cubicBezTo>
              <a:cubicBezTo>
                <a:pt x="9395920" y="1464529"/>
                <a:pt x="9402428" y="1461751"/>
                <a:pt x="9423761" y="1461751"/>
              </a:cubicBezTo>
              <a:cubicBezTo>
                <a:pt x="9445274" y="1461751"/>
                <a:pt x="9451059" y="1464343"/>
                <a:pt x="9465522" y="1479710"/>
              </a:cubicBezTo>
              <a:cubicBezTo>
                <a:pt x="9478900" y="1493782"/>
                <a:pt x="9481251" y="1499522"/>
                <a:pt x="9482154" y="1519518"/>
              </a:cubicBezTo>
              <a:cubicBezTo>
                <a:pt x="9482878" y="1535255"/>
                <a:pt x="9482517" y="1537662"/>
                <a:pt x="9478177" y="1546735"/>
              </a:cubicBezTo>
              <a:cubicBezTo>
                <a:pt x="9472573" y="1558585"/>
                <a:pt x="9458110" y="1572655"/>
                <a:pt x="9446359" y="1578026"/>
              </a:cubicBezTo>
              <a:cubicBezTo>
                <a:pt x="9441298" y="1580339"/>
                <a:pt x="9434021" y="1581774"/>
                <a:pt x="9426744" y="1582214"/>
              </a:cubicBezTo>
              <a:close/>
              <a:moveTo>
                <a:pt x="9255602" y="1581450"/>
              </a:moveTo>
              <a:cubicBezTo>
                <a:pt x="9247104" y="1583579"/>
                <a:pt x="9238291" y="1583579"/>
                <a:pt x="9229432" y="1581358"/>
              </a:cubicBezTo>
              <a:cubicBezTo>
                <a:pt x="9214247" y="1577470"/>
                <a:pt x="9194903" y="1560992"/>
                <a:pt x="9188033" y="1545995"/>
              </a:cubicBezTo>
              <a:cubicBezTo>
                <a:pt x="9185140" y="1539515"/>
                <a:pt x="9184236" y="1533960"/>
                <a:pt x="9184236" y="1521926"/>
              </a:cubicBezTo>
              <a:cubicBezTo>
                <a:pt x="9184236" y="1501744"/>
                <a:pt x="9189660" y="1489340"/>
                <a:pt x="9204485" y="1475638"/>
              </a:cubicBezTo>
              <a:cubicBezTo>
                <a:pt x="9217862" y="1463604"/>
                <a:pt x="9227986" y="1460086"/>
                <a:pt x="9247511" y="1461197"/>
              </a:cubicBezTo>
              <a:cubicBezTo>
                <a:pt x="9265408" y="1462123"/>
                <a:pt x="9274087" y="1466566"/>
                <a:pt x="9288007" y="1482119"/>
              </a:cubicBezTo>
              <a:cubicBezTo>
                <a:pt x="9299577" y="1495264"/>
                <a:pt x="9303373" y="1507299"/>
                <a:pt x="9302289" y="1526739"/>
              </a:cubicBezTo>
              <a:cubicBezTo>
                <a:pt x="9301204" y="1544143"/>
                <a:pt x="9294516" y="1556549"/>
                <a:pt x="9279872" y="1568768"/>
              </a:cubicBezTo>
              <a:cubicBezTo>
                <a:pt x="9272279" y="1575063"/>
                <a:pt x="9264098" y="1579321"/>
                <a:pt x="9255602" y="1581450"/>
              </a:cubicBezTo>
              <a:close/>
              <a:moveTo>
                <a:pt x="8705624" y="1582257"/>
              </a:moveTo>
              <a:cubicBezTo>
                <a:pt x="8698302" y="1582743"/>
                <a:pt x="8691026" y="1582188"/>
                <a:pt x="8685873" y="1580429"/>
              </a:cubicBezTo>
              <a:cubicBezTo>
                <a:pt x="8675026" y="1576911"/>
                <a:pt x="8667071" y="1571357"/>
                <a:pt x="8657671" y="1560989"/>
              </a:cubicBezTo>
              <a:cubicBezTo>
                <a:pt x="8645920" y="1548213"/>
                <a:pt x="8643207" y="1540807"/>
                <a:pt x="8643027" y="1521922"/>
              </a:cubicBezTo>
              <a:cubicBezTo>
                <a:pt x="8642846" y="1502851"/>
                <a:pt x="8646642" y="1493593"/>
                <a:pt x="8660021" y="1479522"/>
              </a:cubicBezTo>
              <a:cubicBezTo>
                <a:pt x="8674302" y="1464710"/>
                <a:pt x="8681172" y="1461748"/>
                <a:pt x="8702506" y="1461748"/>
              </a:cubicBezTo>
              <a:cubicBezTo>
                <a:pt x="8724018" y="1461748"/>
                <a:pt x="8730165" y="1464340"/>
                <a:pt x="8744267" y="1479707"/>
              </a:cubicBezTo>
              <a:cubicBezTo>
                <a:pt x="8757283" y="1493779"/>
                <a:pt x="8759994" y="1499889"/>
                <a:pt x="8760899" y="1517478"/>
              </a:cubicBezTo>
              <a:cubicBezTo>
                <a:pt x="8761983" y="1538956"/>
                <a:pt x="8758368" y="1549324"/>
                <a:pt x="8744809" y="1563210"/>
              </a:cubicBezTo>
              <a:cubicBezTo>
                <a:pt x="8739024" y="1569134"/>
                <a:pt x="8730346" y="1575615"/>
                <a:pt x="8725646" y="1577837"/>
              </a:cubicBezTo>
              <a:cubicBezTo>
                <a:pt x="8720312" y="1580243"/>
                <a:pt x="8712946" y="1581771"/>
                <a:pt x="8705624" y="1582257"/>
              </a:cubicBezTo>
              <a:close/>
              <a:moveTo>
                <a:pt x="3474766" y="1582352"/>
              </a:moveTo>
              <a:cubicBezTo>
                <a:pt x="3467444" y="1582745"/>
                <a:pt x="3460212" y="1582005"/>
                <a:pt x="3454879" y="1580061"/>
              </a:cubicBezTo>
              <a:cubicBezTo>
                <a:pt x="3437886" y="1573766"/>
                <a:pt x="3424146" y="1560621"/>
                <a:pt x="3416734" y="1543032"/>
              </a:cubicBezTo>
              <a:cubicBezTo>
                <a:pt x="3411129" y="1530071"/>
                <a:pt x="3412395" y="1508039"/>
                <a:pt x="3419627" y="1494338"/>
              </a:cubicBezTo>
              <a:cubicBezTo>
                <a:pt x="3426677" y="1481192"/>
                <a:pt x="3441502" y="1467491"/>
                <a:pt x="3453253" y="1463604"/>
              </a:cubicBezTo>
              <a:cubicBezTo>
                <a:pt x="3465908" y="1459160"/>
                <a:pt x="3487241" y="1460456"/>
                <a:pt x="3497907" y="1466195"/>
              </a:cubicBezTo>
              <a:cubicBezTo>
                <a:pt x="3508031" y="1471565"/>
                <a:pt x="3522313" y="1486376"/>
                <a:pt x="3527556" y="1497485"/>
              </a:cubicBezTo>
              <a:cubicBezTo>
                <a:pt x="3533341" y="1509704"/>
                <a:pt x="3533341" y="1533774"/>
                <a:pt x="3527375" y="1546364"/>
              </a:cubicBezTo>
              <a:cubicBezTo>
                <a:pt x="3522313" y="1557287"/>
                <a:pt x="3506223" y="1572840"/>
                <a:pt x="3495195" y="1577839"/>
              </a:cubicBezTo>
              <a:cubicBezTo>
                <a:pt x="3489500" y="1580431"/>
                <a:pt x="3482088" y="1581958"/>
                <a:pt x="3474766" y="1582352"/>
              </a:cubicBezTo>
              <a:close/>
              <a:moveTo>
                <a:pt x="6179919" y="1582351"/>
              </a:moveTo>
              <a:cubicBezTo>
                <a:pt x="6172597" y="1582745"/>
                <a:pt x="6165366" y="1582004"/>
                <a:pt x="6160032" y="1580060"/>
              </a:cubicBezTo>
              <a:cubicBezTo>
                <a:pt x="6134361" y="1570433"/>
                <a:pt x="6118633" y="1548400"/>
                <a:pt x="6118453" y="1521738"/>
              </a:cubicBezTo>
              <a:cubicBezTo>
                <a:pt x="6118453" y="1509703"/>
                <a:pt x="6119175" y="1506000"/>
                <a:pt x="6124056" y="1496373"/>
              </a:cubicBezTo>
              <a:cubicBezTo>
                <a:pt x="6131107" y="1481931"/>
                <a:pt x="6145751" y="1467860"/>
                <a:pt x="6158406" y="1463601"/>
              </a:cubicBezTo>
              <a:cubicBezTo>
                <a:pt x="6170699" y="1459343"/>
                <a:pt x="6192393" y="1460453"/>
                <a:pt x="6202517" y="1465823"/>
              </a:cubicBezTo>
              <a:cubicBezTo>
                <a:pt x="6224753" y="1477672"/>
                <a:pt x="6239758" y="1504519"/>
                <a:pt x="6237228" y="1527848"/>
              </a:cubicBezTo>
              <a:cubicBezTo>
                <a:pt x="6234878" y="1548215"/>
                <a:pt x="6219330" y="1569322"/>
                <a:pt x="6200347" y="1577839"/>
              </a:cubicBezTo>
              <a:cubicBezTo>
                <a:pt x="6194653" y="1580430"/>
                <a:pt x="6187241" y="1581958"/>
                <a:pt x="6179919" y="1582351"/>
              </a:cubicBezTo>
              <a:close/>
              <a:moveTo>
                <a:pt x="5459096" y="1582259"/>
              </a:moveTo>
              <a:cubicBezTo>
                <a:pt x="5451797" y="1582745"/>
                <a:pt x="5444565" y="1582190"/>
                <a:pt x="5439503" y="1580431"/>
              </a:cubicBezTo>
              <a:cubicBezTo>
                <a:pt x="5430283" y="1577469"/>
                <a:pt x="5417267" y="1568396"/>
                <a:pt x="5410758" y="1560435"/>
              </a:cubicBezTo>
              <a:cubicBezTo>
                <a:pt x="5395753" y="1542290"/>
                <a:pt x="5392679" y="1516925"/>
                <a:pt x="5402804" y="1496373"/>
              </a:cubicBezTo>
              <a:cubicBezTo>
                <a:pt x="5409854" y="1481932"/>
                <a:pt x="5424498" y="1467860"/>
                <a:pt x="5437153" y="1463602"/>
              </a:cubicBezTo>
              <a:cubicBezTo>
                <a:pt x="5449627" y="1459343"/>
                <a:pt x="5471140" y="1460455"/>
                <a:pt x="5481264" y="1466009"/>
              </a:cubicBezTo>
              <a:cubicBezTo>
                <a:pt x="5491569" y="1471378"/>
                <a:pt x="5506574" y="1487856"/>
                <a:pt x="5511455" y="1498780"/>
              </a:cubicBezTo>
              <a:cubicBezTo>
                <a:pt x="5517060" y="1511741"/>
                <a:pt x="5517060" y="1532108"/>
                <a:pt x="5511275" y="1545438"/>
              </a:cubicBezTo>
              <a:cubicBezTo>
                <a:pt x="5506213" y="1557103"/>
                <a:pt x="5491027" y="1572470"/>
                <a:pt x="5479095" y="1577839"/>
              </a:cubicBezTo>
              <a:cubicBezTo>
                <a:pt x="5473762" y="1580246"/>
                <a:pt x="5466395" y="1581773"/>
                <a:pt x="5459096" y="1582259"/>
              </a:cubicBezTo>
              <a:close/>
              <a:moveTo>
                <a:pt x="5641375" y="1582120"/>
              </a:moveTo>
              <a:cubicBezTo>
                <a:pt x="5633873" y="1582977"/>
                <a:pt x="5626506" y="1582838"/>
                <a:pt x="5622257" y="1581357"/>
              </a:cubicBezTo>
              <a:cubicBezTo>
                <a:pt x="5605444" y="1575616"/>
                <a:pt x="5589535" y="1561916"/>
                <a:pt x="5582303" y="1546549"/>
              </a:cubicBezTo>
              <a:cubicBezTo>
                <a:pt x="5576157" y="1533588"/>
                <a:pt x="5575434" y="1515073"/>
                <a:pt x="5580677" y="1500816"/>
              </a:cubicBezTo>
              <a:cubicBezTo>
                <a:pt x="5586100" y="1486375"/>
                <a:pt x="5603094" y="1468230"/>
                <a:pt x="5615749" y="1463972"/>
              </a:cubicBezTo>
              <a:cubicBezTo>
                <a:pt x="5626777" y="1460084"/>
                <a:pt x="5643952" y="1459898"/>
                <a:pt x="5655883" y="1463601"/>
              </a:cubicBezTo>
              <a:cubicBezTo>
                <a:pt x="5667995" y="1467118"/>
                <a:pt x="5683724" y="1481931"/>
                <a:pt x="5690233" y="1495077"/>
              </a:cubicBezTo>
              <a:cubicBezTo>
                <a:pt x="5696560" y="1508408"/>
                <a:pt x="5697825" y="1524886"/>
                <a:pt x="5693848" y="1539513"/>
              </a:cubicBezTo>
              <a:cubicBezTo>
                <a:pt x="5690052" y="1552473"/>
                <a:pt x="5675047" y="1569692"/>
                <a:pt x="5661307" y="1576913"/>
              </a:cubicBezTo>
              <a:cubicBezTo>
                <a:pt x="5656516" y="1579412"/>
                <a:pt x="5648878" y="1581264"/>
                <a:pt x="5641375" y="1582120"/>
              </a:cubicBezTo>
              <a:close/>
              <a:moveTo>
                <a:pt x="5834482" y="1580060"/>
              </a:moveTo>
              <a:cubicBezTo>
                <a:pt x="5822188" y="1584134"/>
                <a:pt x="5808811" y="1583764"/>
                <a:pt x="5796698" y="1578950"/>
              </a:cubicBezTo>
              <a:cubicBezTo>
                <a:pt x="5782597" y="1573396"/>
                <a:pt x="5766146" y="1556177"/>
                <a:pt x="5760722" y="1541365"/>
              </a:cubicBezTo>
              <a:cubicBezTo>
                <a:pt x="5750960" y="1514889"/>
                <a:pt x="5763795" y="1481748"/>
                <a:pt x="5789647" y="1467306"/>
              </a:cubicBezTo>
              <a:cubicBezTo>
                <a:pt x="5802122" y="1460455"/>
                <a:pt x="5822188" y="1458789"/>
                <a:pt x="5836289" y="1463603"/>
              </a:cubicBezTo>
              <a:cubicBezTo>
                <a:pt x="5848041" y="1467491"/>
                <a:pt x="5863950" y="1482118"/>
                <a:pt x="5870458" y="1494893"/>
              </a:cubicBezTo>
              <a:cubicBezTo>
                <a:pt x="5874797" y="1503225"/>
                <a:pt x="5875339" y="1506372"/>
                <a:pt x="5875339" y="1521925"/>
              </a:cubicBezTo>
              <a:cubicBezTo>
                <a:pt x="5875339" y="1538217"/>
                <a:pt x="5874978" y="1540254"/>
                <a:pt x="5869735" y="1549696"/>
              </a:cubicBezTo>
              <a:cubicBezTo>
                <a:pt x="5862865" y="1562287"/>
                <a:pt x="5846957" y="1575802"/>
                <a:pt x="5834482" y="1580060"/>
              </a:cubicBezTo>
              <a:close/>
              <a:moveTo>
                <a:pt x="3657518" y="1582213"/>
              </a:moveTo>
              <a:cubicBezTo>
                <a:pt x="3650106" y="1583023"/>
                <a:pt x="3642785" y="1582838"/>
                <a:pt x="3638356" y="1581357"/>
              </a:cubicBezTo>
              <a:cubicBezTo>
                <a:pt x="3620819" y="1575432"/>
                <a:pt x="3606176" y="1561916"/>
                <a:pt x="3598040" y="1544512"/>
              </a:cubicBezTo>
              <a:cubicBezTo>
                <a:pt x="3593340" y="1533959"/>
                <a:pt x="3592797" y="1531366"/>
                <a:pt x="3593521" y="1519331"/>
              </a:cubicBezTo>
              <a:cubicBezTo>
                <a:pt x="3594605" y="1503224"/>
                <a:pt x="3599125" y="1492485"/>
                <a:pt x="3610333" y="1479895"/>
              </a:cubicBezTo>
              <a:cubicBezTo>
                <a:pt x="3621361" y="1467304"/>
                <a:pt x="3632389" y="1461935"/>
                <a:pt x="3649564" y="1461195"/>
              </a:cubicBezTo>
              <a:cubicBezTo>
                <a:pt x="3668184" y="1460269"/>
                <a:pt x="3678850" y="1463972"/>
                <a:pt x="3691687" y="1475821"/>
              </a:cubicBezTo>
              <a:cubicBezTo>
                <a:pt x="3710669" y="1493596"/>
                <a:pt x="3717358" y="1519887"/>
                <a:pt x="3708861" y="1542846"/>
              </a:cubicBezTo>
              <a:cubicBezTo>
                <a:pt x="3704160" y="1555436"/>
                <a:pt x="3690964" y="1569877"/>
                <a:pt x="3677224" y="1577099"/>
              </a:cubicBezTo>
              <a:cubicBezTo>
                <a:pt x="3672433" y="1579598"/>
                <a:pt x="3664930" y="1581403"/>
                <a:pt x="3657518" y="1582213"/>
              </a:cubicBezTo>
              <a:close/>
              <a:moveTo>
                <a:pt x="3295175" y="1582212"/>
              </a:moveTo>
              <a:cubicBezTo>
                <a:pt x="3287898" y="1582652"/>
                <a:pt x="3280621" y="1582096"/>
                <a:pt x="3275559" y="1580430"/>
              </a:cubicBezTo>
              <a:cubicBezTo>
                <a:pt x="3259289" y="1575061"/>
                <a:pt x="3246453" y="1563211"/>
                <a:pt x="3237776" y="1545623"/>
              </a:cubicBezTo>
              <a:cubicBezTo>
                <a:pt x="3233979" y="1538031"/>
                <a:pt x="3232713" y="1533032"/>
                <a:pt x="3232713" y="1523774"/>
              </a:cubicBezTo>
              <a:cubicBezTo>
                <a:pt x="3232533" y="1506370"/>
                <a:pt x="3237233" y="1494335"/>
                <a:pt x="3249346" y="1481005"/>
              </a:cubicBezTo>
              <a:cubicBezTo>
                <a:pt x="3264171" y="1464527"/>
                <a:pt x="3270317" y="1461749"/>
                <a:pt x="3292192" y="1461749"/>
              </a:cubicBezTo>
              <a:cubicBezTo>
                <a:pt x="3313706" y="1461749"/>
                <a:pt x="3319491" y="1464156"/>
                <a:pt x="3334134" y="1479708"/>
              </a:cubicBezTo>
              <a:cubicBezTo>
                <a:pt x="3346970" y="1493224"/>
                <a:pt x="3351309" y="1503593"/>
                <a:pt x="3351309" y="1522108"/>
              </a:cubicBezTo>
              <a:cubicBezTo>
                <a:pt x="3351309" y="1534328"/>
                <a:pt x="3350586" y="1538401"/>
                <a:pt x="3346608" y="1546733"/>
              </a:cubicBezTo>
              <a:cubicBezTo>
                <a:pt x="3341004" y="1558583"/>
                <a:pt x="3326722" y="1572653"/>
                <a:pt x="3314790" y="1578024"/>
              </a:cubicBezTo>
              <a:cubicBezTo>
                <a:pt x="3309728" y="1580337"/>
                <a:pt x="3302452" y="1581772"/>
                <a:pt x="3295175" y="1582212"/>
              </a:cubicBezTo>
              <a:close/>
              <a:moveTo>
                <a:pt x="3120963" y="1582142"/>
              </a:moveTo>
              <a:cubicBezTo>
                <a:pt x="3111426" y="1583901"/>
                <a:pt x="3101664" y="1582929"/>
                <a:pt x="3092083" y="1579134"/>
              </a:cubicBezTo>
              <a:cubicBezTo>
                <a:pt x="3079246" y="1574135"/>
                <a:pt x="3064060" y="1559507"/>
                <a:pt x="3057733" y="1546363"/>
              </a:cubicBezTo>
              <a:cubicBezTo>
                <a:pt x="3053575" y="1537660"/>
                <a:pt x="3052671" y="1533402"/>
                <a:pt x="3052671" y="1521923"/>
              </a:cubicBezTo>
              <a:cubicBezTo>
                <a:pt x="3052671" y="1505629"/>
                <a:pt x="3056829" y="1495076"/>
                <a:pt x="3067858" y="1481375"/>
              </a:cubicBezTo>
              <a:cubicBezTo>
                <a:pt x="3078343" y="1468415"/>
                <a:pt x="3090998" y="1462119"/>
                <a:pt x="3107991" y="1461194"/>
              </a:cubicBezTo>
              <a:cubicBezTo>
                <a:pt x="3128601" y="1459898"/>
                <a:pt x="3138183" y="1463786"/>
                <a:pt x="3153188" y="1479153"/>
              </a:cubicBezTo>
              <a:cubicBezTo>
                <a:pt x="3167289" y="1493595"/>
                <a:pt x="3171086" y="1503037"/>
                <a:pt x="3171086" y="1523033"/>
              </a:cubicBezTo>
              <a:cubicBezTo>
                <a:pt x="3171086" y="1541364"/>
                <a:pt x="3163854" y="1555990"/>
                <a:pt x="3148488" y="1568765"/>
              </a:cubicBezTo>
              <a:cubicBezTo>
                <a:pt x="3139810" y="1575893"/>
                <a:pt x="3130500" y="1580383"/>
                <a:pt x="3120963" y="1582142"/>
              </a:cubicBezTo>
              <a:close/>
              <a:moveTo>
                <a:pt x="5454101" y="1398800"/>
              </a:moveTo>
              <a:cubicBezTo>
                <a:pt x="5449491" y="1398707"/>
                <a:pt x="5445107" y="1397643"/>
                <a:pt x="5439322" y="1395514"/>
              </a:cubicBezTo>
              <a:cubicBezTo>
                <a:pt x="5421605" y="1389404"/>
                <a:pt x="5407142" y="1375147"/>
                <a:pt x="5399729" y="1357187"/>
              </a:cubicBezTo>
              <a:cubicBezTo>
                <a:pt x="5395572" y="1347005"/>
                <a:pt x="5396837" y="1323120"/>
                <a:pt x="5402080" y="1312012"/>
              </a:cubicBezTo>
              <a:cubicBezTo>
                <a:pt x="5407865" y="1300161"/>
                <a:pt x="5421424" y="1286276"/>
                <a:pt x="5432814" y="1281092"/>
              </a:cubicBezTo>
              <a:cubicBezTo>
                <a:pt x="5441672" y="1276833"/>
                <a:pt x="5444564" y="1276463"/>
                <a:pt x="5459389" y="1277203"/>
              </a:cubicBezTo>
              <a:cubicBezTo>
                <a:pt x="5473490" y="1277759"/>
                <a:pt x="5477287" y="1278684"/>
                <a:pt x="5484338" y="1282943"/>
              </a:cubicBezTo>
              <a:cubicBezTo>
                <a:pt x="5494643" y="1289053"/>
                <a:pt x="5506755" y="1302754"/>
                <a:pt x="5511636" y="1313863"/>
              </a:cubicBezTo>
              <a:cubicBezTo>
                <a:pt x="5516879" y="1325528"/>
                <a:pt x="5516879" y="1348670"/>
                <a:pt x="5511817" y="1360335"/>
              </a:cubicBezTo>
              <a:cubicBezTo>
                <a:pt x="5504043" y="1377554"/>
                <a:pt x="5487953" y="1391440"/>
                <a:pt x="5470237" y="1396254"/>
              </a:cubicBezTo>
              <a:cubicBezTo>
                <a:pt x="5463548" y="1398013"/>
                <a:pt x="5458711" y="1398892"/>
                <a:pt x="5454101" y="1398800"/>
              </a:cubicBezTo>
              <a:close/>
              <a:moveTo>
                <a:pt x="9247040" y="1398153"/>
              </a:moveTo>
              <a:cubicBezTo>
                <a:pt x="9240464" y="1398662"/>
                <a:pt x="9233865" y="1398199"/>
                <a:pt x="9228532" y="1396626"/>
              </a:cubicBezTo>
              <a:cubicBezTo>
                <a:pt x="9209911" y="1391256"/>
                <a:pt x="9190749" y="1372556"/>
                <a:pt x="9185867" y="1354967"/>
              </a:cubicBezTo>
              <a:cubicBezTo>
                <a:pt x="9179540" y="1332748"/>
                <a:pt x="9185686" y="1309975"/>
                <a:pt x="9202680" y="1293126"/>
              </a:cubicBezTo>
              <a:cubicBezTo>
                <a:pt x="9214974" y="1280907"/>
                <a:pt x="9224375" y="1276833"/>
                <a:pt x="9241911" y="1276833"/>
              </a:cubicBezTo>
              <a:cubicBezTo>
                <a:pt x="9263243" y="1276833"/>
                <a:pt x="9269028" y="1279240"/>
                <a:pt x="9283852" y="1294237"/>
              </a:cubicBezTo>
              <a:cubicBezTo>
                <a:pt x="9293796" y="1304421"/>
                <a:pt x="9297412" y="1309605"/>
                <a:pt x="9299942" y="1317381"/>
              </a:cubicBezTo>
              <a:cubicBezTo>
                <a:pt x="9304100" y="1330341"/>
                <a:pt x="9303016" y="1352374"/>
                <a:pt x="9297773" y="1362928"/>
              </a:cubicBezTo>
              <a:cubicBezTo>
                <a:pt x="9292711" y="1372926"/>
                <a:pt x="9275717" y="1389034"/>
                <a:pt x="9265412" y="1393848"/>
              </a:cubicBezTo>
              <a:cubicBezTo>
                <a:pt x="9260170" y="1396162"/>
                <a:pt x="9253616" y="1397644"/>
                <a:pt x="9247040" y="1398153"/>
              </a:cubicBezTo>
              <a:close/>
              <a:moveTo>
                <a:pt x="10330432" y="1397942"/>
              </a:moveTo>
              <a:cubicBezTo>
                <a:pt x="10323878" y="1398567"/>
                <a:pt x="10317280" y="1398382"/>
                <a:pt x="10312579" y="1397179"/>
              </a:cubicBezTo>
              <a:cubicBezTo>
                <a:pt x="10301732" y="1394401"/>
                <a:pt x="10292512" y="1388662"/>
                <a:pt x="10282931" y="1379218"/>
              </a:cubicBezTo>
              <a:cubicBezTo>
                <a:pt x="10269553" y="1365703"/>
                <a:pt x="10267022" y="1359038"/>
                <a:pt x="10267022" y="1337005"/>
              </a:cubicBezTo>
              <a:cubicBezTo>
                <a:pt x="10267022" y="1314417"/>
                <a:pt x="10269553" y="1308492"/>
                <a:pt x="10286366" y="1292384"/>
              </a:cubicBezTo>
              <a:cubicBezTo>
                <a:pt x="10299924" y="1279423"/>
                <a:pt x="10306794" y="1276831"/>
                <a:pt x="10327042" y="1276831"/>
              </a:cubicBezTo>
              <a:cubicBezTo>
                <a:pt x="10338793" y="1276831"/>
                <a:pt x="10342951" y="1277757"/>
                <a:pt x="10350544" y="1281460"/>
              </a:cubicBezTo>
              <a:cubicBezTo>
                <a:pt x="10361753" y="1287199"/>
                <a:pt x="10375311" y="1301642"/>
                <a:pt x="10380555" y="1313491"/>
              </a:cubicBezTo>
              <a:cubicBezTo>
                <a:pt x="10386159" y="1326266"/>
                <a:pt x="10385978" y="1348299"/>
                <a:pt x="10380193" y="1361630"/>
              </a:cubicBezTo>
              <a:cubicBezTo>
                <a:pt x="10375311" y="1372924"/>
                <a:pt x="10359584" y="1388476"/>
                <a:pt x="10348013" y="1393846"/>
              </a:cubicBezTo>
              <a:cubicBezTo>
                <a:pt x="10343494" y="1395882"/>
                <a:pt x="10336985" y="1397317"/>
                <a:pt x="10330432" y="1397942"/>
              </a:cubicBezTo>
              <a:close/>
              <a:moveTo>
                <a:pt x="9609675" y="1397804"/>
              </a:moveTo>
              <a:cubicBezTo>
                <a:pt x="9602986" y="1398521"/>
                <a:pt x="9596206" y="1398382"/>
                <a:pt x="9591325" y="1397179"/>
              </a:cubicBezTo>
              <a:cubicBezTo>
                <a:pt x="9580298" y="1394217"/>
                <a:pt x="9570173" y="1388107"/>
                <a:pt x="9561315" y="1379034"/>
              </a:cubicBezTo>
              <a:cubicBezTo>
                <a:pt x="9549202" y="1366630"/>
                <a:pt x="9545948" y="1358668"/>
                <a:pt x="9545226" y="1339412"/>
              </a:cubicBezTo>
              <a:cubicBezTo>
                <a:pt x="9544683" y="1325341"/>
                <a:pt x="9545044" y="1322009"/>
                <a:pt x="9548841" y="1313492"/>
              </a:cubicBezTo>
              <a:cubicBezTo>
                <a:pt x="9553903" y="1302382"/>
                <a:pt x="9569089" y="1286090"/>
                <a:pt x="9579032" y="1281091"/>
              </a:cubicBezTo>
              <a:cubicBezTo>
                <a:pt x="9583370" y="1278869"/>
                <a:pt x="9590964" y="1277573"/>
                <a:pt x="9602353" y="1277203"/>
              </a:cubicBezTo>
              <a:cubicBezTo>
                <a:pt x="9617539" y="1276462"/>
                <a:pt x="9620070" y="1277017"/>
                <a:pt x="9628748" y="1281275"/>
              </a:cubicBezTo>
              <a:cubicBezTo>
                <a:pt x="9640318" y="1287015"/>
                <a:pt x="9653876" y="1301457"/>
                <a:pt x="9659300" y="1313492"/>
              </a:cubicBezTo>
              <a:cubicBezTo>
                <a:pt x="9665266" y="1327008"/>
                <a:pt x="9664905" y="1348485"/>
                <a:pt x="9658216" y="1362371"/>
              </a:cubicBezTo>
              <a:cubicBezTo>
                <a:pt x="9652611" y="1374221"/>
                <a:pt x="9639414" y="1387366"/>
                <a:pt x="9627482" y="1393290"/>
              </a:cubicBezTo>
              <a:cubicBezTo>
                <a:pt x="9622962" y="1395512"/>
                <a:pt x="9616364" y="1397086"/>
                <a:pt x="9609675" y="1397804"/>
              </a:cubicBezTo>
              <a:close/>
              <a:moveTo>
                <a:pt x="9412009" y="1397364"/>
              </a:moveTo>
              <a:cubicBezTo>
                <a:pt x="9395015" y="1393660"/>
                <a:pt x="9377117" y="1379033"/>
                <a:pt x="9369163" y="1362370"/>
              </a:cubicBezTo>
              <a:cubicBezTo>
                <a:pt x="9364824" y="1353298"/>
                <a:pt x="9364100" y="1349594"/>
                <a:pt x="9364282" y="1337004"/>
              </a:cubicBezTo>
              <a:cubicBezTo>
                <a:pt x="9364462" y="1319230"/>
                <a:pt x="9368258" y="1308862"/>
                <a:pt x="9379648" y="1296272"/>
              </a:cubicBezTo>
              <a:cubicBezTo>
                <a:pt x="9392664" y="1281830"/>
                <a:pt x="9400980" y="1277941"/>
                <a:pt x="9420505" y="1277201"/>
              </a:cubicBezTo>
              <a:cubicBezTo>
                <a:pt x="9442019" y="1276090"/>
                <a:pt x="9449612" y="1278867"/>
                <a:pt x="9463533" y="1292938"/>
              </a:cubicBezTo>
              <a:cubicBezTo>
                <a:pt x="9477634" y="1307195"/>
                <a:pt x="9482515" y="1318119"/>
                <a:pt x="9482515" y="1336264"/>
              </a:cubicBezTo>
              <a:cubicBezTo>
                <a:pt x="9482515" y="1355335"/>
                <a:pt x="9478719" y="1365703"/>
                <a:pt x="9467329" y="1377738"/>
              </a:cubicBezTo>
              <a:cubicBezTo>
                <a:pt x="9451420" y="1394216"/>
                <a:pt x="9430991" y="1401622"/>
                <a:pt x="9412009" y="1397364"/>
              </a:cubicBezTo>
              <a:close/>
              <a:moveTo>
                <a:pt x="8525898" y="1397991"/>
              </a:moveTo>
              <a:cubicBezTo>
                <a:pt x="8519164" y="1398523"/>
                <a:pt x="8512430" y="1398106"/>
                <a:pt x="8507277" y="1396625"/>
              </a:cubicBezTo>
              <a:cubicBezTo>
                <a:pt x="8488656" y="1391256"/>
                <a:pt x="8469493" y="1372556"/>
                <a:pt x="8464611" y="1355152"/>
              </a:cubicBezTo>
              <a:cubicBezTo>
                <a:pt x="8458103" y="1332563"/>
                <a:pt x="8464250" y="1310161"/>
                <a:pt x="8481424" y="1293127"/>
              </a:cubicBezTo>
              <a:cubicBezTo>
                <a:pt x="8494079" y="1280537"/>
                <a:pt x="8503119" y="1276833"/>
                <a:pt x="8521740" y="1276833"/>
              </a:cubicBezTo>
              <a:cubicBezTo>
                <a:pt x="8541807" y="1276833"/>
                <a:pt x="8551389" y="1281278"/>
                <a:pt x="8565490" y="1297015"/>
              </a:cubicBezTo>
              <a:cubicBezTo>
                <a:pt x="8573444" y="1305717"/>
                <a:pt x="8576699" y="1311086"/>
                <a:pt x="8578868" y="1318862"/>
              </a:cubicBezTo>
              <a:cubicBezTo>
                <a:pt x="8582665" y="1332378"/>
                <a:pt x="8581580" y="1352745"/>
                <a:pt x="8576518" y="1362928"/>
              </a:cubicBezTo>
              <a:cubicBezTo>
                <a:pt x="8571637" y="1372741"/>
                <a:pt x="8554462" y="1389034"/>
                <a:pt x="8544519" y="1393663"/>
              </a:cubicBezTo>
              <a:cubicBezTo>
                <a:pt x="8539366" y="1395977"/>
                <a:pt x="8532632" y="1397458"/>
                <a:pt x="8525898" y="1397991"/>
              </a:cubicBezTo>
              <a:close/>
              <a:moveTo>
                <a:pt x="8690757" y="1397365"/>
              </a:moveTo>
              <a:cubicBezTo>
                <a:pt x="8673762" y="1393663"/>
                <a:pt x="8655864" y="1379036"/>
                <a:pt x="8647910" y="1362372"/>
              </a:cubicBezTo>
              <a:cubicBezTo>
                <a:pt x="8643572" y="1353485"/>
                <a:pt x="8642848" y="1349597"/>
                <a:pt x="8642848" y="1337007"/>
              </a:cubicBezTo>
              <a:cubicBezTo>
                <a:pt x="8643029" y="1318862"/>
                <a:pt x="8647006" y="1308864"/>
                <a:pt x="8659119" y="1295534"/>
              </a:cubicBezTo>
              <a:cubicBezTo>
                <a:pt x="8671774" y="1281832"/>
                <a:pt x="8682620" y="1276833"/>
                <a:pt x="8700519" y="1276833"/>
              </a:cubicBezTo>
              <a:cubicBezTo>
                <a:pt x="8721309" y="1276833"/>
                <a:pt x="8726913" y="1279055"/>
                <a:pt x="8740653" y="1292016"/>
              </a:cubicBezTo>
              <a:cubicBezTo>
                <a:pt x="8757828" y="1308494"/>
                <a:pt x="8760359" y="1314234"/>
                <a:pt x="8760359" y="1337007"/>
              </a:cubicBezTo>
              <a:cubicBezTo>
                <a:pt x="8760359" y="1359040"/>
                <a:pt x="8757828" y="1365705"/>
                <a:pt x="8744449" y="1379221"/>
              </a:cubicBezTo>
              <a:cubicBezTo>
                <a:pt x="8728902" y="1394774"/>
                <a:pt x="8709015" y="1401439"/>
                <a:pt x="8690757" y="1397365"/>
              </a:cubicBezTo>
              <a:close/>
              <a:moveTo>
                <a:pt x="5821758" y="1397878"/>
              </a:moveTo>
              <a:cubicBezTo>
                <a:pt x="5815272" y="1398572"/>
                <a:pt x="5808900" y="1398479"/>
                <a:pt x="5804832" y="1397368"/>
              </a:cubicBezTo>
              <a:cubicBezTo>
                <a:pt x="5787837" y="1392925"/>
                <a:pt x="5770664" y="1378483"/>
                <a:pt x="5762890" y="1362375"/>
              </a:cubicBezTo>
              <a:cubicBezTo>
                <a:pt x="5756020" y="1348119"/>
                <a:pt x="5755659" y="1326826"/>
                <a:pt x="5762166" y="1313310"/>
              </a:cubicBezTo>
              <a:cubicBezTo>
                <a:pt x="5768314" y="1300720"/>
                <a:pt x="5780787" y="1287204"/>
                <a:pt x="5791635" y="1281651"/>
              </a:cubicBezTo>
              <a:cubicBezTo>
                <a:pt x="5804651" y="1274985"/>
                <a:pt x="5827611" y="1274799"/>
                <a:pt x="5840988" y="1281280"/>
              </a:cubicBezTo>
              <a:cubicBezTo>
                <a:pt x="5853282" y="1287020"/>
                <a:pt x="5869553" y="1305165"/>
                <a:pt x="5873530" y="1317754"/>
              </a:cubicBezTo>
              <a:cubicBezTo>
                <a:pt x="5877688" y="1330344"/>
                <a:pt x="5876603" y="1352377"/>
                <a:pt x="5871361" y="1362931"/>
              </a:cubicBezTo>
              <a:cubicBezTo>
                <a:pt x="5866479" y="1372743"/>
                <a:pt x="5849305" y="1389037"/>
                <a:pt x="5839362" y="1393666"/>
              </a:cubicBezTo>
              <a:cubicBezTo>
                <a:pt x="5834842" y="1395702"/>
                <a:pt x="5828243" y="1397183"/>
                <a:pt x="5821758" y="1397878"/>
              </a:cubicBezTo>
              <a:close/>
              <a:moveTo>
                <a:pt x="6183061" y="1397713"/>
              </a:moveTo>
              <a:cubicBezTo>
                <a:pt x="6176394" y="1398477"/>
                <a:pt x="6169705" y="1398384"/>
                <a:pt x="6164914" y="1397181"/>
              </a:cubicBezTo>
              <a:cubicBezTo>
                <a:pt x="6154247" y="1394404"/>
                <a:pt x="6144847" y="1388664"/>
                <a:pt x="6135988" y="1379777"/>
              </a:cubicBezTo>
              <a:cubicBezTo>
                <a:pt x="6124237" y="1367742"/>
                <a:pt x="6119537" y="1356633"/>
                <a:pt x="6118814" y="1339599"/>
              </a:cubicBezTo>
              <a:cubicBezTo>
                <a:pt x="6117910" y="1320714"/>
                <a:pt x="6123514" y="1307198"/>
                <a:pt x="6138157" y="1292942"/>
              </a:cubicBezTo>
              <a:cubicBezTo>
                <a:pt x="6151897" y="1279426"/>
                <a:pt x="6160937" y="1276093"/>
                <a:pt x="6181366" y="1277204"/>
              </a:cubicBezTo>
              <a:cubicBezTo>
                <a:pt x="6199986" y="1278130"/>
                <a:pt x="6208665" y="1282203"/>
                <a:pt x="6221320" y="1296275"/>
              </a:cubicBezTo>
              <a:cubicBezTo>
                <a:pt x="6232708" y="1308865"/>
                <a:pt x="6236505" y="1319233"/>
                <a:pt x="6236686" y="1337008"/>
              </a:cubicBezTo>
              <a:cubicBezTo>
                <a:pt x="6236867" y="1349597"/>
                <a:pt x="6236143" y="1353301"/>
                <a:pt x="6231805" y="1362373"/>
              </a:cubicBezTo>
              <a:cubicBezTo>
                <a:pt x="6226020" y="1374223"/>
                <a:pt x="6213003" y="1387369"/>
                <a:pt x="6201071" y="1393108"/>
              </a:cubicBezTo>
              <a:cubicBezTo>
                <a:pt x="6196371" y="1395329"/>
                <a:pt x="6189727" y="1396949"/>
                <a:pt x="6183061" y="1397713"/>
              </a:cubicBezTo>
              <a:close/>
              <a:moveTo>
                <a:pt x="5642436" y="1397782"/>
              </a:moveTo>
              <a:cubicBezTo>
                <a:pt x="5635589" y="1398615"/>
                <a:pt x="5628764" y="1398476"/>
                <a:pt x="5623521" y="1397181"/>
              </a:cubicBezTo>
              <a:cubicBezTo>
                <a:pt x="5613398" y="1394403"/>
                <a:pt x="5606348" y="1390329"/>
                <a:pt x="5596404" y="1380701"/>
              </a:cubicBezTo>
              <a:cubicBezTo>
                <a:pt x="5571456" y="1357003"/>
                <a:pt x="5570552" y="1322194"/>
                <a:pt x="5593873" y="1295904"/>
              </a:cubicBezTo>
              <a:cubicBezTo>
                <a:pt x="5606890" y="1281277"/>
                <a:pt x="5617014" y="1276833"/>
                <a:pt x="5636900" y="1276833"/>
              </a:cubicBezTo>
              <a:cubicBezTo>
                <a:pt x="5655701" y="1276833"/>
                <a:pt x="5666367" y="1281462"/>
                <a:pt x="5679203" y="1295534"/>
              </a:cubicBezTo>
              <a:cubicBezTo>
                <a:pt x="5694571" y="1312382"/>
                <a:pt x="5699813" y="1334045"/>
                <a:pt x="5693847" y="1355152"/>
              </a:cubicBezTo>
              <a:cubicBezTo>
                <a:pt x="5690051" y="1368297"/>
                <a:pt x="5675046" y="1385700"/>
                <a:pt x="5661486" y="1392552"/>
              </a:cubicBezTo>
              <a:cubicBezTo>
                <a:pt x="5656153" y="1395143"/>
                <a:pt x="5649283" y="1396948"/>
                <a:pt x="5642436" y="1397782"/>
              </a:cubicBezTo>
              <a:close/>
              <a:moveTo>
                <a:pt x="3477137" y="1397831"/>
              </a:moveTo>
              <a:cubicBezTo>
                <a:pt x="3470335" y="1398433"/>
                <a:pt x="3463465" y="1398016"/>
                <a:pt x="3457951" y="1396443"/>
              </a:cubicBezTo>
              <a:cubicBezTo>
                <a:pt x="3440054" y="1391444"/>
                <a:pt x="3422155" y="1374225"/>
                <a:pt x="3416009" y="1356265"/>
              </a:cubicBezTo>
              <a:cubicBezTo>
                <a:pt x="3411489" y="1343120"/>
                <a:pt x="3412393" y="1325901"/>
                <a:pt x="3418540" y="1312941"/>
              </a:cubicBezTo>
              <a:cubicBezTo>
                <a:pt x="3424687" y="1299980"/>
                <a:pt x="3438065" y="1285909"/>
                <a:pt x="3449454" y="1280724"/>
              </a:cubicBezTo>
              <a:cubicBezTo>
                <a:pt x="3461929" y="1274800"/>
                <a:pt x="3485430" y="1275355"/>
                <a:pt x="3497724" y="1281466"/>
              </a:cubicBezTo>
              <a:cubicBezTo>
                <a:pt x="3508933" y="1287205"/>
                <a:pt x="3522491" y="1301646"/>
                <a:pt x="3527735" y="1313496"/>
              </a:cubicBezTo>
              <a:cubicBezTo>
                <a:pt x="3533339" y="1326271"/>
                <a:pt x="3533158" y="1348304"/>
                <a:pt x="3527373" y="1361635"/>
              </a:cubicBezTo>
              <a:cubicBezTo>
                <a:pt x="3522491" y="1372929"/>
                <a:pt x="3508029" y="1387185"/>
                <a:pt x="3495916" y="1393110"/>
              </a:cubicBezTo>
              <a:cubicBezTo>
                <a:pt x="3490673" y="1395609"/>
                <a:pt x="3483939" y="1397229"/>
                <a:pt x="3477137" y="1397831"/>
              </a:cubicBezTo>
              <a:close/>
              <a:moveTo>
                <a:pt x="3117481" y="1397738"/>
              </a:moveTo>
              <a:cubicBezTo>
                <a:pt x="3110791" y="1398617"/>
                <a:pt x="3104193" y="1398570"/>
                <a:pt x="3099674" y="1397367"/>
              </a:cubicBezTo>
              <a:cubicBezTo>
                <a:pt x="3082680" y="1392924"/>
                <a:pt x="3065505" y="1378482"/>
                <a:pt x="3057731" y="1362374"/>
              </a:cubicBezTo>
              <a:cubicBezTo>
                <a:pt x="3053392" y="1353487"/>
                <a:pt x="3052669" y="1349599"/>
                <a:pt x="3052850" y="1337009"/>
              </a:cubicBezTo>
              <a:cubicBezTo>
                <a:pt x="3052850" y="1324604"/>
                <a:pt x="3053754" y="1320531"/>
                <a:pt x="3057912" y="1312384"/>
              </a:cubicBezTo>
              <a:cubicBezTo>
                <a:pt x="3064601" y="1298868"/>
                <a:pt x="3075449" y="1287203"/>
                <a:pt x="3086657" y="1281464"/>
              </a:cubicBezTo>
              <a:cubicBezTo>
                <a:pt x="3099492" y="1274984"/>
                <a:pt x="3122452" y="1274798"/>
                <a:pt x="3135831" y="1281279"/>
              </a:cubicBezTo>
              <a:cubicBezTo>
                <a:pt x="3148124" y="1287019"/>
                <a:pt x="3164395" y="1305163"/>
                <a:pt x="3168372" y="1317753"/>
              </a:cubicBezTo>
              <a:cubicBezTo>
                <a:pt x="3172530" y="1330529"/>
                <a:pt x="3171446" y="1352376"/>
                <a:pt x="3166022" y="1363300"/>
              </a:cubicBezTo>
              <a:cubicBezTo>
                <a:pt x="3160779" y="1373668"/>
                <a:pt x="3147040" y="1386999"/>
                <a:pt x="3135831" y="1392554"/>
              </a:cubicBezTo>
              <a:cubicBezTo>
                <a:pt x="3130949" y="1395053"/>
                <a:pt x="3124170" y="1396858"/>
                <a:pt x="3117481" y="1397738"/>
              </a:cubicBezTo>
              <a:close/>
              <a:moveTo>
                <a:pt x="3275559" y="1395698"/>
              </a:moveTo>
              <a:cubicBezTo>
                <a:pt x="3249166" y="1386070"/>
                <a:pt x="3232713" y="1363483"/>
                <a:pt x="3232713" y="1337006"/>
              </a:cubicBezTo>
              <a:cubicBezTo>
                <a:pt x="3232533" y="1320898"/>
                <a:pt x="3238498" y="1307197"/>
                <a:pt x="3251153" y="1293866"/>
              </a:cubicBezTo>
              <a:cubicBezTo>
                <a:pt x="3262904" y="1281646"/>
                <a:pt x="3271040" y="1277944"/>
                <a:pt x="3288938" y="1277202"/>
              </a:cubicBezTo>
              <a:cubicBezTo>
                <a:pt x="3309367" y="1276277"/>
                <a:pt x="3319129" y="1279795"/>
                <a:pt x="3332146" y="1292755"/>
              </a:cubicBezTo>
              <a:cubicBezTo>
                <a:pt x="3345343" y="1306271"/>
                <a:pt x="3351128" y="1318861"/>
                <a:pt x="3351309" y="1335524"/>
              </a:cubicBezTo>
              <a:cubicBezTo>
                <a:pt x="3351309" y="1352003"/>
                <a:pt x="3348778" y="1361446"/>
                <a:pt x="3341184" y="1371629"/>
              </a:cubicBezTo>
              <a:cubicBezTo>
                <a:pt x="3324553" y="1393847"/>
                <a:pt x="3297616" y="1403659"/>
                <a:pt x="3275559" y="1395698"/>
              </a:cubicBezTo>
              <a:close/>
              <a:moveTo>
                <a:pt x="5635839" y="1213462"/>
              </a:moveTo>
              <a:cubicBezTo>
                <a:pt x="5627545" y="1213277"/>
                <a:pt x="5619184" y="1211333"/>
                <a:pt x="5611953" y="1207630"/>
              </a:cubicBezTo>
              <a:cubicBezTo>
                <a:pt x="5599839" y="1201335"/>
                <a:pt x="5588630" y="1190227"/>
                <a:pt x="5582123" y="1177636"/>
              </a:cubicBezTo>
              <a:cubicBezTo>
                <a:pt x="5578688" y="1170971"/>
                <a:pt x="5577964" y="1166897"/>
                <a:pt x="5577964" y="1153011"/>
              </a:cubicBezTo>
              <a:cubicBezTo>
                <a:pt x="5577964" y="1138570"/>
                <a:pt x="5578688" y="1135052"/>
                <a:pt x="5582845" y="1127091"/>
              </a:cubicBezTo>
              <a:cubicBezTo>
                <a:pt x="5588993" y="1115056"/>
                <a:pt x="5602009" y="1101726"/>
                <a:pt x="5612856" y="1096171"/>
              </a:cubicBezTo>
              <a:cubicBezTo>
                <a:pt x="5619726" y="1092653"/>
                <a:pt x="5624065" y="1091912"/>
                <a:pt x="5636720" y="1092098"/>
              </a:cubicBezTo>
              <a:cubicBezTo>
                <a:pt x="5655883" y="1092282"/>
                <a:pt x="5662391" y="1095060"/>
                <a:pt x="5676492" y="1108576"/>
              </a:cubicBezTo>
              <a:cubicBezTo>
                <a:pt x="5691497" y="1123387"/>
                <a:pt x="5695294" y="1132275"/>
                <a:pt x="5695294" y="1153011"/>
              </a:cubicBezTo>
              <a:cubicBezTo>
                <a:pt x="5695475" y="1168194"/>
                <a:pt x="5694932" y="1170601"/>
                <a:pt x="5690051" y="1179673"/>
              </a:cubicBezTo>
              <a:cubicBezTo>
                <a:pt x="5683724" y="1191522"/>
                <a:pt x="5671792" y="1202816"/>
                <a:pt x="5659318" y="1208742"/>
              </a:cubicBezTo>
              <a:cubicBezTo>
                <a:pt x="5652358" y="1212074"/>
                <a:pt x="5644132" y="1213647"/>
                <a:pt x="5635839" y="1213462"/>
              </a:cubicBezTo>
              <a:close/>
              <a:moveTo>
                <a:pt x="10146097" y="1213185"/>
              </a:moveTo>
              <a:cubicBezTo>
                <a:pt x="10138503" y="1213000"/>
                <a:pt x="10129465" y="1211889"/>
                <a:pt x="10125668" y="1210592"/>
              </a:cubicBezTo>
              <a:cubicBezTo>
                <a:pt x="10111025" y="1205223"/>
                <a:pt x="10094754" y="1189486"/>
                <a:pt x="10088607" y="1174674"/>
              </a:cubicBezTo>
              <a:cubicBezTo>
                <a:pt x="10084087" y="1164120"/>
                <a:pt x="10084630" y="1140422"/>
                <a:pt x="10089511" y="1129312"/>
              </a:cubicBezTo>
              <a:cubicBezTo>
                <a:pt x="10094754" y="1117092"/>
                <a:pt x="10109759" y="1101539"/>
                <a:pt x="10121148" y="1096356"/>
              </a:cubicBezTo>
              <a:cubicBezTo>
                <a:pt x="10135431" y="1089876"/>
                <a:pt x="10156040" y="1090246"/>
                <a:pt x="10169780" y="1097096"/>
              </a:cubicBezTo>
              <a:cubicBezTo>
                <a:pt x="10207744" y="1116166"/>
                <a:pt x="10216242" y="1165972"/>
                <a:pt x="10186412" y="1195411"/>
              </a:cubicBezTo>
              <a:cubicBezTo>
                <a:pt x="10172853" y="1208557"/>
                <a:pt x="10162548" y="1213185"/>
                <a:pt x="10146097" y="1213185"/>
              </a:cubicBezTo>
              <a:close/>
              <a:moveTo>
                <a:pt x="9424666" y="1213001"/>
              </a:moveTo>
              <a:cubicBezTo>
                <a:pt x="9417254" y="1213001"/>
                <a:pt x="9409118" y="1212261"/>
                <a:pt x="9406588" y="1211520"/>
              </a:cubicBezTo>
              <a:cubicBezTo>
                <a:pt x="9392306" y="1207077"/>
                <a:pt x="9374408" y="1190784"/>
                <a:pt x="9368081" y="1176712"/>
              </a:cubicBezTo>
              <a:cubicBezTo>
                <a:pt x="9362657" y="1164308"/>
                <a:pt x="9362657" y="1141719"/>
                <a:pt x="9368081" y="1129313"/>
              </a:cubicBezTo>
              <a:cubicBezTo>
                <a:pt x="9373684" y="1117094"/>
                <a:pt x="9388509" y="1101541"/>
                <a:pt x="9399898" y="1096357"/>
              </a:cubicBezTo>
              <a:cubicBezTo>
                <a:pt x="9414362" y="1089877"/>
                <a:pt x="9434790" y="1090248"/>
                <a:pt x="9448529" y="1097098"/>
              </a:cubicBezTo>
              <a:cubicBezTo>
                <a:pt x="9459738" y="1102653"/>
                <a:pt x="9472755" y="1115983"/>
                <a:pt x="9478179" y="1127462"/>
              </a:cubicBezTo>
              <a:cubicBezTo>
                <a:pt x="9480348" y="1132091"/>
                <a:pt x="9481794" y="1139867"/>
                <a:pt x="9482155" y="1150421"/>
              </a:cubicBezTo>
              <a:cubicBezTo>
                <a:pt x="9483060" y="1171158"/>
                <a:pt x="9479083" y="1181156"/>
                <a:pt x="9464258" y="1195597"/>
              </a:cubicBezTo>
              <a:cubicBezTo>
                <a:pt x="9450157" y="1209483"/>
                <a:pt x="9441840" y="1213187"/>
                <a:pt x="9424666" y="1213001"/>
              </a:cubicBezTo>
              <a:close/>
              <a:moveTo>
                <a:pt x="9244802" y="1212816"/>
              </a:moveTo>
              <a:cubicBezTo>
                <a:pt x="9231424" y="1213186"/>
                <a:pt x="9228170" y="1212632"/>
                <a:pt x="9220034" y="1208743"/>
              </a:cubicBezTo>
              <a:cubicBezTo>
                <a:pt x="9198882" y="1198560"/>
                <a:pt x="9185324" y="1179304"/>
                <a:pt x="9183696" y="1157457"/>
              </a:cubicBezTo>
              <a:cubicBezTo>
                <a:pt x="9182431" y="1138572"/>
                <a:pt x="9186589" y="1126907"/>
                <a:pt x="9199786" y="1112466"/>
              </a:cubicBezTo>
              <a:cubicBezTo>
                <a:pt x="9214611" y="1096172"/>
                <a:pt x="9223289" y="1092100"/>
                <a:pt x="9242994" y="1092100"/>
              </a:cubicBezTo>
              <a:cubicBezTo>
                <a:pt x="9262157" y="1092100"/>
                <a:pt x="9271196" y="1095802"/>
                <a:pt x="9284575" y="1109688"/>
              </a:cubicBezTo>
              <a:cubicBezTo>
                <a:pt x="9297591" y="1123389"/>
                <a:pt x="9301207" y="1131536"/>
                <a:pt x="9302291" y="1148570"/>
              </a:cubicBezTo>
              <a:cubicBezTo>
                <a:pt x="9303557" y="1169122"/>
                <a:pt x="9299580" y="1179674"/>
                <a:pt x="9285660" y="1193746"/>
              </a:cubicBezTo>
              <a:cubicBezTo>
                <a:pt x="9271016" y="1208743"/>
                <a:pt x="9263965" y="1212076"/>
                <a:pt x="9244802" y="1212816"/>
              </a:cubicBezTo>
              <a:close/>
              <a:moveTo>
                <a:pt x="3112785" y="1213189"/>
              </a:moveTo>
              <a:cubicBezTo>
                <a:pt x="3103881" y="1213374"/>
                <a:pt x="3094977" y="1211986"/>
                <a:pt x="3088831" y="1208931"/>
              </a:cubicBezTo>
              <a:cubicBezTo>
                <a:pt x="3075633" y="1202265"/>
                <a:pt x="3065871" y="1192823"/>
                <a:pt x="3058820" y="1179492"/>
              </a:cubicBezTo>
              <a:cubicBezTo>
                <a:pt x="3053216" y="1168938"/>
                <a:pt x="3052673" y="1166346"/>
                <a:pt x="3052673" y="1153016"/>
              </a:cubicBezTo>
              <a:cubicBezTo>
                <a:pt x="3052673" y="1134685"/>
                <a:pt x="3056651" y="1124873"/>
                <a:pt x="3069848" y="1110617"/>
              </a:cubicBezTo>
              <a:cubicBezTo>
                <a:pt x="3082503" y="1096730"/>
                <a:pt x="3093712" y="1091916"/>
                <a:pt x="3112332" y="1092102"/>
              </a:cubicBezTo>
              <a:cubicBezTo>
                <a:pt x="3130411" y="1092102"/>
                <a:pt x="3140173" y="1096174"/>
                <a:pt x="3152828" y="1109320"/>
              </a:cubicBezTo>
              <a:cubicBezTo>
                <a:pt x="3167472" y="1124503"/>
                <a:pt x="3170184" y="1131167"/>
                <a:pt x="3170184" y="1153016"/>
              </a:cubicBezTo>
              <a:cubicBezTo>
                <a:pt x="3170184" y="1169678"/>
                <a:pt x="3169642" y="1172271"/>
                <a:pt x="3165303" y="1179862"/>
              </a:cubicBezTo>
              <a:cubicBezTo>
                <a:pt x="3159156" y="1190601"/>
                <a:pt x="3147043" y="1202451"/>
                <a:pt x="3136738" y="1208005"/>
              </a:cubicBezTo>
              <a:cubicBezTo>
                <a:pt x="3130592" y="1211245"/>
                <a:pt x="3121688" y="1213004"/>
                <a:pt x="3112785" y="1213189"/>
              </a:cubicBezTo>
              <a:close/>
              <a:moveTo>
                <a:pt x="3294678" y="1212773"/>
              </a:moveTo>
              <a:cubicBezTo>
                <a:pt x="3286272" y="1213190"/>
                <a:pt x="3277820" y="1212449"/>
                <a:pt x="3272487" y="1210413"/>
              </a:cubicBezTo>
              <a:cubicBezTo>
                <a:pt x="3247901" y="1200785"/>
                <a:pt x="3228737" y="1170051"/>
                <a:pt x="3232533" y="1145981"/>
              </a:cubicBezTo>
              <a:cubicBezTo>
                <a:pt x="3235607" y="1126171"/>
                <a:pt x="3250251" y="1105803"/>
                <a:pt x="3267425" y="1097102"/>
              </a:cubicBezTo>
              <a:cubicBezTo>
                <a:pt x="3276103" y="1092843"/>
                <a:pt x="3280080" y="1091918"/>
                <a:pt x="3292193" y="1091918"/>
              </a:cubicBezTo>
              <a:cubicBezTo>
                <a:pt x="3304305" y="1091918"/>
                <a:pt x="3308283" y="1092843"/>
                <a:pt x="3316960" y="1097102"/>
              </a:cubicBezTo>
              <a:cubicBezTo>
                <a:pt x="3330158" y="1103767"/>
                <a:pt x="3344259" y="1119319"/>
                <a:pt x="3348236" y="1131725"/>
              </a:cubicBezTo>
              <a:cubicBezTo>
                <a:pt x="3352755" y="1145796"/>
                <a:pt x="3352213" y="1164682"/>
                <a:pt x="3346790" y="1176531"/>
              </a:cubicBezTo>
              <a:cubicBezTo>
                <a:pt x="3341728" y="1188010"/>
                <a:pt x="3327988" y="1202267"/>
                <a:pt x="3316599" y="1208192"/>
              </a:cubicBezTo>
              <a:cubicBezTo>
                <a:pt x="3311446" y="1210783"/>
                <a:pt x="3303085" y="1212357"/>
                <a:pt x="3294678" y="1212773"/>
              </a:cubicBezTo>
              <a:close/>
              <a:moveTo>
                <a:pt x="5458846" y="1212636"/>
              </a:moveTo>
              <a:cubicBezTo>
                <a:pt x="5449446" y="1213006"/>
                <a:pt x="5441129" y="1212265"/>
                <a:pt x="5437876" y="1210784"/>
              </a:cubicBezTo>
              <a:cubicBezTo>
                <a:pt x="5420519" y="1203564"/>
                <a:pt x="5404792" y="1187641"/>
                <a:pt x="5399911" y="1172273"/>
              </a:cubicBezTo>
              <a:cubicBezTo>
                <a:pt x="5395752" y="1159498"/>
                <a:pt x="5396837" y="1139316"/>
                <a:pt x="5402261" y="1127653"/>
              </a:cubicBezTo>
              <a:cubicBezTo>
                <a:pt x="5408588" y="1114692"/>
                <a:pt x="5419616" y="1102842"/>
                <a:pt x="5431186" y="1097103"/>
              </a:cubicBezTo>
              <a:cubicBezTo>
                <a:pt x="5444926" y="1090252"/>
                <a:pt x="5465536" y="1089882"/>
                <a:pt x="5479817" y="1096362"/>
              </a:cubicBezTo>
              <a:cubicBezTo>
                <a:pt x="5491207" y="1101547"/>
                <a:pt x="5506212" y="1117099"/>
                <a:pt x="5511454" y="1129318"/>
              </a:cubicBezTo>
              <a:cubicBezTo>
                <a:pt x="5516878" y="1141724"/>
                <a:pt x="5516878" y="1164497"/>
                <a:pt x="5511636" y="1176532"/>
              </a:cubicBezTo>
              <a:cubicBezTo>
                <a:pt x="5506935" y="1186900"/>
                <a:pt x="5495003" y="1199676"/>
                <a:pt x="5483072" y="1206896"/>
              </a:cubicBezTo>
              <a:cubicBezTo>
                <a:pt x="5475478" y="1211340"/>
                <a:pt x="5472043" y="1212081"/>
                <a:pt x="5458846" y="1212636"/>
              </a:cubicBezTo>
              <a:close/>
              <a:moveTo>
                <a:pt x="2933370" y="1212819"/>
              </a:moveTo>
              <a:cubicBezTo>
                <a:pt x="2919088" y="1213374"/>
                <a:pt x="2917280" y="1213190"/>
                <a:pt x="2906975" y="1207820"/>
              </a:cubicBezTo>
              <a:cubicBezTo>
                <a:pt x="2894681" y="1201339"/>
                <a:pt x="2883473" y="1190230"/>
                <a:pt x="2876965" y="1177641"/>
              </a:cubicBezTo>
              <a:cubicBezTo>
                <a:pt x="2873530" y="1170975"/>
                <a:pt x="2872807" y="1166902"/>
                <a:pt x="2872807" y="1153016"/>
              </a:cubicBezTo>
              <a:cubicBezTo>
                <a:pt x="2872807" y="1133390"/>
                <a:pt x="2875880" y="1125798"/>
                <a:pt x="2890343" y="1110246"/>
              </a:cubicBezTo>
              <a:cubicBezTo>
                <a:pt x="2903359" y="1096175"/>
                <a:pt x="2912579" y="1091916"/>
                <a:pt x="2930658" y="1092102"/>
              </a:cubicBezTo>
              <a:cubicBezTo>
                <a:pt x="2950364" y="1092102"/>
                <a:pt x="2960669" y="1096915"/>
                <a:pt x="2974950" y="1112468"/>
              </a:cubicBezTo>
              <a:cubicBezTo>
                <a:pt x="2987967" y="1126909"/>
                <a:pt x="2992125" y="1138574"/>
                <a:pt x="2990860" y="1157459"/>
              </a:cubicBezTo>
              <a:cubicBezTo>
                <a:pt x="2989775" y="1173012"/>
                <a:pt x="2983447" y="1186158"/>
                <a:pt x="2971877" y="1196526"/>
              </a:cubicBezTo>
              <a:cubicBezTo>
                <a:pt x="2958137" y="1208745"/>
                <a:pt x="2950906" y="1211893"/>
                <a:pt x="2933370" y="1212819"/>
              </a:cubicBezTo>
              <a:close/>
              <a:moveTo>
                <a:pt x="10148492" y="1029024"/>
              </a:moveTo>
              <a:cubicBezTo>
                <a:pt x="10141622" y="1029556"/>
                <a:pt x="10134708" y="1029093"/>
                <a:pt x="10129646" y="1027519"/>
              </a:cubicBezTo>
              <a:cubicBezTo>
                <a:pt x="10112291" y="1021964"/>
                <a:pt x="10092223" y="1002709"/>
                <a:pt x="10087885" y="987342"/>
              </a:cubicBezTo>
              <a:cubicBezTo>
                <a:pt x="10084268" y="974196"/>
                <a:pt x="10084992" y="956051"/>
                <a:pt x="10089873" y="944572"/>
              </a:cubicBezTo>
              <a:cubicBezTo>
                <a:pt x="10095658" y="930686"/>
                <a:pt x="10113375" y="913837"/>
                <a:pt x="10126029" y="909948"/>
              </a:cubicBezTo>
              <a:cubicBezTo>
                <a:pt x="10138143" y="906246"/>
                <a:pt x="10151702" y="906246"/>
                <a:pt x="10163633" y="909764"/>
              </a:cubicBezTo>
              <a:cubicBezTo>
                <a:pt x="10174299" y="913096"/>
                <a:pt x="10190570" y="927168"/>
                <a:pt x="10197440" y="939203"/>
              </a:cubicBezTo>
              <a:cubicBezTo>
                <a:pt x="10205936" y="954200"/>
                <a:pt x="10206479" y="979379"/>
                <a:pt x="10198705" y="995303"/>
              </a:cubicBezTo>
              <a:cubicBezTo>
                <a:pt x="10193824" y="1004930"/>
                <a:pt x="10178638" y="1019187"/>
                <a:pt x="10167068" y="1024556"/>
              </a:cubicBezTo>
              <a:cubicBezTo>
                <a:pt x="10162186" y="1026963"/>
                <a:pt x="10155362" y="1028491"/>
                <a:pt x="10148492" y="1029024"/>
              </a:cubicBezTo>
              <a:close/>
              <a:moveTo>
                <a:pt x="3114139" y="1028633"/>
              </a:moveTo>
              <a:cubicBezTo>
                <a:pt x="3101122" y="1029373"/>
                <a:pt x="3098591" y="1028818"/>
                <a:pt x="3088829" y="1024004"/>
              </a:cubicBezTo>
              <a:cubicBezTo>
                <a:pt x="3075812" y="1017524"/>
                <a:pt x="3064061" y="1005859"/>
                <a:pt x="3057553" y="993085"/>
              </a:cubicBezTo>
              <a:cubicBezTo>
                <a:pt x="3053575" y="985308"/>
                <a:pt x="3052671" y="981420"/>
                <a:pt x="3052671" y="969015"/>
              </a:cubicBezTo>
              <a:cubicBezTo>
                <a:pt x="3052671" y="951056"/>
                <a:pt x="3057734" y="938835"/>
                <a:pt x="3071111" y="924764"/>
              </a:cubicBezTo>
              <a:cubicBezTo>
                <a:pt x="3083766" y="911433"/>
                <a:pt x="3092445" y="907916"/>
                <a:pt x="3112331" y="907916"/>
              </a:cubicBezTo>
              <a:cubicBezTo>
                <a:pt x="3126432" y="907916"/>
                <a:pt x="3129867" y="908657"/>
                <a:pt x="3137641" y="912915"/>
              </a:cubicBezTo>
              <a:cubicBezTo>
                <a:pt x="3157166" y="923283"/>
                <a:pt x="3169458" y="942539"/>
                <a:pt x="3170724" y="964572"/>
              </a:cubicBezTo>
              <a:cubicBezTo>
                <a:pt x="3171808" y="984752"/>
                <a:pt x="3168012" y="995677"/>
                <a:pt x="3154815" y="1009007"/>
              </a:cubicBezTo>
              <a:cubicBezTo>
                <a:pt x="3140713" y="1023634"/>
                <a:pt x="3132036" y="1027892"/>
                <a:pt x="3114139" y="1028633"/>
              </a:cubicBezTo>
              <a:close/>
              <a:moveTo>
                <a:pt x="2934346" y="1028588"/>
              </a:moveTo>
              <a:cubicBezTo>
                <a:pt x="2926323" y="1029189"/>
                <a:pt x="2918368" y="1028541"/>
                <a:pt x="2913126" y="1026412"/>
              </a:cubicBezTo>
              <a:cubicBezTo>
                <a:pt x="2895590" y="1019562"/>
                <a:pt x="2880223" y="1003453"/>
                <a:pt x="2874438" y="985865"/>
              </a:cubicBezTo>
              <a:cubicBezTo>
                <a:pt x="2865941" y="960315"/>
                <a:pt x="2879681" y="927728"/>
                <a:pt x="2904629" y="913471"/>
              </a:cubicBezTo>
              <a:cubicBezTo>
                <a:pt x="2913487" y="908472"/>
                <a:pt x="2916019" y="907917"/>
                <a:pt x="2930662" y="907917"/>
              </a:cubicBezTo>
              <a:cubicBezTo>
                <a:pt x="2950548" y="907917"/>
                <a:pt x="2959949" y="911806"/>
                <a:pt x="2973147" y="925506"/>
              </a:cubicBezTo>
              <a:cubicBezTo>
                <a:pt x="2986524" y="939022"/>
                <a:pt x="2990321" y="948650"/>
                <a:pt x="2990321" y="969016"/>
              </a:cubicBezTo>
              <a:cubicBezTo>
                <a:pt x="2990321" y="984013"/>
                <a:pt x="2989778" y="986605"/>
                <a:pt x="2984897" y="995678"/>
              </a:cubicBezTo>
              <a:cubicBezTo>
                <a:pt x="2978751" y="1006971"/>
                <a:pt x="2968988" y="1016229"/>
                <a:pt x="2955972" y="1023265"/>
              </a:cubicBezTo>
              <a:cubicBezTo>
                <a:pt x="2950458" y="1026134"/>
                <a:pt x="2942368" y="1027986"/>
                <a:pt x="2934346" y="1028588"/>
              </a:cubicBezTo>
              <a:close/>
              <a:moveTo>
                <a:pt x="3116022" y="844308"/>
              </a:moveTo>
              <a:cubicBezTo>
                <a:pt x="3108633" y="844956"/>
                <a:pt x="3101220" y="844447"/>
                <a:pt x="3095706" y="842596"/>
              </a:cubicBezTo>
              <a:cubicBezTo>
                <a:pt x="3079616" y="837227"/>
                <a:pt x="3063707" y="822600"/>
                <a:pt x="3056656" y="806677"/>
              </a:cubicBezTo>
              <a:cubicBezTo>
                <a:pt x="3050871" y="793717"/>
                <a:pt x="3051233" y="773535"/>
                <a:pt x="3057380" y="760019"/>
              </a:cubicBezTo>
              <a:cubicBezTo>
                <a:pt x="3064430" y="745022"/>
                <a:pt x="3073651" y="735024"/>
                <a:pt x="3087029" y="728359"/>
              </a:cubicBezTo>
              <a:cubicBezTo>
                <a:pt x="3098056" y="722805"/>
                <a:pt x="3099684" y="722619"/>
                <a:pt x="3114689" y="723360"/>
              </a:cubicBezTo>
              <a:cubicBezTo>
                <a:pt x="3133853" y="724286"/>
                <a:pt x="3142169" y="728359"/>
                <a:pt x="3156270" y="744096"/>
              </a:cubicBezTo>
              <a:cubicBezTo>
                <a:pt x="3167118" y="756501"/>
                <a:pt x="3171094" y="767240"/>
                <a:pt x="3171094" y="785014"/>
              </a:cubicBezTo>
              <a:cubicBezTo>
                <a:pt x="3171094" y="807974"/>
                <a:pt x="3158620" y="827229"/>
                <a:pt x="3136203" y="839078"/>
              </a:cubicBezTo>
              <a:cubicBezTo>
                <a:pt x="3130779" y="841855"/>
                <a:pt x="3123412" y="843660"/>
                <a:pt x="3116022" y="844308"/>
              </a:cubicBezTo>
              <a:close/>
              <a:moveTo>
                <a:pt x="2944291" y="843172"/>
              </a:moveTo>
              <a:cubicBezTo>
                <a:pt x="2933285" y="846204"/>
                <a:pt x="2921986" y="845556"/>
                <a:pt x="2911320" y="840927"/>
              </a:cubicBezTo>
              <a:cubicBezTo>
                <a:pt x="2894687" y="833707"/>
                <a:pt x="2884021" y="822968"/>
                <a:pt x="2876247" y="805378"/>
              </a:cubicBezTo>
              <a:cubicBezTo>
                <a:pt x="2870101" y="791863"/>
                <a:pt x="2870642" y="773348"/>
                <a:pt x="2877332" y="759092"/>
              </a:cubicBezTo>
              <a:cubicBezTo>
                <a:pt x="2883840" y="745206"/>
                <a:pt x="2899569" y="729838"/>
                <a:pt x="2911501" y="725764"/>
              </a:cubicBezTo>
              <a:cubicBezTo>
                <a:pt x="2924517" y="721321"/>
                <a:pt x="2945669" y="722617"/>
                <a:pt x="2956516" y="728356"/>
              </a:cubicBezTo>
              <a:cubicBezTo>
                <a:pt x="2983634" y="742613"/>
                <a:pt x="2996832" y="772792"/>
                <a:pt x="2988697" y="801676"/>
              </a:cubicBezTo>
              <a:cubicBezTo>
                <a:pt x="2986165" y="810007"/>
                <a:pt x="2983273" y="814821"/>
                <a:pt x="2975499" y="823338"/>
              </a:cubicBezTo>
              <a:cubicBezTo>
                <a:pt x="2966007" y="833428"/>
                <a:pt x="2955296" y="840140"/>
                <a:pt x="2944291" y="843172"/>
              </a:cubicBezTo>
              <a:close/>
              <a:moveTo>
                <a:pt x="3115413" y="660099"/>
              </a:moveTo>
              <a:cubicBezTo>
                <a:pt x="3108634" y="660608"/>
                <a:pt x="3101944" y="660099"/>
                <a:pt x="3096792" y="658433"/>
              </a:cubicBezTo>
              <a:cubicBezTo>
                <a:pt x="3060635" y="646583"/>
                <a:pt x="3042195" y="606406"/>
                <a:pt x="3058104" y="574375"/>
              </a:cubicBezTo>
              <a:cubicBezTo>
                <a:pt x="3072567" y="544936"/>
                <a:pt x="3100046" y="532161"/>
                <a:pt x="3130238" y="540863"/>
              </a:cubicBezTo>
              <a:cubicBezTo>
                <a:pt x="3143254" y="544566"/>
                <a:pt x="3162418" y="563451"/>
                <a:pt x="3167660" y="577523"/>
              </a:cubicBezTo>
              <a:cubicBezTo>
                <a:pt x="3172542" y="591038"/>
                <a:pt x="3171819" y="613812"/>
                <a:pt x="3166214" y="625106"/>
              </a:cubicBezTo>
              <a:cubicBezTo>
                <a:pt x="3161333" y="634734"/>
                <a:pt x="3144159" y="651212"/>
                <a:pt x="3134577" y="655656"/>
              </a:cubicBezTo>
              <a:cubicBezTo>
                <a:pt x="3129063" y="658062"/>
                <a:pt x="3122193" y="659590"/>
                <a:pt x="3115413" y="660099"/>
              </a:cubicBezTo>
              <a:close/>
              <a:moveTo>
                <a:pt x="2919641" y="659530"/>
              </a:moveTo>
              <a:cubicBezTo>
                <a:pt x="2902647" y="655087"/>
                <a:pt x="2885653" y="640830"/>
                <a:pt x="2877155" y="623981"/>
              </a:cubicBezTo>
              <a:cubicBezTo>
                <a:pt x="2871189" y="611761"/>
                <a:pt x="2870467" y="593061"/>
                <a:pt x="2875528" y="579174"/>
              </a:cubicBezTo>
              <a:cubicBezTo>
                <a:pt x="2880772" y="564918"/>
                <a:pt x="2895777" y="548255"/>
                <a:pt x="2908432" y="542700"/>
              </a:cubicBezTo>
              <a:cubicBezTo>
                <a:pt x="2921087" y="537145"/>
                <a:pt x="2942058" y="536961"/>
                <a:pt x="2953990" y="542330"/>
              </a:cubicBezTo>
              <a:cubicBezTo>
                <a:pt x="2965018" y="547329"/>
                <a:pt x="2979662" y="561771"/>
                <a:pt x="2985266" y="572880"/>
              </a:cubicBezTo>
              <a:cubicBezTo>
                <a:pt x="2991232" y="585099"/>
                <a:pt x="2992679" y="603244"/>
                <a:pt x="2988701" y="617130"/>
              </a:cubicBezTo>
              <a:cubicBezTo>
                <a:pt x="2981108" y="643977"/>
                <a:pt x="2944951" y="666195"/>
                <a:pt x="2919641" y="659530"/>
              </a:cubicBezTo>
              <a:close/>
              <a:moveTo>
                <a:pt x="3112537" y="475350"/>
              </a:moveTo>
              <a:cubicBezTo>
                <a:pt x="3105487" y="475165"/>
                <a:pt x="3096810" y="474054"/>
                <a:pt x="3093375" y="472758"/>
              </a:cubicBezTo>
              <a:cubicBezTo>
                <a:pt x="3084335" y="469610"/>
                <a:pt x="3071319" y="459982"/>
                <a:pt x="3065895" y="452762"/>
              </a:cubicBezTo>
              <a:cubicBezTo>
                <a:pt x="3055590" y="438876"/>
                <a:pt x="3052697" y="430913"/>
                <a:pt x="3052697" y="415176"/>
              </a:cubicBezTo>
              <a:cubicBezTo>
                <a:pt x="3052697" y="396847"/>
                <a:pt x="3056675" y="387033"/>
                <a:pt x="3069872" y="372777"/>
              </a:cubicBezTo>
              <a:cubicBezTo>
                <a:pt x="3083250" y="358336"/>
                <a:pt x="3092290" y="354262"/>
                <a:pt x="3111453" y="354262"/>
              </a:cubicBezTo>
              <a:cubicBezTo>
                <a:pt x="3130436" y="354262"/>
                <a:pt x="3140017" y="358150"/>
                <a:pt x="3152853" y="371296"/>
              </a:cubicBezTo>
              <a:cubicBezTo>
                <a:pt x="3165508" y="384256"/>
                <a:pt x="3169666" y="393699"/>
                <a:pt x="3170751" y="410733"/>
              </a:cubicBezTo>
              <a:cubicBezTo>
                <a:pt x="3171835" y="429803"/>
                <a:pt x="3168220" y="440727"/>
                <a:pt x="3156469" y="454057"/>
              </a:cubicBezTo>
              <a:cubicBezTo>
                <a:pt x="3143452" y="468499"/>
                <a:pt x="3129170" y="475350"/>
                <a:pt x="3112537" y="475350"/>
              </a:cubicBezTo>
              <a:close/>
            </a:path>
          </a:pathLst>
        </a:custGeom>
        <a:solidFill>
          <a:schemeClr val="tx1"/>
        </a:solidFill>
        <a:ln w="177"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IN">
            <a:latin typeface="Avenir Next LT Pro Light" panose="020B0304020202020204" pitchFamily="34" charset="0"/>
          </a:endParaRPr>
        </a:p>
      </xdr:txBody>
    </xdr:sp>
    <xdr:clientData/>
  </xdr:twoCellAnchor>
  <xdr:twoCellAnchor editAs="absolute">
    <xdr:from>
      <xdr:col>7</xdr:col>
      <xdr:colOff>482204</xdr:colOff>
      <xdr:row>5</xdr:row>
      <xdr:rowOff>190499</xdr:rowOff>
    </xdr:from>
    <xdr:to>
      <xdr:col>10</xdr:col>
      <xdr:colOff>5957</xdr:colOff>
      <xdr:row>9</xdr:row>
      <xdr:rowOff>23811</xdr:rowOff>
    </xdr:to>
    <xdr:grpSp>
      <xdr:nvGrpSpPr>
        <xdr:cNvPr id="88" name="Group 87">
          <a:extLst>
            <a:ext uri="{FF2B5EF4-FFF2-40B4-BE49-F238E27FC236}">
              <a16:creationId xmlns:a16="http://schemas.microsoft.com/office/drawing/2014/main" id="{A622BF22-E152-77D4-851A-0DCB2E8BC4B1}"/>
            </a:ext>
          </a:extLst>
        </xdr:cNvPr>
        <xdr:cNvGrpSpPr/>
      </xdr:nvGrpSpPr>
      <xdr:grpSpPr>
        <a:xfrm>
          <a:off x="4749404" y="1142999"/>
          <a:ext cx="1352553" cy="595312"/>
          <a:chOff x="5386710" y="2254415"/>
          <a:chExt cx="1544529" cy="644810"/>
        </a:xfrm>
      </xdr:grpSpPr>
      <xdr:grpSp>
        <xdr:nvGrpSpPr>
          <xdr:cNvPr id="85" name="Group 84">
            <a:extLst>
              <a:ext uri="{FF2B5EF4-FFF2-40B4-BE49-F238E27FC236}">
                <a16:creationId xmlns:a16="http://schemas.microsoft.com/office/drawing/2014/main" id="{38F43D9A-84D7-4002-47CB-F85A5D9C04D1}"/>
              </a:ext>
            </a:extLst>
          </xdr:cNvPr>
          <xdr:cNvGrpSpPr/>
        </xdr:nvGrpSpPr>
        <xdr:grpSpPr>
          <a:xfrm>
            <a:off x="5386710" y="2254415"/>
            <a:ext cx="1544529" cy="644810"/>
            <a:chOff x="5386710" y="2254415"/>
            <a:chExt cx="1544529" cy="644810"/>
          </a:xfrm>
        </xdr:grpSpPr>
        <xdr:sp macro="" textlink="">
          <xdr:nvSpPr>
            <xdr:cNvPr id="81" name="Rectangle: Rounded Corners 80">
              <a:extLst>
                <a:ext uri="{FF2B5EF4-FFF2-40B4-BE49-F238E27FC236}">
                  <a16:creationId xmlns:a16="http://schemas.microsoft.com/office/drawing/2014/main" id="{7FB87F21-CF1A-3780-6BD7-E8178E6DEAAE}"/>
                </a:ext>
              </a:extLst>
            </xdr:cNvPr>
            <xdr:cNvSpPr/>
          </xdr:nvSpPr>
          <xdr:spPr>
            <a:xfrm>
              <a:off x="5386710" y="2254415"/>
              <a:ext cx="1544529" cy="644810"/>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82" name="Rectangle: Rounded Corners 81">
              <a:extLst>
                <a:ext uri="{FF2B5EF4-FFF2-40B4-BE49-F238E27FC236}">
                  <a16:creationId xmlns:a16="http://schemas.microsoft.com/office/drawing/2014/main" id="{44E1DEDF-5694-D482-7259-4E36F0E4045B}"/>
                </a:ext>
              </a:extLst>
            </xdr:cNvPr>
            <xdr:cNvSpPr/>
          </xdr:nvSpPr>
          <xdr:spPr>
            <a:xfrm>
              <a:off x="5526836" y="2389542"/>
              <a:ext cx="373556" cy="365760"/>
            </a:xfrm>
            <a:prstGeom prst="roundRect">
              <a:avLst/>
            </a:prstGeom>
            <a:solidFill>
              <a:srgbClr val="CC0E6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pic>
          <xdr:nvPicPr>
            <xdr:cNvPr id="84" name="Graphic 83" descr="City outline">
              <a:extLst>
                <a:ext uri="{FF2B5EF4-FFF2-40B4-BE49-F238E27FC236}">
                  <a16:creationId xmlns:a16="http://schemas.microsoft.com/office/drawing/2014/main" id="{8D4DAD0F-60D2-7A51-8A51-07BB037964C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527813" y="2385392"/>
              <a:ext cx="380999" cy="380999"/>
            </a:xfrm>
            <a:prstGeom prst="rect">
              <a:avLst/>
            </a:prstGeom>
          </xdr:spPr>
        </xdr:pic>
      </xdr:grpSp>
      <xdr:sp macro="" textlink="Pivottables!H32">
        <xdr:nvSpPr>
          <xdr:cNvPr id="86" name="TextBox 85">
            <a:extLst>
              <a:ext uri="{FF2B5EF4-FFF2-40B4-BE49-F238E27FC236}">
                <a16:creationId xmlns:a16="http://schemas.microsoft.com/office/drawing/2014/main" id="{9F8AADE4-EE03-9ACF-852F-5BA1F4A952D4}"/>
              </a:ext>
            </a:extLst>
          </xdr:cNvPr>
          <xdr:cNvSpPr txBox="1">
            <a:spLocks/>
          </xdr:cNvSpPr>
        </xdr:nvSpPr>
        <xdr:spPr>
          <a:xfrm>
            <a:off x="5893906" y="2349786"/>
            <a:ext cx="795849" cy="182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58276B7-B3C8-4281-8948-B6841282BCC3}" type="TxLink">
              <a:rPr lang="en-US" sz="1100" b="0" i="0" u="none" strike="noStrike">
                <a:ln>
                  <a:noFill/>
                </a:ln>
                <a:solidFill>
                  <a:srgbClr val="E7E6E6"/>
                </a:solidFill>
                <a:latin typeface="Avenir Next LT Pro Light" panose="020B0304020202020204" pitchFamily="34" charset="0"/>
                <a:ea typeface="Calibri"/>
                <a:cs typeface="Calibri"/>
              </a:rPr>
              <a:pPr algn="ctr"/>
              <a:t>Canada</a:t>
            </a:fld>
            <a:endParaRPr lang="en-IN" sz="1200">
              <a:ln>
                <a:noFill/>
              </a:ln>
              <a:solidFill>
                <a:schemeClr val="bg1"/>
              </a:solidFill>
              <a:latin typeface="Avenir Next LT Pro Light" panose="020B0304020202020204" pitchFamily="34" charset="0"/>
            </a:endParaRPr>
          </a:p>
        </xdr:txBody>
      </xdr:sp>
      <xdr:sp macro="" textlink="Pivottables!J32">
        <xdr:nvSpPr>
          <xdr:cNvPr id="87" name="TextBox 86">
            <a:extLst>
              <a:ext uri="{FF2B5EF4-FFF2-40B4-BE49-F238E27FC236}">
                <a16:creationId xmlns:a16="http://schemas.microsoft.com/office/drawing/2014/main" id="{58AC9CEE-B9A5-5282-05F2-FFA53B4C459D}"/>
              </a:ext>
            </a:extLst>
          </xdr:cNvPr>
          <xdr:cNvSpPr txBox="1">
            <a:spLocks/>
          </xdr:cNvSpPr>
        </xdr:nvSpPr>
        <xdr:spPr>
          <a:xfrm>
            <a:off x="5787261" y="2556447"/>
            <a:ext cx="1057277" cy="190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27C7F1-019E-4668-8ADA-5CDA24F1BFE4}" type="TxLink">
              <a:rPr lang="en-US" sz="1400" b="0" i="0" u="none" strike="noStrike">
                <a:ln>
                  <a:noFill/>
                </a:ln>
                <a:solidFill>
                  <a:srgbClr val="E7E6E6"/>
                </a:solidFill>
                <a:latin typeface="Avenir Next LT Pro Light" panose="020B0304020202020204" pitchFamily="34" charset="0"/>
                <a:ea typeface="Calibri"/>
                <a:cs typeface="Calibri"/>
              </a:rPr>
              <a:pPr algn="ctr"/>
              <a:t> 73,912 </a:t>
            </a:fld>
            <a:endParaRPr lang="en-IN" sz="1600">
              <a:ln>
                <a:noFill/>
              </a:ln>
              <a:solidFill>
                <a:schemeClr val="bg1"/>
              </a:solidFill>
              <a:latin typeface="Avenir Next LT Pro Light" panose="020B0304020202020204" pitchFamily="34" charset="0"/>
            </a:endParaRPr>
          </a:p>
        </xdr:txBody>
      </xdr:sp>
    </xdr:grpSp>
    <xdr:clientData/>
  </xdr:twoCellAnchor>
  <xdr:twoCellAnchor editAs="absolute">
    <xdr:from>
      <xdr:col>6</xdr:col>
      <xdr:colOff>220263</xdr:colOff>
      <xdr:row>16</xdr:row>
      <xdr:rowOff>29767</xdr:rowOff>
    </xdr:from>
    <xdr:to>
      <xdr:col>8</xdr:col>
      <xdr:colOff>356181</xdr:colOff>
      <xdr:row>19</xdr:row>
      <xdr:rowOff>23810</xdr:rowOff>
    </xdr:to>
    <xdr:grpSp>
      <xdr:nvGrpSpPr>
        <xdr:cNvPr id="136" name="Group 135">
          <a:extLst>
            <a:ext uri="{FF2B5EF4-FFF2-40B4-BE49-F238E27FC236}">
              <a16:creationId xmlns:a16="http://schemas.microsoft.com/office/drawing/2014/main" id="{155D67DE-6052-B3C7-F62C-2728C8578272}"/>
            </a:ext>
          </a:extLst>
        </xdr:cNvPr>
        <xdr:cNvGrpSpPr/>
      </xdr:nvGrpSpPr>
      <xdr:grpSpPr>
        <a:xfrm>
          <a:off x="3877863" y="3077767"/>
          <a:ext cx="1355118" cy="565543"/>
          <a:chOff x="5383836" y="2270785"/>
          <a:chExt cx="1547402" cy="612566"/>
        </a:xfrm>
      </xdr:grpSpPr>
      <xdr:grpSp>
        <xdr:nvGrpSpPr>
          <xdr:cNvPr id="137" name="Group 136">
            <a:extLst>
              <a:ext uri="{FF2B5EF4-FFF2-40B4-BE49-F238E27FC236}">
                <a16:creationId xmlns:a16="http://schemas.microsoft.com/office/drawing/2014/main" id="{3C8106C5-7C46-90DD-13E6-E2FA9BB94393}"/>
              </a:ext>
            </a:extLst>
          </xdr:cNvPr>
          <xdr:cNvGrpSpPr/>
        </xdr:nvGrpSpPr>
        <xdr:grpSpPr>
          <a:xfrm>
            <a:off x="5383836" y="2270785"/>
            <a:ext cx="1547402" cy="612566"/>
            <a:chOff x="5383836" y="2270785"/>
            <a:chExt cx="1547402" cy="612566"/>
          </a:xfrm>
        </xdr:grpSpPr>
        <xdr:sp macro="" textlink="">
          <xdr:nvSpPr>
            <xdr:cNvPr id="140" name="Rectangle: Rounded Corners 139">
              <a:extLst>
                <a:ext uri="{FF2B5EF4-FFF2-40B4-BE49-F238E27FC236}">
                  <a16:creationId xmlns:a16="http://schemas.microsoft.com/office/drawing/2014/main" id="{2148732D-4176-9219-812C-030426F2CF26}"/>
                </a:ext>
              </a:extLst>
            </xdr:cNvPr>
            <xdr:cNvSpPr/>
          </xdr:nvSpPr>
          <xdr:spPr>
            <a:xfrm>
              <a:off x="5383836" y="2270785"/>
              <a:ext cx="1547402" cy="612566"/>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141" name="Rectangle: Rounded Corners 140">
              <a:extLst>
                <a:ext uri="{FF2B5EF4-FFF2-40B4-BE49-F238E27FC236}">
                  <a16:creationId xmlns:a16="http://schemas.microsoft.com/office/drawing/2014/main" id="{53D52128-03D7-BCA2-856F-D4B7E294658D}"/>
                </a:ext>
              </a:extLst>
            </xdr:cNvPr>
            <xdr:cNvSpPr/>
          </xdr:nvSpPr>
          <xdr:spPr>
            <a:xfrm>
              <a:off x="5526836" y="2389542"/>
              <a:ext cx="373556" cy="365760"/>
            </a:xfrm>
            <a:prstGeom prst="roundRect">
              <a:avLst/>
            </a:prstGeom>
            <a:solidFill>
              <a:srgbClr val="0051C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pic>
          <xdr:nvPicPr>
            <xdr:cNvPr id="142" name="Graphic 141" descr="City outline">
              <a:extLst>
                <a:ext uri="{FF2B5EF4-FFF2-40B4-BE49-F238E27FC236}">
                  <a16:creationId xmlns:a16="http://schemas.microsoft.com/office/drawing/2014/main" id="{020E348E-7A16-7C9D-1D64-390F2466FF7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527813" y="2385392"/>
              <a:ext cx="380999" cy="380999"/>
            </a:xfrm>
            <a:prstGeom prst="rect">
              <a:avLst/>
            </a:prstGeom>
          </xdr:spPr>
        </xdr:pic>
      </xdr:grpSp>
      <xdr:sp macro="" textlink="Pivottables!H36">
        <xdr:nvSpPr>
          <xdr:cNvPr id="138" name="TextBox 137">
            <a:extLst>
              <a:ext uri="{FF2B5EF4-FFF2-40B4-BE49-F238E27FC236}">
                <a16:creationId xmlns:a16="http://schemas.microsoft.com/office/drawing/2014/main" id="{0FC891F6-C805-B03C-2F77-7485CF54E54D}"/>
              </a:ext>
            </a:extLst>
          </xdr:cNvPr>
          <xdr:cNvSpPr txBox="1">
            <a:spLocks/>
          </xdr:cNvSpPr>
        </xdr:nvSpPr>
        <xdr:spPr>
          <a:xfrm>
            <a:off x="5791841" y="2354176"/>
            <a:ext cx="711737"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F7C2D1A-6FE3-4356-AD09-34728E35A0D3}" type="TxLink">
              <a:rPr lang="en-US" sz="1100" b="0" i="0" u="none" strike="noStrike">
                <a:ln>
                  <a:noFill/>
                </a:ln>
                <a:solidFill>
                  <a:srgbClr val="E7E6E6"/>
                </a:solidFill>
                <a:latin typeface="Avenir Next LT Pro Light" panose="020B0304020202020204" pitchFamily="34" charset="0"/>
                <a:ea typeface="Calibri"/>
                <a:cs typeface="Calibri"/>
              </a:rPr>
              <a:pPr algn="ctr"/>
              <a:t>USA</a:t>
            </a:fld>
            <a:endParaRPr lang="en-IN" sz="1200">
              <a:ln>
                <a:noFill/>
              </a:ln>
              <a:solidFill>
                <a:schemeClr val="bg1"/>
              </a:solidFill>
              <a:latin typeface="Avenir Next LT Pro Light" panose="020B0304020202020204" pitchFamily="34" charset="0"/>
            </a:endParaRPr>
          </a:p>
        </xdr:txBody>
      </xdr:sp>
      <xdr:sp macro="" textlink="Pivottables!J36">
        <xdr:nvSpPr>
          <xdr:cNvPr id="139" name="TextBox 138">
            <a:extLst>
              <a:ext uri="{FF2B5EF4-FFF2-40B4-BE49-F238E27FC236}">
                <a16:creationId xmlns:a16="http://schemas.microsoft.com/office/drawing/2014/main" id="{0C484AC4-784A-A22F-27EE-8F7BD24C171B}"/>
              </a:ext>
            </a:extLst>
          </xdr:cNvPr>
          <xdr:cNvSpPr txBox="1">
            <a:spLocks/>
          </xdr:cNvSpPr>
        </xdr:nvSpPr>
        <xdr:spPr>
          <a:xfrm>
            <a:off x="5797488" y="2554449"/>
            <a:ext cx="1057276" cy="190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E0F85E-522D-48AE-A61D-CA0322E97D04}" type="TxLink">
              <a:rPr lang="en-US" sz="1400" b="0" i="0" u="none" strike="noStrike">
                <a:ln>
                  <a:noFill/>
                </a:ln>
                <a:solidFill>
                  <a:srgbClr val="E7E6E6"/>
                </a:solidFill>
                <a:latin typeface="Avenir Next LT Pro Light" panose="020B0304020202020204" pitchFamily="34" charset="0"/>
                <a:ea typeface="Calibri"/>
                <a:cs typeface="Calibri"/>
              </a:rPr>
              <a:pPr algn="ctr"/>
              <a:t> 127,904 </a:t>
            </a:fld>
            <a:endParaRPr lang="en-IN" sz="2000">
              <a:ln>
                <a:noFill/>
              </a:ln>
              <a:solidFill>
                <a:schemeClr val="bg1"/>
              </a:solidFill>
              <a:latin typeface="Avenir Next LT Pro Light" panose="020B0304020202020204" pitchFamily="34" charset="0"/>
            </a:endParaRPr>
          </a:p>
        </xdr:txBody>
      </xdr:sp>
    </xdr:grpSp>
    <xdr:clientData/>
  </xdr:twoCellAnchor>
  <xdr:twoCellAnchor editAs="absolute">
    <xdr:from>
      <xdr:col>18</xdr:col>
      <xdr:colOff>601263</xdr:colOff>
      <xdr:row>7</xdr:row>
      <xdr:rowOff>53578</xdr:rowOff>
    </xdr:from>
    <xdr:to>
      <xdr:col>21</xdr:col>
      <xdr:colOff>110730</xdr:colOff>
      <xdr:row>10</xdr:row>
      <xdr:rowOff>47624</xdr:rowOff>
    </xdr:to>
    <xdr:grpSp>
      <xdr:nvGrpSpPr>
        <xdr:cNvPr id="164" name="Group 163">
          <a:extLst>
            <a:ext uri="{FF2B5EF4-FFF2-40B4-BE49-F238E27FC236}">
              <a16:creationId xmlns:a16="http://schemas.microsoft.com/office/drawing/2014/main" id="{891B15BC-3B54-8115-7E68-4577D307FDAC}"/>
            </a:ext>
          </a:extLst>
        </xdr:cNvPr>
        <xdr:cNvGrpSpPr/>
      </xdr:nvGrpSpPr>
      <xdr:grpSpPr>
        <a:xfrm>
          <a:off x="11574063" y="1387078"/>
          <a:ext cx="1338267" cy="565546"/>
          <a:chOff x="5405875" y="2271187"/>
          <a:chExt cx="1525362" cy="612443"/>
        </a:xfrm>
      </xdr:grpSpPr>
      <xdr:grpSp>
        <xdr:nvGrpSpPr>
          <xdr:cNvPr id="165" name="Group 164">
            <a:extLst>
              <a:ext uri="{FF2B5EF4-FFF2-40B4-BE49-F238E27FC236}">
                <a16:creationId xmlns:a16="http://schemas.microsoft.com/office/drawing/2014/main" id="{596C3F66-DA87-A6C5-A7D4-B7E353457022}"/>
              </a:ext>
            </a:extLst>
          </xdr:cNvPr>
          <xdr:cNvGrpSpPr/>
        </xdr:nvGrpSpPr>
        <xdr:grpSpPr>
          <a:xfrm>
            <a:off x="5405875" y="2271187"/>
            <a:ext cx="1525362" cy="612443"/>
            <a:chOff x="5405875" y="2271187"/>
            <a:chExt cx="1525362" cy="612443"/>
          </a:xfrm>
        </xdr:grpSpPr>
        <xdr:sp macro="" textlink="">
          <xdr:nvSpPr>
            <xdr:cNvPr id="168" name="Rectangle: Rounded Corners 167">
              <a:extLst>
                <a:ext uri="{FF2B5EF4-FFF2-40B4-BE49-F238E27FC236}">
                  <a16:creationId xmlns:a16="http://schemas.microsoft.com/office/drawing/2014/main" id="{2F22E77C-E669-9E2C-AC28-47E2FB5FBF91}"/>
                </a:ext>
              </a:extLst>
            </xdr:cNvPr>
            <xdr:cNvSpPr/>
          </xdr:nvSpPr>
          <xdr:spPr>
            <a:xfrm>
              <a:off x="5405875" y="2271187"/>
              <a:ext cx="1525362" cy="612443"/>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169" name="Rectangle: Rounded Corners 168">
              <a:extLst>
                <a:ext uri="{FF2B5EF4-FFF2-40B4-BE49-F238E27FC236}">
                  <a16:creationId xmlns:a16="http://schemas.microsoft.com/office/drawing/2014/main" id="{F087BF65-0B20-1A85-A12A-060A06BA1AB5}"/>
                </a:ext>
              </a:extLst>
            </xdr:cNvPr>
            <xdr:cNvSpPr/>
          </xdr:nvSpPr>
          <xdr:spPr>
            <a:xfrm>
              <a:off x="5532544" y="2389541"/>
              <a:ext cx="373556" cy="365760"/>
            </a:xfrm>
            <a:prstGeom prst="roundRect">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pic>
          <xdr:nvPicPr>
            <xdr:cNvPr id="170" name="Graphic 169" descr="City outline">
              <a:extLst>
                <a:ext uri="{FF2B5EF4-FFF2-40B4-BE49-F238E27FC236}">
                  <a16:creationId xmlns:a16="http://schemas.microsoft.com/office/drawing/2014/main" id="{BCB16518-6A1D-1F8F-5A13-0C82CC2AC86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1"/>
                </a:ext>
              </a:extLst>
            </a:blip>
            <a:stretch>
              <a:fillRect/>
            </a:stretch>
          </xdr:blipFill>
          <xdr:spPr>
            <a:xfrm>
              <a:off x="5527813" y="2385392"/>
              <a:ext cx="380999" cy="380999"/>
            </a:xfrm>
            <a:prstGeom prst="rect">
              <a:avLst/>
            </a:prstGeom>
          </xdr:spPr>
        </xdr:pic>
      </xdr:grpSp>
      <xdr:sp macro="" textlink="Pivottables!H34">
        <xdr:nvSpPr>
          <xdr:cNvPr id="166" name="TextBox 165">
            <a:extLst>
              <a:ext uri="{FF2B5EF4-FFF2-40B4-BE49-F238E27FC236}">
                <a16:creationId xmlns:a16="http://schemas.microsoft.com/office/drawing/2014/main" id="{BD3F78A6-5DE6-329E-FF1E-7AA5426E7C38}"/>
              </a:ext>
            </a:extLst>
          </xdr:cNvPr>
          <xdr:cNvSpPr txBox="1">
            <a:spLocks/>
          </xdr:cNvSpPr>
        </xdr:nvSpPr>
        <xdr:spPr>
          <a:xfrm>
            <a:off x="5866070" y="2349786"/>
            <a:ext cx="711737"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0CA23D-AFC4-45D8-A5EF-4C8092EE8DF4}" type="TxLink">
              <a:rPr lang="en-US" sz="1100" b="0" i="0" u="none" strike="noStrike">
                <a:ln>
                  <a:noFill/>
                </a:ln>
                <a:solidFill>
                  <a:srgbClr val="E7E6E6"/>
                </a:solidFill>
                <a:latin typeface="Avenir Next LT Pro Light" panose="020B0304020202020204" pitchFamily="34" charset="0"/>
                <a:ea typeface="Calibri"/>
                <a:cs typeface="Calibri"/>
              </a:rPr>
              <a:pPr algn="ctr"/>
              <a:t>Russia</a:t>
            </a:fld>
            <a:endParaRPr lang="en-IN" sz="1200">
              <a:ln>
                <a:noFill/>
              </a:ln>
              <a:solidFill>
                <a:schemeClr val="bg1"/>
              </a:solidFill>
              <a:latin typeface="Avenir Next LT Pro Light" panose="020B0304020202020204" pitchFamily="34" charset="0"/>
            </a:endParaRPr>
          </a:p>
        </xdr:txBody>
      </xdr:sp>
      <xdr:sp macro="" textlink="Pivottables!J34">
        <xdr:nvSpPr>
          <xdr:cNvPr id="167" name="TextBox 166">
            <a:extLst>
              <a:ext uri="{FF2B5EF4-FFF2-40B4-BE49-F238E27FC236}">
                <a16:creationId xmlns:a16="http://schemas.microsoft.com/office/drawing/2014/main" id="{7E84D7C6-3BA2-5072-DECF-00037FC94838}"/>
              </a:ext>
            </a:extLst>
          </xdr:cNvPr>
          <xdr:cNvSpPr txBox="1">
            <a:spLocks/>
          </xdr:cNvSpPr>
        </xdr:nvSpPr>
        <xdr:spPr>
          <a:xfrm>
            <a:off x="5797490" y="2530641"/>
            <a:ext cx="1057276" cy="230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B050DC-98A3-45D3-9446-BB2F2489DEAA}" type="TxLink">
              <a:rPr lang="en-US" sz="1400" b="0" i="0" u="none" strike="noStrike">
                <a:ln>
                  <a:noFill/>
                </a:ln>
                <a:solidFill>
                  <a:srgbClr val="E7E6E6"/>
                </a:solidFill>
                <a:latin typeface="Avenir Next LT Pro Light" panose="020B0304020202020204" pitchFamily="34" charset="0"/>
                <a:ea typeface="Calibri"/>
                <a:cs typeface="Calibri"/>
              </a:rPr>
              <a:pPr algn="ctr"/>
              <a:t> 219,404 </a:t>
            </a:fld>
            <a:endParaRPr lang="en-IN" sz="2000">
              <a:ln>
                <a:noFill/>
              </a:ln>
              <a:solidFill>
                <a:schemeClr val="bg1"/>
              </a:solidFill>
              <a:latin typeface="Avenir Next LT Pro Light" panose="020B0304020202020204" pitchFamily="34" charset="0"/>
            </a:endParaRPr>
          </a:p>
        </xdr:txBody>
      </xdr:sp>
    </xdr:grpSp>
    <xdr:clientData/>
  </xdr:twoCellAnchor>
  <xdr:twoCellAnchor editAs="absolute">
    <xdr:from>
      <xdr:col>9</xdr:col>
      <xdr:colOff>50453</xdr:colOff>
      <xdr:row>8</xdr:row>
      <xdr:rowOff>105512</xdr:rowOff>
    </xdr:from>
    <xdr:to>
      <xdr:col>15</xdr:col>
      <xdr:colOff>561099</xdr:colOff>
      <xdr:row>18</xdr:row>
      <xdr:rowOff>121024</xdr:rowOff>
    </xdr:to>
    <xdr:sp macro="" textlink="">
      <xdr:nvSpPr>
        <xdr:cNvPr id="615" name="Arc 614">
          <a:extLst>
            <a:ext uri="{FF2B5EF4-FFF2-40B4-BE49-F238E27FC236}">
              <a16:creationId xmlns:a16="http://schemas.microsoft.com/office/drawing/2014/main" id="{12F45E73-EFA0-4069-6D29-69BF2EBE8903}"/>
            </a:ext>
          </a:extLst>
        </xdr:cNvPr>
        <xdr:cNvSpPr/>
      </xdr:nvSpPr>
      <xdr:spPr>
        <a:xfrm rot="532202">
          <a:off x="5536853" y="1629512"/>
          <a:ext cx="4168246" cy="1920512"/>
        </a:xfrm>
        <a:prstGeom prst="arc">
          <a:avLst>
            <a:gd name="adj1" fmla="val 11247210"/>
            <a:gd name="adj2" fmla="val 21024578"/>
          </a:avLst>
        </a:prstGeom>
        <a:ln w="22225">
          <a:gradFill flip="none" rotWithShape="1">
            <a:gsLst>
              <a:gs pos="0">
                <a:srgbClr val="5063F3">
                  <a:alpha val="80000"/>
                </a:srgbClr>
              </a:gs>
              <a:gs pos="67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atin typeface="Avenir Next LT Pro Light" panose="020B0304020202020204" pitchFamily="34" charset="0"/>
          </a:endParaRPr>
        </a:p>
      </xdr:txBody>
    </xdr:sp>
    <xdr:clientData/>
  </xdr:twoCellAnchor>
  <xdr:twoCellAnchor editAs="absolute">
    <xdr:from>
      <xdr:col>9</xdr:col>
      <xdr:colOff>260455</xdr:colOff>
      <xdr:row>13</xdr:row>
      <xdr:rowOff>208</xdr:rowOff>
    </xdr:from>
    <xdr:to>
      <xdr:col>16</xdr:col>
      <xdr:colOff>212354</xdr:colOff>
      <xdr:row>22</xdr:row>
      <xdr:rowOff>28965</xdr:rowOff>
    </xdr:to>
    <xdr:sp macro="" textlink="">
      <xdr:nvSpPr>
        <xdr:cNvPr id="616" name="Arc 615">
          <a:extLst>
            <a:ext uri="{FF2B5EF4-FFF2-40B4-BE49-F238E27FC236}">
              <a16:creationId xmlns:a16="http://schemas.microsoft.com/office/drawing/2014/main" id="{BB242AE0-3278-5216-D060-EF91E078192E}"/>
            </a:ext>
          </a:extLst>
        </xdr:cNvPr>
        <xdr:cNvSpPr/>
      </xdr:nvSpPr>
      <xdr:spPr>
        <a:xfrm rot="20784804">
          <a:off x="5746855" y="2476708"/>
          <a:ext cx="4219099" cy="1743257"/>
        </a:xfrm>
        <a:prstGeom prst="arc">
          <a:avLst>
            <a:gd name="adj1" fmla="val 11311370"/>
            <a:gd name="adj2" fmla="val 20969604"/>
          </a:avLst>
        </a:prstGeom>
        <a:ln w="22225">
          <a:gradFill flip="none" rotWithShape="1">
            <a:gsLst>
              <a:gs pos="0">
                <a:srgbClr val="C240D8">
                  <a:alpha val="80000"/>
                </a:srgbClr>
              </a:gs>
              <a:gs pos="67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atin typeface="Avenir Next LT Pro Light" panose="020B0304020202020204" pitchFamily="34" charset="0"/>
          </a:endParaRPr>
        </a:p>
      </xdr:txBody>
    </xdr:sp>
    <xdr:clientData/>
  </xdr:twoCellAnchor>
  <xdr:twoCellAnchor editAs="absolute">
    <xdr:from>
      <xdr:col>15</xdr:col>
      <xdr:colOff>415986</xdr:colOff>
      <xdr:row>9</xdr:row>
      <xdr:rowOff>165556</xdr:rowOff>
    </xdr:from>
    <xdr:to>
      <xdr:col>20</xdr:col>
      <xdr:colOff>160264</xdr:colOff>
      <xdr:row>17</xdr:row>
      <xdr:rowOff>46328</xdr:rowOff>
    </xdr:to>
    <xdr:sp macro="" textlink="">
      <xdr:nvSpPr>
        <xdr:cNvPr id="617" name="Arc 616">
          <a:extLst>
            <a:ext uri="{FF2B5EF4-FFF2-40B4-BE49-F238E27FC236}">
              <a16:creationId xmlns:a16="http://schemas.microsoft.com/office/drawing/2014/main" id="{5153CED2-D403-2DDD-760F-CF3AD36E0848}"/>
            </a:ext>
          </a:extLst>
        </xdr:cNvPr>
        <xdr:cNvSpPr/>
      </xdr:nvSpPr>
      <xdr:spPr>
        <a:xfrm rot="21143390">
          <a:off x="9559986" y="1880056"/>
          <a:ext cx="2792278" cy="1404772"/>
        </a:xfrm>
        <a:prstGeom prst="arc">
          <a:avLst>
            <a:gd name="adj1" fmla="val 11311370"/>
            <a:gd name="adj2" fmla="val 20969604"/>
          </a:avLst>
        </a:prstGeom>
        <a:ln w="22225">
          <a:gradFill flip="none" rotWithShape="1">
            <a:gsLst>
              <a:gs pos="0">
                <a:srgbClr val="C240D8">
                  <a:alpha val="80000"/>
                </a:srgbClr>
              </a:gs>
              <a:gs pos="67000">
                <a:srgbClr val="C240D8">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atin typeface="Avenir Next LT Pro Light" panose="020B0304020202020204" pitchFamily="34" charset="0"/>
          </a:endParaRPr>
        </a:p>
      </xdr:txBody>
    </xdr:sp>
    <xdr:clientData/>
  </xdr:twoCellAnchor>
  <xdr:twoCellAnchor editAs="absolute">
    <xdr:from>
      <xdr:col>9</xdr:col>
      <xdr:colOff>170530</xdr:colOff>
      <xdr:row>17</xdr:row>
      <xdr:rowOff>125171</xdr:rowOff>
    </xdr:from>
    <xdr:to>
      <xdr:col>15</xdr:col>
      <xdr:colOff>203304</xdr:colOff>
      <xdr:row>26</xdr:row>
      <xdr:rowOff>158969</xdr:rowOff>
    </xdr:to>
    <xdr:sp macro="" textlink="">
      <xdr:nvSpPr>
        <xdr:cNvPr id="618" name="Arc 617">
          <a:extLst>
            <a:ext uri="{FF2B5EF4-FFF2-40B4-BE49-F238E27FC236}">
              <a16:creationId xmlns:a16="http://schemas.microsoft.com/office/drawing/2014/main" id="{C2187A83-6E70-4F6D-699D-AB91322A4C4D}"/>
            </a:ext>
          </a:extLst>
        </xdr:cNvPr>
        <xdr:cNvSpPr/>
      </xdr:nvSpPr>
      <xdr:spPr>
        <a:xfrm rot="979021">
          <a:off x="5656930" y="3363671"/>
          <a:ext cx="3690374" cy="1748298"/>
        </a:xfrm>
        <a:prstGeom prst="arc">
          <a:avLst>
            <a:gd name="adj1" fmla="val 11311370"/>
            <a:gd name="adj2" fmla="val 20969604"/>
          </a:avLst>
        </a:prstGeom>
        <a:ln w="22225">
          <a:gradFill flip="none" rotWithShape="1">
            <a:gsLst>
              <a:gs pos="0">
                <a:srgbClr val="C240D8">
                  <a:alpha val="80000"/>
                </a:srgbClr>
              </a:gs>
              <a:gs pos="67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atin typeface="Avenir Next LT Pro Light" panose="020B0304020202020204" pitchFamily="34" charset="0"/>
          </a:endParaRPr>
        </a:p>
      </xdr:txBody>
    </xdr:sp>
    <xdr:clientData/>
  </xdr:twoCellAnchor>
  <xdr:twoCellAnchor editAs="absolute">
    <xdr:from>
      <xdr:col>9</xdr:col>
      <xdr:colOff>115524</xdr:colOff>
      <xdr:row>17</xdr:row>
      <xdr:rowOff>6707</xdr:rowOff>
    </xdr:from>
    <xdr:to>
      <xdr:col>11</xdr:col>
      <xdr:colOff>4016</xdr:colOff>
      <xdr:row>29</xdr:row>
      <xdr:rowOff>183544</xdr:rowOff>
    </xdr:to>
    <xdr:sp macro="" textlink="">
      <xdr:nvSpPr>
        <xdr:cNvPr id="621" name="Arc 620">
          <a:extLst>
            <a:ext uri="{FF2B5EF4-FFF2-40B4-BE49-F238E27FC236}">
              <a16:creationId xmlns:a16="http://schemas.microsoft.com/office/drawing/2014/main" id="{F477CF52-EFA3-2514-986B-470253378CE5}"/>
            </a:ext>
          </a:extLst>
        </xdr:cNvPr>
        <xdr:cNvSpPr/>
      </xdr:nvSpPr>
      <xdr:spPr>
        <a:xfrm rot="3134107">
          <a:off x="4924351" y="3922780"/>
          <a:ext cx="2462837" cy="1107692"/>
        </a:xfrm>
        <a:prstGeom prst="arc">
          <a:avLst>
            <a:gd name="adj1" fmla="val 12056474"/>
            <a:gd name="adj2" fmla="val 21236986"/>
          </a:avLst>
        </a:prstGeom>
        <a:ln w="22225">
          <a:gradFill flip="none" rotWithShape="1">
            <a:gsLst>
              <a:gs pos="0">
                <a:srgbClr val="5063F3">
                  <a:alpha val="80000"/>
                </a:srgbClr>
              </a:gs>
              <a:gs pos="67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atin typeface="Avenir Next LT Pro Light" panose="020B0304020202020204" pitchFamily="34" charset="0"/>
          </a:endParaRPr>
        </a:p>
      </xdr:txBody>
    </xdr:sp>
    <xdr:clientData/>
  </xdr:twoCellAnchor>
  <xdr:twoCellAnchor editAs="absolute">
    <xdr:from>
      <xdr:col>10</xdr:col>
      <xdr:colOff>205155</xdr:colOff>
      <xdr:row>21</xdr:row>
      <xdr:rowOff>178595</xdr:rowOff>
    </xdr:from>
    <xdr:to>
      <xdr:col>12</xdr:col>
      <xdr:colOff>329807</xdr:colOff>
      <xdr:row>24</xdr:row>
      <xdr:rowOff>184547</xdr:rowOff>
    </xdr:to>
    <xdr:grpSp>
      <xdr:nvGrpSpPr>
        <xdr:cNvPr id="624" name="Group 623">
          <a:extLst>
            <a:ext uri="{FF2B5EF4-FFF2-40B4-BE49-F238E27FC236}">
              <a16:creationId xmlns:a16="http://schemas.microsoft.com/office/drawing/2014/main" id="{790E3687-6418-308E-27E9-B102C61E6248}"/>
            </a:ext>
          </a:extLst>
        </xdr:cNvPr>
        <xdr:cNvGrpSpPr/>
      </xdr:nvGrpSpPr>
      <xdr:grpSpPr>
        <a:xfrm>
          <a:off x="6301155" y="4179095"/>
          <a:ext cx="1343852" cy="577452"/>
          <a:chOff x="6328369" y="4260738"/>
          <a:chExt cx="1349295" cy="589115"/>
        </a:xfrm>
      </xdr:grpSpPr>
      <xdr:grpSp>
        <xdr:nvGrpSpPr>
          <xdr:cNvPr id="144" name="Group 143">
            <a:extLst>
              <a:ext uri="{FF2B5EF4-FFF2-40B4-BE49-F238E27FC236}">
                <a16:creationId xmlns:a16="http://schemas.microsoft.com/office/drawing/2014/main" id="{EA62CA28-F22C-24D4-08EE-76F2266FEBBA}"/>
              </a:ext>
            </a:extLst>
          </xdr:cNvPr>
          <xdr:cNvGrpSpPr/>
        </xdr:nvGrpSpPr>
        <xdr:grpSpPr>
          <a:xfrm>
            <a:off x="6328369" y="4260738"/>
            <a:ext cx="1349295" cy="589115"/>
            <a:chOff x="5396697" y="2251307"/>
            <a:chExt cx="1534541" cy="632376"/>
          </a:xfrm>
        </xdr:grpSpPr>
        <xdr:sp macro="" textlink="">
          <xdr:nvSpPr>
            <xdr:cNvPr id="147" name="Rectangle: Rounded Corners 146">
              <a:extLst>
                <a:ext uri="{FF2B5EF4-FFF2-40B4-BE49-F238E27FC236}">
                  <a16:creationId xmlns:a16="http://schemas.microsoft.com/office/drawing/2014/main" id="{A4F19808-5D50-6D49-A83B-B05097D35C66}"/>
                </a:ext>
              </a:extLst>
            </xdr:cNvPr>
            <xdr:cNvSpPr/>
          </xdr:nvSpPr>
          <xdr:spPr>
            <a:xfrm>
              <a:off x="5396697" y="2251307"/>
              <a:ext cx="1534541" cy="632376"/>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148" name="Rectangle: Rounded Corners 147">
              <a:extLst>
                <a:ext uri="{FF2B5EF4-FFF2-40B4-BE49-F238E27FC236}">
                  <a16:creationId xmlns:a16="http://schemas.microsoft.com/office/drawing/2014/main" id="{DDDD2278-FEA9-9825-3275-436E048CFD81}"/>
                </a:ext>
              </a:extLst>
            </xdr:cNvPr>
            <xdr:cNvSpPr/>
          </xdr:nvSpPr>
          <xdr:spPr>
            <a:xfrm>
              <a:off x="5526836" y="2389542"/>
              <a:ext cx="373556" cy="365760"/>
            </a:xfrm>
            <a:prstGeom prst="round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pic>
          <xdr:nvPicPr>
            <xdr:cNvPr id="149" name="Graphic 148" descr="City outline">
              <a:extLst>
                <a:ext uri="{FF2B5EF4-FFF2-40B4-BE49-F238E27FC236}">
                  <a16:creationId xmlns:a16="http://schemas.microsoft.com/office/drawing/2014/main" id="{B47DC610-A856-5E93-F7AC-DA47EA14F0A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1"/>
                </a:ext>
              </a:extLst>
            </a:blip>
            <a:stretch>
              <a:fillRect/>
            </a:stretch>
          </xdr:blipFill>
          <xdr:spPr>
            <a:xfrm>
              <a:off x="5527813" y="2385392"/>
              <a:ext cx="380999" cy="380999"/>
            </a:xfrm>
            <a:prstGeom prst="rect">
              <a:avLst/>
            </a:prstGeom>
          </xdr:spPr>
        </xdr:pic>
      </xdr:grpSp>
      <xdr:sp macro="" textlink="Pivottables!H31">
        <xdr:nvSpPr>
          <xdr:cNvPr id="145" name="TextBox 144">
            <a:extLst>
              <a:ext uri="{FF2B5EF4-FFF2-40B4-BE49-F238E27FC236}">
                <a16:creationId xmlns:a16="http://schemas.microsoft.com/office/drawing/2014/main" id="{4855F444-5D3A-EAAE-A6CF-F0A7C5933FA2}"/>
              </a:ext>
            </a:extLst>
          </xdr:cNvPr>
          <xdr:cNvSpPr txBox="1">
            <a:spLocks/>
          </xdr:cNvSpPr>
        </xdr:nvSpPr>
        <xdr:spPr>
          <a:xfrm>
            <a:off x="6724764" y="4356615"/>
            <a:ext cx="625818" cy="195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87F5E8-D894-4FBA-A839-673F8E751929}" type="TxLink">
              <a:rPr lang="en-US" sz="1100" b="0" i="0" u="none" strike="noStrike">
                <a:ln>
                  <a:noFill/>
                </a:ln>
                <a:solidFill>
                  <a:srgbClr val="E7E6E6"/>
                </a:solidFill>
                <a:latin typeface="Avenir Next LT Pro Light" panose="020B0304020202020204" pitchFamily="34" charset="0"/>
                <a:ea typeface="Calibri"/>
                <a:cs typeface="Calibri"/>
              </a:rPr>
              <a:pPr algn="ctr"/>
              <a:t>Brazil</a:t>
            </a:fld>
            <a:endParaRPr lang="en-IN" sz="1200">
              <a:ln>
                <a:noFill/>
              </a:ln>
              <a:solidFill>
                <a:schemeClr val="bg1"/>
              </a:solidFill>
              <a:latin typeface="Avenir Next LT Pro Light" panose="020B0304020202020204" pitchFamily="34" charset="0"/>
            </a:endParaRPr>
          </a:p>
        </xdr:txBody>
      </xdr:sp>
      <xdr:sp macro="" textlink="Pivottables!J31">
        <xdr:nvSpPr>
          <xdr:cNvPr id="146" name="TextBox 145">
            <a:extLst>
              <a:ext uri="{FF2B5EF4-FFF2-40B4-BE49-F238E27FC236}">
                <a16:creationId xmlns:a16="http://schemas.microsoft.com/office/drawing/2014/main" id="{B6E60085-B95F-40E3-E8B9-2E78CC2C6BF0}"/>
              </a:ext>
            </a:extLst>
          </xdr:cNvPr>
          <xdr:cNvSpPr txBox="1">
            <a:spLocks/>
          </xdr:cNvSpPr>
        </xdr:nvSpPr>
        <xdr:spPr>
          <a:xfrm>
            <a:off x="6672621" y="4549933"/>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A749C5-E9D7-49F0-93A4-B431BBB9649C}" type="TxLink">
              <a:rPr lang="en-US" sz="1400" b="0" i="0" u="none" strike="noStrike">
                <a:ln>
                  <a:noFill/>
                </a:ln>
                <a:solidFill>
                  <a:srgbClr val="E7E6E6"/>
                </a:solidFill>
                <a:latin typeface="Avenir Next LT Pro Light" panose="020B0304020202020204" pitchFamily="34" charset="0"/>
                <a:ea typeface="Calibri"/>
                <a:cs typeface="Calibri"/>
              </a:rPr>
              <a:pPr algn="ctr"/>
              <a:t> 71,992 </a:t>
            </a:fld>
            <a:endParaRPr lang="en-IN" sz="2000">
              <a:ln>
                <a:noFill/>
              </a:ln>
              <a:solidFill>
                <a:schemeClr val="bg1"/>
              </a:solidFill>
              <a:latin typeface="Avenir Next LT Pro Light" panose="020B0304020202020204" pitchFamily="34" charset="0"/>
            </a:endParaRPr>
          </a:p>
        </xdr:txBody>
      </xdr:sp>
    </xdr:grpSp>
    <xdr:clientData/>
  </xdr:twoCellAnchor>
  <xdr:twoCellAnchor editAs="absolute">
    <xdr:from>
      <xdr:col>14</xdr:col>
      <xdr:colOff>399198</xdr:colOff>
      <xdr:row>33</xdr:row>
      <xdr:rowOff>167638</xdr:rowOff>
    </xdr:from>
    <xdr:to>
      <xdr:col>23</xdr:col>
      <xdr:colOff>193490</xdr:colOff>
      <xdr:row>38</xdr:row>
      <xdr:rowOff>120013</xdr:rowOff>
    </xdr:to>
    <xdr:grpSp>
      <xdr:nvGrpSpPr>
        <xdr:cNvPr id="648" name="Group 647">
          <a:extLst>
            <a:ext uri="{FF2B5EF4-FFF2-40B4-BE49-F238E27FC236}">
              <a16:creationId xmlns:a16="http://schemas.microsoft.com/office/drawing/2014/main" id="{2B128769-8786-954D-CDC6-F2DCD493F3EC}"/>
            </a:ext>
          </a:extLst>
        </xdr:cNvPr>
        <xdr:cNvGrpSpPr/>
      </xdr:nvGrpSpPr>
      <xdr:grpSpPr>
        <a:xfrm>
          <a:off x="8933598" y="6454138"/>
          <a:ext cx="5280692" cy="904875"/>
          <a:chOff x="8452417" y="6056138"/>
          <a:chExt cx="5244161" cy="785680"/>
        </a:xfrm>
      </xdr:grpSpPr>
      <xdr:grpSp>
        <xdr:nvGrpSpPr>
          <xdr:cNvPr id="646" name="Group 645">
            <a:extLst>
              <a:ext uri="{FF2B5EF4-FFF2-40B4-BE49-F238E27FC236}">
                <a16:creationId xmlns:a16="http://schemas.microsoft.com/office/drawing/2014/main" id="{3B1DA48F-E363-7907-BB50-1ABA0A0D47E6}"/>
              </a:ext>
            </a:extLst>
          </xdr:cNvPr>
          <xdr:cNvGrpSpPr/>
        </xdr:nvGrpSpPr>
        <xdr:grpSpPr>
          <a:xfrm>
            <a:off x="8452417" y="6131277"/>
            <a:ext cx="5244161" cy="588074"/>
            <a:chOff x="8546120" y="6255687"/>
            <a:chExt cx="5309047" cy="598005"/>
          </a:xfrm>
        </xdr:grpSpPr>
        <xdr:grpSp>
          <xdr:nvGrpSpPr>
            <xdr:cNvPr id="627" name="Group 626">
              <a:extLst>
                <a:ext uri="{FF2B5EF4-FFF2-40B4-BE49-F238E27FC236}">
                  <a16:creationId xmlns:a16="http://schemas.microsoft.com/office/drawing/2014/main" id="{3151B1AC-6323-BC2C-A1CF-06466CD29E76}"/>
                </a:ext>
              </a:extLst>
            </xdr:cNvPr>
            <xdr:cNvGrpSpPr/>
          </xdr:nvGrpSpPr>
          <xdr:grpSpPr>
            <a:xfrm>
              <a:off x="9852658" y="6255687"/>
              <a:ext cx="1404192" cy="568429"/>
              <a:chOff x="8514623" y="6833990"/>
              <a:chExt cx="1404192" cy="568429"/>
            </a:xfrm>
          </xdr:grpSpPr>
          <xdr:sp macro="" textlink="Pivottables!V31">
            <xdr:nvSpPr>
              <xdr:cNvPr id="623" name="TextBox 622">
                <a:extLst>
                  <a:ext uri="{FF2B5EF4-FFF2-40B4-BE49-F238E27FC236}">
                    <a16:creationId xmlns:a16="http://schemas.microsoft.com/office/drawing/2014/main" id="{31C70C80-EE78-7497-86FD-E7D7DE274E12}"/>
                  </a:ext>
                </a:extLst>
              </xdr:cNvPr>
              <xdr:cNvSpPr txBox="1">
                <a:spLocks/>
              </xdr:cNvSpPr>
            </xdr:nvSpPr>
            <xdr:spPr>
              <a:xfrm>
                <a:off x="8572149" y="7224953"/>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0C50623-8DF2-46F3-93B1-FD57ED2AEAD3}" type="TxLink">
                  <a:rPr lang="en-US" sz="1200" b="0" i="0" u="none" strike="noStrike">
                    <a:ln>
                      <a:noFill/>
                    </a:ln>
                    <a:solidFill>
                      <a:srgbClr val="E7E6E6"/>
                    </a:solidFill>
                    <a:latin typeface="Avenir Next LT Pro Light" panose="020B0304020202020204" pitchFamily="34" charset="0"/>
                    <a:ea typeface="Calibri"/>
                    <a:cs typeface="Calibri"/>
                  </a:rPr>
                  <a:pPr algn="l"/>
                  <a:t>9.20%</a:t>
                </a:fld>
                <a:endParaRPr lang="en-IN" sz="2400">
                  <a:ln>
                    <a:noFill/>
                  </a:ln>
                  <a:solidFill>
                    <a:schemeClr val="bg1"/>
                  </a:solidFill>
                  <a:latin typeface="Avenir Next LT Pro Light" panose="020B0304020202020204" pitchFamily="34" charset="0"/>
                </a:endParaRPr>
              </a:p>
            </xdr:txBody>
          </xdr:sp>
          <xdr:sp macro="" textlink="Pivottables!V32">
            <xdr:nvSpPr>
              <xdr:cNvPr id="625" name="TextBox 624">
                <a:extLst>
                  <a:ext uri="{FF2B5EF4-FFF2-40B4-BE49-F238E27FC236}">
                    <a16:creationId xmlns:a16="http://schemas.microsoft.com/office/drawing/2014/main" id="{C69D8603-43A1-8E2F-DFDC-1A103056A5E5}"/>
                  </a:ext>
                </a:extLst>
              </xdr:cNvPr>
              <xdr:cNvSpPr txBox="1">
                <a:spLocks/>
              </xdr:cNvSpPr>
            </xdr:nvSpPr>
            <xdr:spPr>
              <a:xfrm>
                <a:off x="8514623" y="6959900"/>
                <a:ext cx="1404192" cy="319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0C36CBC-DCA7-472C-A7B9-02343153EEE7}" type="TxLink">
                  <a:rPr lang="en-US" sz="1800" b="1" i="0" u="none" strike="noStrike">
                    <a:ln>
                      <a:noFill/>
                    </a:ln>
                    <a:solidFill>
                      <a:srgbClr val="E7E6E6"/>
                    </a:solidFill>
                    <a:latin typeface="Avenir Next LT Pro Light" panose="020B0304020202020204" pitchFamily="34" charset="0"/>
                    <a:ea typeface="Calibri"/>
                    <a:cs typeface="Calibri"/>
                  </a:rPr>
                  <a:pPr algn="l"/>
                  <a:t> $76,088 </a:t>
                </a:fld>
                <a:endParaRPr lang="en-IN" sz="3600" b="1">
                  <a:ln>
                    <a:noFill/>
                  </a:ln>
                  <a:solidFill>
                    <a:schemeClr val="bg1"/>
                  </a:solidFill>
                  <a:latin typeface="Avenir Next LT Pro Light" panose="020B0304020202020204" pitchFamily="34" charset="0"/>
                </a:endParaRPr>
              </a:p>
            </xdr:txBody>
          </xdr:sp>
          <xdr:sp macro="" textlink="Pivottables!V30">
            <xdr:nvSpPr>
              <xdr:cNvPr id="626" name="TextBox 625">
                <a:extLst>
                  <a:ext uri="{FF2B5EF4-FFF2-40B4-BE49-F238E27FC236}">
                    <a16:creationId xmlns:a16="http://schemas.microsoft.com/office/drawing/2014/main" id="{C1A66CA3-13E4-6A79-38AA-F0DD5F59049F}"/>
                  </a:ext>
                </a:extLst>
              </xdr:cNvPr>
              <xdr:cNvSpPr txBox="1">
                <a:spLocks/>
              </xdr:cNvSpPr>
            </xdr:nvSpPr>
            <xdr:spPr>
              <a:xfrm>
                <a:off x="8567900" y="6833990"/>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DD4A0FF-6EF1-4136-97DC-F20E82A5F653}" type="TxLink">
                  <a:rPr lang="en-US" sz="1100" b="0" i="0" u="none" strike="noStrike">
                    <a:ln>
                      <a:noFill/>
                    </a:ln>
                    <a:solidFill>
                      <a:srgbClr val="E7E6E6"/>
                    </a:solidFill>
                    <a:latin typeface="Avenir Next LT Pro Light" panose="020B0304020202020204" pitchFamily="34" charset="0"/>
                    <a:ea typeface="Calibri"/>
                    <a:cs typeface="Calibri"/>
                  </a:rPr>
                  <a:pPr algn="l"/>
                  <a:t>Payroll Taxes</a:t>
                </a:fld>
                <a:endParaRPr lang="en-IN" sz="2000">
                  <a:ln>
                    <a:noFill/>
                  </a:ln>
                  <a:solidFill>
                    <a:schemeClr val="bg1"/>
                  </a:solidFill>
                  <a:latin typeface="Avenir Next LT Pro Light" panose="020B0304020202020204" pitchFamily="34" charset="0"/>
                </a:endParaRPr>
              </a:p>
            </xdr:txBody>
          </xdr:sp>
        </xdr:grpSp>
        <xdr:grpSp>
          <xdr:nvGrpSpPr>
            <xdr:cNvPr id="633" name="Group 632">
              <a:extLst>
                <a:ext uri="{FF2B5EF4-FFF2-40B4-BE49-F238E27FC236}">
                  <a16:creationId xmlns:a16="http://schemas.microsoft.com/office/drawing/2014/main" id="{F7D908E7-6E13-AB6D-C076-F3EE2632E6BF}"/>
                </a:ext>
              </a:extLst>
            </xdr:cNvPr>
            <xdr:cNvGrpSpPr/>
          </xdr:nvGrpSpPr>
          <xdr:grpSpPr>
            <a:xfrm>
              <a:off x="11159195" y="6255687"/>
              <a:ext cx="1404192" cy="582334"/>
              <a:chOff x="8522002" y="6833990"/>
              <a:chExt cx="1404192" cy="582334"/>
            </a:xfrm>
          </xdr:grpSpPr>
          <xdr:sp macro="" textlink="Pivottables!W31">
            <xdr:nvSpPr>
              <xdr:cNvPr id="634" name="TextBox 633">
                <a:extLst>
                  <a:ext uri="{FF2B5EF4-FFF2-40B4-BE49-F238E27FC236}">
                    <a16:creationId xmlns:a16="http://schemas.microsoft.com/office/drawing/2014/main" id="{87960B6E-1CFD-213B-9C7C-BC2F4D69FA41}"/>
                  </a:ext>
                </a:extLst>
              </xdr:cNvPr>
              <xdr:cNvSpPr txBox="1">
                <a:spLocks/>
              </xdr:cNvSpPr>
            </xdr:nvSpPr>
            <xdr:spPr>
              <a:xfrm>
                <a:off x="8568695" y="7238858"/>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7A61A39-2FE6-46CA-8213-FBA3B4D0DCAE}" type="TxLink">
                  <a:rPr lang="en-US" sz="1200" b="0" i="0" u="none" strike="noStrike">
                    <a:ln>
                      <a:noFill/>
                    </a:ln>
                    <a:solidFill>
                      <a:srgbClr val="E7E6E6"/>
                    </a:solidFill>
                    <a:latin typeface="Avenir Next LT Pro Light" panose="020B0304020202020204" pitchFamily="34" charset="0"/>
                    <a:ea typeface="Calibri"/>
                    <a:cs typeface="Calibri"/>
                  </a:rPr>
                  <a:pPr algn="l"/>
                  <a:t>7.40%</a:t>
                </a:fld>
                <a:endParaRPr lang="en-IN" sz="2400">
                  <a:ln>
                    <a:noFill/>
                  </a:ln>
                  <a:solidFill>
                    <a:schemeClr val="bg1"/>
                  </a:solidFill>
                  <a:latin typeface="Avenir Next LT Pro Light" panose="020B0304020202020204" pitchFamily="34" charset="0"/>
                </a:endParaRPr>
              </a:p>
            </xdr:txBody>
          </xdr:sp>
          <xdr:sp macro="" textlink="Pivottables!W32">
            <xdr:nvSpPr>
              <xdr:cNvPr id="635" name="TextBox 634">
                <a:extLst>
                  <a:ext uri="{FF2B5EF4-FFF2-40B4-BE49-F238E27FC236}">
                    <a16:creationId xmlns:a16="http://schemas.microsoft.com/office/drawing/2014/main" id="{6A9DCB14-C417-12BC-1469-102E872E4C96}"/>
                  </a:ext>
                </a:extLst>
              </xdr:cNvPr>
              <xdr:cNvSpPr txBox="1">
                <a:spLocks/>
              </xdr:cNvSpPr>
            </xdr:nvSpPr>
            <xdr:spPr>
              <a:xfrm>
                <a:off x="8522002" y="6953872"/>
                <a:ext cx="1404192" cy="319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0881ED8-C841-4ADC-9D87-6BD43B8131EE}" type="TxLink">
                  <a:rPr lang="en-US" sz="1800" b="1" i="0" u="none" strike="noStrike">
                    <a:ln>
                      <a:noFill/>
                    </a:ln>
                    <a:solidFill>
                      <a:srgbClr val="E7E6E6"/>
                    </a:solidFill>
                    <a:latin typeface="Avenir Next LT Pro Light" panose="020B0304020202020204" pitchFamily="34" charset="0"/>
                    <a:ea typeface="Calibri"/>
                    <a:cs typeface="Calibri"/>
                  </a:rPr>
                  <a:pPr algn="l"/>
                  <a:t> $61,201 </a:t>
                </a:fld>
                <a:endParaRPr lang="en-IN" sz="5400" b="1">
                  <a:ln>
                    <a:noFill/>
                  </a:ln>
                  <a:solidFill>
                    <a:schemeClr val="bg1"/>
                  </a:solidFill>
                  <a:latin typeface="Avenir Next LT Pro Light" panose="020B0304020202020204" pitchFamily="34" charset="0"/>
                </a:endParaRPr>
              </a:p>
            </xdr:txBody>
          </xdr:sp>
          <xdr:sp macro="" textlink="Pivottables!W30">
            <xdr:nvSpPr>
              <xdr:cNvPr id="636" name="TextBox 635">
                <a:extLst>
                  <a:ext uri="{FF2B5EF4-FFF2-40B4-BE49-F238E27FC236}">
                    <a16:creationId xmlns:a16="http://schemas.microsoft.com/office/drawing/2014/main" id="{B7CF7178-D1C4-0B17-DF3C-A1B1C03730EC}"/>
                  </a:ext>
                </a:extLst>
              </xdr:cNvPr>
              <xdr:cNvSpPr txBox="1">
                <a:spLocks/>
              </xdr:cNvSpPr>
            </xdr:nvSpPr>
            <xdr:spPr>
              <a:xfrm>
                <a:off x="8567899" y="6833990"/>
                <a:ext cx="1073733" cy="173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1917D02-298B-4A5F-95B3-F7A52EA9DE3C}" type="TxLink">
                  <a:rPr lang="en-US" sz="1100" b="0" i="0" u="none" strike="noStrike">
                    <a:ln>
                      <a:noFill/>
                    </a:ln>
                    <a:solidFill>
                      <a:srgbClr val="E7E6E6"/>
                    </a:solidFill>
                    <a:latin typeface="Avenir Next LT Pro Light" panose="020B0304020202020204" pitchFamily="34" charset="0"/>
                    <a:ea typeface="Calibri"/>
                    <a:cs typeface="Calibri"/>
                  </a:rPr>
                  <a:pPr algn="l"/>
                  <a:t>Property Taxes</a:t>
                </a:fld>
                <a:endParaRPr lang="en-IN" sz="2000">
                  <a:ln>
                    <a:noFill/>
                  </a:ln>
                  <a:solidFill>
                    <a:schemeClr val="bg1"/>
                  </a:solidFill>
                  <a:latin typeface="Avenir Next LT Pro Light" panose="020B0304020202020204" pitchFamily="34" charset="0"/>
                </a:endParaRPr>
              </a:p>
            </xdr:txBody>
          </xdr:sp>
        </xdr:grpSp>
        <xdr:grpSp>
          <xdr:nvGrpSpPr>
            <xdr:cNvPr id="637" name="Group 636">
              <a:extLst>
                <a:ext uri="{FF2B5EF4-FFF2-40B4-BE49-F238E27FC236}">
                  <a16:creationId xmlns:a16="http://schemas.microsoft.com/office/drawing/2014/main" id="{F275621A-0AD1-53E4-0401-64F1A850002C}"/>
                </a:ext>
              </a:extLst>
            </xdr:cNvPr>
            <xdr:cNvGrpSpPr/>
          </xdr:nvGrpSpPr>
          <xdr:grpSpPr>
            <a:xfrm>
              <a:off x="12450975" y="6255687"/>
              <a:ext cx="1404192" cy="589783"/>
              <a:chOff x="8514623" y="6833990"/>
              <a:chExt cx="1404192" cy="589783"/>
            </a:xfrm>
          </xdr:grpSpPr>
          <xdr:sp macro="" textlink="Pivottables!X31">
            <xdr:nvSpPr>
              <xdr:cNvPr id="638" name="TextBox 637">
                <a:extLst>
                  <a:ext uri="{FF2B5EF4-FFF2-40B4-BE49-F238E27FC236}">
                    <a16:creationId xmlns:a16="http://schemas.microsoft.com/office/drawing/2014/main" id="{60ECAEB3-8F8D-831A-54EE-3154634B2584}"/>
                  </a:ext>
                </a:extLst>
              </xdr:cNvPr>
              <xdr:cNvSpPr txBox="1">
                <a:spLocks/>
              </xdr:cNvSpPr>
            </xdr:nvSpPr>
            <xdr:spPr>
              <a:xfrm>
                <a:off x="8561315" y="7246307"/>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F2E7D8A-2693-43A7-86ED-FA282966BCA6}" type="TxLink">
                  <a:rPr lang="en-US" sz="1200" b="0" i="0" u="none" strike="noStrike">
                    <a:ln>
                      <a:noFill/>
                    </a:ln>
                    <a:solidFill>
                      <a:srgbClr val="E7E6E6"/>
                    </a:solidFill>
                    <a:latin typeface="Avenir Next LT Pro Light" panose="020B0304020202020204" pitchFamily="34" charset="0"/>
                    <a:ea typeface="Calibri"/>
                    <a:cs typeface="Calibri"/>
                  </a:rPr>
                  <a:pPr algn="l"/>
                  <a:t>6.20%</a:t>
                </a:fld>
                <a:endParaRPr lang="en-IN" sz="2400">
                  <a:ln>
                    <a:noFill/>
                  </a:ln>
                  <a:solidFill>
                    <a:schemeClr val="bg1"/>
                  </a:solidFill>
                  <a:latin typeface="Avenir Next LT Pro Light" panose="020B0304020202020204" pitchFamily="34" charset="0"/>
                </a:endParaRPr>
              </a:p>
            </xdr:txBody>
          </xdr:sp>
          <xdr:sp macro="" textlink="Pivottables!X32">
            <xdr:nvSpPr>
              <xdr:cNvPr id="639" name="TextBox 638">
                <a:extLst>
                  <a:ext uri="{FF2B5EF4-FFF2-40B4-BE49-F238E27FC236}">
                    <a16:creationId xmlns:a16="http://schemas.microsoft.com/office/drawing/2014/main" id="{426DEF80-89A8-19F0-47B7-565298CB5FF9}"/>
                  </a:ext>
                </a:extLst>
              </xdr:cNvPr>
              <xdr:cNvSpPr txBox="1">
                <a:spLocks/>
              </xdr:cNvSpPr>
            </xdr:nvSpPr>
            <xdr:spPr>
              <a:xfrm>
                <a:off x="8514623" y="6961322"/>
                <a:ext cx="1404192" cy="319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2BDDF10-7138-43C0-BBD8-E7C56E267F8C}" type="TxLink">
                  <a:rPr lang="en-US" sz="1800" b="1" i="0" u="none" strike="noStrike">
                    <a:ln>
                      <a:noFill/>
                    </a:ln>
                    <a:solidFill>
                      <a:srgbClr val="E7E6E6"/>
                    </a:solidFill>
                    <a:latin typeface="Avenir Next LT Pro Light" panose="020B0304020202020204" pitchFamily="34" charset="0"/>
                    <a:ea typeface="Calibri"/>
                    <a:cs typeface="Calibri"/>
                  </a:rPr>
                  <a:pPr algn="l"/>
                  <a:t> $51,277 </a:t>
                </a:fld>
                <a:endParaRPr lang="en-IN" sz="5400" b="1">
                  <a:ln>
                    <a:noFill/>
                  </a:ln>
                  <a:solidFill>
                    <a:schemeClr val="bg1"/>
                  </a:solidFill>
                  <a:latin typeface="Avenir Next LT Pro Light" panose="020B0304020202020204" pitchFamily="34" charset="0"/>
                </a:endParaRPr>
              </a:p>
            </xdr:txBody>
          </xdr:sp>
          <xdr:sp macro="" textlink="Pivottables!X30">
            <xdr:nvSpPr>
              <xdr:cNvPr id="640" name="TextBox 639">
                <a:extLst>
                  <a:ext uri="{FF2B5EF4-FFF2-40B4-BE49-F238E27FC236}">
                    <a16:creationId xmlns:a16="http://schemas.microsoft.com/office/drawing/2014/main" id="{064600A5-61D7-5066-90E7-10C3F23A625B}"/>
                  </a:ext>
                </a:extLst>
              </xdr:cNvPr>
              <xdr:cNvSpPr txBox="1">
                <a:spLocks/>
              </xdr:cNvSpPr>
            </xdr:nvSpPr>
            <xdr:spPr>
              <a:xfrm>
                <a:off x="8567900" y="6833990"/>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8E1D9CC-66DD-4FC3-AB0C-5B34E59E609B}" type="TxLink">
                  <a:rPr lang="en-US" sz="1100" b="0" i="0" u="none" strike="noStrike">
                    <a:ln>
                      <a:noFill/>
                    </a:ln>
                    <a:solidFill>
                      <a:srgbClr val="E7E6E6"/>
                    </a:solidFill>
                    <a:latin typeface="Avenir Next LT Pro Light" panose="020B0304020202020204" pitchFamily="34" charset="0"/>
                    <a:ea typeface="Calibri"/>
                    <a:cs typeface="Calibri"/>
                  </a:rPr>
                  <a:pPr algn="l"/>
                  <a:t>Excise Taxes</a:t>
                </a:fld>
                <a:endParaRPr lang="en-IN" sz="2000">
                  <a:ln>
                    <a:noFill/>
                  </a:ln>
                  <a:solidFill>
                    <a:schemeClr val="bg1"/>
                  </a:solidFill>
                  <a:latin typeface="Avenir Next LT Pro Light" panose="020B0304020202020204" pitchFamily="34" charset="0"/>
                </a:endParaRPr>
              </a:p>
            </xdr:txBody>
          </xdr:sp>
        </xdr:grpSp>
        <xdr:grpSp>
          <xdr:nvGrpSpPr>
            <xdr:cNvPr id="642" name="Group 641">
              <a:extLst>
                <a:ext uri="{FF2B5EF4-FFF2-40B4-BE49-F238E27FC236}">
                  <a16:creationId xmlns:a16="http://schemas.microsoft.com/office/drawing/2014/main" id="{6CB81881-A652-2BCF-E23E-F686F6D72FE1}"/>
                </a:ext>
              </a:extLst>
            </xdr:cNvPr>
            <xdr:cNvGrpSpPr/>
          </xdr:nvGrpSpPr>
          <xdr:grpSpPr>
            <a:xfrm>
              <a:off x="8546120" y="6255687"/>
              <a:ext cx="1404192" cy="598005"/>
              <a:chOff x="8507243" y="6833990"/>
              <a:chExt cx="1404192" cy="598005"/>
            </a:xfrm>
          </xdr:grpSpPr>
          <xdr:sp macro="" textlink="Pivottables!Y31">
            <xdr:nvSpPr>
              <xdr:cNvPr id="643" name="TextBox 642">
                <a:extLst>
                  <a:ext uri="{FF2B5EF4-FFF2-40B4-BE49-F238E27FC236}">
                    <a16:creationId xmlns:a16="http://schemas.microsoft.com/office/drawing/2014/main" id="{3840C4C1-7137-6F56-17C5-6AAAA7877F70}"/>
                  </a:ext>
                </a:extLst>
              </xdr:cNvPr>
              <xdr:cNvSpPr txBox="1">
                <a:spLocks/>
              </xdr:cNvSpPr>
            </xdr:nvSpPr>
            <xdr:spPr>
              <a:xfrm>
                <a:off x="8562110" y="7254529"/>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84159EF-1A0D-4F2B-95A0-BD33682F18A0}" type="TxLink">
                  <a:rPr lang="en-US" sz="1400" b="0" i="0" u="none" strike="noStrike">
                    <a:ln>
                      <a:noFill/>
                    </a:ln>
                    <a:solidFill>
                      <a:srgbClr val="E7E6E6"/>
                    </a:solidFill>
                    <a:latin typeface="Avenir Next LT Pro Light" panose="020B0304020202020204" pitchFamily="34" charset="0"/>
                    <a:ea typeface="Calibri"/>
                    <a:cs typeface="Calibri"/>
                  </a:rPr>
                  <a:pPr algn="l"/>
                  <a:t>22.8%</a:t>
                </a:fld>
                <a:endParaRPr lang="en-IN" sz="3200">
                  <a:ln>
                    <a:noFill/>
                  </a:ln>
                  <a:solidFill>
                    <a:schemeClr val="bg1"/>
                  </a:solidFill>
                  <a:latin typeface="Avenir Next LT Pro Light" panose="020B0304020202020204" pitchFamily="34" charset="0"/>
                </a:endParaRPr>
              </a:p>
            </xdr:txBody>
          </xdr:sp>
          <xdr:sp macro="" textlink="Pivottables!Y32">
            <xdr:nvSpPr>
              <xdr:cNvPr id="644" name="TextBox 643">
                <a:extLst>
                  <a:ext uri="{FF2B5EF4-FFF2-40B4-BE49-F238E27FC236}">
                    <a16:creationId xmlns:a16="http://schemas.microsoft.com/office/drawing/2014/main" id="{5C224B00-EBCF-0DD5-F0CC-8099AD993D2E}"/>
                  </a:ext>
                </a:extLst>
              </xdr:cNvPr>
              <xdr:cNvSpPr txBox="1">
                <a:spLocks/>
              </xdr:cNvSpPr>
            </xdr:nvSpPr>
            <xdr:spPr>
              <a:xfrm>
                <a:off x="8507243" y="6961322"/>
                <a:ext cx="1404192" cy="319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945B7C0-DF44-469D-B626-119988637E6C}" type="TxLink">
                  <a:rPr lang="en-US" sz="1800" b="1" i="0" u="none" strike="noStrike">
                    <a:ln>
                      <a:noFill/>
                    </a:ln>
                    <a:solidFill>
                      <a:srgbClr val="E7E6E6"/>
                    </a:solidFill>
                    <a:latin typeface="Avenir Next LT Pro Light" panose="020B0304020202020204" pitchFamily="34" charset="0"/>
                    <a:ea typeface="Calibri"/>
                    <a:cs typeface="Calibri"/>
                  </a:rPr>
                  <a:pPr algn="l"/>
                  <a:t> $188,566 </a:t>
                </a:fld>
                <a:endParaRPr lang="en-IN" sz="8000" b="1">
                  <a:ln>
                    <a:noFill/>
                  </a:ln>
                  <a:solidFill>
                    <a:schemeClr val="bg1"/>
                  </a:solidFill>
                  <a:latin typeface="Avenir Next LT Pro Light" panose="020B0304020202020204" pitchFamily="34" charset="0"/>
                </a:endParaRPr>
              </a:p>
            </xdr:txBody>
          </xdr:sp>
          <xdr:sp macro="" textlink="Pivottables!Y30">
            <xdr:nvSpPr>
              <xdr:cNvPr id="645" name="TextBox 644">
                <a:extLst>
                  <a:ext uri="{FF2B5EF4-FFF2-40B4-BE49-F238E27FC236}">
                    <a16:creationId xmlns:a16="http://schemas.microsoft.com/office/drawing/2014/main" id="{8EF84693-1317-66D0-8DEA-790D3091AC08}"/>
                  </a:ext>
                </a:extLst>
              </xdr:cNvPr>
              <xdr:cNvSpPr txBox="1">
                <a:spLocks/>
              </xdr:cNvSpPr>
            </xdr:nvSpPr>
            <xdr:spPr>
              <a:xfrm>
                <a:off x="8567900" y="6833990"/>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77D5581-816E-44DC-814F-8C1FF9CED1DD}" type="TxLink">
                  <a:rPr lang="en-US" sz="1100" b="0" i="0" u="none" strike="noStrike">
                    <a:ln>
                      <a:noFill/>
                    </a:ln>
                    <a:solidFill>
                      <a:srgbClr val="E7E6E6"/>
                    </a:solidFill>
                    <a:latin typeface="Avenir Next LT Pro Light" panose="020B0304020202020204" pitchFamily="34" charset="0"/>
                    <a:ea typeface="Calibri"/>
                    <a:cs typeface="Calibri"/>
                  </a:rPr>
                  <a:pPr algn="l"/>
                  <a:t>Total Taxes</a:t>
                </a:fld>
                <a:endParaRPr lang="en-IN" sz="2000">
                  <a:ln>
                    <a:noFill/>
                  </a:ln>
                  <a:solidFill>
                    <a:schemeClr val="bg1"/>
                  </a:solidFill>
                  <a:latin typeface="Avenir Next LT Pro Light" panose="020B0304020202020204" pitchFamily="34" charset="0"/>
                </a:endParaRPr>
              </a:p>
            </xdr:txBody>
          </xdr:sp>
        </xdr:grpSp>
      </xdr:grpSp>
      <xdr:graphicFrame macro="">
        <xdr:nvGraphicFramePr>
          <xdr:cNvPr id="647" name="Chart 646">
            <a:extLst>
              <a:ext uri="{FF2B5EF4-FFF2-40B4-BE49-F238E27FC236}">
                <a16:creationId xmlns:a16="http://schemas.microsoft.com/office/drawing/2014/main" id="{FAB8FB85-3FEE-4529-99B2-E6E5CF798EF8}"/>
              </a:ext>
            </a:extLst>
          </xdr:cNvPr>
          <xdr:cNvGraphicFramePr>
            <a:graphicFrameLocks/>
          </xdr:cNvGraphicFramePr>
        </xdr:nvGraphicFramePr>
        <xdr:xfrm>
          <a:off x="9474148" y="6056138"/>
          <a:ext cx="415154" cy="785680"/>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editAs="absolute">
    <xdr:from>
      <xdr:col>14</xdr:col>
      <xdr:colOff>89295</xdr:colOff>
      <xdr:row>18</xdr:row>
      <xdr:rowOff>41674</xdr:rowOff>
    </xdr:from>
    <xdr:to>
      <xdr:col>16</xdr:col>
      <xdr:colOff>225031</xdr:colOff>
      <xdr:row>21</xdr:row>
      <xdr:rowOff>59534</xdr:rowOff>
    </xdr:to>
    <xdr:grpSp>
      <xdr:nvGrpSpPr>
        <xdr:cNvPr id="150" name="Group 149">
          <a:extLst>
            <a:ext uri="{FF2B5EF4-FFF2-40B4-BE49-F238E27FC236}">
              <a16:creationId xmlns:a16="http://schemas.microsoft.com/office/drawing/2014/main" id="{6C1D370B-01DC-979F-F226-38470B5461B6}"/>
            </a:ext>
          </a:extLst>
        </xdr:cNvPr>
        <xdr:cNvGrpSpPr/>
      </xdr:nvGrpSpPr>
      <xdr:grpSpPr>
        <a:xfrm>
          <a:off x="8623695" y="3470674"/>
          <a:ext cx="1354936" cy="589360"/>
          <a:chOff x="5384045" y="2235477"/>
          <a:chExt cx="1547193" cy="660683"/>
        </a:xfrm>
      </xdr:grpSpPr>
      <xdr:grpSp>
        <xdr:nvGrpSpPr>
          <xdr:cNvPr id="151" name="Group 150">
            <a:extLst>
              <a:ext uri="{FF2B5EF4-FFF2-40B4-BE49-F238E27FC236}">
                <a16:creationId xmlns:a16="http://schemas.microsoft.com/office/drawing/2014/main" id="{77FE5D11-84AB-25F0-C56E-519CC07788CE}"/>
              </a:ext>
            </a:extLst>
          </xdr:cNvPr>
          <xdr:cNvGrpSpPr/>
        </xdr:nvGrpSpPr>
        <xdr:grpSpPr>
          <a:xfrm>
            <a:off x="5384045" y="2235477"/>
            <a:ext cx="1547193" cy="660683"/>
            <a:chOff x="5384045" y="2235477"/>
            <a:chExt cx="1547193" cy="660683"/>
          </a:xfrm>
        </xdr:grpSpPr>
        <xdr:sp macro="" textlink="">
          <xdr:nvSpPr>
            <xdr:cNvPr id="154" name="Rectangle: Rounded Corners 153">
              <a:extLst>
                <a:ext uri="{FF2B5EF4-FFF2-40B4-BE49-F238E27FC236}">
                  <a16:creationId xmlns:a16="http://schemas.microsoft.com/office/drawing/2014/main" id="{4ABF83CA-BF23-ADD6-6E76-C4D0BE9E9F3C}"/>
                </a:ext>
              </a:extLst>
            </xdr:cNvPr>
            <xdr:cNvSpPr/>
          </xdr:nvSpPr>
          <xdr:spPr>
            <a:xfrm>
              <a:off x="5384045" y="2235477"/>
              <a:ext cx="1547193" cy="660683"/>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155" name="Rectangle: Rounded Corners 154">
              <a:extLst>
                <a:ext uri="{FF2B5EF4-FFF2-40B4-BE49-F238E27FC236}">
                  <a16:creationId xmlns:a16="http://schemas.microsoft.com/office/drawing/2014/main" id="{951D38A5-B1FE-0002-F0E8-EB6D131F8E1E}"/>
                </a:ext>
              </a:extLst>
            </xdr:cNvPr>
            <xdr:cNvSpPr/>
          </xdr:nvSpPr>
          <xdr:spPr>
            <a:xfrm>
              <a:off x="5526836" y="2389543"/>
              <a:ext cx="373556" cy="365760"/>
            </a:xfrm>
            <a:prstGeom prst="roundRect">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pic>
          <xdr:nvPicPr>
            <xdr:cNvPr id="156" name="Graphic 155" descr="City outline">
              <a:extLst>
                <a:ext uri="{FF2B5EF4-FFF2-40B4-BE49-F238E27FC236}">
                  <a16:creationId xmlns:a16="http://schemas.microsoft.com/office/drawing/2014/main" id="{437A01CE-90DB-5B6B-6309-206D00D1460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1"/>
                </a:ext>
              </a:extLst>
            </a:blip>
            <a:stretch>
              <a:fillRect/>
            </a:stretch>
          </xdr:blipFill>
          <xdr:spPr>
            <a:xfrm>
              <a:off x="5527813" y="2385392"/>
              <a:ext cx="380999" cy="380999"/>
            </a:xfrm>
            <a:prstGeom prst="rect">
              <a:avLst/>
            </a:prstGeom>
          </xdr:spPr>
        </xdr:pic>
      </xdr:grpSp>
      <xdr:sp macro="" textlink="Pivottables!H33">
        <xdr:nvSpPr>
          <xdr:cNvPr id="152" name="TextBox 151">
            <a:extLst>
              <a:ext uri="{FF2B5EF4-FFF2-40B4-BE49-F238E27FC236}">
                <a16:creationId xmlns:a16="http://schemas.microsoft.com/office/drawing/2014/main" id="{C94F5323-FF89-C6C7-5C48-52110C835558}"/>
              </a:ext>
            </a:extLst>
          </xdr:cNvPr>
          <xdr:cNvSpPr txBox="1">
            <a:spLocks/>
          </xdr:cNvSpPr>
        </xdr:nvSpPr>
        <xdr:spPr>
          <a:xfrm>
            <a:off x="5851407" y="2344577"/>
            <a:ext cx="711737"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F3BC2C-C6F3-446F-9C40-47B55BDED1E8}" type="TxLink">
              <a:rPr lang="en-US" sz="1100" b="0" i="0" u="none" strike="noStrike">
                <a:ln>
                  <a:noFill/>
                </a:ln>
                <a:solidFill>
                  <a:srgbClr val="E7E6E6"/>
                </a:solidFill>
                <a:latin typeface="Avenir Next LT Pro Light" panose="020B0304020202020204" pitchFamily="34" charset="0"/>
                <a:ea typeface="Calibri"/>
                <a:cs typeface="Calibri"/>
              </a:rPr>
              <a:pPr algn="ctr"/>
              <a:t>Egypt</a:t>
            </a:fld>
            <a:endParaRPr lang="en-IN" sz="1200">
              <a:ln>
                <a:noFill/>
              </a:ln>
              <a:solidFill>
                <a:schemeClr val="bg1"/>
              </a:solidFill>
              <a:latin typeface="Avenir Next LT Pro Light" panose="020B0304020202020204" pitchFamily="34" charset="0"/>
            </a:endParaRPr>
          </a:p>
        </xdr:txBody>
      </xdr:sp>
      <xdr:sp macro="" textlink="Pivottables!J33">
        <xdr:nvSpPr>
          <xdr:cNvPr id="153" name="TextBox 152">
            <a:extLst>
              <a:ext uri="{FF2B5EF4-FFF2-40B4-BE49-F238E27FC236}">
                <a16:creationId xmlns:a16="http://schemas.microsoft.com/office/drawing/2014/main" id="{8F68731D-B67C-12E7-5330-FAEBAE4E045B}"/>
              </a:ext>
            </a:extLst>
          </xdr:cNvPr>
          <xdr:cNvSpPr txBox="1">
            <a:spLocks/>
          </xdr:cNvSpPr>
        </xdr:nvSpPr>
        <xdr:spPr>
          <a:xfrm>
            <a:off x="5805873" y="2563216"/>
            <a:ext cx="1057276" cy="190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EFB0A30-6E54-4962-8C44-E2CD69332641}" type="TxLink">
              <a:rPr lang="en-US" sz="1400" b="0" i="0" u="none" strike="noStrike">
                <a:ln>
                  <a:noFill/>
                </a:ln>
                <a:solidFill>
                  <a:srgbClr val="E7E6E6"/>
                </a:solidFill>
                <a:latin typeface="Avenir Next LT Pro Light" panose="020B0304020202020204" pitchFamily="34" charset="0"/>
                <a:ea typeface="Calibri"/>
                <a:cs typeface="Calibri"/>
              </a:rPr>
              <a:pPr algn="ctr"/>
              <a:t> 204,528 </a:t>
            </a:fld>
            <a:endParaRPr lang="en-IN" sz="2000">
              <a:ln>
                <a:noFill/>
              </a:ln>
              <a:solidFill>
                <a:schemeClr val="bg1"/>
              </a:solidFill>
              <a:latin typeface="Avenir Next LT Pro Light" panose="020B0304020202020204" pitchFamily="34" charset="0"/>
            </a:endParaRPr>
          </a:p>
        </xdr:txBody>
      </xdr:sp>
    </xdr:grpSp>
    <xdr:clientData/>
  </xdr:twoCellAnchor>
  <xdr:twoCellAnchor editAs="absolute">
    <xdr:from>
      <xdr:col>14</xdr:col>
      <xdr:colOff>119061</xdr:colOff>
      <xdr:row>8</xdr:row>
      <xdr:rowOff>53577</xdr:rowOff>
    </xdr:from>
    <xdr:to>
      <xdr:col>17</xdr:col>
      <xdr:colOff>49695</xdr:colOff>
      <xdr:row>11</xdr:row>
      <xdr:rowOff>47622</xdr:rowOff>
    </xdr:to>
    <xdr:grpSp>
      <xdr:nvGrpSpPr>
        <xdr:cNvPr id="157" name="Group 156">
          <a:extLst>
            <a:ext uri="{FF2B5EF4-FFF2-40B4-BE49-F238E27FC236}">
              <a16:creationId xmlns:a16="http://schemas.microsoft.com/office/drawing/2014/main" id="{27EAB0DC-6332-ACB4-1653-2B6560EA2AFA}"/>
            </a:ext>
          </a:extLst>
        </xdr:cNvPr>
        <xdr:cNvGrpSpPr/>
      </xdr:nvGrpSpPr>
      <xdr:grpSpPr>
        <a:xfrm>
          <a:off x="8653461" y="1577577"/>
          <a:ext cx="1759434" cy="565545"/>
          <a:chOff x="5407250" y="2259872"/>
          <a:chExt cx="2012233" cy="628173"/>
        </a:xfrm>
      </xdr:grpSpPr>
      <xdr:grpSp>
        <xdr:nvGrpSpPr>
          <xdr:cNvPr id="158" name="Group 157">
            <a:extLst>
              <a:ext uri="{FF2B5EF4-FFF2-40B4-BE49-F238E27FC236}">
                <a16:creationId xmlns:a16="http://schemas.microsoft.com/office/drawing/2014/main" id="{BCB13085-F740-29CA-FD41-D0C43AE521F0}"/>
              </a:ext>
            </a:extLst>
          </xdr:cNvPr>
          <xdr:cNvGrpSpPr/>
        </xdr:nvGrpSpPr>
        <xdr:grpSpPr>
          <a:xfrm>
            <a:off x="5407250" y="2259872"/>
            <a:ext cx="1886956" cy="628173"/>
            <a:chOff x="5407250" y="2259872"/>
            <a:chExt cx="1886956" cy="628173"/>
          </a:xfrm>
        </xdr:grpSpPr>
        <xdr:sp macro="" textlink="">
          <xdr:nvSpPr>
            <xdr:cNvPr id="161" name="Rectangle: Rounded Corners 160">
              <a:extLst>
                <a:ext uri="{FF2B5EF4-FFF2-40B4-BE49-F238E27FC236}">
                  <a16:creationId xmlns:a16="http://schemas.microsoft.com/office/drawing/2014/main" id="{1E4CC891-B9A7-D52C-EB1E-D4125D5D32A3}"/>
                </a:ext>
              </a:extLst>
            </xdr:cNvPr>
            <xdr:cNvSpPr/>
          </xdr:nvSpPr>
          <xdr:spPr>
            <a:xfrm>
              <a:off x="5407250" y="2259872"/>
              <a:ext cx="1886956" cy="628173"/>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162" name="Rectangle: Rounded Corners 161">
              <a:extLst>
                <a:ext uri="{FF2B5EF4-FFF2-40B4-BE49-F238E27FC236}">
                  <a16:creationId xmlns:a16="http://schemas.microsoft.com/office/drawing/2014/main" id="{98E7A64D-DC95-58F2-44D0-3B54C0DD0F83}"/>
                </a:ext>
              </a:extLst>
            </xdr:cNvPr>
            <xdr:cNvSpPr/>
          </xdr:nvSpPr>
          <xdr:spPr>
            <a:xfrm>
              <a:off x="5526836" y="2389542"/>
              <a:ext cx="373556" cy="365760"/>
            </a:xfrm>
            <a:prstGeom prst="roundRect">
              <a:avLst/>
            </a:prstGeom>
            <a:solidFill>
              <a:srgbClr val="2912B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pic>
          <xdr:nvPicPr>
            <xdr:cNvPr id="163" name="Graphic 162" descr="City outline">
              <a:extLst>
                <a:ext uri="{FF2B5EF4-FFF2-40B4-BE49-F238E27FC236}">
                  <a16:creationId xmlns:a16="http://schemas.microsoft.com/office/drawing/2014/main" id="{D18D8436-EDCC-D6B1-4B7D-5F6D9376138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527813" y="2385392"/>
              <a:ext cx="380999" cy="380999"/>
            </a:xfrm>
            <a:prstGeom prst="rect">
              <a:avLst/>
            </a:prstGeom>
          </xdr:spPr>
        </xdr:pic>
      </xdr:grpSp>
      <xdr:sp macro="" textlink="Pivottables!H35">
        <xdr:nvSpPr>
          <xdr:cNvPr id="159" name="TextBox 158">
            <a:extLst>
              <a:ext uri="{FF2B5EF4-FFF2-40B4-BE49-F238E27FC236}">
                <a16:creationId xmlns:a16="http://schemas.microsoft.com/office/drawing/2014/main" id="{A5841982-F01B-ED4C-F8A0-3AD1018E4792}"/>
              </a:ext>
            </a:extLst>
          </xdr:cNvPr>
          <xdr:cNvSpPr txBox="1">
            <a:spLocks/>
          </xdr:cNvSpPr>
        </xdr:nvSpPr>
        <xdr:spPr>
          <a:xfrm>
            <a:off x="5952550" y="2324892"/>
            <a:ext cx="1466933" cy="215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EB584F-7EFD-4FA9-A918-3FC0C9E09FE6}" type="TxLink">
              <a:rPr lang="en-US" sz="1100" b="0" i="0" u="none" strike="noStrike">
                <a:ln>
                  <a:noFill/>
                </a:ln>
                <a:solidFill>
                  <a:srgbClr val="E7E6E6"/>
                </a:solidFill>
                <a:latin typeface="Avenir Next LT Pro Light" panose="020B0304020202020204" pitchFamily="34" charset="0"/>
                <a:ea typeface="Calibri"/>
                <a:cs typeface="Calibri"/>
              </a:rPr>
              <a:pPr algn="ctr"/>
              <a:t>United Kingdom</a:t>
            </a:fld>
            <a:endParaRPr lang="en-IN" sz="1200">
              <a:ln>
                <a:noFill/>
              </a:ln>
              <a:solidFill>
                <a:schemeClr val="bg1"/>
              </a:solidFill>
              <a:latin typeface="Avenir Next LT Pro Light" panose="020B0304020202020204" pitchFamily="34" charset="0"/>
            </a:endParaRPr>
          </a:p>
        </xdr:txBody>
      </xdr:sp>
      <xdr:sp macro="" textlink="Pivottables!J35">
        <xdr:nvSpPr>
          <xdr:cNvPr id="160" name="TextBox 159">
            <a:extLst>
              <a:ext uri="{FF2B5EF4-FFF2-40B4-BE49-F238E27FC236}">
                <a16:creationId xmlns:a16="http://schemas.microsoft.com/office/drawing/2014/main" id="{27323041-C43B-4E66-0B18-342DD402B04C}"/>
              </a:ext>
            </a:extLst>
          </xdr:cNvPr>
          <xdr:cNvSpPr txBox="1">
            <a:spLocks/>
          </xdr:cNvSpPr>
        </xdr:nvSpPr>
        <xdr:spPr>
          <a:xfrm>
            <a:off x="5805843" y="2522300"/>
            <a:ext cx="1057276" cy="247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7B7DF6-1746-425F-868F-9EF7F1546650}" type="TxLink">
              <a:rPr lang="en-US" sz="1100" b="0" i="0" u="none" strike="noStrike">
                <a:ln>
                  <a:noFill/>
                </a:ln>
                <a:solidFill>
                  <a:srgbClr val="E7E6E6"/>
                </a:solidFill>
                <a:latin typeface="Avenir Next LT Pro Light" panose="020B0304020202020204" pitchFamily="34" charset="0"/>
                <a:ea typeface="Calibri"/>
                <a:cs typeface="Calibri"/>
              </a:rPr>
              <a:pPr algn="ctr"/>
              <a:t> 129,304 </a:t>
            </a:fld>
            <a:endParaRPr lang="en-IN" sz="2000">
              <a:ln>
                <a:noFill/>
              </a:ln>
              <a:solidFill>
                <a:schemeClr val="bg1"/>
              </a:solidFill>
              <a:latin typeface="Avenir Next LT Pro Light" panose="020B0304020202020204" pitchFamily="34"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absolute">
    <xdr:from>
      <xdr:col>12</xdr:col>
      <xdr:colOff>237100</xdr:colOff>
      <xdr:row>1</xdr:row>
      <xdr:rowOff>114300</xdr:rowOff>
    </xdr:from>
    <xdr:to>
      <xdr:col>24</xdr:col>
      <xdr:colOff>118008</xdr:colOff>
      <xdr:row>39</xdr:row>
      <xdr:rowOff>75300</xdr:rowOff>
    </xdr:to>
    <xdr:grpSp>
      <xdr:nvGrpSpPr>
        <xdr:cNvPr id="152" name="Group 151">
          <a:extLst>
            <a:ext uri="{FF2B5EF4-FFF2-40B4-BE49-F238E27FC236}">
              <a16:creationId xmlns:a16="http://schemas.microsoft.com/office/drawing/2014/main" id="{711885C4-2AC2-20ED-24AD-49071D0E831E}"/>
            </a:ext>
          </a:extLst>
        </xdr:cNvPr>
        <xdr:cNvGrpSpPr>
          <a:grpSpLocks noChangeAspect="1"/>
        </xdr:cNvGrpSpPr>
      </xdr:nvGrpSpPr>
      <xdr:grpSpPr>
        <a:xfrm>
          <a:off x="7550395" y="304800"/>
          <a:ext cx="7198013" cy="7200000"/>
          <a:chOff x="10540105" y="1533939"/>
          <a:chExt cx="7239748" cy="7200000"/>
        </a:xfrm>
      </xdr:grpSpPr>
      <xdr:grpSp>
        <xdr:nvGrpSpPr>
          <xdr:cNvPr id="151" name="Group 150">
            <a:extLst>
              <a:ext uri="{FF2B5EF4-FFF2-40B4-BE49-F238E27FC236}">
                <a16:creationId xmlns:a16="http://schemas.microsoft.com/office/drawing/2014/main" id="{B6962476-1F8A-BC46-1C3D-061A6B173BB0}"/>
              </a:ext>
            </a:extLst>
          </xdr:cNvPr>
          <xdr:cNvGrpSpPr/>
        </xdr:nvGrpSpPr>
        <xdr:grpSpPr>
          <a:xfrm>
            <a:off x="10540105" y="1533939"/>
            <a:ext cx="7239748" cy="7200000"/>
            <a:chOff x="8105030" y="457200"/>
            <a:chExt cx="7239756" cy="7200000"/>
          </a:xfrm>
        </xdr:grpSpPr>
        <xdr:sp macro="" textlink="">
          <xdr:nvSpPr>
            <xdr:cNvPr id="138" name="Rectangle: Rounded Corners 137">
              <a:extLst>
                <a:ext uri="{FF2B5EF4-FFF2-40B4-BE49-F238E27FC236}">
                  <a16:creationId xmlns:a16="http://schemas.microsoft.com/office/drawing/2014/main" id="{D9DA8CA7-0423-2ED3-0CD0-76720798E59A}"/>
                </a:ext>
              </a:extLst>
            </xdr:cNvPr>
            <xdr:cNvSpPr/>
          </xdr:nvSpPr>
          <xdr:spPr>
            <a:xfrm>
              <a:off x="13533783" y="5276022"/>
              <a:ext cx="273326" cy="256760"/>
            </a:xfrm>
            <a:prstGeom prst="roundRect">
              <a:avLst/>
            </a:prstGeom>
            <a:solidFill>
              <a:schemeClr val="tx1"/>
            </a:solid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50" name="Group 149">
              <a:extLst>
                <a:ext uri="{FF2B5EF4-FFF2-40B4-BE49-F238E27FC236}">
                  <a16:creationId xmlns:a16="http://schemas.microsoft.com/office/drawing/2014/main" id="{252780EA-83D6-8F76-DE3E-15C1D6854CFC}"/>
                </a:ext>
              </a:extLst>
            </xdr:cNvPr>
            <xdr:cNvGrpSpPr/>
          </xdr:nvGrpSpPr>
          <xdr:grpSpPr>
            <a:xfrm>
              <a:off x="8105030" y="457200"/>
              <a:ext cx="7239756" cy="7200000"/>
              <a:chOff x="8105030" y="457200"/>
              <a:chExt cx="7239756" cy="7200000"/>
            </a:xfrm>
          </xdr:grpSpPr>
          <xdr:grpSp>
            <xdr:nvGrpSpPr>
              <xdr:cNvPr id="149" name="Group 148">
                <a:extLst>
                  <a:ext uri="{FF2B5EF4-FFF2-40B4-BE49-F238E27FC236}">
                    <a16:creationId xmlns:a16="http://schemas.microsoft.com/office/drawing/2014/main" id="{831610E0-BC39-990D-57BF-40AC8198DE5F}"/>
                  </a:ext>
                </a:extLst>
              </xdr:cNvPr>
              <xdr:cNvGrpSpPr/>
            </xdr:nvGrpSpPr>
            <xdr:grpSpPr>
              <a:xfrm>
                <a:off x="8105030" y="457200"/>
                <a:ext cx="7239756" cy="7200000"/>
                <a:chOff x="8105030" y="457200"/>
                <a:chExt cx="7239756" cy="7200000"/>
              </a:xfrm>
            </xdr:grpSpPr>
            <xdr:grpSp>
              <xdr:nvGrpSpPr>
                <xdr:cNvPr id="17" name="Group 16">
                  <a:extLst>
                    <a:ext uri="{FF2B5EF4-FFF2-40B4-BE49-F238E27FC236}">
                      <a16:creationId xmlns:a16="http://schemas.microsoft.com/office/drawing/2014/main" id="{5A5C54E2-9C63-ECD9-3B98-EDC6FABC1C10}"/>
                    </a:ext>
                  </a:extLst>
                </xdr:cNvPr>
                <xdr:cNvGrpSpPr/>
              </xdr:nvGrpSpPr>
              <xdr:grpSpPr>
                <a:xfrm>
                  <a:off x="8105030" y="457200"/>
                  <a:ext cx="7239756" cy="7200000"/>
                  <a:chOff x="5711190" y="0"/>
                  <a:chExt cx="10332720" cy="10332720"/>
                </a:xfrm>
              </xdr:grpSpPr>
              <xdr:grpSp>
                <xdr:nvGrpSpPr>
                  <xdr:cNvPr id="15" name="Group 14">
                    <a:extLst>
                      <a:ext uri="{FF2B5EF4-FFF2-40B4-BE49-F238E27FC236}">
                        <a16:creationId xmlns:a16="http://schemas.microsoft.com/office/drawing/2014/main" id="{8D8EBB1B-971F-8FEF-49DF-D8417D8762DA}"/>
                      </a:ext>
                    </a:extLst>
                  </xdr:cNvPr>
                  <xdr:cNvGrpSpPr/>
                </xdr:nvGrpSpPr>
                <xdr:grpSpPr>
                  <a:xfrm>
                    <a:off x="8348662" y="2743200"/>
                    <a:ext cx="5057775" cy="4846320"/>
                    <a:chOff x="8393429" y="2560320"/>
                    <a:chExt cx="5057775" cy="4846320"/>
                  </a:xfrm>
                </xdr:grpSpPr>
                <xdr:graphicFrame macro="">
                  <xdr:nvGraphicFramePr>
                    <xdr:cNvPr id="12" name="Chart 11">
                      <a:extLst>
                        <a:ext uri="{FF2B5EF4-FFF2-40B4-BE49-F238E27FC236}">
                          <a16:creationId xmlns:a16="http://schemas.microsoft.com/office/drawing/2014/main" id="{B13C9A5C-4DC9-4906-B642-FA0CA7B10201}"/>
                        </a:ext>
                      </a:extLst>
                    </xdr:cNvPr>
                    <xdr:cNvGraphicFramePr>
                      <a:graphicFrameLocks/>
                    </xdr:cNvGraphicFramePr>
                  </xdr:nvGraphicFramePr>
                  <xdr:xfrm>
                    <a:off x="8393429" y="2807208"/>
                    <a:ext cx="5057775" cy="4352543"/>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4" name="Circle: Hollow 13">
                      <a:extLst>
                        <a:ext uri="{FF2B5EF4-FFF2-40B4-BE49-F238E27FC236}">
                          <a16:creationId xmlns:a16="http://schemas.microsoft.com/office/drawing/2014/main" id="{E6401E9B-56DB-F138-E28C-168E78F472DF}"/>
                        </a:ext>
                      </a:extLst>
                    </xdr:cNvPr>
                    <xdr:cNvSpPr/>
                  </xdr:nvSpPr>
                  <xdr:spPr>
                    <a:xfrm>
                      <a:off x="8499157" y="2560320"/>
                      <a:ext cx="4846320" cy="4846320"/>
                    </a:xfrm>
                    <a:prstGeom prst="donut">
                      <a:avLst>
                        <a:gd name="adj" fmla="val 3741"/>
                      </a:avLst>
                    </a:prstGeom>
                    <a:solidFill>
                      <a:schemeClr val="bg2">
                        <a:lumMod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sp macro="" textlink="">
                <xdr:nvSpPr>
                  <xdr:cNvPr id="16" name="Oval 15">
                    <a:extLst>
                      <a:ext uri="{FF2B5EF4-FFF2-40B4-BE49-F238E27FC236}">
                        <a16:creationId xmlns:a16="http://schemas.microsoft.com/office/drawing/2014/main" id="{04A7C474-172F-E776-85C9-AB88234813F4}"/>
                      </a:ext>
                    </a:extLst>
                  </xdr:cNvPr>
                  <xdr:cNvSpPr/>
                </xdr:nvSpPr>
                <xdr:spPr>
                  <a:xfrm>
                    <a:off x="7494270" y="1783080"/>
                    <a:ext cx="6766560" cy="6766560"/>
                  </a:xfrm>
                  <a:prstGeom prst="ellipse">
                    <a:avLst/>
                  </a:prstGeom>
                  <a:no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Oval 17">
                    <a:extLst>
                      <a:ext uri="{FF2B5EF4-FFF2-40B4-BE49-F238E27FC236}">
                        <a16:creationId xmlns:a16="http://schemas.microsoft.com/office/drawing/2014/main" id="{177A766B-90A3-F957-5D8D-639A0934E177}"/>
                      </a:ext>
                    </a:extLst>
                  </xdr:cNvPr>
                  <xdr:cNvSpPr/>
                </xdr:nvSpPr>
                <xdr:spPr>
                  <a:xfrm>
                    <a:off x="6168390" y="457200"/>
                    <a:ext cx="9418320" cy="9418320"/>
                  </a:xfrm>
                  <a:prstGeom prst="ellipse">
                    <a:avLst/>
                  </a:prstGeom>
                  <a:noFill/>
                  <a:ln w="3175">
                    <a:solidFill>
                      <a:schemeClr val="bg1">
                        <a:alpha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Oval 18">
                    <a:extLst>
                      <a:ext uri="{FF2B5EF4-FFF2-40B4-BE49-F238E27FC236}">
                        <a16:creationId xmlns:a16="http://schemas.microsoft.com/office/drawing/2014/main" id="{C6CA30DD-15D7-0147-AD10-E21AAB2D12D5}"/>
                      </a:ext>
                    </a:extLst>
                  </xdr:cNvPr>
                  <xdr:cNvSpPr/>
                </xdr:nvSpPr>
                <xdr:spPr>
                  <a:xfrm>
                    <a:off x="5711190" y="0"/>
                    <a:ext cx="10332720" cy="10332720"/>
                  </a:xfrm>
                  <a:prstGeom prst="ellipse">
                    <a:avLst/>
                  </a:prstGeom>
                  <a:noFill/>
                  <a:ln w="3175">
                    <a:solidFill>
                      <a:schemeClr val="bg1">
                        <a:alpha val="19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113" name="TextBox 112">
                  <a:extLst>
                    <a:ext uri="{FF2B5EF4-FFF2-40B4-BE49-F238E27FC236}">
                      <a16:creationId xmlns:a16="http://schemas.microsoft.com/office/drawing/2014/main" id="{37C8B345-A07E-CABE-5577-C14B69A265A6}"/>
                    </a:ext>
                  </a:extLst>
                </xdr:cNvPr>
                <xdr:cNvSpPr txBox="1"/>
              </xdr:nvSpPr>
              <xdr:spPr>
                <a:xfrm>
                  <a:off x="11146735" y="3962400"/>
                  <a:ext cx="1754919"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a:solidFill>
                        <a:schemeClr val="bg1"/>
                      </a:solidFill>
                      <a:latin typeface="Avenir Next LT Pro" panose="020B0504020202020204" pitchFamily="34" charset="0"/>
                    </a:rPr>
                    <a:t>Financial Statistics</a:t>
                  </a:r>
                </a:p>
              </xdr:txBody>
            </xdr:sp>
            <xdr:sp macro="" textlink="Pivottables!W58">
              <xdr:nvSpPr>
                <xdr:cNvPr id="122" name="TextBox 121">
                  <a:extLst>
                    <a:ext uri="{FF2B5EF4-FFF2-40B4-BE49-F238E27FC236}">
                      <a16:creationId xmlns:a16="http://schemas.microsoft.com/office/drawing/2014/main" id="{AD8C04B1-2317-3CFA-0420-2EE4432F4144}"/>
                    </a:ext>
                  </a:extLst>
                </xdr:cNvPr>
                <xdr:cNvSpPr txBox="1"/>
              </xdr:nvSpPr>
              <xdr:spPr>
                <a:xfrm>
                  <a:off x="11047674" y="4107180"/>
                  <a:ext cx="1939455"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C8B0380-D3EE-4785-A40B-335779A36FAE}" type="TxLink">
                    <a:rPr lang="en-US" sz="2400" b="0" i="0" u="none" strike="noStrike">
                      <a:solidFill>
                        <a:srgbClr val="E7E6E6"/>
                      </a:solidFill>
                      <a:latin typeface="Avenir Next LT Pro" panose="020B0504020202020204" pitchFamily="34" charset="0"/>
                      <a:ea typeface="Calibri"/>
                      <a:cs typeface="Calibri"/>
                    </a:rPr>
                    <a:pPr algn="l"/>
                    <a:t> $181,761 </a:t>
                  </a:fld>
                  <a:endParaRPr lang="en-IN" sz="2400" b="0">
                    <a:solidFill>
                      <a:schemeClr val="bg1"/>
                    </a:solidFill>
                    <a:latin typeface="Avenir Next LT Pro" panose="020B0504020202020204" pitchFamily="34" charset="0"/>
                  </a:endParaRPr>
                </a:p>
              </xdr:txBody>
            </xdr:sp>
            <xdr:pic>
              <xdr:nvPicPr>
                <xdr:cNvPr id="124" name="Graphic 123" descr="Connections outline">
                  <a:extLst>
                    <a:ext uri="{FF2B5EF4-FFF2-40B4-BE49-F238E27FC236}">
                      <a16:creationId xmlns:a16="http://schemas.microsoft.com/office/drawing/2014/main" id="{4714EFF3-2530-96B0-4F9A-F5C7698E08A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222935" y="3558540"/>
                  <a:ext cx="437653" cy="434340"/>
                </a:xfrm>
                <a:prstGeom prst="rect">
                  <a:avLst/>
                </a:prstGeom>
              </xdr:spPr>
            </xdr:pic>
            <xdr:sp macro="" textlink="">
              <xdr:nvSpPr>
                <xdr:cNvPr id="125" name="TextBox 124">
                  <a:extLst>
                    <a:ext uri="{FF2B5EF4-FFF2-40B4-BE49-F238E27FC236}">
                      <a16:creationId xmlns:a16="http://schemas.microsoft.com/office/drawing/2014/main" id="{2E75AEE3-34F4-27EA-F185-58D9C97A15F2}"/>
                    </a:ext>
                  </a:extLst>
                </xdr:cNvPr>
                <xdr:cNvSpPr txBox="1"/>
              </xdr:nvSpPr>
              <xdr:spPr>
                <a:xfrm>
                  <a:off x="11156343" y="1847022"/>
                  <a:ext cx="1062493"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panose="020B0504020202020204" pitchFamily="34" charset="0"/>
                    </a:rPr>
                    <a:t>Download</a:t>
                  </a:r>
                </a:p>
              </xdr:txBody>
            </xdr:sp>
            <xdr:sp macro="" textlink="Pivottables!W56">
              <xdr:nvSpPr>
                <xdr:cNvPr id="126" name="TextBox 125">
                  <a:extLst>
                    <a:ext uri="{FF2B5EF4-FFF2-40B4-BE49-F238E27FC236}">
                      <a16:creationId xmlns:a16="http://schemas.microsoft.com/office/drawing/2014/main" id="{E1FCAD6D-8A57-C19D-680E-233D8E2C9680}"/>
                    </a:ext>
                  </a:extLst>
                </xdr:cNvPr>
                <xdr:cNvSpPr txBox="1"/>
              </xdr:nvSpPr>
              <xdr:spPr>
                <a:xfrm>
                  <a:off x="11149386" y="1991138"/>
                  <a:ext cx="1062493"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19F78F7-DA20-4480-A3CB-FC0B3390716A}" type="TxLink">
                    <a:rPr lang="en-US" sz="1400" b="0" i="0" u="none" strike="noStrike">
                      <a:solidFill>
                        <a:srgbClr val="E7E6E6"/>
                      </a:solidFill>
                      <a:latin typeface="Avenir Next LT Pro" panose="020B0504020202020204" pitchFamily="34" charset="0"/>
                      <a:ea typeface="Calibri"/>
                      <a:cs typeface="Calibri"/>
                    </a:rPr>
                    <a:pPr algn="ctr"/>
                    <a:t> 62,620 </a:t>
                  </a:fld>
                  <a:endParaRPr lang="en-IN" sz="1100" b="0">
                    <a:solidFill>
                      <a:schemeClr val="bg1"/>
                    </a:solidFill>
                    <a:latin typeface="Avenir Next LT Pro" panose="020B0504020202020204" pitchFamily="34" charset="0"/>
                  </a:endParaRPr>
                </a:p>
              </xdr:txBody>
            </xdr:sp>
            <xdr:sp macro="" textlink="">
              <xdr:nvSpPr>
                <xdr:cNvPr id="127" name="TextBox 126">
                  <a:extLst>
                    <a:ext uri="{FF2B5EF4-FFF2-40B4-BE49-F238E27FC236}">
                      <a16:creationId xmlns:a16="http://schemas.microsoft.com/office/drawing/2014/main" id="{3E7050B9-7A60-4503-A9E1-631526C02517}"/>
                    </a:ext>
                  </a:extLst>
                </xdr:cNvPr>
                <xdr:cNvSpPr txBox="1"/>
              </xdr:nvSpPr>
              <xdr:spPr>
                <a:xfrm>
                  <a:off x="13149138" y="5543053"/>
                  <a:ext cx="1062493"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panose="020B0504020202020204" pitchFamily="34" charset="0"/>
                    </a:rPr>
                    <a:t>Branch</a:t>
                  </a:r>
                </a:p>
                <a:p>
                  <a:pPr algn="ctr"/>
                  <a:endParaRPr lang="en-IN" sz="900" b="0">
                    <a:solidFill>
                      <a:schemeClr val="bg1"/>
                    </a:solidFill>
                    <a:latin typeface="Avenir Next LT Pro" panose="020B0504020202020204" pitchFamily="34" charset="0"/>
                  </a:endParaRPr>
                </a:p>
              </xdr:txBody>
            </xdr:sp>
            <xdr:sp macro="" textlink="Pivottables!W55">
              <xdr:nvSpPr>
                <xdr:cNvPr id="128" name="TextBox 127">
                  <a:extLst>
                    <a:ext uri="{FF2B5EF4-FFF2-40B4-BE49-F238E27FC236}">
                      <a16:creationId xmlns:a16="http://schemas.microsoft.com/office/drawing/2014/main" id="{97636E10-A730-4B32-8553-9E2B7BBF88AA}"/>
                    </a:ext>
                  </a:extLst>
                </xdr:cNvPr>
                <xdr:cNvSpPr txBox="1"/>
              </xdr:nvSpPr>
              <xdr:spPr>
                <a:xfrm>
                  <a:off x="13133898" y="5687170"/>
                  <a:ext cx="1062493"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AD564CF-11B4-4B4B-91B7-24DF10A71009}" type="TxLink">
                    <a:rPr lang="en-US" sz="1400" b="0" i="0" u="none" strike="noStrike">
                      <a:solidFill>
                        <a:srgbClr val="E7E6E6"/>
                      </a:solidFill>
                      <a:latin typeface="Avenir Next LT Pro" panose="020B0504020202020204" pitchFamily="34" charset="0"/>
                      <a:ea typeface="Calibri"/>
                      <a:cs typeface="Calibri"/>
                    </a:rPr>
                    <a:pPr algn="ctr"/>
                    <a:t> 69,145 </a:t>
                  </a:fld>
                  <a:endParaRPr lang="en-IN" sz="1100" b="0">
                    <a:solidFill>
                      <a:schemeClr val="bg1"/>
                    </a:solidFill>
                    <a:latin typeface="Avenir Next LT Pro" panose="020B0504020202020204" pitchFamily="34" charset="0"/>
                  </a:endParaRPr>
                </a:p>
              </xdr:txBody>
            </xdr:sp>
            <xdr:sp macro="" textlink="">
              <xdr:nvSpPr>
                <xdr:cNvPr id="129" name="TextBox 128">
                  <a:extLst>
                    <a:ext uri="{FF2B5EF4-FFF2-40B4-BE49-F238E27FC236}">
                      <a16:creationId xmlns:a16="http://schemas.microsoft.com/office/drawing/2014/main" id="{48D5E5C7-681D-4367-BC03-5166BCBD5325}"/>
                    </a:ext>
                  </a:extLst>
                </xdr:cNvPr>
                <xdr:cNvSpPr txBox="1"/>
              </xdr:nvSpPr>
              <xdr:spPr>
                <a:xfrm>
                  <a:off x="9157915" y="5451613"/>
                  <a:ext cx="1065806"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panose="020B0504020202020204" pitchFamily="34" charset="0"/>
                    </a:rPr>
                    <a:t>Shipment</a:t>
                  </a:r>
                </a:p>
              </xdr:txBody>
            </xdr:sp>
            <xdr:sp macro="" textlink="Pivottables!W57">
              <xdr:nvSpPr>
                <xdr:cNvPr id="130" name="TextBox 129">
                  <a:extLst>
                    <a:ext uri="{FF2B5EF4-FFF2-40B4-BE49-F238E27FC236}">
                      <a16:creationId xmlns:a16="http://schemas.microsoft.com/office/drawing/2014/main" id="{AD6A421D-B9CD-4FE8-9690-E9CFAFFC06FC}"/>
                    </a:ext>
                  </a:extLst>
                </xdr:cNvPr>
                <xdr:cNvSpPr txBox="1"/>
              </xdr:nvSpPr>
              <xdr:spPr>
                <a:xfrm>
                  <a:off x="9142675" y="5604013"/>
                  <a:ext cx="1065806"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EA41CC0-9CDA-4FB8-9E75-A39FDA073B49}" type="TxLink">
                    <a:rPr lang="en-US" sz="1400" b="0" i="0" u="none" strike="noStrike">
                      <a:solidFill>
                        <a:srgbClr val="E7E6E6"/>
                      </a:solidFill>
                      <a:latin typeface="Avenir Next LT Pro" panose="020B0504020202020204" pitchFamily="34" charset="0"/>
                      <a:ea typeface="Calibri"/>
                      <a:cs typeface="Calibri"/>
                    </a:rPr>
                    <a:pPr algn="ctr"/>
                    <a:t> 49,996 </a:t>
                  </a:fld>
                  <a:endParaRPr lang="en-IN" sz="1100" b="0">
                    <a:solidFill>
                      <a:schemeClr val="bg1"/>
                    </a:solidFill>
                    <a:latin typeface="Avenir Next LT Pro" panose="020B0504020202020204" pitchFamily="34" charset="0"/>
                  </a:endParaRPr>
                </a:p>
              </xdr:txBody>
            </xdr:sp>
            <xdr:sp macro="" textlink="">
              <xdr:nvSpPr>
                <xdr:cNvPr id="137" name="Rectangle: Rounded Corners 136">
                  <a:extLst>
                    <a:ext uri="{FF2B5EF4-FFF2-40B4-BE49-F238E27FC236}">
                      <a16:creationId xmlns:a16="http://schemas.microsoft.com/office/drawing/2014/main" id="{8146A218-1C4A-5D7F-35DB-B3F430C66B68}"/>
                    </a:ext>
                  </a:extLst>
                </xdr:cNvPr>
                <xdr:cNvSpPr/>
              </xdr:nvSpPr>
              <xdr:spPr>
                <a:xfrm>
                  <a:off x="11554240" y="1581979"/>
                  <a:ext cx="273326" cy="256760"/>
                </a:xfrm>
                <a:prstGeom prst="roundRect">
                  <a:avLst/>
                </a:prstGeom>
                <a:solidFill>
                  <a:schemeClr val="tx1"/>
                </a:solid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9" name="Rectangle: Rounded Corners 138">
                  <a:extLst>
                    <a:ext uri="{FF2B5EF4-FFF2-40B4-BE49-F238E27FC236}">
                      <a16:creationId xmlns:a16="http://schemas.microsoft.com/office/drawing/2014/main" id="{0A64F4C7-9B77-61CF-EEAA-C97F4CBBF94D}"/>
                    </a:ext>
                  </a:extLst>
                </xdr:cNvPr>
                <xdr:cNvSpPr/>
              </xdr:nvSpPr>
              <xdr:spPr>
                <a:xfrm>
                  <a:off x="9574696" y="5168348"/>
                  <a:ext cx="273326" cy="256760"/>
                </a:xfrm>
                <a:prstGeom prst="roundRect">
                  <a:avLst/>
                </a:prstGeom>
                <a:solidFill>
                  <a:schemeClr val="tx1"/>
                </a:solid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41" name="Graphic 140" descr="Store outline">
                  <a:extLst>
                    <a:ext uri="{FF2B5EF4-FFF2-40B4-BE49-F238E27FC236}">
                      <a16:creationId xmlns:a16="http://schemas.microsoft.com/office/drawing/2014/main" id="{DD4DBF4A-B0E5-36CF-A1B0-6E33AF08391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3558630" y="5284305"/>
                  <a:ext cx="221804" cy="221804"/>
                </a:xfrm>
                <a:prstGeom prst="rect">
                  <a:avLst/>
                </a:prstGeom>
              </xdr:spPr>
            </xdr:pic>
          </xdr:grpSp>
          <xdr:pic>
            <xdr:nvPicPr>
              <xdr:cNvPr id="145" name="Graphic 144" descr="Download outline">
                <a:extLst>
                  <a:ext uri="{FF2B5EF4-FFF2-40B4-BE49-F238E27FC236}">
                    <a16:creationId xmlns:a16="http://schemas.microsoft.com/office/drawing/2014/main" id="{19E3C3F3-A185-553B-E94D-1233763C57E9}"/>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1580913" y="1583805"/>
                <a:ext cx="221804" cy="221804"/>
              </a:xfrm>
              <a:prstGeom prst="rect">
                <a:avLst/>
              </a:prstGeom>
            </xdr:spPr>
          </xdr:pic>
        </xdr:grpSp>
      </xdr:grpSp>
      <xdr:pic>
        <xdr:nvPicPr>
          <xdr:cNvPr id="143" name="Graphic 142" descr="Filing Box Archive outline">
            <a:extLst>
              <a:ext uri="{FF2B5EF4-FFF2-40B4-BE49-F238E27FC236}">
                <a16:creationId xmlns:a16="http://schemas.microsoft.com/office/drawing/2014/main" id="{F534236C-130C-1AF7-DADD-DD5C5D19FEC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2035543" y="6262567"/>
            <a:ext cx="221804" cy="221804"/>
          </a:xfrm>
          <a:prstGeom prst="rect">
            <a:avLst/>
          </a:prstGeom>
        </xdr:spPr>
      </xdr:pic>
    </xdr:grpSp>
    <xdr:clientData/>
  </xdr:twoCellAnchor>
  <xdr:twoCellAnchor editAs="absolute">
    <xdr:from>
      <xdr:col>0</xdr:col>
      <xdr:colOff>0</xdr:colOff>
      <xdr:row>0</xdr:row>
      <xdr:rowOff>0</xdr:rowOff>
    </xdr:from>
    <xdr:to>
      <xdr:col>23</xdr:col>
      <xdr:colOff>409575</xdr:colOff>
      <xdr:row>2</xdr:row>
      <xdr:rowOff>34290</xdr:rowOff>
    </xdr:to>
    <xdr:grpSp>
      <xdr:nvGrpSpPr>
        <xdr:cNvPr id="2" name="Group 1">
          <a:extLst>
            <a:ext uri="{FF2B5EF4-FFF2-40B4-BE49-F238E27FC236}">
              <a16:creationId xmlns:a16="http://schemas.microsoft.com/office/drawing/2014/main" id="{9BD08AE0-379C-4C74-BDD3-1AD0AE8AD9C3}"/>
            </a:ext>
          </a:extLst>
        </xdr:cNvPr>
        <xdr:cNvGrpSpPr>
          <a:grpSpLocks noChangeAspect="1"/>
        </xdr:cNvGrpSpPr>
      </xdr:nvGrpSpPr>
      <xdr:grpSpPr>
        <a:xfrm>
          <a:off x="0" y="0"/>
          <a:ext cx="14432280" cy="415290"/>
          <a:chOff x="3809" y="0"/>
          <a:chExt cx="14426548" cy="415290"/>
        </a:xfrm>
      </xdr:grpSpPr>
      <xdr:sp macro="" textlink="">
        <xdr:nvSpPr>
          <xdr:cNvPr id="3" name="Rectangle 2">
            <a:extLst>
              <a:ext uri="{FF2B5EF4-FFF2-40B4-BE49-F238E27FC236}">
                <a16:creationId xmlns:a16="http://schemas.microsoft.com/office/drawing/2014/main" id="{1B2BA84A-7C75-58A4-715A-971FD4D06020}"/>
              </a:ext>
            </a:extLst>
          </xdr:cNvPr>
          <xdr:cNvSpPr/>
        </xdr:nvSpPr>
        <xdr:spPr>
          <a:xfrm>
            <a:off x="3809" y="0"/>
            <a:ext cx="14426548" cy="389382"/>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4" name="TextBox 3">
            <a:extLst>
              <a:ext uri="{FF2B5EF4-FFF2-40B4-BE49-F238E27FC236}">
                <a16:creationId xmlns:a16="http://schemas.microsoft.com/office/drawing/2014/main" id="{120ABF9C-2615-B27A-E37D-79BE6559C56B}"/>
              </a:ext>
            </a:extLst>
          </xdr:cNvPr>
          <xdr:cNvSpPr txBox="1"/>
        </xdr:nvSpPr>
        <xdr:spPr>
          <a:xfrm>
            <a:off x="156209" y="5715"/>
            <a:ext cx="1402078" cy="394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Takshak Ambekar</a:t>
            </a:r>
          </a:p>
        </xdr:txBody>
      </xdr:sp>
      <xdr:sp macro="" textlink="">
        <xdr:nvSpPr>
          <xdr:cNvPr id="5" name="TextBox 4">
            <a:extLst>
              <a:ext uri="{FF2B5EF4-FFF2-40B4-BE49-F238E27FC236}">
                <a16:creationId xmlns:a16="http://schemas.microsoft.com/office/drawing/2014/main" id="{41F0E04F-CB4A-F3B2-A958-71BD35F52D00}"/>
              </a:ext>
            </a:extLst>
          </xdr:cNvPr>
          <xdr:cNvSpPr txBox="1"/>
        </xdr:nvSpPr>
        <xdr:spPr>
          <a:xfrm>
            <a:off x="4099555" y="3810"/>
            <a:ext cx="811529" cy="37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Browse</a:t>
            </a:r>
          </a:p>
        </xdr:txBody>
      </xdr:sp>
      <xdr:sp macro="" textlink="">
        <xdr:nvSpPr>
          <xdr:cNvPr id="6" name="TextBox 5">
            <a:hlinkClick xmlns:r="http://schemas.openxmlformats.org/officeDocument/2006/relationships" r:id="rId10" tooltip="Income Sources"/>
            <a:extLst>
              <a:ext uri="{FF2B5EF4-FFF2-40B4-BE49-F238E27FC236}">
                <a16:creationId xmlns:a16="http://schemas.microsoft.com/office/drawing/2014/main" id="{052266F3-DBBB-D32A-1357-7105553E1948}"/>
              </a:ext>
            </a:extLst>
          </xdr:cNvPr>
          <xdr:cNvSpPr txBox="1"/>
        </xdr:nvSpPr>
        <xdr:spPr>
          <a:xfrm>
            <a:off x="9027784" y="0"/>
            <a:ext cx="1407794"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Income Sources</a:t>
            </a:r>
          </a:p>
        </xdr:txBody>
      </xdr:sp>
      <xdr:sp macro="" textlink="">
        <xdr:nvSpPr>
          <xdr:cNvPr id="7" name="TextBox 6">
            <a:hlinkClick xmlns:r="http://schemas.openxmlformats.org/officeDocument/2006/relationships" r:id="rId11" tooltip="Geographically"/>
            <a:extLst>
              <a:ext uri="{FF2B5EF4-FFF2-40B4-BE49-F238E27FC236}">
                <a16:creationId xmlns:a16="http://schemas.microsoft.com/office/drawing/2014/main" id="{D28E6A6C-3708-8236-4290-E13B723C6E92}"/>
              </a:ext>
            </a:extLst>
          </xdr:cNvPr>
          <xdr:cNvSpPr txBox="1"/>
        </xdr:nvSpPr>
        <xdr:spPr>
          <a:xfrm>
            <a:off x="10271113" y="0"/>
            <a:ext cx="1394458"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Geographically</a:t>
            </a:r>
          </a:p>
        </xdr:txBody>
      </xdr:sp>
      <xdr:sp macro="" textlink="">
        <xdr:nvSpPr>
          <xdr:cNvPr id="8" name="TextBox 7">
            <a:hlinkClick xmlns:r="http://schemas.openxmlformats.org/officeDocument/2006/relationships" r:id="rId12" tooltip="Sales Process"/>
            <a:extLst>
              <a:ext uri="{FF2B5EF4-FFF2-40B4-BE49-F238E27FC236}">
                <a16:creationId xmlns:a16="http://schemas.microsoft.com/office/drawing/2014/main" id="{913F0B92-2A1E-3385-B322-425E678A5B34}"/>
              </a:ext>
            </a:extLst>
          </xdr:cNvPr>
          <xdr:cNvSpPr txBox="1"/>
        </xdr:nvSpPr>
        <xdr:spPr>
          <a:xfrm>
            <a:off x="11504916" y="0"/>
            <a:ext cx="1407794"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Sales Process</a:t>
            </a:r>
          </a:p>
        </xdr:txBody>
      </xdr:sp>
      <xdr:sp macro="" textlink="">
        <xdr:nvSpPr>
          <xdr:cNvPr id="9" name="TextBox 8">
            <a:hlinkClick xmlns:r="http://schemas.openxmlformats.org/officeDocument/2006/relationships" r:id="rId13" tooltip="Project Status"/>
            <a:extLst>
              <a:ext uri="{FF2B5EF4-FFF2-40B4-BE49-F238E27FC236}">
                <a16:creationId xmlns:a16="http://schemas.microsoft.com/office/drawing/2014/main" id="{6A142292-599F-9407-26C7-AA55602DE6ED}"/>
              </a:ext>
            </a:extLst>
          </xdr:cNvPr>
          <xdr:cNvSpPr txBox="1"/>
        </xdr:nvSpPr>
        <xdr:spPr>
          <a:xfrm>
            <a:off x="12750149" y="0"/>
            <a:ext cx="1407793"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Project Status</a:t>
            </a:r>
          </a:p>
        </xdr:txBody>
      </xdr:sp>
      <xdr:pic>
        <xdr:nvPicPr>
          <xdr:cNvPr id="10" name="Graphic 9" descr="Compass with solid fill">
            <a:extLst>
              <a:ext uri="{FF2B5EF4-FFF2-40B4-BE49-F238E27FC236}">
                <a16:creationId xmlns:a16="http://schemas.microsoft.com/office/drawing/2014/main" id="{640C8C2C-FDAB-F1B3-F3A5-0571B407DB9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4002781" y="111217"/>
            <a:ext cx="183810" cy="185218"/>
          </a:xfrm>
          <a:prstGeom prst="rect">
            <a:avLst/>
          </a:prstGeom>
        </xdr:spPr>
      </xdr:pic>
      <xdr:sp macro="" textlink="">
        <xdr:nvSpPr>
          <xdr:cNvPr id="11" name="Rectangle: Rounded Corners 10">
            <a:extLst>
              <a:ext uri="{FF2B5EF4-FFF2-40B4-BE49-F238E27FC236}">
                <a16:creationId xmlns:a16="http://schemas.microsoft.com/office/drawing/2014/main" id="{669EAB74-2671-1315-4827-A9F8564C6971}"/>
              </a:ext>
            </a:extLst>
          </xdr:cNvPr>
          <xdr:cNvSpPr/>
        </xdr:nvSpPr>
        <xdr:spPr>
          <a:xfrm>
            <a:off x="11793516" y="295737"/>
            <a:ext cx="354285" cy="4191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grpSp>
    <xdr:clientData/>
  </xdr:twoCellAnchor>
  <xdr:twoCellAnchor editAs="absolute">
    <xdr:from>
      <xdr:col>10</xdr:col>
      <xdr:colOff>541685</xdr:colOff>
      <xdr:row>2</xdr:row>
      <xdr:rowOff>3313</xdr:rowOff>
    </xdr:from>
    <xdr:to>
      <xdr:col>14</xdr:col>
      <xdr:colOff>106680</xdr:colOff>
      <xdr:row>6</xdr:row>
      <xdr:rowOff>106680</xdr:rowOff>
    </xdr:to>
    <xdr:graphicFrame macro="">
      <xdr:nvGraphicFramePr>
        <xdr:cNvPr id="146" name="Chart 145">
          <a:extLst>
            <a:ext uri="{FF2B5EF4-FFF2-40B4-BE49-F238E27FC236}">
              <a16:creationId xmlns:a16="http://schemas.microsoft.com/office/drawing/2014/main" id="{07AEDD94-D302-430D-A7CA-D6F2E063243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0</xdr:col>
      <xdr:colOff>22860</xdr:colOff>
      <xdr:row>7</xdr:row>
      <xdr:rowOff>160020</xdr:rowOff>
    </xdr:from>
    <xdr:to>
      <xdr:col>13</xdr:col>
      <xdr:colOff>232400</xdr:colOff>
      <xdr:row>39</xdr:row>
      <xdr:rowOff>114300</xdr:rowOff>
    </xdr:to>
    <xdr:grpSp>
      <xdr:nvGrpSpPr>
        <xdr:cNvPr id="153" name="Group 152">
          <a:extLst>
            <a:ext uri="{FF2B5EF4-FFF2-40B4-BE49-F238E27FC236}">
              <a16:creationId xmlns:a16="http://schemas.microsoft.com/office/drawing/2014/main" id="{C85618A4-8AA1-50AF-78A5-67C618CD8540}"/>
            </a:ext>
          </a:extLst>
        </xdr:cNvPr>
        <xdr:cNvGrpSpPr>
          <a:grpSpLocks noChangeAspect="1"/>
        </xdr:cNvGrpSpPr>
      </xdr:nvGrpSpPr>
      <xdr:grpSpPr>
        <a:xfrm>
          <a:off x="26670" y="1491615"/>
          <a:ext cx="8130530" cy="6052185"/>
          <a:chOff x="199277" y="1088469"/>
          <a:chExt cx="8781643" cy="6560633"/>
        </a:xfrm>
      </xdr:grpSpPr>
      <xdr:pic>
        <xdr:nvPicPr>
          <xdr:cNvPr id="57" name="Graphic 56" descr="Employee badge outline">
            <a:extLst>
              <a:ext uri="{FF2B5EF4-FFF2-40B4-BE49-F238E27FC236}">
                <a16:creationId xmlns:a16="http://schemas.microsoft.com/office/drawing/2014/main" id="{3EFB9D73-6BAF-147E-1722-4B6560AFACD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6811937" y="5466782"/>
            <a:ext cx="413041" cy="413041"/>
          </a:xfrm>
          <a:prstGeom prst="rect">
            <a:avLst/>
          </a:prstGeom>
        </xdr:spPr>
      </xdr:pic>
      <xdr:grpSp>
        <xdr:nvGrpSpPr>
          <xdr:cNvPr id="82" name="Group 81">
            <a:extLst>
              <a:ext uri="{FF2B5EF4-FFF2-40B4-BE49-F238E27FC236}">
                <a16:creationId xmlns:a16="http://schemas.microsoft.com/office/drawing/2014/main" id="{4731C50F-351A-F52C-68E2-468BF584C0A9}"/>
              </a:ext>
            </a:extLst>
          </xdr:cNvPr>
          <xdr:cNvGrpSpPr/>
        </xdr:nvGrpSpPr>
        <xdr:grpSpPr>
          <a:xfrm>
            <a:off x="525781" y="1684021"/>
            <a:ext cx="8115795" cy="5340097"/>
            <a:chOff x="220980" y="929640"/>
            <a:chExt cx="8178546" cy="5340096"/>
          </a:xfrm>
        </xdr:grpSpPr>
        <xdr:sp macro="" textlink="">
          <xdr:nvSpPr>
            <xdr:cNvPr id="20" name="Oval 19">
              <a:extLst>
                <a:ext uri="{FF2B5EF4-FFF2-40B4-BE49-F238E27FC236}">
                  <a16:creationId xmlns:a16="http://schemas.microsoft.com/office/drawing/2014/main" id="{C69EAA06-A2FA-3F9A-B961-A2A85EF02F78}"/>
                </a:ext>
              </a:extLst>
            </xdr:cNvPr>
            <xdr:cNvSpPr/>
          </xdr:nvSpPr>
          <xdr:spPr>
            <a:xfrm>
              <a:off x="220980" y="328041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Oval 20">
              <a:extLst>
                <a:ext uri="{FF2B5EF4-FFF2-40B4-BE49-F238E27FC236}">
                  <a16:creationId xmlns:a16="http://schemas.microsoft.com/office/drawing/2014/main" id="{CCD8A53C-39D9-2152-7851-A9F6099778DA}"/>
                </a:ext>
              </a:extLst>
            </xdr:cNvPr>
            <xdr:cNvSpPr/>
          </xdr:nvSpPr>
          <xdr:spPr>
            <a:xfrm>
              <a:off x="2366010" y="331470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Oval 21">
              <a:extLst>
                <a:ext uri="{FF2B5EF4-FFF2-40B4-BE49-F238E27FC236}">
                  <a16:creationId xmlns:a16="http://schemas.microsoft.com/office/drawing/2014/main" id="{1DC3CA49-FA88-B23F-5A69-23AF801E3CF5}"/>
                </a:ext>
              </a:extLst>
            </xdr:cNvPr>
            <xdr:cNvSpPr/>
          </xdr:nvSpPr>
          <xdr:spPr>
            <a:xfrm>
              <a:off x="2366010" y="559308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Oval 22">
              <a:extLst>
                <a:ext uri="{FF2B5EF4-FFF2-40B4-BE49-F238E27FC236}">
                  <a16:creationId xmlns:a16="http://schemas.microsoft.com/office/drawing/2014/main" id="{83996384-4D60-C415-921D-867894E85265}"/>
                </a:ext>
              </a:extLst>
            </xdr:cNvPr>
            <xdr:cNvSpPr/>
          </xdr:nvSpPr>
          <xdr:spPr>
            <a:xfrm>
              <a:off x="2366010" y="92964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5" name="Straight Connector 24">
              <a:extLst>
                <a:ext uri="{FF2B5EF4-FFF2-40B4-BE49-F238E27FC236}">
                  <a16:creationId xmlns:a16="http://schemas.microsoft.com/office/drawing/2014/main" id="{DC62F56D-2505-5583-4CEF-3DFD4475B6BD}"/>
                </a:ext>
              </a:extLst>
            </xdr:cNvPr>
            <xdr:cNvCxnSpPr>
              <a:stCxn id="23" idx="3"/>
              <a:endCxn id="20" idx="7"/>
            </xdr:cNvCxnSpPr>
          </xdr:nvCxnSpPr>
          <xdr:spPr>
            <a:xfrm flipH="1">
              <a:off x="798542" y="1507202"/>
              <a:ext cx="1666562" cy="187230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8" name="Straight Connector 27">
              <a:extLst>
                <a:ext uri="{FF2B5EF4-FFF2-40B4-BE49-F238E27FC236}">
                  <a16:creationId xmlns:a16="http://schemas.microsoft.com/office/drawing/2014/main" id="{CEDAD669-0644-EB54-1B69-F0E09E8F8F27}"/>
                </a:ext>
              </a:extLst>
            </xdr:cNvPr>
            <xdr:cNvCxnSpPr>
              <a:stCxn id="21" idx="4"/>
              <a:endCxn id="22" idx="0"/>
            </xdr:cNvCxnSpPr>
          </xdr:nvCxnSpPr>
          <xdr:spPr>
            <a:xfrm>
              <a:off x="2704338" y="3991356"/>
              <a:ext cx="0" cy="1601724"/>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9" name="Straight Connector 28">
              <a:extLst>
                <a:ext uri="{FF2B5EF4-FFF2-40B4-BE49-F238E27FC236}">
                  <a16:creationId xmlns:a16="http://schemas.microsoft.com/office/drawing/2014/main" id="{4B908E55-74FD-3B71-3B6C-1743BBA691A1}"/>
                </a:ext>
              </a:extLst>
            </xdr:cNvPr>
            <xdr:cNvCxnSpPr>
              <a:stCxn id="22" idx="1"/>
              <a:endCxn id="20" idx="5"/>
            </xdr:cNvCxnSpPr>
          </xdr:nvCxnSpPr>
          <xdr:spPr>
            <a:xfrm flipH="1" flipV="1">
              <a:off x="798542" y="3857972"/>
              <a:ext cx="1666562" cy="183420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0" name="Straight Connector 29">
              <a:extLst>
                <a:ext uri="{FF2B5EF4-FFF2-40B4-BE49-F238E27FC236}">
                  <a16:creationId xmlns:a16="http://schemas.microsoft.com/office/drawing/2014/main" id="{2FC61E7C-F301-3975-B149-30B1E2B77C4A}"/>
                </a:ext>
              </a:extLst>
            </xdr:cNvPr>
            <xdr:cNvCxnSpPr>
              <a:stCxn id="23" idx="4"/>
              <a:endCxn id="21" idx="0"/>
            </xdr:cNvCxnSpPr>
          </xdr:nvCxnSpPr>
          <xdr:spPr>
            <a:xfrm>
              <a:off x="2704338" y="1606296"/>
              <a:ext cx="0" cy="1708404"/>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39" name="Oval 38">
              <a:extLst>
                <a:ext uri="{FF2B5EF4-FFF2-40B4-BE49-F238E27FC236}">
                  <a16:creationId xmlns:a16="http://schemas.microsoft.com/office/drawing/2014/main" id="{FC0B4039-773A-60E2-537A-7D94DE1D1648}"/>
                </a:ext>
              </a:extLst>
            </xdr:cNvPr>
            <xdr:cNvSpPr/>
          </xdr:nvSpPr>
          <xdr:spPr>
            <a:xfrm>
              <a:off x="5068570" y="331470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0" name="Oval 39">
              <a:extLst>
                <a:ext uri="{FF2B5EF4-FFF2-40B4-BE49-F238E27FC236}">
                  <a16:creationId xmlns:a16="http://schemas.microsoft.com/office/drawing/2014/main" id="{29DECD10-8109-2214-A1D8-14A319604243}"/>
                </a:ext>
              </a:extLst>
            </xdr:cNvPr>
            <xdr:cNvSpPr/>
          </xdr:nvSpPr>
          <xdr:spPr>
            <a:xfrm>
              <a:off x="6419850" y="457962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1" name="Oval 40">
              <a:extLst>
                <a:ext uri="{FF2B5EF4-FFF2-40B4-BE49-F238E27FC236}">
                  <a16:creationId xmlns:a16="http://schemas.microsoft.com/office/drawing/2014/main" id="{992475A7-B4C6-C97A-ACB6-F5F155909250}"/>
                </a:ext>
              </a:extLst>
            </xdr:cNvPr>
            <xdr:cNvSpPr/>
          </xdr:nvSpPr>
          <xdr:spPr>
            <a:xfrm>
              <a:off x="3707130" y="204978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42" name="Straight Connector 41">
              <a:extLst>
                <a:ext uri="{FF2B5EF4-FFF2-40B4-BE49-F238E27FC236}">
                  <a16:creationId xmlns:a16="http://schemas.microsoft.com/office/drawing/2014/main" id="{21ED596F-EBAB-2AC8-2EAD-41D85BED3F28}"/>
                </a:ext>
              </a:extLst>
            </xdr:cNvPr>
            <xdr:cNvCxnSpPr>
              <a:stCxn id="39" idx="5"/>
              <a:endCxn id="40" idx="1"/>
            </xdr:cNvCxnSpPr>
          </xdr:nvCxnSpPr>
          <xdr:spPr>
            <a:xfrm>
              <a:off x="5646132" y="3892262"/>
              <a:ext cx="872812" cy="78645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3" name="Straight Connector 42">
              <a:extLst>
                <a:ext uri="{FF2B5EF4-FFF2-40B4-BE49-F238E27FC236}">
                  <a16:creationId xmlns:a16="http://schemas.microsoft.com/office/drawing/2014/main" id="{053AFA9A-413F-C7BE-C382-C30C906BA016}"/>
                </a:ext>
              </a:extLst>
            </xdr:cNvPr>
            <xdr:cNvCxnSpPr>
              <a:stCxn id="41" idx="5"/>
              <a:endCxn id="39" idx="1"/>
            </xdr:cNvCxnSpPr>
          </xdr:nvCxnSpPr>
          <xdr:spPr>
            <a:xfrm>
              <a:off x="4284692" y="2627342"/>
              <a:ext cx="882972" cy="78645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3" name="Straight Connector 52">
              <a:extLst>
                <a:ext uri="{FF2B5EF4-FFF2-40B4-BE49-F238E27FC236}">
                  <a16:creationId xmlns:a16="http://schemas.microsoft.com/office/drawing/2014/main" id="{4D7D2752-F145-2141-86F2-AF0B0ADA733F}"/>
                </a:ext>
              </a:extLst>
            </xdr:cNvPr>
            <xdr:cNvCxnSpPr>
              <a:stCxn id="21" idx="7"/>
              <a:endCxn id="41" idx="3"/>
            </xdr:cNvCxnSpPr>
          </xdr:nvCxnSpPr>
          <xdr:spPr>
            <a:xfrm flipV="1">
              <a:off x="2943572" y="2627342"/>
              <a:ext cx="862652" cy="78645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6" name="Straight Connector 55">
              <a:extLst>
                <a:ext uri="{FF2B5EF4-FFF2-40B4-BE49-F238E27FC236}">
                  <a16:creationId xmlns:a16="http://schemas.microsoft.com/office/drawing/2014/main" id="{DEA84481-5776-AFAE-2942-F7A0D0D932A5}"/>
                </a:ext>
              </a:extLst>
            </xdr:cNvPr>
            <xdr:cNvCxnSpPr>
              <a:stCxn id="21" idx="6"/>
              <a:endCxn id="39" idx="2"/>
            </xdr:cNvCxnSpPr>
          </xdr:nvCxnSpPr>
          <xdr:spPr>
            <a:xfrm>
              <a:off x="3042666" y="3653028"/>
              <a:ext cx="2025904" cy="0"/>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9" name="Straight Connector 58">
              <a:extLst>
                <a:ext uri="{FF2B5EF4-FFF2-40B4-BE49-F238E27FC236}">
                  <a16:creationId xmlns:a16="http://schemas.microsoft.com/office/drawing/2014/main" id="{F278C093-E071-EC07-474F-AA779093DE7C}"/>
                </a:ext>
              </a:extLst>
            </xdr:cNvPr>
            <xdr:cNvCxnSpPr>
              <a:stCxn id="21" idx="5"/>
              <a:endCxn id="64" idx="1"/>
            </xdr:cNvCxnSpPr>
          </xdr:nvCxnSpPr>
          <xdr:spPr>
            <a:xfrm>
              <a:off x="2943572" y="3892262"/>
              <a:ext cx="872812" cy="78645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64" name="Oval 63">
              <a:extLst>
                <a:ext uri="{FF2B5EF4-FFF2-40B4-BE49-F238E27FC236}">
                  <a16:creationId xmlns:a16="http://schemas.microsoft.com/office/drawing/2014/main" id="{677822B7-B3CF-A086-C97E-343BE885C765}"/>
                </a:ext>
              </a:extLst>
            </xdr:cNvPr>
            <xdr:cNvSpPr/>
          </xdr:nvSpPr>
          <xdr:spPr>
            <a:xfrm>
              <a:off x="3717290" y="457962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68" name="Straight Connector 67">
              <a:extLst>
                <a:ext uri="{FF2B5EF4-FFF2-40B4-BE49-F238E27FC236}">
                  <a16:creationId xmlns:a16="http://schemas.microsoft.com/office/drawing/2014/main" id="{59452D6B-F758-F806-37FF-21021F2DC3C4}"/>
                </a:ext>
              </a:extLst>
            </xdr:cNvPr>
            <xdr:cNvCxnSpPr>
              <a:stCxn id="64" idx="7"/>
              <a:endCxn id="39" idx="3"/>
            </xdr:cNvCxnSpPr>
          </xdr:nvCxnSpPr>
          <xdr:spPr>
            <a:xfrm flipV="1">
              <a:off x="4294852" y="3892262"/>
              <a:ext cx="872812" cy="78645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72" name="Oval 71">
              <a:extLst>
                <a:ext uri="{FF2B5EF4-FFF2-40B4-BE49-F238E27FC236}">
                  <a16:creationId xmlns:a16="http://schemas.microsoft.com/office/drawing/2014/main" id="{815CE39D-ADA9-F11A-1F0F-BD57485C43F2}"/>
                </a:ext>
              </a:extLst>
            </xdr:cNvPr>
            <xdr:cNvSpPr/>
          </xdr:nvSpPr>
          <xdr:spPr>
            <a:xfrm>
              <a:off x="6419850" y="203454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75" name="Straight Connector 74">
              <a:extLst>
                <a:ext uri="{FF2B5EF4-FFF2-40B4-BE49-F238E27FC236}">
                  <a16:creationId xmlns:a16="http://schemas.microsoft.com/office/drawing/2014/main" id="{BF6E9526-E896-D215-5353-2CC8FF1606D0}"/>
                </a:ext>
              </a:extLst>
            </xdr:cNvPr>
            <xdr:cNvCxnSpPr>
              <a:stCxn id="39" idx="7"/>
              <a:endCxn id="72" idx="3"/>
            </xdr:cNvCxnSpPr>
          </xdr:nvCxnSpPr>
          <xdr:spPr>
            <a:xfrm flipV="1">
              <a:off x="5646132" y="2612102"/>
              <a:ext cx="872812" cy="80169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0" name="Straight Connector 69">
              <a:extLst>
                <a:ext uri="{FF2B5EF4-FFF2-40B4-BE49-F238E27FC236}">
                  <a16:creationId xmlns:a16="http://schemas.microsoft.com/office/drawing/2014/main" id="{9A91BEA2-A88A-13F0-187C-B342E4D3350B}"/>
                </a:ext>
              </a:extLst>
            </xdr:cNvPr>
            <xdr:cNvCxnSpPr>
              <a:stCxn id="39" idx="6"/>
              <a:endCxn id="77" idx="2"/>
            </xdr:cNvCxnSpPr>
          </xdr:nvCxnSpPr>
          <xdr:spPr>
            <a:xfrm>
              <a:off x="5745226" y="3653028"/>
              <a:ext cx="1977644" cy="762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77" name="Oval 76">
              <a:extLst>
                <a:ext uri="{FF2B5EF4-FFF2-40B4-BE49-F238E27FC236}">
                  <a16:creationId xmlns:a16="http://schemas.microsoft.com/office/drawing/2014/main" id="{1099F591-E48D-F530-CC6C-8ACA03D00A77}"/>
                </a:ext>
              </a:extLst>
            </xdr:cNvPr>
            <xdr:cNvSpPr/>
          </xdr:nvSpPr>
          <xdr:spPr>
            <a:xfrm>
              <a:off x="7722870" y="332232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27" name="TextBox 26">
            <a:extLst>
              <a:ext uri="{FF2B5EF4-FFF2-40B4-BE49-F238E27FC236}">
                <a16:creationId xmlns:a16="http://schemas.microsoft.com/office/drawing/2014/main" id="{AD6DF7F5-FD66-CC58-E74A-F784F3C95AE1}"/>
              </a:ext>
            </a:extLst>
          </xdr:cNvPr>
          <xdr:cNvSpPr txBox="1"/>
        </xdr:nvSpPr>
        <xdr:spPr>
          <a:xfrm>
            <a:off x="3883381" y="6172014"/>
            <a:ext cx="902298"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Cash</a:t>
            </a:r>
          </a:p>
        </xdr:txBody>
      </xdr:sp>
      <xdr:sp macro="" textlink="">
        <xdr:nvSpPr>
          <xdr:cNvPr id="31" name="TextBox 30">
            <a:extLst>
              <a:ext uri="{FF2B5EF4-FFF2-40B4-BE49-F238E27FC236}">
                <a16:creationId xmlns:a16="http://schemas.microsoft.com/office/drawing/2014/main" id="{12BE369E-7431-A2B9-11A9-C74C59909639}"/>
              </a:ext>
            </a:extLst>
          </xdr:cNvPr>
          <xdr:cNvSpPr txBox="1"/>
        </xdr:nvSpPr>
        <xdr:spPr>
          <a:xfrm>
            <a:off x="6547691" y="2220449"/>
            <a:ext cx="1012116"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Registered Customer</a:t>
            </a:r>
            <a:r>
              <a:rPr lang="en-IN" sz="900" b="0" baseline="0">
                <a:solidFill>
                  <a:schemeClr val="bg1"/>
                </a:solidFill>
                <a:latin typeface="Avenir Next LT Pro Light" panose="020B0304020202020204" pitchFamily="34" charset="0"/>
              </a:rPr>
              <a:t> Info</a:t>
            </a:r>
            <a:endParaRPr lang="en-IN" sz="900" b="0">
              <a:solidFill>
                <a:schemeClr val="bg1"/>
              </a:solidFill>
              <a:latin typeface="Avenir Next LT Pro Light" panose="020B0304020202020204" pitchFamily="34" charset="0"/>
            </a:endParaRPr>
          </a:p>
        </xdr:txBody>
      </xdr:sp>
      <xdr:sp macro="" textlink="">
        <xdr:nvSpPr>
          <xdr:cNvPr id="32" name="TextBox 31">
            <a:extLst>
              <a:ext uri="{FF2B5EF4-FFF2-40B4-BE49-F238E27FC236}">
                <a16:creationId xmlns:a16="http://schemas.microsoft.com/office/drawing/2014/main" id="{7E4A7037-80CC-23C7-641E-DC993657416B}"/>
              </a:ext>
            </a:extLst>
          </xdr:cNvPr>
          <xdr:cNvSpPr txBox="1"/>
        </xdr:nvSpPr>
        <xdr:spPr>
          <a:xfrm>
            <a:off x="6401698" y="6190748"/>
            <a:ext cx="1217856"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Non-Registered</a:t>
            </a:r>
            <a:r>
              <a:rPr lang="en-IN" sz="900" b="0" baseline="0">
                <a:solidFill>
                  <a:schemeClr val="bg1"/>
                </a:solidFill>
                <a:latin typeface="Avenir Next LT Pro Light" panose="020B0304020202020204" pitchFamily="34" charset="0"/>
              </a:rPr>
              <a:t> Customer Info</a:t>
            </a:r>
            <a:endParaRPr lang="en-IN" sz="900" b="0">
              <a:solidFill>
                <a:schemeClr val="bg1"/>
              </a:solidFill>
              <a:latin typeface="Avenir Next LT Pro Light" panose="020B0304020202020204" pitchFamily="34" charset="0"/>
            </a:endParaRPr>
          </a:p>
        </xdr:txBody>
      </xdr:sp>
      <xdr:pic>
        <xdr:nvPicPr>
          <xdr:cNvPr id="35" name="Graphic 34" descr="Payroll outline">
            <a:extLst>
              <a:ext uri="{FF2B5EF4-FFF2-40B4-BE49-F238E27FC236}">
                <a16:creationId xmlns:a16="http://schemas.microsoft.com/office/drawing/2014/main" id="{4EF06476-902D-1675-29A7-0CFDC06926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8110372" y="4183381"/>
            <a:ext cx="408558" cy="413041"/>
          </a:xfrm>
          <a:prstGeom prst="rect">
            <a:avLst/>
          </a:prstGeom>
        </xdr:spPr>
      </xdr:pic>
      <xdr:pic>
        <xdr:nvPicPr>
          <xdr:cNvPr id="37" name="Graphic 36" descr="Warehouse outline">
            <a:extLst>
              <a:ext uri="{FF2B5EF4-FFF2-40B4-BE49-F238E27FC236}">
                <a16:creationId xmlns:a16="http://schemas.microsoft.com/office/drawing/2014/main" id="{3AC939AC-25ED-28E6-1638-E32ADA36437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2791453" y="4173360"/>
            <a:ext cx="408557" cy="413041"/>
          </a:xfrm>
          <a:prstGeom prst="rect">
            <a:avLst/>
          </a:prstGeom>
        </xdr:spPr>
      </xdr:pic>
      <xdr:pic>
        <xdr:nvPicPr>
          <xdr:cNvPr id="44" name="Graphic 43" descr="Internet outline">
            <a:extLst>
              <a:ext uri="{FF2B5EF4-FFF2-40B4-BE49-F238E27FC236}">
                <a16:creationId xmlns:a16="http://schemas.microsoft.com/office/drawing/2014/main" id="{2564B17D-7617-33FB-E040-12B606AEC7B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789053" y="6487442"/>
            <a:ext cx="408557" cy="413041"/>
          </a:xfrm>
          <a:prstGeom prst="rect">
            <a:avLst/>
          </a:prstGeom>
        </xdr:spPr>
      </xdr:pic>
      <xdr:pic>
        <xdr:nvPicPr>
          <xdr:cNvPr id="46" name="Graphic 45" descr="Users outline">
            <a:extLst>
              <a:ext uri="{FF2B5EF4-FFF2-40B4-BE49-F238E27FC236}">
                <a16:creationId xmlns:a16="http://schemas.microsoft.com/office/drawing/2014/main" id="{EDF0A33B-605B-612F-F90F-430431DE572E}"/>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658879" y="4183802"/>
            <a:ext cx="413041" cy="413041"/>
          </a:xfrm>
          <a:prstGeom prst="rect">
            <a:avLst/>
          </a:prstGeom>
        </xdr:spPr>
      </xdr:pic>
      <xdr:pic>
        <xdr:nvPicPr>
          <xdr:cNvPr id="48" name="Graphic 47" descr="Credit card outline">
            <a:extLst>
              <a:ext uri="{FF2B5EF4-FFF2-40B4-BE49-F238E27FC236}">
                <a16:creationId xmlns:a16="http://schemas.microsoft.com/office/drawing/2014/main" id="{3FDA7698-02B7-335B-4C5C-91370278F6E7}"/>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4115746" y="2931721"/>
            <a:ext cx="408558" cy="413041"/>
          </a:xfrm>
          <a:prstGeom prst="rect">
            <a:avLst/>
          </a:prstGeom>
        </xdr:spPr>
      </xdr:pic>
      <xdr:pic>
        <xdr:nvPicPr>
          <xdr:cNvPr id="50" name="Graphic 49" descr="Employee badge outline">
            <a:extLst>
              <a:ext uri="{FF2B5EF4-FFF2-40B4-BE49-F238E27FC236}">
                <a16:creationId xmlns:a16="http://schemas.microsoft.com/office/drawing/2014/main" id="{5AB13908-5270-E4A5-3887-012EF4F7F19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6811937" y="2906461"/>
            <a:ext cx="413041" cy="413041"/>
          </a:xfrm>
          <a:prstGeom prst="rect">
            <a:avLst/>
          </a:prstGeom>
        </xdr:spPr>
      </xdr:pic>
      <xdr:pic>
        <xdr:nvPicPr>
          <xdr:cNvPr id="52" name="Graphic 51" descr="Money outline">
            <a:extLst>
              <a:ext uri="{FF2B5EF4-FFF2-40B4-BE49-F238E27FC236}">
                <a16:creationId xmlns:a16="http://schemas.microsoft.com/office/drawing/2014/main" id="{CEDDCCAD-24C6-F724-7050-04D842772248}"/>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4126848" y="5433901"/>
            <a:ext cx="408558" cy="413041"/>
          </a:xfrm>
          <a:prstGeom prst="rect">
            <a:avLst/>
          </a:prstGeom>
        </xdr:spPr>
      </xdr:pic>
      <xdr:pic>
        <xdr:nvPicPr>
          <xdr:cNvPr id="55" name="Graphic 54" descr="Store outline">
            <a:extLst>
              <a:ext uri="{FF2B5EF4-FFF2-40B4-BE49-F238E27FC236}">
                <a16:creationId xmlns:a16="http://schemas.microsoft.com/office/drawing/2014/main" id="{395C72CE-BAE9-B6F9-380D-D1E5D0F5FF71}"/>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792293" y="1804382"/>
            <a:ext cx="408557" cy="413041"/>
          </a:xfrm>
          <a:prstGeom prst="rect">
            <a:avLst/>
          </a:prstGeom>
        </xdr:spPr>
      </xdr:pic>
      <xdr:pic>
        <xdr:nvPicPr>
          <xdr:cNvPr id="60" name="Graphic 59" descr="Box trolley outline">
            <a:extLst>
              <a:ext uri="{FF2B5EF4-FFF2-40B4-BE49-F238E27FC236}">
                <a16:creationId xmlns:a16="http://schemas.microsoft.com/office/drawing/2014/main" id="{83BDEAA6-9007-8C7C-F49F-CAB0C7607F0F}"/>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453680" y="4191001"/>
            <a:ext cx="434341" cy="434340"/>
          </a:xfrm>
          <a:prstGeom prst="rect">
            <a:avLst/>
          </a:prstGeom>
        </xdr:spPr>
      </xdr:pic>
      <xdr:sp macro="" textlink="">
        <xdr:nvSpPr>
          <xdr:cNvPr id="61" name="TextBox 60">
            <a:extLst>
              <a:ext uri="{FF2B5EF4-FFF2-40B4-BE49-F238E27FC236}">
                <a16:creationId xmlns:a16="http://schemas.microsoft.com/office/drawing/2014/main" id="{29D9F013-BC41-F235-7258-83ADC1F5E9E1}"/>
              </a:ext>
            </a:extLst>
          </xdr:cNvPr>
          <xdr:cNvSpPr txBox="1"/>
        </xdr:nvSpPr>
        <xdr:spPr>
          <a:xfrm>
            <a:off x="6778217" y="5501641"/>
            <a:ext cx="2971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a:solidFill>
                  <a:schemeClr val="bg1"/>
                </a:solidFill>
                <a:latin typeface="Avenir Next LT Pro Light" panose="020B0304020202020204" pitchFamily="34" charset="0"/>
              </a:rPr>
              <a:t>X</a:t>
            </a:r>
          </a:p>
        </xdr:txBody>
      </xdr:sp>
      <xdr:sp macro="" textlink="">
        <xdr:nvSpPr>
          <xdr:cNvPr id="33" name="TextBox 32">
            <a:extLst>
              <a:ext uri="{FF2B5EF4-FFF2-40B4-BE49-F238E27FC236}">
                <a16:creationId xmlns:a16="http://schemas.microsoft.com/office/drawing/2014/main" id="{0287F4D3-A178-5C0C-89A1-AC1341B89E08}"/>
              </a:ext>
            </a:extLst>
          </xdr:cNvPr>
          <xdr:cNvSpPr txBox="1"/>
        </xdr:nvSpPr>
        <xdr:spPr>
          <a:xfrm>
            <a:off x="7831015" y="3629421"/>
            <a:ext cx="951156"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Paid Orders</a:t>
            </a:r>
          </a:p>
        </xdr:txBody>
      </xdr:sp>
      <xdr:sp macro="" textlink="Pivottables!N55">
        <xdr:nvSpPr>
          <xdr:cNvPr id="81" name="TextBox 80">
            <a:extLst>
              <a:ext uri="{FF2B5EF4-FFF2-40B4-BE49-F238E27FC236}">
                <a16:creationId xmlns:a16="http://schemas.microsoft.com/office/drawing/2014/main" id="{4200A2A0-F3AF-E748-BCFD-4BC8180612E6}"/>
              </a:ext>
            </a:extLst>
          </xdr:cNvPr>
          <xdr:cNvSpPr txBox="1"/>
        </xdr:nvSpPr>
        <xdr:spPr>
          <a:xfrm>
            <a:off x="2982254" y="2211458"/>
            <a:ext cx="21600" cy="1831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C84B116-3EAD-4354-A935-4A2986932036}" type="TxLink">
              <a:rPr lang="en-US" sz="9600" b="0" i="0" u="none" strike="noStrike">
                <a:solidFill>
                  <a:srgbClr val="E7E6E6"/>
                </a:solidFill>
                <a:latin typeface="Arial" panose="020B0604020202020204" pitchFamily="34" charset="0"/>
                <a:cs typeface="Arial" panose="020B0604020202020204" pitchFamily="34" charset="0"/>
              </a:rPr>
              <a:pPr algn="ctr"/>
              <a:t>│</a:t>
            </a:fld>
            <a:endParaRPr lang="en-IN" sz="9600" b="0">
              <a:solidFill>
                <a:schemeClr val="bg1"/>
              </a:solidFill>
              <a:latin typeface="Arial" panose="020B0604020202020204" pitchFamily="34" charset="0"/>
              <a:cs typeface="Arial" panose="020B0604020202020204" pitchFamily="34" charset="0"/>
            </a:endParaRPr>
          </a:p>
        </xdr:txBody>
      </xdr:sp>
      <xdr:sp macro="" textlink="Pivottables!N55">
        <xdr:nvSpPr>
          <xdr:cNvPr id="83" name="TextBox 82">
            <a:extLst>
              <a:ext uri="{FF2B5EF4-FFF2-40B4-BE49-F238E27FC236}">
                <a16:creationId xmlns:a16="http://schemas.microsoft.com/office/drawing/2014/main" id="{2BD8E031-48FC-3F30-2048-EE3C3411BA24}"/>
              </a:ext>
            </a:extLst>
          </xdr:cNvPr>
          <xdr:cNvSpPr txBox="1"/>
        </xdr:nvSpPr>
        <xdr:spPr>
          <a:xfrm rot="2500097" flipH="1">
            <a:off x="1966459" y="1818179"/>
            <a:ext cx="36000" cy="2646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C57842B-A928-493B-A0B2-4F656BFA4937}" type="TxLink">
              <a:rPr lang="en-US" sz="15000" b="0" i="0" u="none" strike="noStrike">
                <a:solidFill>
                  <a:srgbClr val="E7E6E6"/>
                </a:solidFill>
                <a:latin typeface="Arial" panose="020B0604020202020204" pitchFamily="34" charset="0"/>
                <a:ea typeface="+mn-ea"/>
                <a:cs typeface="Arial" panose="020B0604020202020204" pitchFamily="34" charset="0"/>
              </a:rPr>
              <a:pPr marL="0" indent="0" algn="ctr"/>
              <a:t>│</a:t>
            </a:fld>
            <a:endParaRPr lang="en-IN" sz="15000" b="0" i="0" u="none" strike="noStrike">
              <a:solidFill>
                <a:srgbClr val="E7E6E6"/>
              </a:solidFill>
              <a:latin typeface="Arial" panose="020B0604020202020204" pitchFamily="34" charset="0"/>
              <a:ea typeface="+mn-ea"/>
              <a:cs typeface="Arial" panose="020B0604020202020204" pitchFamily="34" charset="0"/>
            </a:endParaRPr>
          </a:p>
        </xdr:txBody>
      </xdr:sp>
      <xdr:sp macro="" textlink="Pivottables!O55">
        <xdr:nvSpPr>
          <xdr:cNvPr id="84" name="TextBox 83">
            <a:extLst>
              <a:ext uri="{FF2B5EF4-FFF2-40B4-BE49-F238E27FC236}">
                <a16:creationId xmlns:a16="http://schemas.microsoft.com/office/drawing/2014/main" id="{3CAB96CF-D6AE-0CDB-5314-7D90C5A0135F}"/>
              </a:ext>
            </a:extLst>
          </xdr:cNvPr>
          <xdr:cNvSpPr txBox="1"/>
        </xdr:nvSpPr>
        <xdr:spPr>
          <a:xfrm>
            <a:off x="2241411" y="1142010"/>
            <a:ext cx="1502934" cy="1661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FEB7DAD-0EFC-4A9F-A6E3-376A9EC261FA}" type="TxLink">
              <a:rPr lang="en-US"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pPr marL="0" indent="0" algn="ctr"/>
              <a:t>○</a:t>
            </a:fld>
            <a:endPar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
        <xdr:nvSpPr>
          <xdr:cNvPr id="67" name="TextBox 66">
            <a:extLst>
              <a:ext uri="{FF2B5EF4-FFF2-40B4-BE49-F238E27FC236}">
                <a16:creationId xmlns:a16="http://schemas.microsoft.com/office/drawing/2014/main" id="{0EB68DFB-6A18-F717-6308-3FCAA94841FD}"/>
              </a:ext>
            </a:extLst>
          </xdr:cNvPr>
          <xdr:cNvSpPr txBox="1"/>
        </xdr:nvSpPr>
        <xdr:spPr>
          <a:xfrm>
            <a:off x="7625905" y="3581054"/>
            <a:ext cx="1355015" cy="160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t>○</a:t>
            </a:r>
          </a:p>
        </xdr:txBody>
      </xdr:sp>
      <xdr:sp macro="" textlink="Pivottables!N56">
        <xdr:nvSpPr>
          <xdr:cNvPr id="86" name="TextBox 85">
            <a:extLst>
              <a:ext uri="{FF2B5EF4-FFF2-40B4-BE49-F238E27FC236}">
                <a16:creationId xmlns:a16="http://schemas.microsoft.com/office/drawing/2014/main" id="{8AE39754-9EF9-987F-6865-0A279966F754}"/>
              </a:ext>
            </a:extLst>
          </xdr:cNvPr>
          <xdr:cNvSpPr txBox="1"/>
        </xdr:nvSpPr>
        <xdr:spPr>
          <a:xfrm flipH="1">
            <a:off x="2979780" y="4594861"/>
            <a:ext cx="15546" cy="176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2795028-7F4E-4DCD-9F6D-37793BD03338}" type="TxLink">
              <a:rPr lang="en-US" sz="9600" b="0" i="0" u="none" strike="noStrike">
                <a:solidFill>
                  <a:srgbClr val="E7E6E6"/>
                </a:solidFill>
                <a:latin typeface="Arial" panose="020B0604020202020204" pitchFamily="34" charset="0"/>
                <a:ea typeface="+mn-ea"/>
                <a:cs typeface="Arial" panose="020B0604020202020204" pitchFamily="34" charset="0"/>
              </a:rPr>
              <a:pPr marL="0" indent="0" algn="ctr"/>
              <a:t> </a:t>
            </a:fld>
            <a:endParaRPr lang="en-IN" sz="9600" b="0" i="0" u="none" strike="noStrike">
              <a:solidFill>
                <a:srgbClr val="E7E6E6"/>
              </a:solidFill>
              <a:latin typeface="Arial" panose="020B0604020202020204" pitchFamily="34" charset="0"/>
              <a:ea typeface="+mn-ea"/>
              <a:cs typeface="Arial" panose="020B0604020202020204" pitchFamily="34" charset="0"/>
            </a:endParaRPr>
          </a:p>
        </xdr:txBody>
      </xdr:sp>
      <xdr:sp macro="" textlink="Pivottables!N56">
        <xdr:nvSpPr>
          <xdr:cNvPr id="87" name="TextBox 86">
            <a:extLst>
              <a:ext uri="{FF2B5EF4-FFF2-40B4-BE49-F238E27FC236}">
                <a16:creationId xmlns:a16="http://schemas.microsoft.com/office/drawing/2014/main" id="{0A2D2559-74EF-44EF-F1CA-7FAB142C7362}"/>
              </a:ext>
            </a:extLst>
          </xdr:cNvPr>
          <xdr:cNvSpPr txBox="1"/>
        </xdr:nvSpPr>
        <xdr:spPr>
          <a:xfrm rot="8241898">
            <a:off x="1985282" y="4287224"/>
            <a:ext cx="38865" cy="2707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2C90B19-1BBA-4896-B49F-CC2C15D4599E}" type="TxLink">
              <a:rPr lang="en-US" sz="14000" b="0" i="0" u="none" strike="noStrike">
                <a:solidFill>
                  <a:srgbClr val="E7E6E6"/>
                </a:solidFill>
                <a:latin typeface="Arial" panose="020B0604020202020204" pitchFamily="34" charset="0"/>
                <a:ea typeface="+mn-ea"/>
                <a:cs typeface="Arial" panose="020B0604020202020204" pitchFamily="34" charset="0"/>
              </a:rPr>
              <a:pPr marL="0" indent="0" algn="ctr"/>
              <a:t> </a:t>
            </a:fld>
            <a:endParaRPr lang="en-IN" sz="14000" b="0" i="0" u="none" strike="noStrike">
              <a:solidFill>
                <a:srgbClr val="E7E6E6"/>
              </a:solidFill>
              <a:latin typeface="Arial" panose="020B0604020202020204" pitchFamily="34" charset="0"/>
              <a:ea typeface="+mn-ea"/>
              <a:cs typeface="Arial" panose="020B0604020202020204" pitchFamily="34" charset="0"/>
            </a:endParaRPr>
          </a:p>
        </xdr:txBody>
      </xdr:sp>
      <xdr:sp macro="" textlink="Pivottables!O56">
        <xdr:nvSpPr>
          <xdr:cNvPr id="85" name="TextBox 84">
            <a:extLst>
              <a:ext uri="{FF2B5EF4-FFF2-40B4-BE49-F238E27FC236}">
                <a16:creationId xmlns:a16="http://schemas.microsoft.com/office/drawing/2014/main" id="{71E7B515-B26A-7401-ABAC-583C25235EC8}"/>
              </a:ext>
            </a:extLst>
          </xdr:cNvPr>
          <xdr:cNvSpPr txBox="1"/>
        </xdr:nvSpPr>
        <xdr:spPr>
          <a:xfrm>
            <a:off x="2233791" y="5828991"/>
            <a:ext cx="1502934" cy="1661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DF22FF-54CE-4B75-A216-D15808A19996}" type="TxLink">
              <a:rPr lang="en-US"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pPr marL="0" indent="0" algn="ctr"/>
              <a:t> </a:t>
            </a:fld>
            <a:endPar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
        <xdr:nvSpPr>
          <xdr:cNvPr id="62" name="TextBox 61">
            <a:extLst>
              <a:ext uri="{FF2B5EF4-FFF2-40B4-BE49-F238E27FC236}">
                <a16:creationId xmlns:a16="http://schemas.microsoft.com/office/drawing/2014/main" id="{4161EAC8-F160-F372-A251-50309FAC8E69}"/>
              </a:ext>
            </a:extLst>
          </xdr:cNvPr>
          <xdr:cNvSpPr txBox="1"/>
        </xdr:nvSpPr>
        <xdr:spPr>
          <a:xfrm>
            <a:off x="199277" y="3527071"/>
            <a:ext cx="1355016" cy="1607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t>○</a:t>
            </a:r>
          </a:p>
        </xdr:txBody>
      </xdr:sp>
      <xdr:sp macro="" textlink="">
        <xdr:nvSpPr>
          <xdr:cNvPr id="88" name="TextBox 87">
            <a:extLst>
              <a:ext uri="{FF2B5EF4-FFF2-40B4-BE49-F238E27FC236}">
                <a16:creationId xmlns:a16="http://schemas.microsoft.com/office/drawing/2014/main" id="{DF053B8A-05C0-B561-868D-EB340D44E628}"/>
              </a:ext>
            </a:extLst>
          </xdr:cNvPr>
          <xdr:cNvSpPr txBox="1"/>
        </xdr:nvSpPr>
        <xdr:spPr>
          <a:xfrm>
            <a:off x="2504898" y="7175377"/>
            <a:ext cx="902297"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Website</a:t>
            </a:r>
          </a:p>
        </xdr:txBody>
      </xdr:sp>
      <xdr:sp macro="" textlink="Pivottables!P56">
        <xdr:nvSpPr>
          <xdr:cNvPr id="91" name="TextBox 90">
            <a:extLst>
              <a:ext uri="{FF2B5EF4-FFF2-40B4-BE49-F238E27FC236}">
                <a16:creationId xmlns:a16="http://schemas.microsoft.com/office/drawing/2014/main" id="{DF3A3CC6-61C9-3D1B-B1AB-BAA92C4451D3}"/>
              </a:ext>
            </a:extLst>
          </xdr:cNvPr>
          <xdr:cNvSpPr txBox="1"/>
        </xdr:nvSpPr>
        <xdr:spPr>
          <a:xfrm>
            <a:off x="2542392" y="6164581"/>
            <a:ext cx="902297" cy="861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932CBF-6A2B-4C07-A1FF-F423EBEF4BD9}" type="TxLink">
              <a:rPr lang="en-US" sz="9600" b="0" i="0" u="none" strike="noStrike">
                <a:solidFill>
                  <a:schemeClr val="tx1">
                    <a:alpha val="60000"/>
                  </a:schemeClr>
                </a:solidFill>
                <a:latin typeface="Calibri"/>
                <a:ea typeface="Calibri"/>
                <a:cs typeface="Calibri"/>
              </a:rPr>
              <a:pPr algn="ctr"/>
              <a:t>●</a:t>
            </a:fld>
            <a:endParaRPr lang="en-IN" sz="7200" b="0">
              <a:solidFill>
                <a:schemeClr val="tx1">
                  <a:alpha val="60000"/>
                </a:schemeClr>
              </a:solidFill>
              <a:latin typeface="Avenir Next LT Pro Light" panose="020B0304020202020204" pitchFamily="34" charset="0"/>
            </a:endParaRPr>
          </a:p>
        </xdr:txBody>
      </xdr:sp>
      <xdr:sp macro="" textlink="Pivottables!P55">
        <xdr:nvSpPr>
          <xdr:cNvPr id="92" name="TextBox 91">
            <a:extLst>
              <a:ext uri="{FF2B5EF4-FFF2-40B4-BE49-F238E27FC236}">
                <a16:creationId xmlns:a16="http://schemas.microsoft.com/office/drawing/2014/main" id="{885BF65C-A3DD-6500-4DDA-CEAF3DA37002}"/>
              </a:ext>
            </a:extLst>
          </xdr:cNvPr>
          <xdr:cNvSpPr txBox="1"/>
        </xdr:nvSpPr>
        <xdr:spPr>
          <a:xfrm>
            <a:off x="2534166" y="1501140"/>
            <a:ext cx="902297" cy="861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C3E677-CE9F-4AA3-A7FB-30DF4DEBBEB3}" type="TxLink">
              <a:rPr lang="en-US" sz="9600" b="0" i="0" u="none" strike="noStrike">
                <a:solidFill>
                  <a:schemeClr val="tx1">
                    <a:alpha val="60000"/>
                  </a:schemeClr>
                </a:solidFill>
                <a:latin typeface="Calibri"/>
                <a:ea typeface="Calibri"/>
                <a:cs typeface="Calibri"/>
              </a:rPr>
              <a:pPr algn="ctr"/>
              <a:t> </a:t>
            </a:fld>
            <a:endParaRPr lang="en-IN" sz="9600" b="0" i="0" u="none" strike="noStrike">
              <a:solidFill>
                <a:schemeClr val="tx1">
                  <a:alpha val="60000"/>
                </a:schemeClr>
              </a:solidFill>
              <a:latin typeface="Calibri"/>
              <a:ea typeface="Calibri"/>
              <a:cs typeface="Calibri"/>
            </a:endParaRPr>
          </a:p>
        </xdr:txBody>
      </xdr:sp>
      <xdr:sp macro="" textlink="Pivottables!Q56">
        <xdr:nvSpPr>
          <xdr:cNvPr id="93" name="TextBox 92">
            <a:extLst>
              <a:ext uri="{FF2B5EF4-FFF2-40B4-BE49-F238E27FC236}">
                <a16:creationId xmlns:a16="http://schemas.microsoft.com/office/drawing/2014/main" id="{5E5E3472-DEA9-FCD2-D772-C3C1E1511925}"/>
              </a:ext>
            </a:extLst>
          </xdr:cNvPr>
          <xdr:cNvSpPr txBox="1"/>
        </xdr:nvSpPr>
        <xdr:spPr>
          <a:xfrm>
            <a:off x="2474418" y="7359542"/>
            <a:ext cx="902297"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16FF15-5C89-45A9-BB49-182EDF4C037D}" type="TxLink">
              <a:rPr lang="en-US" sz="1100" b="0" i="0" u="none" strike="noStrike">
                <a:solidFill>
                  <a:srgbClr val="E7E6E6"/>
                </a:solidFill>
                <a:latin typeface="Avenir Next LT Pro" panose="020B0504020202020204" pitchFamily="34" charset="0"/>
                <a:ea typeface="Calibri"/>
                <a:cs typeface="Calibri"/>
              </a:rPr>
              <a:pPr algn="ctr"/>
              <a:t>136</a:t>
            </a:fld>
            <a:endParaRPr lang="en-IN" sz="1100" b="0">
              <a:solidFill>
                <a:schemeClr val="bg1"/>
              </a:solidFill>
              <a:latin typeface="Avenir Next LT Pro" panose="020B0504020202020204" pitchFamily="34" charset="0"/>
            </a:endParaRPr>
          </a:p>
        </xdr:txBody>
      </xdr:sp>
      <xdr:sp macro="" textlink="Pivottables!N62">
        <xdr:nvSpPr>
          <xdr:cNvPr id="95" name="TextBox 94">
            <a:extLst>
              <a:ext uri="{FF2B5EF4-FFF2-40B4-BE49-F238E27FC236}">
                <a16:creationId xmlns:a16="http://schemas.microsoft.com/office/drawing/2014/main" id="{68ADCE58-08F0-459C-C8B1-449403C5DDBC}"/>
              </a:ext>
            </a:extLst>
          </xdr:cNvPr>
          <xdr:cNvSpPr txBox="1"/>
        </xdr:nvSpPr>
        <xdr:spPr>
          <a:xfrm rot="18691797">
            <a:off x="5024480" y="3004343"/>
            <a:ext cx="10800" cy="1606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9E958D8-B6D4-41B6-8D76-CBEA9CA7C253}" type="TxLink">
              <a:rPr lang="en-US" sz="6600" b="0" i="0" u="none" strike="noStrike">
                <a:solidFill>
                  <a:srgbClr val="E7E6E6"/>
                </a:solidFill>
                <a:latin typeface="Aptos Narrow"/>
                <a:ea typeface="+mn-ea"/>
                <a:cs typeface="Arial" panose="020B0604020202020204" pitchFamily="34" charset="0"/>
              </a:rPr>
              <a:pPr marL="0" indent="0" algn="ctr"/>
              <a:t>│</a:t>
            </a:fld>
            <a:endParaRPr lang="en-IN" sz="6600" b="0" i="0" u="none" strike="noStrike">
              <a:solidFill>
                <a:srgbClr val="E7E6E6"/>
              </a:solidFill>
              <a:latin typeface="Aptos Narrow"/>
              <a:ea typeface="+mn-ea"/>
              <a:cs typeface="Arial" panose="020B0604020202020204" pitchFamily="34" charset="0"/>
            </a:endParaRPr>
          </a:p>
        </xdr:txBody>
      </xdr:sp>
      <xdr:sp macro="" textlink="Pivottables!N62">
        <xdr:nvSpPr>
          <xdr:cNvPr id="96" name="TextBox 95">
            <a:extLst>
              <a:ext uri="{FF2B5EF4-FFF2-40B4-BE49-F238E27FC236}">
                <a16:creationId xmlns:a16="http://schemas.microsoft.com/office/drawing/2014/main" id="{288CC5CB-85DC-ADA2-9604-B1ED7E4A65A3}"/>
              </a:ext>
            </a:extLst>
          </xdr:cNvPr>
          <xdr:cNvSpPr txBox="1"/>
        </xdr:nvSpPr>
        <xdr:spPr>
          <a:xfrm rot="2846344">
            <a:off x="3627589" y="3009268"/>
            <a:ext cx="10800" cy="1606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615F43-25EB-4AD8-B990-C6A3E9EECBDF}" type="TxLink">
              <a:rPr lang="en-US" sz="6600" b="0" i="0" u="none" strike="noStrike">
                <a:solidFill>
                  <a:srgbClr val="E7E6E6"/>
                </a:solidFill>
                <a:latin typeface="Aptos Narrow"/>
                <a:cs typeface="Arial" panose="020B0604020202020204" pitchFamily="34" charset="0"/>
              </a:rPr>
              <a:pPr algn="ctr"/>
              <a:t>│</a:t>
            </a:fld>
            <a:endParaRPr lang="en-IN" sz="6600" b="0">
              <a:solidFill>
                <a:schemeClr val="bg1"/>
              </a:solidFill>
              <a:latin typeface="Arial" panose="020B0604020202020204" pitchFamily="34" charset="0"/>
              <a:cs typeface="Arial" panose="020B0604020202020204" pitchFamily="34" charset="0"/>
            </a:endParaRPr>
          </a:p>
        </xdr:txBody>
      </xdr:sp>
      <xdr:sp macro="" textlink="Pivottables!N61">
        <xdr:nvSpPr>
          <xdr:cNvPr id="97" name="TextBox 96">
            <a:extLst>
              <a:ext uri="{FF2B5EF4-FFF2-40B4-BE49-F238E27FC236}">
                <a16:creationId xmlns:a16="http://schemas.microsoft.com/office/drawing/2014/main" id="{D2E08A5D-BED5-F724-CCDD-28FB2E1809EC}"/>
              </a:ext>
            </a:extLst>
          </xdr:cNvPr>
          <xdr:cNvSpPr txBox="1"/>
        </xdr:nvSpPr>
        <xdr:spPr>
          <a:xfrm rot="2846344">
            <a:off x="4953944" y="4264641"/>
            <a:ext cx="10800" cy="1606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6D11BB-F7D4-4F91-A5FC-EE6487AC6251}" type="TxLink">
              <a:rPr lang="en-US" sz="6600" b="0" i="0" u="none" strike="noStrike">
                <a:solidFill>
                  <a:srgbClr val="E7E6E6"/>
                </a:solidFill>
                <a:latin typeface="Aptos Narrow"/>
                <a:cs typeface="Arial" panose="020B0604020202020204" pitchFamily="34" charset="0"/>
              </a:rPr>
              <a:pPr algn="ctr"/>
              <a:t> </a:t>
            </a:fld>
            <a:endParaRPr lang="en-IN" sz="6600" b="0">
              <a:solidFill>
                <a:schemeClr val="bg1"/>
              </a:solidFill>
              <a:latin typeface="Arial" panose="020B0604020202020204" pitchFamily="34" charset="0"/>
              <a:cs typeface="Arial" panose="020B0604020202020204" pitchFamily="34" charset="0"/>
            </a:endParaRPr>
          </a:p>
        </xdr:txBody>
      </xdr:sp>
      <xdr:sp macro="" textlink="Pivottables!N61">
        <xdr:nvSpPr>
          <xdr:cNvPr id="98" name="TextBox 97">
            <a:extLst>
              <a:ext uri="{FF2B5EF4-FFF2-40B4-BE49-F238E27FC236}">
                <a16:creationId xmlns:a16="http://schemas.microsoft.com/office/drawing/2014/main" id="{2F1EAF6A-7281-1082-2D5E-A7AE52C3B5DF}"/>
              </a:ext>
            </a:extLst>
          </xdr:cNvPr>
          <xdr:cNvSpPr txBox="1"/>
        </xdr:nvSpPr>
        <xdr:spPr>
          <a:xfrm rot="18764489">
            <a:off x="3690335" y="4260319"/>
            <a:ext cx="10800" cy="1606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FF21D1-0C96-47F7-98E3-8399C38767F6}" type="TxLink">
              <a:rPr lang="en-US" sz="6600" b="0" i="0" u="none" strike="noStrike">
                <a:solidFill>
                  <a:srgbClr val="E7E6E6"/>
                </a:solidFill>
                <a:latin typeface="Aptos Narrow"/>
                <a:cs typeface="Arial" panose="020B0604020202020204" pitchFamily="34" charset="0"/>
              </a:rPr>
              <a:pPr algn="ctr"/>
              <a:t> </a:t>
            </a:fld>
            <a:endParaRPr lang="en-IN" sz="85700" b="0">
              <a:solidFill>
                <a:schemeClr val="bg1"/>
              </a:solidFill>
              <a:latin typeface="Arial" panose="020B0604020202020204" pitchFamily="34" charset="0"/>
              <a:cs typeface="Arial" panose="020B0604020202020204" pitchFamily="34" charset="0"/>
            </a:endParaRPr>
          </a:p>
        </xdr:txBody>
      </xdr:sp>
      <xdr:sp macro="" textlink="Pivottables!N67">
        <xdr:nvSpPr>
          <xdr:cNvPr id="99" name="TextBox 98">
            <a:extLst>
              <a:ext uri="{FF2B5EF4-FFF2-40B4-BE49-F238E27FC236}">
                <a16:creationId xmlns:a16="http://schemas.microsoft.com/office/drawing/2014/main" id="{7090DEA9-D77E-26A2-1F33-6F0A7CE52C05}"/>
              </a:ext>
            </a:extLst>
          </xdr:cNvPr>
          <xdr:cNvSpPr txBox="1"/>
        </xdr:nvSpPr>
        <xdr:spPr>
          <a:xfrm rot="18704233">
            <a:off x="6364995" y="4262380"/>
            <a:ext cx="10800" cy="1611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DD2010-EA96-4066-828C-A5CC72D801F2}" type="TxLink">
              <a:rPr lang="en-US" sz="6600" b="0" i="0" u="none" strike="noStrike">
                <a:solidFill>
                  <a:srgbClr val="E7E6E6"/>
                </a:solidFill>
                <a:latin typeface="Aptos Narrow"/>
                <a:cs typeface="Arial" panose="020B0604020202020204" pitchFamily="34" charset="0"/>
              </a:rPr>
              <a:pPr algn="ctr"/>
              <a:t> </a:t>
            </a:fld>
            <a:endParaRPr lang="en-IN" sz="6600" b="0">
              <a:solidFill>
                <a:schemeClr val="bg1"/>
              </a:solidFill>
              <a:latin typeface="Arial" panose="020B0604020202020204" pitchFamily="34" charset="0"/>
              <a:cs typeface="Arial" panose="020B0604020202020204" pitchFamily="34" charset="0"/>
            </a:endParaRPr>
          </a:p>
        </xdr:txBody>
      </xdr:sp>
      <xdr:sp macro="" textlink="Pivottables!N68">
        <xdr:nvSpPr>
          <xdr:cNvPr id="100" name="TextBox 99">
            <a:extLst>
              <a:ext uri="{FF2B5EF4-FFF2-40B4-BE49-F238E27FC236}">
                <a16:creationId xmlns:a16="http://schemas.microsoft.com/office/drawing/2014/main" id="{D365A1DB-454C-BC8D-803D-A587EC72AC61}"/>
              </a:ext>
            </a:extLst>
          </xdr:cNvPr>
          <xdr:cNvSpPr txBox="1"/>
        </xdr:nvSpPr>
        <xdr:spPr>
          <a:xfrm rot="2846344">
            <a:off x="6335873" y="2975944"/>
            <a:ext cx="10800" cy="1611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8E00351-BE5D-4FF5-944A-61B31FF11178}" type="TxLink">
              <a:rPr lang="en-US" sz="6300" b="0" i="0" u="none" strike="noStrike">
                <a:solidFill>
                  <a:srgbClr val="E7E6E6"/>
                </a:solidFill>
                <a:latin typeface="Aptos Narrow"/>
                <a:cs typeface="Arial" panose="020B0604020202020204" pitchFamily="34" charset="0"/>
              </a:rPr>
              <a:pPr algn="ctr"/>
              <a:t>│</a:t>
            </a:fld>
            <a:endParaRPr lang="en-IN" sz="6300" b="0">
              <a:solidFill>
                <a:schemeClr val="bg1"/>
              </a:solidFill>
              <a:latin typeface="Arial" panose="020B0604020202020204" pitchFamily="34" charset="0"/>
              <a:cs typeface="Arial" panose="020B0604020202020204" pitchFamily="34" charset="0"/>
            </a:endParaRPr>
          </a:p>
        </xdr:txBody>
      </xdr:sp>
      <xdr:sp macro="" textlink="Pivottables!O62">
        <xdr:nvSpPr>
          <xdr:cNvPr id="101" name="TextBox 100">
            <a:extLst>
              <a:ext uri="{FF2B5EF4-FFF2-40B4-BE49-F238E27FC236}">
                <a16:creationId xmlns:a16="http://schemas.microsoft.com/office/drawing/2014/main" id="{873AA325-ACF5-CFBD-82A8-48AF0F1BA7A8}"/>
              </a:ext>
            </a:extLst>
          </xdr:cNvPr>
          <xdr:cNvSpPr txBox="1"/>
        </xdr:nvSpPr>
        <xdr:spPr>
          <a:xfrm>
            <a:off x="3557774" y="2270413"/>
            <a:ext cx="1502934" cy="1661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996F807-344D-4E5A-9D93-4E4354256AD2}" type="TxLink">
              <a:rPr lang="en-US"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pPr marL="0" indent="0" algn="ctr"/>
              <a:t>○</a:t>
            </a:fld>
            <a:endPar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Pivottables!O61">
        <xdr:nvSpPr>
          <xdr:cNvPr id="102" name="TextBox 101">
            <a:extLst>
              <a:ext uri="{FF2B5EF4-FFF2-40B4-BE49-F238E27FC236}">
                <a16:creationId xmlns:a16="http://schemas.microsoft.com/office/drawing/2014/main" id="{11779CE2-E3A1-2B50-5F42-591A9F58E80B}"/>
              </a:ext>
            </a:extLst>
          </xdr:cNvPr>
          <xdr:cNvSpPr txBox="1"/>
        </xdr:nvSpPr>
        <xdr:spPr>
          <a:xfrm>
            <a:off x="3581848" y="4816095"/>
            <a:ext cx="1502934" cy="1661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B2EC66-104B-47F0-8F2A-9D01F7A4320A}" type="TxLink">
              <a:rPr lang="en-US"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pPr marL="0" indent="0" algn="ctr"/>
              <a:t> </a:t>
            </a:fld>
            <a:endPar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Pivottables!O67">
        <xdr:nvSpPr>
          <xdr:cNvPr id="103" name="TextBox 102">
            <a:extLst>
              <a:ext uri="{FF2B5EF4-FFF2-40B4-BE49-F238E27FC236}">
                <a16:creationId xmlns:a16="http://schemas.microsoft.com/office/drawing/2014/main" id="{C1C7D422-2253-A264-66D7-781D1A06B397}"/>
              </a:ext>
            </a:extLst>
          </xdr:cNvPr>
          <xdr:cNvSpPr txBox="1"/>
        </xdr:nvSpPr>
        <xdr:spPr>
          <a:xfrm>
            <a:off x="6272820" y="4814890"/>
            <a:ext cx="1507416" cy="1661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286FE47-903F-40F5-8E3B-C9C7496E4319}" type="TxLink">
              <a:rPr lang="en-US"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pPr marL="0" indent="0" algn="ctr"/>
              <a:t> </a:t>
            </a:fld>
            <a:endPar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Pivottables!O68">
        <xdr:nvSpPr>
          <xdr:cNvPr id="104" name="TextBox 103">
            <a:extLst>
              <a:ext uri="{FF2B5EF4-FFF2-40B4-BE49-F238E27FC236}">
                <a16:creationId xmlns:a16="http://schemas.microsoft.com/office/drawing/2014/main" id="{4AA8DBFA-F701-08B6-BBA0-A9F885BC24BA}"/>
              </a:ext>
            </a:extLst>
          </xdr:cNvPr>
          <xdr:cNvSpPr txBox="1"/>
        </xdr:nvSpPr>
        <xdr:spPr>
          <a:xfrm>
            <a:off x="6272159" y="2262088"/>
            <a:ext cx="1507416" cy="1661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A55869A-96AD-4788-AA2B-20583CF486D3}" type="TxLink">
              <a:rPr lang="en-US"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pPr marL="0" indent="0" algn="ctr"/>
              <a:t>○</a:t>
            </a:fld>
            <a:endPar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Pivottables!Q61">
        <xdr:nvSpPr>
          <xdr:cNvPr id="108" name="TextBox 107">
            <a:extLst>
              <a:ext uri="{FF2B5EF4-FFF2-40B4-BE49-F238E27FC236}">
                <a16:creationId xmlns:a16="http://schemas.microsoft.com/office/drawing/2014/main" id="{EF34206A-1EC8-BCD8-54ED-D602D3160350}"/>
              </a:ext>
            </a:extLst>
          </xdr:cNvPr>
          <xdr:cNvSpPr txBox="1"/>
        </xdr:nvSpPr>
        <xdr:spPr>
          <a:xfrm>
            <a:off x="3869353" y="6325057"/>
            <a:ext cx="902298"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999C578-17FE-4BC3-B101-6FBB82B284FE}" type="TxLink">
              <a:rPr lang="en-US" sz="1100" b="0" i="0" u="none" strike="noStrike">
                <a:solidFill>
                  <a:srgbClr val="E7E6E6"/>
                </a:solidFill>
                <a:latin typeface="Avenir Next LT Pro" panose="020B0504020202020204" pitchFamily="34" charset="0"/>
                <a:ea typeface="Calibri"/>
                <a:cs typeface="Calibri"/>
              </a:rPr>
              <a:pPr algn="ctr"/>
              <a:t>158</a:t>
            </a:fld>
            <a:endParaRPr lang="en-IN" sz="1100" b="0">
              <a:solidFill>
                <a:schemeClr val="bg1"/>
              </a:solidFill>
              <a:latin typeface="Avenir Next LT Pro" panose="020B0504020202020204" pitchFamily="34" charset="0"/>
            </a:endParaRPr>
          </a:p>
        </xdr:txBody>
      </xdr:sp>
      <xdr:sp macro="" textlink="Pivottables!Q67">
        <xdr:nvSpPr>
          <xdr:cNvPr id="109" name="TextBox 108">
            <a:extLst>
              <a:ext uri="{FF2B5EF4-FFF2-40B4-BE49-F238E27FC236}">
                <a16:creationId xmlns:a16="http://schemas.microsoft.com/office/drawing/2014/main" id="{E22544D3-97BA-ED14-AF1A-FAC636376565}"/>
              </a:ext>
            </a:extLst>
          </xdr:cNvPr>
          <xdr:cNvSpPr txBox="1"/>
        </xdr:nvSpPr>
        <xdr:spPr>
          <a:xfrm>
            <a:off x="6548903" y="6517765"/>
            <a:ext cx="897816"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5DDDD8E-1888-4901-9A74-D6A052649D08}" type="TxLink">
              <a:rPr lang="en-US" sz="1100" b="0" i="0" u="none" strike="noStrike">
                <a:solidFill>
                  <a:srgbClr val="E7E6E6"/>
                </a:solidFill>
                <a:latin typeface="Avenir Next LT Pro" panose="020B0504020202020204" pitchFamily="34" charset="0"/>
                <a:ea typeface="Calibri"/>
                <a:cs typeface="Calibri"/>
              </a:rPr>
              <a:pPr algn="ctr"/>
              <a:t>144</a:t>
            </a:fld>
            <a:endParaRPr lang="en-IN" sz="1100" b="0">
              <a:solidFill>
                <a:schemeClr val="bg1"/>
              </a:solidFill>
              <a:latin typeface="Avenir Next LT Pro" panose="020B0504020202020204" pitchFamily="34" charset="0"/>
            </a:endParaRPr>
          </a:p>
        </xdr:txBody>
      </xdr:sp>
      <xdr:sp macro="" textlink="Pivottables!Q68">
        <xdr:nvSpPr>
          <xdr:cNvPr id="110" name="TextBox 109">
            <a:extLst>
              <a:ext uri="{FF2B5EF4-FFF2-40B4-BE49-F238E27FC236}">
                <a16:creationId xmlns:a16="http://schemas.microsoft.com/office/drawing/2014/main" id="{410DDD3F-0B02-C0A9-720D-C1FF25AFCF44}"/>
              </a:ext>
            </a:extLst>
          </xdr:cNvPr>
          <xdr:cNvSpPr txBox="1"/>
        </xdr:nvSpPr>
        <xdr:spPr>
          <a:xfrm>
            <a:off x="6599211" y="2005895"/>
            <a:ext cx="897816"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720AB64-756A-44B0-83A4-7BE7F60E3DA0}" type="TxLink">
              <a:rPr lang="en-US" sz="1100" b="0" i="0" u="none" strike="noStrike">
                <a:solidFill>
                  <a:srgbClr val="E7E6E6"/>
                </a:solidFill>
                <a:latin typeface="Avenir Next LT Pro" panose="020B0504020202020204" pitchFamily="34" charset="0"/>
                <a:ea typeface="Calibri"/>
                <a:cs typeface="Calibri"/>
              </a:rPr>
              <a:pPr algn="ctr"/>
              <a:t>286</a:t>
            </a:fld>
            <a:endParaRPr lang="en-IN" sz="800" b="0">
              <a:solidFill>
                <a:schemeClr val="bg1"/>
              </a:solidFill>
              <a:latin typeface="Avenir Next LT Pro" panose="020B0504020202020204" pitchFamily="34" charset="0"/>
            </a:endParaRPr>
          </a:p>
        </xdr:txBody>
      </xdr:sp>
      <xdr:sp macro="" textlink="Pivottables!P62">
        <xdr:nvSpPr>
          <xdr:cNvPr id="131" name="TextBox 130">
            <a:extLst>
              <a:ext uri="{FF2B5EF4-FFF2-40B4-BE49-F238E27FC236}">
                <a16:creationId xmlns:a16="http://schemas.microsoft.com/office/drawing/2014/main" id="{F32882EA-863E-1065-EB27-28E28260CF1B}"/>
              </a:ext>
            </a:extLst>
          </xdr:cNvPr>
          <xdr:cNvSpPr txBox="1"/>
        </xdr:nvSpPr>
        <xdr:spPr>
          <a:xfrm>
            <a:off x="3885151" y="2644468"/>
            <a:ext cx="902298" cy="861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52ED75B-5764-4775-A286-3A2A821BDCF9}" type="TxLink">
              <a:rPr lang="en-US" sz="11500" b="0" i="0" u="none" strike="noStrike">
                <a:solidFill>
                  <a:schemeClr val="tx1">
                    <a:alpha val="60000"/>
                  </a:schemeClr>
                </a:solidFill>
                <a:latin typeface="Calibri"/>
                <a:ea typeface="Calibri"/>
                <a:cs typeface="Calibri"/>
              </a:rPr>
              <a:pPr marL="0" indent="0" algn="ctr"/>
              <a:t> </a:t>
            </a:fld>
            <a:endParaRPr lang="en-IN" sz="11500" b="0" i="0" u="none" strike="noStrike">
              <a:solidFill>
                <a:schemeClr val="tx1">
                  <a:alpha val="60000"/>
                </a:schemeClr>
              </a:solidFill>
              <a:latin typeface="Calibri"/>
              <a:ea typeface="Calibri"/>
              <a:cs typeface="Calibri"/>
            </a:endParaRPr>
          </a:p>
        </xdr:txBody>
      </xdr:sp>
      <xdr:sp macro="" textlink="Pivottables!P61">
        <xdr:nvSpPr>
          <xdr:cNvPr id="132" name="TextBox 131">
            <a:extLst>
              <a:ext uri="{FF2B5EF4-FFF2-40B4-BE49-F238E27FC236}">
                <a16:creationId xmlns:a16="http://schemas.microsoft.com/office/drawing/2014/main" id="{C86065DE-0E01-87F0-9AAC-48A7507FEF48}"/>
              </a:ext>
            </a:extLst>
          </xdr:cNvPr>
          <xdr:cNvSpPr txBox="1"/>
        </xdr:nvSpPr>
        <xdr:spPr>
          <a:xfrm>
            <a:off x="3876867" y="5154100"/>
            <a:ext cx="902298" cy="861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B4E0D1D-A78D-4F49-97D2-6229AFE88EF7}" type="TxLink">
              <a:rPr lang="en-US" sz="9600" b="0" i="0" u="none" strike="noStrike">
                <a:solidFill>
                  <a:schemeClr val="tx1">
                    <a:alpha val="60000"/>
                  </a:schemeClr>
                </a:solidFill>
                <a:latin typeface="Calibri"/>
                <a:ea typeface="Calibri"/>
                <a:cs typeface="Calibri"/>
              </a:rPr>
              <a:pPr marL="0" indent="0" algn="ctr"/>
              <a:t>●</a:t>
            </a:fld>
            <a:endParaRPr lang="en-IN" sz="9600" b="0" i="0" u="none" strike="noStrike">
              <a:solidFill>
                <a:schemeClr val="tx1">
                  <a:alpha val="60000"/>
                </a:schemeClr>
              </a:solidFill>
              <a:latin typeface="Calibri"/>
              <a:ea typeface="Calibri"/>
              <a:cs typeface="Calibri"/>
            </a:endParaRPr>
          </a:p>
        </xdr:txBody>
      </xdr:sp>
      <xdr:sp macro="" textlink="Pivottables!P68">
        <xdr:nvSpPr>
          <xdr:cNvPr id="133" name="TextBox 132">
            <a:extLst>
              <a:ext uri="{FF2B5EF4-FFF2-40B4-BE49-F238E27FC236}">
                <a16:creationId xmlns:a16="http://schemas.microsoft.com/office/drawing/2014/main" id="{05DF7B83-92DF-662E-90C8-5EA0B28097B1}"/>
              </a:ext>
            </a:extLst>
          </xdr:cNvPr>
          <xdr:cNvSpPr txBox="1"/>
        </xdr:nvSpPr>
        <xdr:spPr>
          <a:xfrm>
            <a:off x="6541809" y="2625345"/>
            <a:ext cx="890563" cy="871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17B6E14-D5DA-4503-868C-9E95CE6CA003}" type="TxLink">
              <a:rPr lang="en-US" sz="9600" b="0" i="0" u="none" strike="noStrike">
                <a:solidFill>
                  <a:schemeClr val="tx1">
                    <a:alpha val="60000"/>
                  </a:schemeClr>
                </a:solidFill>
                <a:latin typeface="Calibri"/>
                <a:ea typeface="Calibri"/>
                <a:cs typeface="Calibri"/>
              </a:rPr>
              <a:pPr marL="0" indent="0" algn="ctr"/>
              <a:t> </a:t>
            </a:fld>
            <a:endParaRPr lang="en-IN" sz="9600" b="0" i="0" u="none" strike="noStrike">
              <a:solidFill>
                <a:schemeClr val="tx1">
                  <a:alpha val="60000"/>
                </a:schemeClr>
              </a:solidFill>
              <a:latin typeface="Calibri"/>
              <a:ea typeface="Calibri"/>
              <a:cs typeface="Calibri"/>
            </a:endParaRPr>
          </a:p>
        </xdr:txBody>
      </xdr:sp>
      <xdr:sp macro="" textlink="Pivottables!P67">
        <xdr:nvSpPr>
          <xdr:cNvPr id="134" name="TextBox 133">
            <a:extLst>
              <a:ext uri="{FF2B5EF4-FFF2-40B4-BE49-F238E27FC236}">
                <a16:creationId xmlns:a16="http://schemas.microsoft.com/office/drawing/2014/main" id="{1965725B-D1B0-9DB6-F75F-69DDD0470DCA}"/>
              </a:ext>
            </a:extLst>
          </xdr:cNvPr>
          <xdr:cNvSpPr txBox="1"/>
        </xdr:nvSpPr>
        <xdr:spPr>
          <a:xfrm>
            <a:off x="6562493" y="5154062"/>
            <a:ext cx="894503" cy="861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5666123-5513-4C98-A996-101B6E310BAD}" type="TxLink">
              <a:rPr lang="en-US" sz="8800" b="0" i="0" u="none" strike="noStrike">
                <a:solidFill>
                  <a:schemeClr val="tx1">
                    <a:alpha val="60000"/>
                  </a:schemeClr>
                </a:solidFill>
                <a:latin typeface="Calibri"/>
                <a:ea typeface="Calibri"/>
                <a:cs typeface="Calibri"/>
              </a:rPr>
              <a:pPr marL="0" indent="0" algn="ctr"/>
              <a:t>●</a:t>
            </a:fld>
            <a:endParaRPr lang="en-IN" sz="8800" b="0" i="0" u="none" strike="noStrike">
              <a:solidFill>
                <a:schemeClr val="tx1">
                  <a:alpha val="60000"/>
                </a:schemeClr>
              </a:solidFill>
              <a:latin typeface="Calibri"/>
              <a:ea typeface="Calibri"/>
              <a:cs typeface="Calibri"/>
            </a:endParaRPr>
          </a:p>
        </xdr:txBody>
      </xdr:sp>
      <xdr:sp macro="" textlink="">
        <xdr:nvSpPr>
          <xdr:cNvPr id="69" name="TextBox 68">
            <a:extLst>
              <a:ext uri="{FF2B5EF4-FFF2-40B4-BE49-F238E27FC236}">
                <a16:creationId xmlns:a16="http://schemas.microsoft.com/office/drawing/2014/main" id="{889C89D6-63E1-7C58-1846-1EBB433EEA0E}"/>
              </a:ext>
            </a:extLst>
          </xdr:cNvPr>
          <xdr:cNvSpPr txBox="1"/>
        </xdr:nvSpPr>
        <xdr:spPr>
          <a:xfrm>
            <a:off x="4990692" y="3473397"/>
            <a:ext cx="1355016" cy="1777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t>○</a:t>
            </a:r>
          </a:p>
        </xdr:txBody>
      </xdr:sp>
      <xdr:sp macro="" textlink="">
        <xdr:nvSpPr>
          <xdr:cNvPr id="66" name="TextBox 65">
            <a:extLst>
              <a:ext uri="{FF2B5EF4-FFF2-40B4-BE49-F238E27FC236}">
                <a16:creationId xmlns:a16="http://schemas.microsoft.com/office/drawing/2014/main" id="{15E19460-2E99-B61D-50A1-F07776906D3F}"/>
              </a:ext>
            </a:extLst>
          </xdr:cNvPr>
          <xdr:cNvSpPr txBox="1"/>
        </xdr:nvSpPr>
        <xdr:spPr>
          <a:xfrm>
            <a:off x="2301821" y="3482398"/>
            <a:ext cx="1350533" cy="1743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t>○</a:t>
            </a:r>
          </a:p>
        </xdr:txBody>
      </xdr:sp>
      <xdr:sp macro="" textlink="Pivottables!AH55">
        <xdr:nvSpPr>
          <xdr:cNvPr id="160" name="TextBox 159">
            <a:extLst>
              <a:ext uri="{FF2B5EF4-FFF2-40B4-BE49-F238E27FC236}">
                <a16:creationId xmlns:a16="http://schemas.microsoft.com/office/drawing/2014/main" id="{B11170BF-EED0-3300-4FA0-EF5D16EC08E7}"/>
              </a:ext>
            </a:extLst>
          </xdr:cNvPr>
          <xdr:cNvSpPr txBox="1"/>
        </xdr:nvSpPr>
        <xdr:spPr>
          <a:xfrm>
            <a:off x="7833164" y="3402300"/>
            <a:ext cx="897816"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44A710B-A555-4952-978A-094B8D8F0215}" type="TxLink">
              <a:rPr lang="en-US" sz="1100" b="0" i="0" u="none" strike="noStrike">
                <a:solidFill>
                  <a:srgbClr val="FFFFFF"/>
                </a:solidFill>
                <a:latin typeface="Avenir Next LT Pro" panose="020B0504020202020204" pitchFamily="34" charset="0"/>
                <a:ea typeface="Calibri"/>
                <a:cs typeface="Calibri"/>
              </a:rPr>
              <a:pPr algn="ctr"/>
              <a:t>286</a:t>
            </a:fld>
            <a:endParaRPr lang="en-IN" sz="800" b="0">
              <a:solidFill>
                <a:schemeClr val="bg1"/>
              </a:solidFill>
              <a:latin typeface="Avenir Next LT Pro" panose="020B0504020202020204" pitchFamily="34" charset="0"/>
            </a:endParaRPr>
          </a:p>
        </xdr:txBody>
      </xdr:sp>
      <xdr:sp macro="" textlink="">
        <xdr:nvSpPr>
          <xdr:cNvPr id="24" name="TextBox 23">
            <a:extLst>
              <a:ext uri="{FF2B5EF4-FFF2-40B4-BE49-F238E27FC236}">
                <a16:creationId xmlns:a16="http://schemas.microsoft.com/office/drawing/2014/main" id="{5AEC05AE-46A8-B5D5-C300-3D04AD826AA5}"/>
              </a:ext>
            </a:extLst>
          </xdr:cNvPr>
          <xdr:cNvSpPr txBox="1"/>
        </xdr:nvSpPr>
        <xdr:spPr>
          <a:xfrm>
            <a:off x="2572873" y="1278326"/>
            <a:ext cx="902297"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Branches</a:t>
            </a:r>
          </a:p>
        </xdr:txBody>
      </xdr:sp>
      <xdr:sp macro="" textlink="Pivottables!Q55">
        <xdr:nvSpPr>
          <xdr:cNvPr id="94" name="TextBox 93">
            <a:extLst>
              <a:ext uri="{FF2B5EF4-FFF2-40B4-BE49-F238E27FC236}">
                <a16:creationId xmlns:a16="http://schemas.microsoft.com/office/drawing/2014/main" id="{11AE6741-18D8-5DCC-C6FB-73C533B04DDC}"/>
              </a:ext>
            </a:extLst>
          </xdr:cNvPr>
          <xdr:cNvSpPr txBox="1"/>
        </xdr:nvSpPr>
        <xdr:spPr>
          <a:xfrm>
            <a:off x="2590537" y="1088469"/>
            <a:ext cx="902297"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5A58D2C-041C-423B-B3B5-F21071ECAF48}" type="TxLink">
              <a:rPr lang="en-US" sz="1100" b="0" i="0" u="none" strike="noStrike">
                <a:solidFill>
                  <a:srgbClr val="E7E6E6"/>
                </a:solidFill>
                <a:latin typeface="Avenir Next LT Pro" panose="020B0504020202020204" pitchFamily="34" charset="0"/>
                <a:ea typeface="Calibri"/>
                <a:cs typeface="Calibri"/>
              </a:rPr>
              <a:pPr algn="ctr"/>
              <a:t>294</a:t>
            </a:fld>
            <a:endParaRPr lang="en-IN" sz="900" b="0">
              <a:solidFill>
                <a:schemeClr val="bg1"/>
              </a:solidFill>
              <a:latin typeface="Avenir Next LT Pro" panose="020B0504020202020204" pitchFamily="34" charset="0"/>
            </a:endParaRPr>
          </a:p>
        </xdr:txBody>
      </xdr:sp>
      <xdr:sp macro="" textlink="">
        <xdr:nvSpPr>
          <xdr:cNvPr id="26" name="TextBox 25">
            <a:extLst>
              <a:ext uri="{FF2B5EF4-FFF2-40B4-BE49-F238E27FC236}">
                <a16:creationId xmlns:a16="http://schemas.microsoft.com/office/drawing/2014/main" id="{10A8E543-5243-8675-E32D-24F64F89AEA9}"/>
              </a:ext>
            </a:extLst>
          </xdr:cNvPr>
          <xdr:cNvSpPr txBox="1"/>
        </xdr:nvSpPr>
        <xdr:spPr>
          <a:xfrm>
            <a:off x="3891607" y="2402965"/>
            <a:ext cx="902298"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Credit Card</a:t>
            </a:r>
          </a:p>
        </xdr:txBody>
      </xdr:sp>
      <xdr:sp macro="" textlink="Pivottables!Q62">
        <xdr:nvSpPr>
          <xdr:cNvPr id="107" name="TextBox 106">
            <a:extLst>
              <a:ext uri="{FF2B5EF4-FFF2-40B4-BE49-F238E27FC236}">
                <a16:creationId xmlns:a16="http://schemas.microsoft.com/office/drawing/2014/main" id="{C43F90BB-F43E-0391-E80C-D7F6AE6239F0}"/>
              </a:ext>
            </a:extLst>
          </xdr:cNvPr>
          <xdr:cNvSpPr txBox="1"/>
        </xdr:nvSpPr>
        <xdr:spPr>
          <a:xfrm>
            <a:off x="3892213" y="2208057"/>
            <a:ext cx="902298"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E85DFDD-BCBC-47FF-B57C-25DF1EA1EF60}" type="TxLink">
              <a:rPr lang="en-US" sz="1100" b="0" i="0" u="none" strike="noStrike">
                <a:solidFill>
                  <a:srgbClr val="E7E6E6"/>
                </a:solidFill>
                <a:latin typeface="Avenir Next LT Pro" panose="020B0504020202020204" pitchFamily="34" charset="0"/>
                <a:ea typeface="Calibri"/>
                <a:cs typeface="Calibri"/>
              </a:rPr>
              <a:pPr algn="ctr"/>
              <a:t>272</a:t>
            </a:fld>
            <a:endParaRPr lang="en-IN" sz="800" b="0">
              <a:solidFill>
                <a:schemeClr val="bg1"/>
              </a:solidFill>
              <a:latin typeface="Avenir Next LT Pro" panose="020B0504020202020204" pitchFamily="34" charset="0"/>
            </a:endParaRPr>
          </a:p>
        </xdr:txBody>
      </xdr:sp>
      <xdr:sp macro="" textlink="">
        <xdr:nvSpPr>
          <xdr:cNvPr id="13" name="TextBox 12">
            <a:extLst>
              <a:ext uri="{FF2B5EF4-FFF2-40B4-BE49-F238E27FC236}">
                <a16:creationId xmlns:a16="http://schemas.microsoft.com/office/drawing/2014/main" id="{A2CDB41F-C247-A64C-CA7D-C730B37BB8E5}"/>
              </a:ext>
            </a:extLst>
          </xdr:cNvPr>
          <xdr:cNvSpPr txBox="1"/>
        </xdr:nvSpPr>
        <xdr:spPr>
          <a:xfrm>
            <a:off x="380394" y="4933356"/>
            <a:ext cx="897815"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Customers</a:t>
            </a:r>
          </a:p>
        </xdr:txBody>
      </xdr:sp>
      <xdr:sp macro="" textlink="Pivottables!K57">
        <xdr:nvSpPr>
          <xdr:cNvPr id="112" name="TextBox 111">
            <a:extLst>
              <a:ext uri="{FF2B5EF4-FFF2-40B4-BE49-F238E27FC236}">
                <a16:creationId xmlns:a16="http://schemas.microsoft.com/office/drawing/2014/main" id="{61D0F029-7C97-4B64-3B7C-87375BB7A883}"/>
              </a:ext>
            </a:extLst>
          </xdr:cNvPr>
          <xdr:cNvSpPr txBox="1"/>
        </xdr:nvSpPr>
        <xdr:spPr>
          <a:xfrm>
            <a:off x="325842" y="5113573"/>
            <a:ext cx="897815"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3E32173-702B-4AB6-9E11-A3B9AF09859C}" type="TxLink">
              <a:rPr lang="en-US" sz="1100" b="0" i="0" u="none" strike="noStrike">
                <a:solidFill>
                  <a:srgbClr val="FFFFFF"/>
                </a:solidFill>
                <a:latin typeface="Avenir Next LT Pro" panose="020B0504020202020204" pitchFamily="34" charset="0"/>
                <a:ea typeface="Calibri"/>
                <a:cs typeface="Calibri"/>
              </a:rPr>
              <a:pPr algn="ctr"/>
              <a:t> 430 </a:t>
            </a:fld>
            <a:endParaRPr lang="en-IN" sz="1100" b="0">
              <a:solidFill>
                <a:schemeClr val="bg1"/>
              </a:solidFill>
              <a:latin typeface="Avenir Next LT Pro" panose="020B0504020202020204" pitchFamily="34" charset="0"/>
            </a:endParaRPr>
          </a:p>
        </xdr:txBody>
      </xdr:sp>
    </xdr:grpSp>
    <xdr:clientData/>
  </xdr:twoCellAnchor>
  <xdr:twoCellAnchor editAs="absolute">
    <xdr:from>
      <xdr:col>2</xdr:col>
      <xdr:colOff>472440</xdr:colOff>
      <xdr:row>4</xdr:row>
      <xdr:rowOff>99060</xdr:rowOff>
    </xdr:from>
    <xdr:to>
      <xdr:col>8</xdr:col>
      <xdr:colOff>18840</xdr:colOff>
      <xdr:row>6</xdr:row>
      <xdr:rowOff>114060</xdr:rowOff>
    </xdr:to>
    <mc:AlternateContent xmlns:mc="http://schemas.openxmlformats.org/markup-compatibility/2006" xmlns:a14="http://schemas.microsoft.com/office/drawing/2010/main">
      <mc:Choice Requires="a14">
        <xdr:graphicFrame macro="">
          <xdr:nvGraphicFramePr>
            <xdr:cNvPr id="90" name="Year 3">
              <a:extLst>
                <a:ext uri="{FF2B5EF4-FFF2-40B4-BE49-F238E27FC236}">
                  <a16:creationId xmlns:a16="http://schemas.microsoft.com/office/drawing/2014/main" id="{615124FA-1FF2-4F1B-83F5-5004402A8B22}"/>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695450" y="864870"/>
              <a:ext cx="3204000" cy="392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81006</xdr:colOff>
      <xdr:row>2</xdr:row>
      <xdr:rowOff>103916</xdr:rowOff>
    </xdr:from>
    <xdr:to>
      <xdr:col>2</xdr:col>
      <xdr:colOff>519955</xdr:colOff>
      <xdr:row>4</xdr:row>
      <xdr:rowOff>99060</xdr:rowOff>
    </xdr:to>
    <xdr:grpSp>
      <xdr:nvGrpSpPr>
        <xdr:cNvPr id="158" name="Group 157">
          <a:extLst>
            <a:ext uri="{FF2B5EF4-FFF2-40B4-BE49-F238E27FC236}">
              <a16:creationId xmlns:a16="http://schemas.microsoft.com/office/drawing/2014/main" id="{1E0F3949-E2FC-D9E8-459D-780B37A238A6}"/>
            </a:ext>
          </a:extLst>
        </xdr:cNvPr>
        <xdr:cNvGrpSpPr/>
      </xdr:nvGrpSpPr>
      <xdr:grpSpPr>
        <a:xfrm>
          <a:off x="79101" y="486821"/>
          <a:ext cx="1661959" cy="378049"/>
          <a:chOff x="218166" y="507776"/>
          <a:chExt cx="1658149" cy="376144"/>
        </a:xfrm>
      </xdr:grpSpPr>
      <xdr:sp macro="" textlink="">
        <xdr:nvSpPr>
          <xdr:cNvPr id="154" name="Rectangle: Rounded Corners 153">
            <a:extLst>
              <a:ext uri="{FF2B5EF4-FFF2-40B4-BE49-F238E27FC236}">
                <a16:creationId xmlns:a16="http://schemas.microsoft.com/office/drawing/2014/main" id="{62093088-0386-47B5-81E9-BEE86D842020}"/>
              </a:ext>
            </a:extLst>
          </xdr:cNvPr>
          <xdr:cNvSpPr>
            <a:spLocks/>
          </xdr:cNvSpPr>
        </xdr:nvSpPr>
        <xdr:spPr>
          <a:xfrm>
            <a:off x="296671" y="507776"/>
            <a:ext cx="1501139" cy="365759"/>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600">
              <a:latin typeface="Avenir Next LT Pro Light" panose="020B0304020202020204" pitchFamily="34" charset="0"/>
            </a:endParaRPr>
          </a:p>
        </xdr:txBody>
      </xdr:sp>
      <xdr:sp macro="" textlink="">
        <xdr:nvSpPr>
          <xdr:cNvPr id="155" name="TextBox 154">
            <a:extLst>
              <a:ext uri="{FF2B5EF4-FFF2-40B4-BE49-F238E27FC236}">
                <a16:creationId xmlns:a16="http://schemas.microsoft.com/office/drawing/2014/main" id="{F63CC5FC-F12E-4288-AB2A-D20B2C92E6C8}"/>
              </a:ext>
            </a:extLst>
          </xdr:cNvPr>
          <xdr:cNvSpPr txBox="1">
            <a:spLocks/>
          </xdr:cNvSpPr>
        </xdr:nvSpPr>
        <xdr:spPr>
          <a:xfrm>
            <a:off x="218166" y="519917"/>
            <a:ext cx="1658149" cy="364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n>
                  <a:noFill/>
                </a:ln>
                <a:solidFill>
                  <a:schemeClr val="bg1"/>
                </a:solidFill>
                <a:latin typeface="Avenir Next LT Pro Light" panose="020B0304020202020204" pitchFamily="34" charset="0"/>
              </a:rPr>
              <a:t>Sales</a:t>
            </a:r>
            <a:r>
              <a:rPr lang="en-IN" sz="1400" baseline="0">
                <a:ln>
                  <a:noFill/>
                </a:ln>
                <a:solidFill>
                  <a:schemeClr val="bg1"/>
                </a:solidFill>
                <a:latin typeface="Avenir Next LT Pro Light" panose="020B0304020202020204" pitchFamily="34" charset="0"/>
              </a:rPr>
              <a:t> Process</a:t>
            </a:r>
            <a:endParaRPr lang="en-IN" sz="1400">
              <a:ln>
                <a:noFill/>
              </a:ln>
              <a:solidFill>
                <a:schemeClr val="bg1"/>
              </a:solidFill>
              <a:latin typeface="Avenir Next LT Pro Light" panose="020B0304020202020204" pitchFamily="34" charset="0"/>
            </a:endParaRPr>
          </a:p>
        </xdr:txBody>
      </xdr:sp>
    </xdr:grpSp>
    <xdr:clientData/>
  </xdr:twoCellAnchor>
  <xdr:twoCellAnchor editAs="absolute">
    <xdr:from>
      <xdr:col>2</xdr:col>
      <xdr:colOff>469626</xdr:colOff>
      <xdr:row>2</xdr:row>
      <xdr:rowOff>93532</xdr:rowOff>
    </xdr:from>
    <xdr:to>
      <xdr:col>8</xdr:col>
      <xdr:colOff>228600</xdr:colOff>
      <xdr:row>4</xdr:row>
      <xdr:rowOff>114300</xdr:rowOff>
    </xdr:to>
    <xdr:sp macro="" textlink="">
      <xdr:nvSpPr>
        <xdr:cNvPr id="157" name="TextBox 156">
          <a:extLst>
            <a:ext uri="{FF2B5EF4-FFF2-40B4-BE49-F238E27FC236}">
              <a16:creationId xmlns:a16="http://schemas.microsoft.com/office/drawing/2014/main" id="{509BC804-8554-2BE0-E7E5-B8C25645CEF0}"/>
            </a:ext>
          </a:extLst>
        </xdr:cNvPr>
        <xdr:cNvSpPr txBox="1">
          <a:spLocks/>
        </xdr:cNvSpPr>
      </xdr:nvSpPr>
      <xdr:spPr>
        <a:xfrm>
          <a:off x="1688826" y="474532"/>
          <a:ext cx="3416574" cy="401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900">
              <a:ln>
                <a:noFill/>
              </a:ln>
              <a:solidFill>
                <a:schemeClr val="bg1"/>
              </a:solidFill>
              <a:latin typeface="Avenir Next LT Pro Light" panose="020B0304020202020204" pitchFamily="34" charset="0"/>
            </a:rPr>
            <a:t>set of repeatable steps that a sales takes to take a prospective buyer from the early stage of awareness to a closed sale.</a:t>
          </a:r>
        </a:p>
      </xdr:txBody>
    </xdr:sp>
    <xdr:clientData/>
  </xdr:twoCellAnchor>
  <xdr:twoCellAnchor editAs="absolute">
    <xdr:from>
      <xdr:col>8</xdr:col>
      <xdr:colOff>251880</xdr:colOff>
      <xdr:row>2</xdr:row>
      <xdr:rowOff>68580</xdr:rowOff>
    </xdr:from>
    <xdr:to>
      <xdr:col>10</xdr:col>
      <xdr:colOff>251460</xdr:colOff>
      <xdr:row>7</xdr:row>
      <xdr:rowOff>15240</xdr:rowOff>
    </xdr:to>
    <xdr:grpSp>
      <xdr:nvGrpSpPr>
        <xdr:cNvPr id="165" name="Group 164">
          <a:extLst>
            <a:ext uri="{FF2B5EF4-FFF2-40B4-BE49-F238E27FC236}">
              <a16:creationId xmlns:a16="http://schemas.microsoft.com/office/drawing/2014/main" id="{1CE0DBAB-2A7A-93BC-A20E-18AA90D4DB3A}"/>
            </a:ext>
          </a:extLst>
        </xdr:cNvPr>
        <xdr:cNvGrpSpPr>
          <a:grpSpLocks noChangeAspect="1"/>
        </xdr:cNvGrpSpPr>
      </xdr:nvGrpSpPr>
      <xdr:grpSpPr>
        <a:xfrm>
          <a:off x="5132490" y="451485"/>
          <a:ext cx="1218780" cy="901065"/>
          <a:chOff x="5128680" y="449580"/>
          <a:chExt cx="1218780" cy="899160"/>
        </a:xfrm>
      </xdr:grpSpPr>
      <xdr:grpSp>
        <xdr:nvGrpSpPr>
          <xdr:cNvPr id="164" name="Group 163">
            <a:extLst>
              <a:ext uri="{FF2B5EF4-FFF2-40B4-BE49-F238E27FC236}">
                <a16:creationId xmlns:a16="http://schemas.microsoft.com/office/drawing/2014/main" id="{C4795A4B-DF72-2A86-07D5-92D24001930D}"/>
              </a:ext>
            </a:extLst>
          </xdr:cNvPr>
          <xdr:cNvGrpSpPr/>
        </xdr:nvGrpSpPr>
        <xdr:grpSpPr>
          <a:xfrm>
            <a:off x="5299710" y="468210"/>
            <a:ext cx="864000" cy="864000"/>
            <a:chOff x="5295900" y="640080"/>
            <a:chExt cx="900000" cy="900000"/>
          </a:xfrm>
        </xdr:grpSpPr>
        <xdr:sp macro="" textlink="">
          <xdr:nvSpPr>
            <xdr:cNvPr id="162" name="Oval 161">
              <a:extLst>
                <a:ext uri="{FF2B5EF4-FFF2-40B4-BE49-F238E27FC236}">
                  <a16:creationId xmlns:a16="http://schemas.microsoft.com/office/drawing/2014/main" id="{505F4866-4500-6898-04CA-EC3E0AB6CC6C}"/>
                </a:ext>
              </a:extLst>
            </xdr:cNvPr>
            <xdr:cNvSpPr/>
          </xdr:nvSpPr>
          <xdr:spPr>
            <a:xfrm>
              <a:off x="5295900" y="640080"/>
              <a:ext cx="900000" cy="900000"/>
            </a:xfrm>
            <a:prstGeom prst="ellipse">
              <a:avLst/>
            </a:prstGeom>
            <a:noFill/>
            <a:ln w="19050">
              <a:solidFill>
                <a:schemeClr val="bg1">
                  <a:alpha val="37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3" name="Oval 162">
              <a:extLst>
                <a:ext uri="{FF2B5EF4-FFF2-40B4-BE49-F238E27FC236}">
                  <a16:creationId xmlns:a16="http://schemas.microsoft.com/office/drawing/2014/main" id="{DFDBD960-9750-972D-F85B-70D0965F2801}"/>
                </a:ext>
              </a:extLst>
            </xdr:cNvPr>
            <xdr:cNvSpPr/>
          </xdr:nvSpPr>
          <xdr:spPr>
            <a:xfrm>
              <a:off x="5520900" y="865080"/>
              <a:ext cx="450000" cy="450000"/>
            </a:xfrm>
            <a:prstGeom prst="ellipse">
              <a:avLst/>
            </a:prstGeom>
            <a:gradFill>
              <a:gsLst>
                <a:gs pos="100000">
                  <a:srgbClr val="FF6C8F"/>
                </a:gs>
                <a:gs pos="0">
                  <a:srgbClr val="194AFE"/>
                </a:gs>
              </a:gsLst>
              <a:lin ang="108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aphicFrame macro="">
        <xdr:nvGraphicFramePr>
          <xdr:cNvPr id="161" name="Chart 160">
            <a:extLst>
              <a:ext uri="{FF2B5EF4-FFF2-40B4-BE49-F238E27FC236}">
                <a16:creationId xmlns:a16="http://schemas.microsoft.com/office/drawing/2014/main" id="{FAB84BE1-88DD-4F43-A3B6-9FB5C27077E9}"/>
              </a:ext>
            </a:extLst>
          </xdr:cNvPr>
          <xdr:cNvGraphicFramePr>
            <a:graphicFrameLocks/>
          </xdr:cNvGraphicFramePr>
        </xdr:nvGraphicFramePr>
        <xdr:xfrm>
          <a:off x="5128680" y="449580"/>
          <a:ext cx="1218780" cy="899160"/>
        </xdr:xfrm>
        <a:graphic>
          <a:graphicData uri="http://schemas.openxmlformats.org/drawingml/2006/chart">
            <c:chart xmlns:c="http://schemas.openxmlformats.org/drawingml/2006/chart" xmlns:r="http://schemas.openxmlformats.org/officeDocument/2006/relationships" r:id="rId33"/>
          </a:graphicData>
        </a:graphic>
      </xdr:graphicFrame>
    </xdr:grpSp>
    <xdr:clientData/>
  </xdr:twoCellAnchor>
  <xdr:twoCellAnchor editAs="absolute">
    <xdr:from>
      <xdr:col>8</xdr:col>
      <xdr:colOff>450000</xdr:colOff>
      <xdr:row>5</xdr:row>
      <xdr:rowOff>45721</xdr:rowOff>
    </xdr:from>
    <xdr:to>
      <xdr:col>10</xdr:col>
      <xdr:colOff>66588</xdr:colOff>
      <xdr:row>6</xdr:row>
      <xdr:rowOff>1</xdr:rowOff>
    </xdr:to>
    <xdr:sp macro="" textlink="">
      <xdr:nvSpPr>
        <xdr:cNvPr id="166" name="TextBox 165">
          <a:extLst>
            <a:ext uri="{FF2B5EF4-FFF2-40B4-BE49-F238E27FC236}">
              <a16:creationId xmlns:a16="http://schemas.microsoft.com/office/drawing/2014/main" id="{44D57A69-2FF6-4C2A-9C46-F126143764AE}"/>
            </a:ext>
          </a:extLst>
        </xdr:cNvPr>
        <xdr:cNvSpPr txBox="1">
          <a:spLocks noChangeAspect="1"/>
        </xdr:cNvSpPr>
      </xdr:nvSpPr>
      <xdr:spPr>
        <a:xfrm>
          <a:off x="5326800" y="998221"/>
          <a:ext cx="835788" cy="144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600" b="0" i="0" u="none" strike="noStrike">
              <a:solidFill>
                <a:schemeClr val="tx1"/>
              </a:solidFill>
              <a:latin typeface="Avenir Next LT Pro" panose="020B0504020202020204" pitchFamily="34" charset="0"/>
              <a:ea typeface="Calibri"/>
              <a:cs typeface="Calibri"/>
            </a:rPr>
            <a:t>Refunded</a:t>
          </a:r>
        </a:p>
      </xdr:txBody>
    </xdr:sp>
    <xdr:clientData/>
  </xdr:twoCellAnchor>
  <xdr:twoCellAnchor editAs="absolute">
    <xdr:from>
      <xdr:col>8</xdr:col>
      <xdr:colOff>465240</xdr:colOff>
      <xdr:row>4</xdr:row>
      <xdr:rowOff>83820</xdr:rowOff>
    </xdr:from>
    <xdr:to>
      <xdr:col>10</xdr:col>
      <xdr:colOff>81828</xdr:colOff>
      <xdr:row>5</xdr:row>
      <xdr:rowOff>175259</xdr:rowOff>
    </xdr:to>
    <xdr:sp macro="" textlink="Pivottables!AE56">
      <xdr:nvSpPr>
        <xdr:cNvPr id="167" name="TextBox 166">
          <a:extLst>
            <a:ext uri="{FF2B5EF4-FFF2-40B4-BE49-F238E27FC236}">
              <a16:creationId xmlns:a16="http://schemas.microsoft.com/office/drawing/2014/main" id="{EAE0FCC2-14F7-E931-E88F-E9557E00E818}"/>
            </a:ext>
          </a:extLst>
        </xdr:cNvPr>
        <xdr:cNvSpPr txBox="1">
          <a:spLocks noChangeAspect="1"/>
        </xdr:cNvSpPr>
      </xdr:nvSpPr>
      <xdr:spPr>
        <a:xfrm>
          <a:off x="5342040" y="845820"/>
          <a:ext cx="835788" cy="28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D71CEED-4DE3-42D9-BE5C-32C32E270D8C}" type="TxLink">
            <a:rPr lang="en-US" sz="1100" b="0" i="0" u="none" strike="noStrike">
              <a:solidFill>
                <a:schemeClr val="tx1"/>
              </a:solidFill>
              <a:latin typeface="Avenir Next LT Pro" panose="020B0504020202020204" pitchFamily="34" charset="0"/>
              <a:ea typeface="Calibri"/>
              <a:cs typeface="Calibri"/>
            </a:rPr>
            <a:pPr algn="ctr"/>
            <a:t>33%</a:t>
          </a:fld>
          <a:endParaRPr lang="en-US" sz="600" b="0" i="0" u="none" strike="noStrike">
            <a:solidFill>
              <a:schemeClr val="tx1"/>
            </a:solidFill>
            <a:latin typeface="Avenir Next LT Pro" panose="020B0504020202020204" pitchFamily="34" charset="0"/>
            <a:ea typeface="Calibri"/>
            <a:cs typeface="Calibri"/>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409575</xdr:colOff>
      <xdr:row>2</xdr:row>
      <xdr:rowOff>34290</xdr:rowOff>
    </xdr:to>
    <xdr:grpSp>
      <xdr:nvGrpSpPr>
        <xdr:cNvPr id="2" name="Group 1">
          <a:extLst>
            <a:ext uri="{FF2B5EF4-FFF2-40B4-BE49-F238E27FC236}">
              <a16:creationId xmlns:a16="http://schemas.microsoft.com/office/drawing/2014/main" id="{4154B04D-6BD8-4A97-B71E-161FA0AED00A}"/>
            </a:ext>
          </a:extLst>
        </xdr:cNvPr>
        <xdr:cNvGrpSpPr/>
      </xdr:nvGrpSpPr>
      <xdr:grpSpPr>
        <a:xfrm>
          <a:off x="0" y="0"/>
          <a:ext cx="14432280" cy="415290"/>
          <a:chOff x="3810" y="0"/>
          <a:chExt cx="14426565" cy="415290"/>
        </a:xfrm>
      </xdr:grpSpPr>
      <xdr:sp macro="" textlink="">
        <xdr:nvSpPr>
          <xdr:cNvPr id="3" name="Rectangle 2">
            <a:extLst>
              <a:ext uri="{FF2B5EF4-FFF2-40B4-BE49-F238E27FC236}">
                <a16:creationId xmlns:a16="http://schemas.microsoft.com/office/drawing/2014/main" id="{412E482B-A97E-E11D-FA38-D2E6E24EDE37}"/>
              </a:ext>
            </a:extLst>
          </xdr:cNvPr>
          <xdr:cNvSpPr/>
        </xdr:nvSpPr>
        <xdr:spPr>
          <a:xfrm>
            <a:off x="3810" y="0"/>
            <a:ext cx="14426565" cy="389382"/>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TextBox 3">
            <a:extLst>
              <a:ext uri="{FF2B5EF4-FFF2-40B4-BE49-F238E27FC236}">
                <a16:creationId xmlns:a16="http://schemas.microsoft.com/office/drawing/2014/main" id="{67E948FB-B81A-421A-D4C1-1D22B2BFD00F}"/>
              </a:ext>
            </a:extLst>
          </xdr:cNvPr>
          <xdr:cNvSpPr txBox="1"/>
        </xdr:nvSpPr>
        <xdr:spPr>
          <a:xfrm>
            <a:off x="156210" y="5715"/>
            <a:ext cx="1402080" cy="394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rPr>
              <a:t>Takshak Ambekar</a:t>
            </a:r>
          </a:p>
        </xdr:txBody>
      </xdr:sp>
      <xdr:sp macro="" textlink="">
        <xdr:nvSpPr>
          <xdr:cNvPr id="5" name="TextBox 4">
            <a:extLst>
              <a:ext uri="{FF2B5EF4-FFF2-40B4-BE49-F238E27FC236}">
                <a16:creationId xmlns:a16="http://schemas.microsoft.com/office/drawing/2014/main" id="{0408103B-0AE3-4EE0-2A95-684CD2B9A327}"/>
              </a:ext>
            </a:extLst>
          </xdr:cNvPr>
          <xdr:cNvSpPr txBox="1"/>
        </xdr:nvSpPr>
        <xdr:spPr>
          <a:xfrm>
            <a:off x="4099560" y="3810"/>
            <a:ext cx="811530" cy="37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rPr>
              <a:t>Browse</a:t>
            </a:r>
          </a:p>
        </xdr:txBody>
      </xdr:sp>
      <xdr:sp macro="" textlink="">
        <xdr:nvSpPr>
          <xdr:cNvPr id="6" name="TextBox 5">
            <a:hlinkClick xmlns:r="http://schemas.openxmlformats.org/officeDocument/2006/relationships" r:id="rId1" tooltip="Income Sources"/>
            <a:extLst>
              <a:ext uri="{FF2B5EF4-FFF2-40B4-BE49-F238E27FC236}">
                <a16:creationId xmlns:a16="http://schemas.microsoft.com/office/drawing/2014/main" id="{8982CEED-B709-2442-ED88-AB0A9151C933}"/>
              </a:ext>
            </a:extLst>
          </xdr:cNvPr>
          <xdr:cNvSpPr txBox="1"/>
        </xdr:nvSpPr>
        <xdr:spPr>
          <a:xfrm>
            <a:off x="9027795" y="0"/>
            <a:ext cx="1407795"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rPr>
              <a:t>Income Sources</a:t>
            </a:r>
          </a:p>
        </xdr:txBody>
      </xdr:sp>
      <xdr:sp macro="" textlink="">
        <xdr:nvSpPr>
          <xdr:cNvPr id="7" name="TextBox 6">
            <a:hlinkClick xmlns:r="http://schemas.openxmlformats.org/officeDocument/2006/relationships" r:id="rId2" tooltip="Geographically"/>
            <a:extLst>
              <a:ext uri="{FF2B5EF4-FFF2-40B4-BE49-F238E27FC236}">
                <a16:creationId xmlns:a16="http://schemas.microsoft.com/office/drawing/2014/main" id="{770AB057-7F95-D9DF-B2E5-BF9340C50047}"/>
              </a:ext>
            </a:extLst>
          </xdr:cNvPr>
          <xdr:cNvSpPr txBox="1"/>
        </xdr:nvSpPr>
        <xdr:spPr>
          <a:xfrm>
            <a:off x="10271125" y="0"/>
            <a:ext cx="1394460"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rPr>
              <a:t>Geographically</a:t>
            </a:r>
          </a:p>
        </xdr:txBody>
      </xdr:sp>
      <xdr:sp macro="" textlink="">
        <xdr:nvSpPr>
          <xdr:cNvPr id="8" name="TextBox 7">
            <a:hlinkClick xmlns:r="http://schemas.openxmlformats.org/officeDocument/2006/relationships" r:id="rId3" tooltip="Sales Process"/>
            <a:extLst>
              <a:ext uri="{FF2B5EF4-FFF2-40B4-BE49-F238E27FC236}">
                <a16:creationId xmlns:a16="http://schemas.microsoft.com/office/drawing/2014/main" id="{224AAE28-851C-88BE-F017-7BDFA39B7F42}"/>
              </a:ext>
            </a:extLst>
          </xdr:cNvPr>
          <xdr:cNvSpPr txBox="1"/>
        </xdr:nvSpPr>
        <xdr:spPr>
          <a:xfrm>
            <a:off x="11504930" y="0"/>
            <a:ext cx="1407795"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rPr>
              <a:t>Sales Process</a:t>
            </a:r>
          </a:p>
        </xdr:txBody>
      </xdr:sp>
      <xdr:sp macro="" textlink="">
        <xdr:nvSpPr>
          <xdr:cNvPr id="9" name="TextBox 8">
            <a:hlinkClick xmlns:r="http://schemas.openxmlformats.org/officeDocument/2006/relationships" r:id="rId1" tooltip="Project Status"/>
            <a:extLst>
              <a:ext uri="{FF2B5EF4-FFF2-40B4-BE49-F238E27FC236}">
                <a16:creationId xmlns:a16="http://schemas.microsoft.com/office/drawing/2014/main" id="{0C3AC7BB-8D0E-3EE8-0503-6AA12827BD87}"/>
              </a:ext>
            </a:extLst>
          </xdr:cNvPr>
          <xdr:cNvSpPr txBox="1"/>
        </xdr:nvSpPr>
        <xdr:spPr>
          <a:xfrm>
            <a:off x="12750165" y="0"/>
            <a:ext cx="1407795"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rPr>
              <a:t>Project Status</a:t>
            </a:r>
          </a:p>
        </xdr:txBody>
      </xdr:sp>
      <xdr:pic>
        <xdr:nvPicPr>
          <xdr:cNvPr id="10" name="Graphic 9" descr="Compass with solid fill">
            <a:extLst>
              <a:ext uri="{FF2B5EF4-FFF2-40B4-BE49-F238E27FC236}">
                <a16:creationId xmlns:a16="http://schemas.microsoft.com/office/drawing/2014/main" id="{17266B2A-BB58-180C-8B2E-24692F675A4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002786" y="111217"/>
            <a:ext cx="183810" cy="185218"/>
          </a:xfrm>
          <a:prstGeom prst="rect">
            <a:avLst/>
          </a:prstGeom>
        </xdr:spPr>
      </xdr:pic>
      <xdr:sp macro="" textlink="">
        <xdr:nvSpPr>
          <xdr:cNvPr id="11" name="Rectangle: Rounded Corners 10">
            <a:extLst>
              <a:ext uri="{FF2B5EF4-FFF2-40B4-BE49-F238E27FC236}">
                <a16:creationId xmlns:a16="http://schemas.microsoft.com/office/drawing/2014/main" id="{B31ED076-537B-ACB3-EB8D-017DDAA05855}"/>
              </a:ext>
            </a:extLst>
          </xdr:cNvPr>
          <xdr:cNvSpPr/>
        </xdr:nvSpPr>
        <xdr:spPr>
          <a:xfrm>
            <a:off x="13025390" y="289560"/>
            <a:ext cx="354285" cy="4191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16</xdr:col>
      <xdr:colOff>0</xdr:colOff>
      <xdr:row>49</xdr:row>
      <xdr:rowOff>0</xdr:rowOff>
    </xdr:from>
    <xdr:to>
      <xdr:col>20</xdr:col>
      <xdr:colOff>34188</xdr:colOff>
      <xdr:row>51</xdr:row>
      <xdr:rowOff>80009</xdr:rowOff>
    </xdr:to>
    <mc:AlternateContent xmlns:mc="http://schemas.openxmlformats.org/markup-compatibility/2006" xmlns:a14="http://schemas.microsoft.com/office/drawing/2010/main">
      <mc:Choice Requires="a14">
        <xdr:graphicFrame macro="">
          <xdr:nvGraphicFramePr>
            <xdr:cNvPr id="4" name="Year 4">
              <a:extLst>
                <a:ext uri="{FF2B5EF4-FFF2-40B4-BE49-F238E27FC236}">
                  <a16:creationId xmlns:a16="http://schemas.microsoft.com/office/drawing/2014/main" id="{3ABBBACD-36CA-4FEE-933D-48C7A7611C3B}"/>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17129760" y="9791700"/>
              <a:ext cx="4208043" cy="464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kshak Ambekar" refreshedDate="45732.607500694445" createdVersion="8" refreshedVersion="8" minRefreshableVersion="3" recordCount="3115" xr:uid="{D7F61604-277D-4C7D-B51C-94EB247EC0CE}">
  <cacheSource type="worksheet">
    <worksheetSource name="Data_Tables__2"/>
  </cacheSource>
  <cacheFields count="11">
    <cacheField name="Order Number" numFmtId="0">
      <sharedItems/>
    </cacheField>
    <cacheField name="Year" numFmtId="0">
      <sharedItems containsSemiMixedTypes="0" containsString="0" containsNumber="1" containsInteger="1" minValue="2020" maxValue="2024" count="5">
        <n v="2020"/>
        <n v="2021"/>
        <n v="2022"/>
        <n v="2023"/>
        <n v="2024"/>
      </sharedItems>
    </cacheField>
    <cacheField name="Month" numFmtId="0">
      <sharedItems/>
    </cacheField>
    <cacheField name="POS" numFmtId="0">
      <sharedItems count="2">
        <s v="Website"/>
        <s v="Branches"/>
      </sharedItems>
    </cacheField>
    <cacheField name="Payment Method" numFmtId="0">
      <sharedItems count="2">
        <s v="Credit Card"/>
        <s v="Cash on Delivery"/>
      </sharedItems>
    </cacheField>
    <cacheField name="Assembly Stage" numFmtId="0">
      <sharedItems/>
    </cacheField>
    <cacheField name="Registration Status" numFmtId="0">
      <sharedItems count="2">
        <s v="Register Customer info"/>
        <s v="Non-Registered Customer info"/>
      </sharedItems>
    </cacheField>
    <cacheField name="Sale Status" numFmtId="0">
      <sharedItems count="2">
        <s v="Paid"/>
        <s v="Refunded"/>
      </sharedItems>
    </cacheField>
    <cacheField name="Delivery Type" numFmtId="0">
      <sharedItems count="3">
        <s v="Shipment"/>
        <s v="Download"/>
        <s v="Branch "/>
      </sharedItems>
    </cacheField>
    <cacheField name="Amount" numFmtId="0">
      <sharedItems containsSemiMixedTypes="0" containsString="0" containsNumber="1" containsInteger="1" minValue="127" maxValue="1111"/>
    </cacheField>
    <cacheField name="Target" numFmtId="0">
      <sharedItems containsSemiMixedTypes="0" containsString="0" containsNumber="1" minValue="174.07999999999998" maxValue="1588.73"/>
    </cacheField>
  </cacheFields>
  <extLst>
    <ext xmlns:x14="http://schemas.microsoft.com/office/spreadsheetml/2009/9/main" uri="{725AE2AE-9491-48be-B2B4-4EB974FC3084}">
      <x14:pivotCacheDefinition pivotCacheId="29949153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kshak Ambekar" refreshedDate="45732.607501388891" createdVersion="8" refreshedVersion="8" minRefreshableVersion="3" recordCount="900" xr:uid="{2E53FFD9-6D7A-4C1E-AD5B-974E58D3794D}">
  <cacheSource type="worksheet">
    <worksheetSource name="Table3"/>
  </cacheSource>
  <cacheFields count="9">
    <cacheField name="Year" numFmtId="0">
      <sharedItems containsSemiMixedTypes="0" containsString="0" containsNumber="1" containsInteger="1" minValue="2020" maxValue="2024" count="5">
        <n v="2020"/>
        <n v="2021"/>
        <n v="2022"/>
        <n v="2023"/>
        <n v="2024"/>
      </sharedItems>
    </cacheField>
    <cacheField name="Month" numFmtId="0">
      <sharedItems count="12">
        <s v="Jan"/>
        <s v="Feb"/>
        <s v="Mar"/>
        <s v="Apr"/>
        <s v="May"/>
        <s v="Jun"/>
        <s v="Jul"/>
        <s v="Aug"/>
        <s v="Sep"/>
        <s v="Oct"/>
        <s v="Nov"/>
        <s v="Dec"/>
      </sharedItems>
    </cacheField>
    <cacheField name="Income sources" numFmtId="0">
      <sharedItems count="6">
        <s v="Licensing"/>
        <s v="Renting"/>
        <s v="Subscription"/>
        <s v="Usage fees"/>
        <s v="Advertising"/>
        <s v="Asset sale"/>
      </sharedItems>
    </cacheField>
    <cacheField name="Income Breakdowns" numFmtId="0">
      <sharedItems count="15">
        <s v="Software Metered License"/>
        <s v="Floating License"/>
        <s v="Equipments"/>
        <s v="Prime"/>
        <s v="Renewal"/>
        <s v="Premium"/>
        <s v="New "/>
        <s v="Offices"/>
        <s v="Facebook Page"/>
        <s v="Google Ad"/>
        <s v="Company Website"/>
        <s v="Youtube Channel"/>
        <s v="Lands"/>
        <s v="Asset sale"/>
        <s v="Television Ad"/>
      </sharedItems>
    </cacheField>
    <cacheField name="Counts" numFmtId="165">
      <sharedItems containsSemiMixedTypes="0" containsString="0" containsNumber="1" minValue="2" maxValue="10368.4"/>
    </cacheField>
    <cacheField name="Income" numFmtId="165">
      <sharedItems containsSemiMixedTypes="0" containsString="0" containsNumber="1" minValue="100" maxValue="22000"/>
    </cacheField>
    <cacheField name="Target Income" numFmtId="165">
      <sharedItems containsSemiMixedTypes="0" containsString="0" containsNumber="1" minValue="112" maxValue="12480"/>
    </cacheField>
    <cacheField name="operating profit" numFmtId="165">
      <sharedItems containsSemiMixedTypes="0" containsString="0" containsNumber="1" minValue="20" maxValue="4400"/>
    </cacheField>
    <cacheField name="Marketing Strategies" numFmtId="165">
      <sharedItems count="2">
        <s v="B2B"/>
        <s v="B2C"/>
      </sharedItems>
    </cacheField>
  </cacheFields>
  <extLst>
    <ext xmlns:x14="http://schemas.microsoft.com/office/spreadsheetml/2009/9/main" uri="{725AE2AE-9491-48be-B2B4-4EB974FC3084}">
      <x14:pivotCacheDefinition pivotCacheId="5753177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kshak Ambekar" refreshedDate="45732.607503240739" createdVersion="8" refreshedVersion="8" minRefreshableVersion="3" recordCount="30" xr:uid="{EB20C2AE-EB61-4CF1-ACB4-D61E2B24DD3B}">
  <cacheSource type="worksheet">
    <worksheetSource name="Map"/>
  </cacheSource>
  <cacheFields count="4">
    <cacheField name="Year" numFmtId="0">
      <sharedItems containsSemiMixedTypes="0" containsString="0" containsNumber="1" containsInteger="1" minValue="2020" maxValue="2024" count="5">
        <n v="2020"/>
        <n v="2021"/>
        <n v="2022"/>
        <n v="2023"/>
        <n v="2024"/>
      </sharedItems>
    </cacheField>
    <cacheField name="Country" numFmtId="0">
      <sharedItems count="6">
        <s v="Egypt"/>
        <s v="USA"/>
        <s v="Russia"/>
        <s v="United Kingdom"/>
        <s v="Brazil"/>
        <s v="Canada"/>
      </sharedItems>
    </cacheField>
    <cacheField name="Amount" numFmtId="0">
      <sharedItems containsSemiMixedTypes="0" containsString="0" containsNumber="1" containsInteger="1" minValue="62240" maxValue="387584"/>
    </cacheField>
    <cacheField name="Target" numFmtId="0">
      <sharedItems containsSemiMixedTypes="0" containsString="0" containsNumber="1" minValue="90151.200000000041" maxValue="700000"/>
    </cacheField>
  </cacheFields>
  <extLst>
    <ext xmlns:x14="http://schemas.microsoft.com/office/spreadsheetml/2009/9/main" uri="{725AE2AE-9491-48be-B2B4-4EB974FC3084}">
      <x14:pivotCacheDefinition pivotCacheId="1109664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5">
  <r>
    <s v="AD01-9361"/>
    <x v="0"/>
    <s v="Apr"/>
    <x v="0"/>
    <x v="0"/>
    <s v="Order assembled"/>
    <x v="0"/>
    <x v="0"/>
    <x v="0"/>
    <n v="350"/>
    <n v="500.5"/>
  </r>
  <r>
    <s v="AD01-9361"/>
    <x v="0"/>
    <s v="Apr"/>
    <x v="0"/>
    <x v="0"/>
    <s v="Order assembled"/>
    <x v="0"/>
    <x v="0"/>
    <x v="0"/>
    <n v="344"/>
    <n v="491.92"/>
  </r>
  <r>
    <s v="AD01-9362"/>
    <x v="0"/>
    <s v="Apr"/>
    <x v="0"/>
    <x v="0"/>
    <s v="Order assembled"/>
    <x v="0"/>
    <x v="0"/>
    <x v="1"/>
    <n v="236"/>
    <n v="337.48"/>
  </r>
  <r>
    <s v="AD01-9362"/>
    <x v="0"/>
    <s v="Apr"/>
    <x v="0"/>
    <x v="0"/>
    <s v="Order assembled"/>
    <x v="0"/>
    <x v="0"/>
    <x v="1"/>
    <n v="284"/>
    <n v="406.12"/>
  </r>
  <r>
    <s v="AD01-9364"/>
    <x v="0"/>
    <s v="Apr"/>
    <x v="0"/>
    <x v="0"/>
    <s v="Order assembled"/>
    <x v="0"/>
    <x v="0"/>
    <x v="1"/>
    <n v="238"/>
    <n v="340.34000000000003"/>
  </r>
  <r>
    <s v="AD01-9361"/>
    <x v="0"/>
    <s v="Apr"/>
    <x v="0"/>
    <x v="0"/>
    <s v="Order assembled"/>
    <x v="0"/>
    <x v="0"/>
    <x v="1"/>
    <n v="280"/>
    <n v="400.4"/>
  </r>
  <r>
    <s v="AD01-9361"/>
    <x v="0"/>
    <s v="Apr"/>
    <x v="0"/>
    <x v="0"/>
    <s v="Order assembled"/>
    <x v="0"/>
    <x v="0"/>
    <x v="1"/>
    <n v="208"/>
    <n v="297.44"/>
  </r>
  <r>
    <s v="AD01-9362"/>
    <x v="0"/>
    <s v="Apr"/>
    <x v="0"/>
    <x v="0"/>
    <s v="Order assembled"/>
    <x v="0"/>
    <x v="0"/>
    <x v="0"/>
    <n v="354"/>
    <n v="526.24"/>
  </r>
  <r>
    <s v="AD01-9361"/>
    <x v="0"/>
    <s v="Apr"/>
    <x v="0"/>
    <x v="0"/>
    <s v="Order assembled"/>
    <x v="0"/>
    <x v="0"/>
    <x v="0"/>
    <n v="348"/>
    <n v="526.24"/>
  </r>
  <r>
    <s v="AD01-9364"/>
    <x v="0"/>
    <s v="Apr"/>
    <x v="0"/>
    <x v="0"/>
    <s v="Order assembled"/>
    <x v="0"/>
    <x v="0"/>
    <x v="0"/>
    <n v="342"/>
    <n v="526.24"/>
  </r>
  <r>
    <s v="AD01-9363"/>
    <x v="0"/>
    <s v="Apr"/>
    <x v="0"/>
    <x v="0"/>
    <s v="Order assembled"/>
    <x v="0"/>
    <x v="0"/>
    <x v="1"/>
    <n v="677"/>
    <n v="968.11"/>
  </r>
  <r>
    <s v="AD01-9364"/>
    <x v="0"/>
    <s v="Apr"/>
    <x v="0"/>
    <x v="0"/>
    <s v="Order assembled"/>
    <x v="0"/>
    <x v="0"/>
    <x v="1"/>
    <n v="710"/>
    <n v="1015.3"/>
  </r>
  <r>
    <s v="AD01-9362"/>
    <x v="0"/>
    <s v="Apr"/>
    <x v="0"/>
    <x v="0"/>
    <s v="Order assembled"/>
    <x v="0"/>
    <x v="0"/>
    <x v="1"/>
    <n v="763"/>
    <n v="1091.0899999999999"/>
  </r>
  <r>
    <s v="AD01-9362"/>
    <x v="0"/>
    <s v="Apr"/>
    <x v="0"/>
    <x v="0"/>
    <s v="Order assembled"/>
    <x v="0"/>
    <x v="0"/>
    <x v="0"/>
    <n v="351"/>
    <n v="501.93"/>
  </r>
  <r>
    <s v="AD01-9364"/>
    <x v="0"/>
    <s v="Apr"/>
    <x v="0"/>
    <x v="0"/>
    <s v="Order assembled"/>
    <x v="0"/>
    <x v="0"/>
    <x v="0"/>
    <n v="345"/>
    <n v="493.35"/>
  </r>
  <r>
    <s v="AD01-9361"/>
    <x v="0"/>
    <s v="Apr"/>
    <x v="0"/>
    <x v="0"/>
    <s v="Order assembled"/>
    <x v="0"/>
    <x v="0"/>
    <x v="0"/>
    <n v="339"/>
    <n v="484.77"/>
  </r>
  <r>
    <s v="AD01-9362"/>
    <x v="0"/>
    <s v="Apr"/>
    <x v="0"/>
    <x v="0"/>
    <s v="Order assembled"/>
    <x v="0"/>
    <x v="0"/>
    <x v="1"/>
    <n v="237"/>
    <n v="338.90999999999997"/>
  </r>
  <r>
    <s v="AD01-9362"/>
    <x v="0"/>
    <s v="Apr"/>
    <x v="0"/>
    <x v="0"/>
    <s v="Order assembled"/>
    <x v="0"/>
    <x v="0"/>
    <x v="1"/>
    <n v="749"/>
    <n v="526.24"/>
  </r>
  <r>
    <s v="AD01-9363"/>
    <x v="0"/>
    <s v="Apr"/>
    <x v="0"/>
    <x v="0"/>
    <s v="Order assembled"/>
    <x v="0"/>
    <x v="0"/>
    <x v="1"/>
    <n v="803"/>
    <n v="526.24"/>
  </r>
  <r>
    <s v="AD01-9361"/>
    <x v="0"/>
    <s v="Apr"/>
    <x v="0"/>
    <x v="0"/>
    <s v="Order assembled"/>
    <x v="0"/>
    <x v="0"/>
    <x v="1"/>
    <n v="235"/>
    <n v="336.05"/>
  </r>
  <r>
    <s v="AD01-9361"/>
    <x v="0"/>
    <s v="Apr"/>
    <x v="0"/>
    <x v="0"/>
    <s v="Order assembled"/>
    <x v="0"/>
    <x v="0"/>
    <x v="1"/>
    <n v="283"/>
    <n v="404.69"/>
  </r>
  <r>
    <s v="AD01-9364"/>
    <x v="0"/>
    <s v="Apr"/>
    <x v="0"/>
    <x v="0"/>
    <s v="Order assembled"/>
    <x v="0"/>
    <x v="0"/>
    <x v="1"/>
    <n v="211"/>
    <n v="301.73"/>
  </r>
  <r>
    <s v="AD01-9361"/>
    <x v="0"/>
    <s v="Apr"/>
    <x v="0"/>
    <x v="0"/>
    <s v="Order assembled"/>
    <x v="0"/>
    <x v="0"/>
    <x v="0"/>
    <n v="876"/>
    <n v="1252.68"/>
  </r>
  <r>
    <s v="AD01-9361"/>
    <x v="0"/>
    <s v="Apr"/>
    <x v="0"/>
    <x v="0"/>
    <s v="Order assembled"/>
    <x v="0"/>
    <x v="0"/>
    <x v="0"/>
    <n v="877"/>
    <n v="1254.1099999999999"/>
  </r>
  <r>
    <s v="AD01-9361"/>
    <x v="0"/>
    <s v="Apr"/>
    <x v="0"/>
    <x v="0"/>
    <s v="Order assembled"/>
    <x v="0"/>
    <x v="0"/>
    <x v="0"/>
    <n v="878"/>
    <n v="1255.54"/>
  </r>
  <r>
    <s v="AD01-9364"/>
    <x v="0"/>
    <s v="Apr"/>
    <x v="0"/>
    <x v="0"/>
    <s v="Order assembled"/>
    <x v="0"/>
    <x v="0"/>
    <x v="1"/>
    <n v="281"/>
    <n v="401.83"/>
  </r>
  <r>
    <s v="AD01-9362"/>
    <x v="0"/>
    <s v="Apr"/>
    <x v="0"/>
    <x v="0"/>
    <s v="Order assembled"/>
    <x v="0"/>
    <x v="0"/>
    <x v="1"/>
    <n v="772"/>
    <n v="1103.96"/>
  </r>
  <r>
    <s v="AD01-9361"/>
    <x v="0"/>
    <s v="Aug"/>
    <x v="0"/>
    <x v="0"/>
    <s v="Order assembled"/>
    <x v="0"/>
    <x v="0"/>
    <x v="0"/>
    <n v="290"/>
    <n v="414.7"/>
  </r>
  <r>
    <s v="AD01-9361"/>
    <x v="0"/>
    <s v="Aug"/>
    <x v="0"/>
    <x v="0"/>
    <s v="Order assembled"/>
    <x v="0"/>
    <x v="0"/>
    <x v="0"/>
    <n v="284"/>
    <n v="406.12"/>
  </r>
  <r>
    <s v="AD01-9365"/>
    <x v="0"/>
    <s v="Aug"/>
    <x v="0"/>
    <x v="0"/>
    <s v="Order assembled"/>
    <x v="0"/>
    <x v="0"/>
    <x v="0"/>
    <n v="278"/>
    <n v="397.54"/>
  </r>
  <r>
    <s v="AD01-9362"/>
    <x v="0"/>
    <s v="Aug"/>
    <x v="0"/>
    <x v="0"/>
    <s v="Order assembled"/>
    <x v="0"/>
    <x v="0"/>
    <x v="1"/>
    <n v="212"/>
    <n v="303.15999999999997"/>
  </r>
  <r>
    <s v="AD01-9361"/>
    <x v="0"/>
    <s v="Aug"/>
    <x v="0"/>
    <x v="0"/>
    <s v="Order assembled"/>
    <x v="0"/>
    <x v="0"/>
    <x v="1"/>
    <n v="260"/>
    <n v="371.8"/>
  </r>
  <r>
    <s v="AD01-9361"/>
    <x v="0"/>
    <s v="Aug"/>
    <x v="0"/>
    <x v="0"/>
    <s v="Order assembled"/>
    <x v="0"/>
    <x v="0"/>
    <x v="1"/>
    <n v="188"/>
    <n v="268.84000000000003"/>
  </r>
  <r>
    <s v="AD01-9364"/>
    <x v="0"/>
    <s v="Aug"/>
    <x v="0"/>
    <x v="0"/>
    <s v="Order assembled"/>
    <x v="0"/>
    <x v="0"/>
    <x v="1"/>
    <n v="214"/>
    <n v="306.02"/>
  </r>
  <r>
    <s v="AD01-9362"/>
    <x v="0"/>
    <s v="Aug"/>
    <x v="0"/>
    <x v="0"/>
    <s v="Order assembled"/>
    <x v="0"/>
    <x v="0"/>
    <x v="1"/>
    <n v="262"/>
    <n v="374.66"/>
  </r>
  <r>
    <s v="AD01-9364"/>
    <x v="0"/>
    <s v="Aug"/>
    <x v="0"/>
    <x v="0"/>
    <s v="Order assembled"/>
    <x v="0"/>
    <x v="0"/>
    <x v="1"/>
    <n v="190"/>
    <n v="271.7"/>
  </r>
  <r>
    <s v="AD01-9363"/>
    <x v="0"/>
    <s v="Aug"/>
    <x v="0"/>
    <x v="0"/>
    <s v="Order assembled"/>
    <x v="0"/>
    <x v="0"/>
    <x v="1"/>
    <n v="288"/>
    <n v="526.24"/>
  </r>
  <r>
    <s v="AD01-9364"/>
    <x v="0"/>
    <s v="Aug"/>
    <x v="0"/>
    <x v="0"/>
    <s v="Order assembled"/>
    <x v="0"/>
    <x v="0"/>
    <x v="1"/>
    <n v="282"/>
    <n v="526.24"/>
  </r>
  <r>
    <s v="AD01-9361"/>
    <x v="0"/>
    <s v="Aug"/>
    <x v="0"/>
    <x v="0"/>
    <s v="Order assembled"/>
    <x v="0"/>
    <x v="0"/>
    <x v="1"/>
    <n v="276"/>
    <n v="526.24"/>
  </r>
  <r>
    <s v="AD01-9361"/>
    <x v="0"/>
    <s v="Aug"/>
    <x v="0"/>
    <x v="0"/>
    <s v="Order assembled"/>
    <x v="0"/>
    <x v="0"/>
    <x v="1"/>
    <n v="680"/>
    <n v="972.4"/>
  </r>
  <r>
    <s v="AD01-9364"/>
    <x v="0"/>
    <s v="Aug"/>
    <x v="0"/>
    <x v="0"/>
    <s v="Order assembled"/>
    <x v="0"/>
    <x v="0"/>
    <x v="1"/>
    <n v="767"/>
    <n v="1096.81"/>
  </r>
  <r>
    <s v="AD01-9362"/>
    <x v="0"/>
    <s v="Aug"/>
    <x v="0"/>
    <x v="0"/>
    <s v="Order assembled"/>
    <x v="0"/>
    <x v="0"/>
    <x v="1"/>
    <n v="285"/>
    <n v="407.55"/>
  </r>
  <r>
    <s v="AD01-9361"/>
    <x v="0"/>
    <s v="Aug"/>
    <x v="0"/>
    <x v="0"/>
    <s v="Order assembled"/>
    <x v="0"/>
    <x v="0"/>
    <x v="1"/>
    <n v="279"/>
    <n v="398.97"/>
  </r>
  <r>
    <s v="AD01-9364"/>
    <x v="0"/>
    <s v="Aug"/>
    <x v="0"/>
    <x v="0"/>
    <s v="Order assembled"/>
    <x v="0"/>
    <x v="0"/>
    <x v="1"/>
    <n v="213"/>
    <n v="304.59000000000003"/>
  </r>
  <r>
    <s v="AD01-9364"/>
    <x v="0"/>
    <s v="Aug"/>
    <x v="0"/>
    <x v="0"/>
    <s v="Order assembled"/>
    <x v="0"/>
    <x v="0"/>
    <x v="1"/>
    <n v="753"/>
    <n v="526.24"/>
  </r>
  <r>
    <s v="AD01-9361"/>
    <x v="0"/>
    <s v="Aug"/>
    <x v="0"/>
    <x v="0"/>
    <s v="Order assembled"/>
    <x v="0"/>
    <x v="0"/>
    <x v="1"/>
    <n v="806"/>
    <n v="526.24"/>
  </r>
  <r>
    <s v="AD01-9364"/>
    <x v="0"/>
    <s v="Aug"/>
    <x v="0"/>
    <x v="0"/>
    <s v="Order assembled"/>
    <x v="0"/>
    <x v="0"/>
    <x v="1"/>
    <n v="217"/>
    <n v="310.31"/>
  </r>
  <r>
    <s v="AD01-9361"/>
    <x v="0"/>
    <s v="Aug"/>
    <x v="0"/>
    <x v="0"/>
    <s v="Order assembled"/>
    <x v="0"/>
    <x v="0"/>
    <x v="1"/>
    <n v="259"/>
    <n v="370.37"/>
  </r>
  <r>
    <s v="AD01-9364"/>
    <x v="0"/>
    <s v="Aug"/>
    <x v="0"/>
    <x v="0"/>
    <s v="Order assembled"/>
    <x v="0"/>
    <x v="0"/>
    <x v="1"/>
    <n v="187"/>
    <n v="267.40999999999997"/>
  </r>
  <r>
    <s v="AD01-9361"/>
    <x v="0"/>
    <s v="Aug"/>
    <x v="0"/>
    <x v="0"/>
    <s v="Order assembled"/>
    <x v="0"/>
    <x v="0"/>
    <x v="0"/>
    <n v="287"/>
    <n v="410.41"/>
  </r>
  <r>
    <s v="AD01-9362"/>
    <x v="0"/>
    <s v="Aug"/>
    <x v="0"/>
    <x v="0"/>
    <s v="Order assembled"/>
    <x v="1"/>
    <x v="0"/>
    <x v="0"/>
    <n v="281"/>
    <n v="401.83"/>
  </r>
  <r>
    <s v="AD01-9362"/>
    <x v="0"/>
    <s v="Aug"/>
    <x v="0"/>
    <x v="0"/>
    <s v="Order assembled"/>
    <x v="1"/>
    <x v="0"/>
    <x v="0"/>
    <n v="275"/>
    <n v="393.25"/>
  </r>
  <r>
    <s v="AD01-9361"/>
    <x v="0"/>
    <s v="Aug"/>
    <x v="0"/>
    <x v="0"/>
    <s v="Order assembled"/>
    <x v="1"/>
    <x v="0"/>
    <x v="1"/>
    <n v="215"/>
    <n v="307.45"/>
  </r>
  <r>
    <s v="AD01-9363"/>
    <x v="0"/>
    <s v="Aug"/>
    <x v="0"/>
    <x v="0"/>
    <s v="Order assembled"/>
    <x v="1"/>
    <x v="0"/>
    <x v="1"/>
    <n v="263"/>
    <n v="376.09"/>
  </r>
  <r>
    <s v="AD01-9362"/>
    <x v="0"/>
    <s v="Aug"/>
    <x v="0"/>
    <x v="0"/>
    <s v="Order assembled"/>
    <x v="1"/>
    <x v="0"/>
    <x v="1"/>
    <n v="776"/>
    <n v="1109.68"/>
  </r>
  <r>
    <s v="AD01-9361"/>
    <x v="0"/>
    <s v="Dec"/>
    <x v="0"/>
    <x v="0"/>
    <s v="Order assembled"/>
    <x v="1"/>
    <x v="0"/>
    <x v="0"/>
    <n v="224"/>
    <n v="526.24"/>
  </r>
  <r>
    <s v="AD01-9361"/>
    <x v="0"/>
    <s v="Dec"/>
    <x v="0"/>
    <x v="0"/>
    <s v="Order assembled"/>
    <x v="1"/>
    <x v="0"/>
    <x v="0"/>
    <n v="218"/>
    <n v="526.24"/>
  </r>
  <r>
    <s v="AD01-9361"/>
    <x v="0"/>
    <s v="Dec"/>
    <x v="0"/>
    <x v="0"/>
    <s v="Order assembled"/>
    <x v="1"/>
    <x v="0"/>
    <x v="0"/>
    <n v="212"/>
    <n v="526.24"/>
  </r>
  <r>
    <s v="AD01-9361"/>
    <x v="0"/>
    <s v="Dec"/>
    <x v="0"/>
    <x v="0"/>
    <s v="Order assembled"/>
    <x v="1"/>
    <x v="0"/>
    <x v="1"/>
    <n v="194"/>
    <n v="277.42"/>
  </r>
  <r>
    <s v="AD01-9362"/>
    <x v="0"/>
    <s v="Dec"/>
    <x v="0"/>
    <x v="0"/>
    <s v="Order assembled"/>
    <x v="1"/>
    <x v="0"/>
    <x v="1"/>
    <n v="242"/>
    <n v="346.06"/>
  </r>
  <r>
    <s v="AD01-9362"/>
    <x v="0"/>
    <s v="Dec"/>
    <x v="0"/>
    <x v="0"/>
    <s v="Order assembled"/>
    <x v="1"/>
    <x v="0"/>
    <x v="1"/>
    <n v="164"/>
    <n v="234.52"/>
  </r>
  <r>
    <s v="AD01-9364"/>
    <x v="0"/>
    <s v="Dec"/>
    <x v="0"/>
    <x v="0"/>
    <s v="Order assembled"/>
    <x v="1"/>
    <x v="0"/>
    <x v="1"/>
    <n v="238"/>
    <n v="340.34000000000003"/>
  </r>
  <r>
    <s v="AD01-9361"/>
    <x v="0"/>
    <s v="Dec"/>
    <x v="0"/>
    <x v="0"/>
    <s v="Order assembled"/>
    <x v="1"/>
    <x v="0"/>
    <x v="1"/>
    <n v="166"/>
    <n v="237.38"/>
  </r>
  <r>
    <s v="AD01-9364"/>
    <x v="0"/>
    <s v="Dec"/>
    <x v="0"/>
    <x v="0"/>
    <s v="Order assembled"/>
    <x v="1"/>
    <x v="0"/>
    <x v="0"/>
    <n v="222"/>
    <n v="526.24"/>
  </r>
  <r>
    <s v="AD01-9361"/>
    <x v="0"/>
    <s v="Dec"/>
    <x v="0"/>
    <x v="0"/>
    <s v="Order assembled"/>
    <x v="1"/>
    <x v="0"/>
    <x v="0"/>
    <n v="216"/>
    <n v="526.24"/>
  </r>
  <r>
    <s v="AD01-9362"/>
    <x v="0"/>
    <s v="Dec"/>
    <x v="0"/>
    <x v="0"/>
    <s v="Order assembled"/>
    <x v="1"/>
    <x v="0"/>
    <x v="1"/>
    <n v="684"/>
    <n v="978.12"/>
  </r>
  <r>
    <s v="AD01-9363"/>
    <x v="0"/>
    <s v="Dec"/>
    <x v="0"/>
    <x v="0"/>
    <s v="Order assembled"/>
    <x v="1"/>
    <x v="0"/>
    <x v="1"/>
    <n v="717"/>
    <n v="1025.31"/>
  </r>
  <r>
    <s v="AD01-9362"/>
    <x v="0"/>
    <s v="Dec"/>
    <x v="0"/>
    <x v="0"/>
    <s v="Order assembled"/>
    <x v="1"/>
    <x v="0"/>
    <x v="1"/>
    <n v="770"/>
    <n v="1101.0999999999999"/>
  </r>
  <r>
    <s v="AD01-9362"/>
    <x v="0"/>
    <s v="Dec"/>
    <x v="0"/>
    <x v="0"/>
    <s v="Order assembled"/>
    <x v="1"/>
    <x v="0"/>
    <x v="0"/>
    <n v="225"/>
    <n v="321.75"/>
  </r>
  <r>
    <s v="AD01-9363"/>
    <x v="0"/>
    <s v="Dec"/>
    <x v="0"/>
    <x v="0"/>
    <s v="Order assembled"/>
    <x v="1"/>
    <x v="0"/>
    <x v="0"/>
    <n v="219"/>
    <n v="313.17"/>
  </r>
  <r>
    <s v="AD01-9364"/>
    <x v="0"/>
    <s v="Dec"/>
    <x v="0"/>
    <x v="0"/>
    <s v="Order assembled"/>
    <x v="1"/>
    <x v="0"/>
    <x v="0"/>
    <n v="213"/>
    <n v="304.59000000000003"/>
  </r>
  <r>
    <s v="AD01-9362"/>
    <x v="0"/>
    <s v="Dec"/>
    <x v="0"/>
    <x v="0"/>
    <s v="Order assembled"/>
    <x v="1"/>
    <x v="0"/>
    <x v="1"/>
    <n v="195"/>
    <n v="278.85000000000002"/>
  </r>
  <r>
    <s v="AD01-9362"/>
    <x v="0"/>
    <s v="Dec"/>
    <x v="0"/>
    <x v="0"/>
    <s v="Order assembled"/>
    <x v="1"/>
    <x v="0"/>
    <x v="1"/>
    <n v="810"/>
    <n v="526.24"/>
  </r>
  <r>
    <s v="AD01-9361"/>
    <x v="0"/>
    <s v="Dec"/>
    <x v="0"/>
    <x v="0"/>
    <s v="Order assembled"/>
    <x v="1"/>
    <x v="0"/>
    <x v="1"/>
    <n v="193"/>
    <n v="275.99"/>
  </r>
  <r>
    <s v="AD01-9364"/>
    <x v="0"/>
    <s v="Dec"/>
    <x v="0"/>
    <x v="0"/>
    <s v="Order assembled"/>
    <x v="1"/>
    <x v="0"/>
    <x v="1"/>
    <n v="241"/>
    <n v="344.63"/>
  </r>
  <r>
    <s v="AD01-9361"/>
    <x v="0"/>
    <s v="Dec"/>
    <x v="0"/>
    <x v="0"/>
    <s v="Order assembled"/>
    <x v="1"/>
    <x v="0"/>
    <x v="0"/>
    <n v="221"/>
    <n v="316.02999999999997"/>
  </r>
  <r>
    <s v="AD01-9362"/>
    <x v="0"/>
    <s v="Dec"/>
    <x v="0"/>
    <x v="0"/>
    <s v="Order assembled"/>
    <x v="1"/>
    <x v="0"/>
    <x v="0"/>
    <n v="215"/>
    <n v="307.45"/>
  </r>
  <r>
    <s v="AD01-9362"/>
    <x v="0"/>
    <s v="Dec"/>
    <x v="0"/>
    <x v="0"/>
    <s v="Order assembled"/>
    <x v="1"/>
    <x v="0"/>
    <x v="1"/>
    <n v="191"/>
    <n v="273.13"/>
  </r>
  <r>
    <s v="AD01-9361"/>
    <x v="0"/>
    <s v="Dec"/>
    <x v="0"/>
    <x v="0"/>
    <s v="Order assembled"/>
    <x v="1"/>
    <x v="0"/>
    <x v="1"/>
    <n v="239"/>
    <n v="341.77"/>
  </r>
  <r>
    <s v="AD01-9361"/>
    <x v="0"/>
    <s v="Dec"/>
    <x v="0"/>
    <x v="0"/>
    <s v="Order assembled"/>
    <x v="1"/>
    <x v="0"/>
    <x v="1"/>
    <n v="779"/>
    <n v="1113.97"/>
  </r>
  <r>
    <s v="AD01-9362"/>
    <x v="0"/>
    <s v="Feb"/>
    <x v="0"/>
    <x v="0"/>
    <s v="Order assembled"/>
    <x v="1"/>
    <x v="0"/>
    <x v="1"/>
    <n v="248"/>
    <n v="354.64"/>
  </r>
  <r>
    <s v="AD01-9364"/>
    <x v="0"/>
    <s v="Feb"/>
    <x v="0"/>
    <x v="0"/>
    <s v="Order assembled"/>
    <x v="1"/>
    <x v="0"/>
    <x v="1"/>
    <n v="218"/>
    <n v="311.74"/>
  </r>
  <r>
    <s v="AD01-9362"/>
    <x v="0"/>
    <s v="Feb"/>
    <x v="0"/>
    <x v="0"/>
    <s v="Order assembled"/>
    <x v="1"/>
    <x v="0"/>
    <x v="1"/>
    <n v="244"/>
    <n v="348.92"/>
  </r>
  <r>
    <s v="AD01-9364"/>
    <x v="0"/>
    <s v="Feb"/>
    <x v="0"/>
    <x v="0"/>
    <s v="Order assembled"/>
    <x v="1"/>
    <x v="0"/>
    <x v="1"/>
    <n v="292"/>
    <n v="417.56"/>
  </r>
  <r>
    <s v="AD01-9362"/>
    <x v="0"/>
    <s v="Feb"/>
    <x v="0"/>
    <x v="0"/>
    <s v="Order assembled"/>
    <x v="1"/>
    <x v="0"/>
    <x v="1"/>
    <n v="220"/>
    <n v="314.60000000000002"/>
  </r>
  <r>
    <s v="AD01-9364"/>
    <x v="0"/>
    <s v="Feb"/>
    <x v="0"/>
    <x v="0"/>
    <s v="Order assembled"/>
    <x v="1"/>
    <x v="0"/>
    <x v="1"/>
    <n v="675"/>
    <n v="965.25"/>
  </r>
  <r>
    <s v="AD01-9362"/>
    <x v="0"/>
    <s v="Feb"/>
    <x v="0"/>
    <x v="0"/>
    <s v="Order assembled"/>
    <x v="1"/>
    <x v="0"/>
    <x v="1"/>
    <n v="708"/>
    <n v="1012.44"/>
  </r>
  <r>
    <s v="AD01-9361"/>
    <x v="0"/>
    <s v="Feb"/>
    <x v="0"/>
    <x v="0"/>
    <s v="Order assembled"/>
    <x v="1"/>
    <x v="0"/>
    <x v="1"/>
    <n v="761"/>
    <n v="1088.23"/>
  </r>
  <r>
    <s v="AD01-9361"/>
    <x v="0"/>
    <s v="Feb"/>
    <x v="0"/>
    <x v="0"/>
    <s v="Order assembled"/>
    <x v="1"/>
    <x v="0"/>
    <x v="1"/>
    <n v="249"/>
    <n v="356.07"/>
  </r>
  <r>
    <s v="AD01-9362"/>
    <x v="0"/>
    <s v="Feb"/>
    <x v="0"/>
    <x v="0"/>
    <s v="Order assembled"/>
    <x v="1"/>
    <x v="0"/>
    <x v="1"/>
    <n v="748"/>
    <n v="526.24"/>
  </r>
  <r>
    <s v="AD01-9364"/>
    <x v="0"/>
    <s v="Feb"/>
    <x v="0"/>
    <x v="0"/>
    <s v="Order assembled"/>
    <x v="1"/>
    <x v="0"/>
    <x v="1"/>
    <n v="801"/>
    <n v="526.24"/>
  </r>
  <r>
    <s v="AD01-9362"/>
    <x v="0"/>
    <s v="Feb"/>
    <x v="0"/>
    <x v="0"/>
    <s v="Order assembled"/>
    <x v="1"/>
    <x v="0"/>
    <x v="1"/>
    <n v="247"/>
    <n v="353.21"/>
  </r>
  <r>
    <s v="AD01-9362"/>
    <x v="0"/>
    <s v="Feb"/>
    <x v="0"/>
    <x v="0"/>
    <s v="Order assembled"/>
    <x v="1"/>
    <x v="0"/>
    <x v="1"/>
    <n v="295"/>
    <n v="421.85"/>
  </r>
  <r>
    <s v="AD01-9362"/>
    <x v="0"/>
    <s v="Feb"/>
    <x v="0"/>
    <x v="0"/>
    <s v="Order assembled"/>
    <x v="1"/>
    <x v="0"/>
    <x v="1"/>
    <n v="217"/>
    <n v="310.31"/>
  </r>
  <r>
    <s v="AD01-9364"/>
    <x v="0"/>
    <s v="Feb"/>
    <x v="0"/>
    <x v="0"/>
    <s v="Order assembled"/>
    <x v="1"/>
    <x v="0"/>
    <x v="1"/>
    <n v="245"/>
    <n v="350.35"/>
  </r>
  <r>
    <s v="AD01-9361"/>
    <x v="0"/>
    <s v="Feb"/>
    <x v="0"/>
    <x v="0"/>
    <s v="Order assembled"/>
    <x v="1"/>
    <x v="0"/>
    <x v="1"/>
    <n v="293"/>
    <n v="418.99"/>
  </r>
  <r>
    <s v="AD01-9362"/>
    <x v="0"/>
    <s v="Feb"/>
    <x v="0"/>
    <x v="0"/>
    <s v="Order assembled"/>
    <x v="1"/>
    <x v="0"/>
    <x v="1"/>
    <n v="770"/>
    <n v="1101.0999999999999"/>
  </r>
  <r>
    <s v="AD01-9361"/>
    <x v="0"/>
    <s v="Jan"/>
    <x v="0"/>
    <x v="0"/>
    <s v="Order assembled"/>
    <x v="1"/>
    <x v="0"/>
    <x v="1"/>
    <n v="254"/>
    <n v="388.62"/>
  </r>
  <r>
    <s v="AD01-9361"/>
    <x v="0"/>
    <s v="Jan"/>
    <x v="0"/>
    <x v="0"/>
    <s v="Order assembled"/>
    <x v="1"/>
    <x v="0"/>
    <x v="1"/>
    <n v="296"/>
    <n v="423.28"/>
  </r>
  <r>
    <s v="AD01-9364"/>
    <x v="0"/>
    <s v="Jan"/>
    <x v="0"/>
    <x v="0"/>
    <s v="Order assembled"/>
    <x v="1"/>
    <x v="0"/>
    <x v="1"/>
    <n v="224"/>
    <n v="320.32"/>
  </r>
  <r>
    <s v="AD01-9362"/>
    <x v="0"/>
    <s v="Jan"/>
    <x v="0"/>
    <x v="0"/>
    <s v="Order assembled"/>
    <x v="1"/>
    <x v="0"/>
    <x v="0"/>
    <n v="370"/>
    <n v="529.1"/>
  </r>
  <r>
    <s v="AD01-9362"/>
    <x v="0"/>
    <s v="Jan"/>
    <x v="0"/>
    <x v="0"/>
    <s v="Order assembled"/>
    <x v="1"/>
    <x v="0"/>
    <x v="1"/>
    <n v="250"/>
    <n v="357.5"/>
  </r>
  <r>
    <s v="AD01-9362"/>
    <x v="0"/>
    <s v="Jan"/>
    <x v="0"/>
    <x v="0"/>
    <s v="Order assembled"/>
    <x v="1"/>
    <x v="0"/>
    <x v="1"/>
    <n v="298"/>
    <n v="426.14"/>
  </r>
  <r>
    <s v="AD01-9364"/>
    <x v="0"/>
    <s v="Jan"/>
    <x v="0"/>
    <x v="0"/>
    <s v="Order assembled"/>
    <x v="1"/>
    <x v="0"/>
    <x v="1"/>
    <n v="226"/>
    <n v="323.18"/>
  </r>
  <r>
    <s v="AD01-9364"/>
    <x v="0"/>
    <s v="Jan"/>
    <x v="0"/>
    <x v="0"/>
    <s v="Order assembled"/>
    <x v="1"/>
    <x v="0"/>
    <x v="0"/>
    <n v="372"/>
    <n v="526.24"/>
  </r>
  <r>
    <s v="AD01-9363"/>
    <x v="0"/>
    <s v="Jan"/>
    <x v="0"/>
    <x v="0"/>
    <s v="Order assembled"/>
    <x v="1"/>
    <x v="0"/>
    <x v="1"/>
    <n v="674"/>
    <n v="963.82"/>
  </r>
  <r>
    <s v="AD01-9364"/>
    <x v="0"/>
    <s v="Jan"/>
    <x v="0"/>
    <x v="0"/>
    <s v="Order assembled"/>
    <x v="1"/>
    <x v="0"/>
    <x v="1"/>
    <n v="707"/>
    <n v="1011.01"/>
  </r>
  <r>
    <s v="AD01-9361"/>
    <x v="0"/>
    <s v="Jan"/>
    <x v="0"/>
    <x v="0"/>
    <s v="Order assembled"/>
    <x v="1"/>
    <x v="0"/>
    <x v="1"/>
    <n v="747"/>
    <n v="526.24"/>
  </r>
  <r>
    <s v="AD01-9363"/>
    <x v="0"/>
    <s v="Jan"/>
    <x v="0"/>
    <x v="0"/>
    <s v="Order assembled"/>
    <x v="1"/>
    <x v="0"/>
    <x v="1"/>
    <n v="800"/>
    <n v="526.24"/>
  </r>
  <r>
    <s v="AD01-9364"/>
    <x v="0"/>
    <s v="Jan"/>
    <x v="0"/>
    <x v="0"/>
    <s v="Order assembled"/>
    <x v="1"/>
    <x v="0"/>
    <x v="1"/>
    <n v="253"/>
    <n v="361.79"/>
  </r>
  <r>
    <s v="AD01-9362"/>
    <x v="0"/>
    <s v="Jan"/>
    <x v="0"/>
    <x v="0"/>
    <s v="Order assembled"/>
    <x v="1"/>
    <x v="0"/>
    <x v="1"/>
    <n v="223"/>
    <n v="318.89"/>
  </r>
  <r>
    <s v="AD01-9361"/>
    <x v="0"/>
    <s v="Jan"/>
    <x v="0"/>
    <x v="0"/>
    <s v="Order assembled"/>
    <x v="1"/>
    <x v="0"/>
    <x v="0"/>
    <n v="873"/>
    <n v="1248.3900000000001"/>
  </r>
  <r>
    <s v="AD01-9364"/>
    <x v="0"/>
    <s v="Jan"/>
    <x v="0"/>
    <x v="0"/>
    <s v="Order assembled"/>
    <x v="1"/>
    <x v="0"/>
    <x v="1"/>
    <n v="251"/>
    <n v="358.93"/>
  </r>
  <r>
    <s v="AD01-9361"/>
    <x v="0"/>
    <s v="Jan"/>
    <x v="0"/>
    <x v="0"/>
    <s v="Order assembled"/>
    <x v="1"/>
    <x v="0"/>
    <x v="1"/>
    <n v="299"/>
    <n v="427.57"/>
  </r>
  <r>
    <s v="AD01-9361"/>
    <x v="0"/>
    <s v="Jan"/>
    <x v="0"/>
    <x v="0"/>
    <s v="Order assembled"/>
    <x v="1"/>
    <x v="0"/>
    <x v="1"/>
    <n v="769"/>
    <n v="1099.67"/>
  </r>
  <r>
    <s v="AD01-9361"/>
    <x v="0"/>
    <s v="Jul"/>
    <x v="0"/>
    <x v="0"/>
    <s v="Order assembled"/>
    <x v="1"/>
    <x v="0"/>
    <x v="0"/>
    <n v="302"/>
    <n v="431.86"/>
  </r>
  <r>
    <s v="AD01-9362"/>
    <x v="0"/>
    <s v="Jul"/>
    <x v="0"/>
    <x v="0"/>
    <s v="Order assembled"/>
    <x v="1"/>
    <x v="0"/>
    <x v="0"/>
    <n v="296"/>
    <n v="423.28"/>
  </r>
  <r>
    <s v="AD01-9362"/>
    <x v="0"/>
    <s v="Jul"/>
    <x v="0"/>
    <x v="0"/>
    <s v="Order assembled"/>
    <x v="1"/>
    <x v="0"/>
    <x v="1"/>
    <n v="218"/>
    <n v="311.74"/>
  </r>
  <r>
    <s v="AD01-9361"/>
    <x v="0"/>
    <s v="Jul"/>
    <x v="0"/>
    <x v="0"/>
    <s v="Order assembled"/>
    <x v="1"/>
    <x v="0"/>
    <x v="1"/>
    <n v="266"/>
    <n v="380.38"/>
  </r>
  <r>
    <s v="AD01-9362"/>
    <x v="0"/>
    <s v="Jul"/>
    <x v="0"/>
    <x v="0"/>
    <s v="Order assembled"/>
    <x v="1"/>
    <x v="0"/>
    <x v="1"/>
    <n v="194"/>
    <n v="277.42"/>
  </r>
  <r>
    <s v="AD01-9361"/>
    <x v="0"/>
    <s v="Jul"/>
    <x v="0"/>
    <x v="0"/>
    <s v="Order assembled"/>
    <x v="1"/>
    <x v="0"/>
    <x v="1"/>
    <n v="220"/>
    <n v="314.60000000000002"/>
  </r>
  <r>
    <s v="AD01-9361"/>
    <x v="0"/>
    <s v="Jul"/>
    <x v="0"/>
    <x v="0"/>
    <s v="Order assembled"/>
    <x v="1"/>
    <x v="0"/>
    <x v="1"/>
    <n v="268"/>
    <n v="383.24"/>
  </r>
  <r>
    <s v="AD01-9362"/>
    <x v="0"/>
    <s v="Jul"/>
    <x v="0"/>
    <x v="0"/>
    <s v="Order assembled"/>
    <x v="1"/>
    <x v="0"/>
    <x v="1"/>
    <n v="306"/>
    <n v="526.24"/>
  </r>
  <r>
    <s v="AD01-9364"/>
    <x v="0"/>
    <s v="Jul"/>
    <x v="0"/>
    <x v="0"/>
    <s v="Order assembled"/>
    <x v="1"/>
    <x v="0"/>
    <x v="1"/>
    <n v="300"/>
    <n v="526.24"/>
  </r>
  <r>
    <s v="AD01-9362"/>
    <x v="0"/>
    <s v="Jul"/>
    <x v="0"/>
    <x v="0"/>
    <s v="Order assembled"/>
    <x v="1"/>
    <x v="0"/>
    <x v="1"/>
    <n v="294"/>
    <n v="526.24"/>
  </r>
  <r>
    <s v="AD01-9362"/>
    <x v="0"/>
    <s v="Jul"/>
    <x v="0"/>
    <x v="0"/>
    <s v="Order assembled"/>
    <x v="1"/>
    <x v="0"/>
    <x v="1"/>
    <n v="679"/>
    <n v="970.97"/>
  </r>
  <r>
    <s v="AD01-9362"/>
    <x v="0"/>
    <s v="Jul"/>
    <x v="0"/>
    <x v="0"/>
    <s v="Order assembled"/>
    <x v="1"/>
    <x v="0"/>
    <x v="1"/>
    <n v="713"/>
    <n v="1019.59"/>
  </r>
  <r>
    <s v="AD01-9364"/>
    <x v="0"/>
    <s v="Jul"/>
    <x v="0"/>
    <x v="0"/>
    <s v="Order assembled"/>
    <x v="1"/>
    <x v="0"/>
    <x v="1"/>
    <n v="766"/>
    <n v="1095.3800000000001"/>
  </r>
  <r>
    <s v="AD01-9361"/>
    <x v="0"/>
    <s v="Jul"/>
    <x v="0"/>
    <x v="0"/>
    <s v="Order assembled"/>
    <x v="1"/>
    <x v="0"/>
    <x v="1"/>
    <n v="303"/>
    <n v="433.29"/>
  </r>
  <r>
    <s v="AD01-9361"/>
    <x v="0"/>
    <s v="Jul"/>
    <x v="0"/>
    <x v="0"/>
    <s v="Order assembled"/>
    <x v="1"/>
    <x v="0"/>
    <x v="1"/>
    <n v="297"/>
    <n v="424.71"/>
  </r>
  <r>
    <s v="AD01-9362"/>
    <x v="0"/>
    <s v="Jul"/>
    <x v="0"/>
    <x v="0"/>
    <s v="Order assembled"/>
    <x v="1"/>
    <x v="0"/>
    <x v="1"/>
    <n v="291"/>
    <n v="416.13"/>
  </r>
  <r>
    <s v="AD01-9364"/>
    <x v="0"/>
    <s v="Jul"/>
    <x v="0"/>
    <x v="0"/>
    <s v="Order assembled"/>
    <x v="1"/>
    <x v="0"/>
    <x v="1"/>
    <n v="219"/>
    <n v="313.17"/>
  </r>
  <r>
    <s v="AD01-9364"/>
    <x v="0"/>
    <s v="Jul"/>
    <x v="0"/>
    <x v="0"/>
    <s v="Order assembled"/>
    <x v="1"/>
    <x v="0"/>
    <x v="1"/>
    <n v="752"/>
    <n v="526.24"/>
  </r>
  <r>
    <s v="AD01-9362"/>
    <x v="0"/>
    <s v="Jul"/>
    <x v="0"/>
    <x v="0"/>
    <s v="Order assembled"/>
    <x v="1"/>
    <x v="0"/>
    <x v="1"/>
    <n v="805"/>
    <n v="526.24"/>
  </r>
  <r>
    <s v="AD01-9362"/>
    <x v="0"/>
    <s v="Jul"/>
    <x v="0"/>
    <x v="0"/>
    <s v="Order assembled"/>
    <x v="1"/>
    <x v="0"/>
    <x v="1"/>
    <n v="265"/>
    <n v="378.95"/>
  </r>
  <r>
    <s v="AD01-9361"/>
    <x v="0"/>
    <s v="Jul"/>
    <x v="0"/>
    <x v="0"/>
    <s v="Order assembled"/>
    <x v="1"/>
    <x v="0"/>
    <x v="1"/>
    <n v="193"/>
    <n v="275.99"/>
  </r>
  <r>
    <s v="AD01-9364"/>
    <x v="0"/>
    <s v="Jul"/>
    <x v="0"/>
    <x v="0"/>
    <s v="Order assembled"/>
    <x v="1"/>
    <x v="0"/>
    <x v="0"/>
    <n v="884"/>
    <n v="1264.1199999999999"/>
  </r>
  <r>
    <s v="AD01-9362"/>
    <x v="0"/>
    <s v="Jul"/>
    <x v="0"/>
    <x v="0"/>
    <s v="Order assembled"/>
    <x v="1"/>
    <x v="0"/>
    <x v="0"/>
    <n v="885"/>
    <n v="1265.55"/>
  </r>
  <r>
    <s v="AD01-9362"/>
    <x v="0"/>
    <s v="Jul"/>
    <x v="0"/>
    <x v="0"/>
    <s v="Order assembled"/>
    <x v="1"/>
    <x v="0"/>
    <x v="0"/>
    <n v="886"/>
    <n v="1266.98"/>
  </r>
  <r>
    <s v="AD01-9362"/>
    <x v="0"/>
    <s v="Jul"/>
    <x v="0"/>
    <x v="0"/>
    <s v="Order assembled"/>
    <x v="1"/>
    <x v="0"/>
    <x v="1"/>
    <n v="221"/>
    <n v="316.02999999999997"/>
  </r>
  <r>
    <s v="AD01-9362"/>
    <x v="0"/>
    <s v="Jul"/>
    <x v="0"/>
    <x v="0"/>
    <s v="Order assembled"/>
    <x v="1"/>
    <x v="0"/>
    <x v="1"/>
    <n v="269"/>
    <n v="384.67"/>
  </r>
  <r>
    <s v="AD01-9362"/>
    <x v="0"/>
    <s v="Jul"/>
    <x v="0"/>
    <x v="0"/>
    <s v="Order assembled"/>
    <x v="1"/>
    <x v="0"/>
    <x v="1"/>
    <n v="775"/>
    <n v="1108.25"/>
  </r>
  <r>
    <s v="AD01-9361"/>
    <x v="0"/>
    <s v="Jun"/>
    <x v="0"/>
    <x v="0"/>
    <s v="Order assembled"/>
    <x v="1"/>
    <x v="0"/>
    <x v="0"/>
    <n v="320"/>
    <n v="457.6"/>
  </r>
  <r>
    <s v="AD01-9362"/>
    <x v="0"/>
    <s v="Jun"/>
    <x v="0"/>
    <x v="0"/>
    <s v="Order assembled"/>
    <x v="1"/>
    <x v="0"/>
    <x v="0"/>
    <n v="314"/>
    <n v="449.02"/>
  </r>
  <r>
    <s v="AD01-9361"/>
    <x v="0"/>
    <s v="Jun"/>
    <x v="0"/>
    <x v="0"/>
    <s v="Order assembled"/>
    <x v="1"/>
    <x v="0"/>
    <x v="0"/>
    <n v="308"/>
    <n v="440.44"/>
  </r>
  <r>
    <s v="AD01-9362"/>
    <x v="0"/>
    <s v="Jun"/>
    <x v="0"/>
    <x v="0"/>
    <s v="Order assembled"/>
    <x v="1"/>
    <x v="0"/>
    <x v="1"/>
    <n v="224"/>
    <n v="320.32"/>
  </r>
  <r>
    <s v="AD01-9361"/>
    <x v="0"/>
    <s v="Jun"/>
    <x v="0"/>
    <x v="0"/>
    <s v="Order assembled"/>
    <x v="1"/>
    <x v="0"/>
    <x v="1"/>
    <n v="272"/>
    <n v="388.96"/>
  </r>
  <r>
    <s v="AD01-9364"/>
    <x v="0"/>
    <s v="Jun"/>
    <x v="0"/>
    <x v="0"/>
    <s v="Order assembled"/>
    <x v="1"/>
    <x v="0"/>
    <x v="1"/>
    <n v="200"/>
    <n v="286"/>
  </r>
  <r>
    <s v="AD01-9362"/>
    <x v="0"/>
    <s v="Jun"/>
    <x v="0"/>
    <x v="0"/>
    <s v="Order assembled"/>
    <x v="1"/>
    <x v="0"/>
    <x v="1"/>
    <n v="226"/>
    <n v="323.18"/>
  </r>
  <r>
    <s v="AD01-9362"/>
    <x v="0"/>
    <s v="Jun"/>
    <x v="0"/>
    <x v="0"/>
    <s v="Order assembled"/>
    <x v="1"/>
    <x v="0"/>
    <x v="1"/>
    <n v="274"/>
    <n v="391.82"/>
  </r>
  <r>
    <s v="AD01-9362"/>
    <x v="0"/>
    <s v="Jun"/>
    <x v="0"/>
    <x v="0"/>
    <s v="Order assembled"/>
    <x v="1"/>
    <x v="0"/>
    <x v="1"/>
    <n v="196"/>
    <n v="280.27999999999997"/>
  </r>
  <r>
    <s v="AD01-9361"/>
    <x v="0"/>
    <s v="Jun"/>
    <x v="0"/>
    <x v="0"/>
    <s v="Order assembled"/>
    <x v="1"/>
    <x v="0"/>
    <x v="1"/>
    <n v="318"/>
    <n v="526.24"/>
  </r>
  <r>
    <s v="AD01-9365"/>
    <x v="0"/>
    <s v="Jun"/>
    <x v="0"/>
    <x v="0"/>
    <s v="Order assembled"/>
    <x v="1"/>
    <x v="0"/>
    <x v="1"/>
    <n v="312"/>
    <n v="526.24"/>
  </r>
  <r>
    <s v="AD01-9364"/>
    <x v="0"/>
    <s v="Jun"/>
    <x v="0"/>
    <x v="0"/>
    <s v="Order assembled"/>
    <x v="1"/>
    <x v="0"/>
    <x v="1"/>
    <n v="712"/>
    <n v="1018.16"/>
  </r>
  <r>
    <s v="AD01-9361"/>
    <x v="0"/>
    <s v="Jun"/>
    <x v="0"/>
    <x v="0"/>
    <s v="Order assembled"/>
    <x v="1"/>
    <x v="0"/>
    <x v="1"/>
    <n v="765"/>
    <n v="1093.95"/>
  </r>
  <r>
    <s v="AD01-9362"/>
    <x v="0"/>
    <s v="Jun"/>
    <x v="0"/>
    <x v="0"/>
    <s v="Order assembled"/>
    <x v="1"/>
    <x v="0"/>
    <x v="0"/>
    <n v="321"/>
    <n v="459.03"/>
  </r>
  <r>
    <s v="AD01-9361"/>
    <x v="0"/>
    <s v="Jun"/>
    <x v="0"/>
    <x v="0"/>
    <s v="Order assembled"/>
    <x v="1"/>
    <x v="0"/>
    <x v="1"/>
    <n v="315"/>
    <n v="450.45"/>
  </r>
  <r>
    <s v="AD01-9364"/>
    <x v="0"/>
    <s v="Jun"/>
    <x v="0"/>
    <x v="0"/>
    <s v="Order assembled"/>
    <x v="1"/>
    <x v="0"/>
    <x v="1"/>
    <n v="309"/>
    <n v="441.87"/>
  </r>
  <r>
    <s v="AD01-9361"/>
    <x v="0"/>
    <s v="Jun"/>
    <x v="0"/>
    <x v="0"/>
    <s v="Order assembled"/>
    <x v="1"/>
    <x v="0"/>
    <x v="1"/>
    <n v="225"/>
    <n v="321.75"/>
  </r>
  <r>
    <s v="AD01-9361"/>
    <x v="0"/>
    <s v="Jun"/>
    <x v="0"/>
    <x v="0"/>
    <s v="Order assembled"/>
    <x v="1"/>
    <x v="0"/>
    <x v="1"/>
    <n v="751"/>
    <n v="526.24"/>
  </r>
  <r>
    <s v="AD01-9362"/>
    <x v="0"/>
    <s v="Jun"/>
    <x v="0"/>
    <x v="0"/>
    <s v="Order assembled"/>
    <x v="1"/>
    <x v="0"/>
    <x v="1"/>
    <n v="223"/>
    <n v="318.89"/>
  </r>
  <r>
    <s v="AD01-9365"/>
    <x v="0"/>
    <s v="Jun"/>
    <x v="0"/>
    <x v="0"/>
    <s v="Order assembled"/>
    <x v="1"/>
    <x v="0"/>
    <x v="1"/>
    <n v="271"/>
    <n v="387.53"/>
  </r>
  <r>
    <s v="AD01-9362"/>
    <x v="0"/>
    <s v="Jun"/>
    <x v="0"/>
    <x v="0"/>
    <s v="Order assembled"/>
    <x v="1"/>
    <x v="0"/>
    <x v="1"/>
    <n v="199"/>
    <n v="284.57"/>
  </r>
  <r>
    <s v="AD01-9364"/>
    <x v="0"/>
    <s v="Jun"/>
    <x v="0"/>
    <x v="0"/>
    <s v="Order assembled"/>
    <x v="1"/>
    <x v="0"/>
    <x v="0"/>
    <n v="882"/>
    <n v="1261.26"/>
  </r>
  <r>
    <s v="AD01-9361"/>
    <x v="0"/>
    <s v="Jun"/>
    <x v="0"/>
    <x v="0"/>
    <s v="Order assembled"/>
    <x v="1"/>
    <x v="0"/>
    <x v="0"/>
    <n v="883"/>
    <n v="1262.69"/>
  </r>
  <r>
    <s v="AD01-9364"/>
    <x v="0"/>
    <s v="Jun"/>
    <x v="0"/>
    <x v="0"/>
    <s v="Order assembled"/>
    <x v="1"/>
    <x v="0"/>
    <x v="1"/>
    <n v="227"/>
    <n v="324.61"/>
  </r>
  <r>
    <s v="AD01-9362"/>
    <x v="0"/>
    <s v="Jun"/>
    <x v="0"/>
    <x v="0"/>
    <s v="Order assembled"/>
    <x v="1"/>
    <x v="0"/>
    <x v="1"/>
    <n v="774"/>
    <n v="1106.82"/>
  </r>
  <r>
    <s v="AD01-9364"/>
    <x v="0"/>
    <s v="Mar"/>
    <x v="0"/>
    <x v="0"/>
    <s v="Order assembled"/>
    <x v="1"/>
    <x v="0"/>
    <x v="1"/>
    <n v="368"/>
    <n v="526.24"/>
  </r>
  <r>
    <s v="AD01-9364"/>
    <x v="0"/>
    <s v="Mar"/>
    <x v="0"/>
    <x v="0"/>
    <s v="Order assembled"/>
    <x v="1"/>
    <x v="0"/>
    <x v="0"/>
    <n v="362"/>
    <n v="517.66"/>
  </r>
  <r>
    <s v="AD01-9364"/>
    <x v="0"/>
    <s v="Mar"/>
    <x v="0"/>
    <x v="0"/>
    <s v="Order assembled"/>
    <x v="1"/>
    <x v="0"/>
    <x v="0"/>
    <n v="356"/>
    <n v="509.08"/>
  </r>
  <r>
    <s v="AD01-9363"/>
    <x v="0"/>
    <s v="Mar"/>
    <x v="0"/>
    <x v="0"/>
    <s v="Order assembled"/>
    <x v="1"/>
    <x v="0"/>
    <x v="1"/>
    <n v="242"/>
    <n v="346.06"/>
  </r>
  <r>
    <s v="AD01-9361"/>
    <x v="0"/>
    <s v="Mar"/>
    <x v="0"/>
    <x v="0"/>
    <s v="Order assembled"/>
    <x v="1"/>
    <x v="0"/>
    <x v="1"/>
    <n v="290"/>
    <n v="414.7"/>
  </r>
  <r>
    <s v="AD01-9362"/>
    <x v="0"/>
    <s v="Mar"/>
    <x v="0"/>
    <x v="0"/>
    <s v="Order assembled"/>
    <x v="1"/>
    <x v="0"/>
    <x v="1"/>
    <n v="212"/>
    <n v="303.15999999999997"/>
  </r>
  <r>
    <s v="AD01-9365"/>
    <x v="0"/>
    <s v="Mar"/>
    <x v="0"/>
    <x v="0"/>
    <s v="Order assembled"/>
    <x v="1"/>
    <x v="0"/>
    <x v="1"/>
    <n v="286"/>
    <n v="408.98"/>
  </r>
  <r>
    <s v="AD01-9363"/>
    <x v="0"/>
    <s v="Mar"/>
    <x v="0"/>
    <x v="0"/>
    <s v="Order assembled"/>
    <x v="1"/>
    <x v="0"/>
    <x v="1"/>
    <n v="214"/>
    <n v="306.02"/>
  </r>
  <r>
    <s v="AD01-9362"/>
    <x v="0"/>
    <s v="Mar"/>
    <x v="0"/>
    <x v="0"/>
    <s v="Order assembled"/>
    <x v="1"/>
    <x v="0"/>
    <x v="1"/>
    <n v="366"/>
    <n v="526.24"/>
  </r>
  <r>
    <s v="AD01-9362"/>
    <x v="0"/>
    <s v="Mar"/>
    <x v="0"/>
    <x v="0"/>
    <s v="Order assembled"/>
    <x v="1"/>
    <x v="0"/>
    <x v="0"/>
    <n v="360"/>
    <n v="526.24"/>
  </r>
  <r>
    <s v="AD01-9364"/>
    <x v="0"/>
    <s v="Mar"/>
    <x v="0"/>
    <x v="0"/>
    <s v="Order assembled"/>
    <x v="1"/>
    <x v="0"/>
    <x v="1"/>
    <n v="676"/>
    <n v="966.68"/>
  </r>
  <r>
    <s v="AD01-9364"/>
    <x v="0"/>
    <s v="Mar"/>
    <x v="0"/>
    <x v="0"/>
    <s v="Order assembled"/>
    <x v="1"/>
    <x v="0"/>
    <x v="1"/>
    <n v="709"/>
    <n v="1013.87"/>
  </r>
  <r>
    <s v="AD01-9361"/>
    <x v="0"/>
    <s v="Mar"/>
    <x v="0"/>
    <x v="0"/>
    <s v="Order assembled"/>
    <x v="1"/>
    <x v="0"/>
    <x v="1"/>
    <n v="762"/>
    <n v="1089.6600000000001"/>
  </r>
  <r>
    <s v="AD01-9361"/>
    <x v="0"/>
    <s v="Mar"/>
    <x v="0"/>
    <x v="0"/>
    <s v="Order assembled"/>
    <x v="1"/>
    <x v="0"/>
    <x v="1"/>
    <n v="369"/>
    <n v="527.66999999999996"/>
  </r>
  <r>
    <s v="AD01-9364"/>
    <x v="0"/>
    <s v="Mar"/>
    <x v="0"/>
    <x v="0"/>
    <s v="Order assembled"/>
    <x v="1"/>
    <x v="0"/>
    <x v="1"/>
    <n v="363"/>
    <n v="519.09"/>
  </r>
  <r>
    <s v="AD01-9365"/>
    <x v="0"/>
    <s v="Mar"/>
    <x v="0"/>
    <x v="0"/>
    <s v="Order assembled"/>
    <x v="1"/>
    <x v="0"/>
    <x v="0"/>
    <n v="357"/>
    <n v="510.51"/>
  </r>
  <r>
    <s v="AD01-9361"/>
    <x v="0"/>
    <s v="Mar"/>
    <x v="0"/>
    <x v="0"/>
    <s v="Order assembled"/>
    <x v="1"/>
    <x v="0"/>
    <x v="1"/>
    <n v="243"/>
    <n v="347.49"/>
  </r>
  <r>
    <s v="AD01-9364"/>
    <x v="0"/>
    <s v="Mar"/>
    <x v="0"/>
    <x v="0"/>
    <s v="Order assembled"/>
    <x v="1"/>
    <x v="0"/>
    <x v="1"/>
    <n v="802"/>
    <n v="526.24"/>
  </r>
  <r>
    <s v="AD01-9363"/>
    <x v="0"/>
    <s v="Mar"/>
    <x v="0"/>
    <x v="0"/>
    <s v="Order assembled"/>
    <x v="1"/>
    <x v="0"/>
    <x v="1"/>
    <n v="241"/>
    <n v="344.63"/>
  </r>
  <r>
    <s v="AD01-9362"/>
    <x v="0"/>
    <s v="Mar"/>
    <x v="0"/>
    <x v="0"/>
    <s v="Order assembled"/>
    <x v="1"/>
    <x v="0"/>
    <x v="1"/>
    <n v="289"/>
    <n v="413.27"/>
  </r>
  <r>
    <s v="AD01-9364"/>
    <x v="0"/>
    <s v="Mar"/>
    <x v="0"/>
    <x v="0"/>
    <s v="Order assembled"/>
    <x v="1"/>
    <x v="0"/>
    <x v="1"/>
    <n v="874"/>
    <n v="1249.82"/>
  </r>
  <r>
    <s v="AD01-9361"/>
    <x v="0"/>
    <s v="Mar"/>
    <x v="0"/>
    <x v="0"/>
    <s v="Order assembled"/>
    <x v="1"/>
    <x v="0"/>
    <x v="0"/>
    <n v="875"/>
    <n v="1251.25"/>
  </r>
  <r>
    <s v="AD01-9362"/>
    <x v="0"/>
    <s v="Mar"/>
    <x v="0"/>
    <x v="0"/>
    <s v="Order assembled"/>
    <x v="1"/>
    <x v="0"/>
    <x v="1"/>
    <n v="239"/>
    <n v="341.77"/>
  </r>
  <r>
    <s v="AD01-9362"/>
    <x v="0"/>
    <s v="Mar"/>
    <x v="0"/>
    <x v="0"/>
    <s v="Order assembled"/>
    <x v="1"/>
    <x v="0"/>
    <x v="1"/>
    <n v="287"/>
    <n v="410.41"/>
  </r>
  <r>
    <s v="AD01-9363"/>
    <x v="0"/>
    <s v="Mar"/>
    <x v="0"/>
    <x v="0"/>
    <s v="Order assembled"/>
    <x v="1"/>
    <x v="0"/>
    <x v="1"/>
    <n v="771"/>
    <n v="1102.53"/>
  </r>
  <r>
    <s v="AD01-9361"/>
    <x v="0"/>
    <s v="May"/>
    <x v="0"/>
    <x v="0"/>
    <s v="Order assembled"/>
    <x v="1"/>
    <x v="0"/>
    <x v="0"/>
    <n v="338"/>
    <n v="483.34"/>
  </r>
  <r>
    <s v="AD01-9361"/>
    <x v="0"/>
    <s v="May"/>
    <x v="0"/>
    <x v="0"/>
    <s v="Order assembled"/>
    <x v="1"/>
    <x v="0"/>
    <x v="0"/>
    <n v="332"/>
    <n v="474.76"/>
  </r>
  <r>
    <s v="AD01-9362"/>
    <x v="0"/>
    <s v="May"/>
    <x v="0"/>
    <x v="0"/>
    <s v="Order assembled"/>
    <x v="1"/>
    <x v="0"/>
    <x v="0"/>
    <n v="326"/>
    <n v="466.18"/>
  </r>
  <r>
    <s v="AD01-9362"/>
    <x v="0"/>
    <s v="May"/>
    <x v="0"/>
    <x v="0"/>
    <s v="Order assembled"/>
    <x v="1"/>
    <x v="0"/>
    <x v="1"/>
    <n v="230"/>
    <n v="328.9"/>
  </r>
  <r>
    <s v="AD01-9364"/>
    <x v="0"/>
    <s v="May"/>
    <x v="0"/>
    <x v="0"/>
    <s v="Order assembled"/>
    <x v="1"/>
    <x v="0"/>
    <x v="1"/>
    <n v="278"/>
    <n v="397.54"/>
  </r>
  <r>
    <s v="AD01-9362"/>
    <x v="0"/>
    <s v="May"/>
    <x v="0"/>
    <x v="0"/>
    <s v="Order assembled"/>
    <x v="1"/>
    <x v="0"/>
    <x v="1"/>
    <n v="206"/>
    <n v="294.58"/>
  </r>
  <r>
    <s v="AD01-9361"/>
    <x v="0"/>
    <s v="May"/>
    <x v="0"/>
    <x v="0"/>
    <s v="Order assembled"/>
    <x v="1"/>
    <x v="0"/>
    <x v="1"/>
    <n v="232"/>
    <n v="331.76"/>
  </r>
  <r>
    <s v="AD01-9361"/>
    <x v="0"/>
    <s v="May"/>
    <x v="0"/>
    <x v="0"/>
    <s v="Order assembled"/>
    <x v="1"/>
    <x v="0"/>
    <x v="1"/>
    <n v="202"/>
    <n v="288.86"/>
  </r>
  <r>
    <s v="AD01-9364"/>
    <x v="0"/>
    <s v="May"/>
    <x v="0"/>
    <x v="0"/>
    <s v="Order assembled"/>
    <x v="1"/>
    <x v="0"/>
    <x v="0"/>
    <n v="336"/>
    <n v="526.24"/>
  </r>
  <r>
    <s v="AD01-9362"/>
    <x v="0"/>
    <s v="May"/>
    <x v="0"/>
    <x v="0"/>
    <s v="Order assembled"/>
    <x v="1"/>
    <x v="0"/>
    <x v="0"/>
    <n v="330"/>
    <n v="526.24"/>
  </r>
  <r>
    <s v="AD01-9361"/>
    <x v="0"/>
    <s v="May"/>
    <x v="0"/>
    <x v="0"/>
    <s v="Order assembled"/>
    <x v="1"/>
    <x v="0"/>
    <x v="0"/>
    <n v="324"/>
    <n v="526.24"/>
  </r>
  <r>
    <s v="AD01-9362"/>
    <x v="0"/>
    <s v="May"/>
    <x v="0"/>
    <x v="0"/>
    <s v="Order assembled"/>
    <x v="1"/>
    <x v="0"/>
    <x v="1"/>
    <n v="678"/>
    <n v="969.54"/>
  </r>
  <r>
    <s v="AD01-9364"/>
    <x v="0"/>
    <s v="May"/>
    <x v="0"/>
    <x v="0"/>
    <s v="Order assembled"/>
    <x v="1"/>
    <x v="0"/>
    <x v="1"/>
    <n v="711"/>
    <n v="1016.73"/>
  </r>
  <r>
    <s v="AD01-9362"/>
    <x v="0"/>
    <s v="May"/>
    <x v="0"/>
    <x v="0"/>
    <s v="Order assembled"/>
    <x v="1"/>
    <x v="0"/>
    <x v="1"/>
    <n v="764"/>
    <n v="1092.52"/>
  </r>
  <r>
    <s v="AD01-9364"/>
    <x v="0"/>
    <s v="May"/>
    <x v="0"/>
    <x v="0"/>
    <s v="Order assembled"/>
    <x v="1"/>
    <x v="0"/>
    <x v="0"/>
    <n v="333"/>
    <n v="476.19"/>
  </r>
  <r>
    <s v="AD01-9364"/>
    <x v="0"/>
    <s v="May"/>
    <x v="0"/>
    <x v="0"/>
    <s v="Order assembled"/>
    <x v="1"/>
    <x v="0"/>
    <x v="0"/>
    <n v="327"/>
    <n v="467.61"/>
  </r>
  <r>
    <s v="AD01-9362"/>
    <x v="0"/>
    <s v="May"/>
    <x v="0"/>
    <x v="0"/>
    <s v="Order assembled"/>
    <x v="1"/>
    <x v="0"/>
    <x v="1"/>
    <n v="231"/>
    <n v="330.33"/>
  </r>
  <r>
    <s v="AD01-9364"/>
    <x v="0"/>
    <s v="May"/>
    <x v="0"/>
    <x v="0"/>
    <s v="Order assembled"/>
    <x v="1"/>
    <x v="0"/>
    <x v="1"/>
    <n v="750"/>
    <n v="526.24"/>
  </r>
  <r>
    <s v="AD01-9362"/>
    <x v="0"/>
    <s v="May"/>
    <x v="0"/>
    <x v="0"/>
    <s v="Order assembled"/>
    <x v="1"/>
    <x v="0"/>
    <x v="1"/>
    <n v="804"/>
    <n v="526.24"/>
  </r>
  <r>
    <s v="AD01-9361"/>
    <x v="0"/>
    <s v="May"/>
    <x v="0"/>
    <x v="0"/>
    <s v="Order assembled"/>
    <x v="1"/>
    <x v="0"/>
    <x v="1"/>
    <n v="229"/>
    <n v="327.47000000000003"/>
  </r>
  <r>
    <s v="AD01-9362"/>
    <x v="0"/>
    <s v="May"/>
    <x v="0"/>
    <x v="0"/>
    <s v="Order assembled"/>
    <x v="1"/>
    <x v="0"/>
    <x v="1"/>
    <n v="277"/>
    <n v="396.11"/>
  </r>
  <r>
    <s v="AD01-9361"/>
    <x v="0"/>
    <s v="May"/>
    <x v="0"/>
    <x v="0"/>
    <s v="Order assembled"/>
    <x v="0"/>
    <x v="0"/>
    <x v="1"/>
    <n v="205"/>
    <n v="293.14999999999998"/>
  </r>
  <r>
    <s v="AD01-9361"/>
    <x v="0"/>
    <s v="May"/>
    <x v="0"/>
    <x v="0"/>
    <s v="Order assembled"/>
    <x v="0"/>
    <x v="0"/>
    <x v="0"/>
    <n v="879"/>
    <n v="1256.97"/>
  </r>
  <r>
    <s v="AD01-9365"/>
    <x v="0"/>
    <s v="May"/>
    <x v="0"/>
    <x v="0"/>
    <s v="Order assembled"/>
    <x v="0"/>
    <x v="0"/>
    <x v="0"/>
    <n v="880"/>
    <n v="1258.4000000000001"/>
  </r>
  <r>
    <s v="AD01-9362"/>
    <x v="0"/>
    <s v="May"/>
    <x v="0"/>
    <x v="0"/>
    <s v="Order assembled"/>
    <x v="0"/>
    <x v="0"/>
    <x v="0"/>
    <n v="881"/>
    <n v="1259.83"/>
  </r>
  <r>
    <s v="AD01-9362"/>
    <x v="0"/>
    <s v="May"/>
    <x v="0"/>
    <x v="0"/>
    <s v="Order assembled"/>
    <x v="0"/>
    <x v="0"/>
    <x v="1"/>
    <n v="233"/>
    <n v="333.19"/>
  </r>
  <r>
    <s v="AD01-9361"/>
    <x v="0"/>
    <s v="May"/>
    <x v="0"/>
    <x v="0"/>
    <s v="Order assembled"/>
    <x v="0"/>
    <x v="0"/>
    <x v="1"/>
    <n v="275"/>
    <n v="393.25"/>
  </r>
  <r>
    <s v="AD01-9362"/>
    <x v="0"/>
    <s v="May"/>
    <x v="0"/>
    <x v="0"/>
    <s v="Order assembled"/>
    <x v="0"/>
    <x v="0"/>
    <x v="1"/>
    <n v="773"/>
    <n v="1105.3900000000001"/>
  </r>
  <r>
    <s v="AD01-9363"/>
    <x v="0"/>
    <s v="Nov"/>
    <x v="0"/>
    <x v="0"/>
    <s v="Order assembled"/>
    <x v="0"/>
    <x v="0"/>
    <x v="0"/>
    <n v="242"/>
    <n v="526.24"/>
  </r>
  <r>
    <s v="AD01-9362"/>
    <x v="0"/>
    <s v="Nov"/>
    <x v="0"/>
    <x v="0"/>
    <s v="Order assembled"/>
    <x v="0"/>
    <x v="0"/>
    <x v="0"/>
    <n v="236"/>
    <n v="526.24"/>
  </r>
  <r>
    <s v="AD01-9364"/>
    <x v="0"/>
    <s v="Nov"/>
    <x v="0"/>
    <x v="0"/>
    <s v="Order assembled"/>
    <x v="0"/>
    <x v="0"/>
    <x v="0"/>
    <n v="230"/>
    <n v="526.24"/>
  </r>
  <r>
    <s v="AD01-9363"/>
    <x v="0"/>
    <s v="Nov"/>
    <x v="0"/>
    <x v="0"/>
    <s v="Order assembled"/>
    <x v="0"/>
    <x v="0"/>
    <x v="1"/>
    <n v="200"/>
    <n v="286"/>
  </r>
  <r>
    <s v="AD01-9364"/>
    <x v="0"/>
    <s v="Nov"/>
    <x v="0"/>
    <x v="0"/>
    <s v="Order assembled"/>
    <x v="0"/>
    <x v="0"/>
    <x v="1"/>
    <n v="170"/>
    <n v="243.1"/>
  </r>
  <r>
    <s v="AD01-9364"/>
    <x v="0"/>
    <s v="Nov"/>
    <x v="0"/>
    <x v="0"/>
    <s v="Order assembled"/>
    <x v="0"/>
    <x v="0"/>
    <x v="1"/>
    <n v="196"/>
    <n v="280.27999999999997"/>
  </r>
  <r>
    <s v="AD01-9362"/>
    <x v="0"/>
    <s v="Nov"/>
    <x v="0"/>
    <x v="0"/>
    <s v="Order assembled"/>
    <x v="0"/>
    <x v="0"/>
    <x v="1"/>
    <n v="244"/>
    <n v="348.92"/>
  </r>
  <r>
    <s v="AD01-9361"/>
    <x v="0"/>
    <s v="Nov"/>
    <x v="0"/>
    <x v="0"/>
    <s v="Order assembled"/>
    <x v="0"/>
    <x v="0"/>
    <x v="1"/>
    <n v="172"/>
    <n v="245.96"/>
  </r>
  <r>
    <s v="AD01-9361"/>
    <x v="0"/>
    <s v="Nov"/>
    <x v="0"/>
    <x v="0"/>
    <s v="Order assembled"/>
    <x v="0"/>
    <x v="0"/>
    <x v="0"/>
    <n v="240"/>
    <n v="526.24"/>
  </r>
  <r>
    <s v="AD01-9364"/>
    <x v="0"/>
    <s v="Nov"/>
    <x v="0"/>
    <x v="0"/>
    <s v="Order assembled"/>
    <x v="0"/>
    <x v="0"/>
    <x v="0"/>
    <n v="234"/>
    <n v="526.24"/>
  </r>
  <r>
    <s v="AD01-9362"/>
    <x v="0"/>
    <s v="Nov"/>
    <x v="0"/>
    <x v="0"/>
    <s v="Order assembled"/>
    <x v="0"/>
    <x v="0"/>
    <x v="0"/>
    <n v="228"/>
    <n v="526.24"/>
  </r>
  <r>
    <s v="AD01-9361"/>
    <x v="0"/>
    <s v="Nov"/>
    <x v="0"/>
    <x v="0"/>
    <s v="Order assembled"/>
    <x v="0"/>
    <x v="0"/>
    <x v="1"/>
    <n v="683"/>
    <n v="976.69"/>
  </r>
  <r>
    <s v="AD01-9362"/>
    <x v="0"/>
    <s v="Nov"/>
    <x v="0"/>
    <x v="0"/>
    <s v="Order assembled"/>
    <x v="0"/>
    <x v="0"/>
    <x v="1"/>
    <n v="716"/>
    <n v="1023.88"/>
  </r>
  <r>
    <s v="AD01-9364"/>
    <x v="0"/>
    <s v="Nov"/>
    <x v="0"/>
    <x v="0"/>
    <s v="Order assembled"/>
    <x v="0"/>
    <x v="0"/>
    <x v="1"/>
    <n v="769"/>
    <n v="1099.67"/>
  </r>
  <r>
    <s v="AD01-9362"/>
    <x v="0"/>
    <s v="Nov"/>
    <x v="0"/>
    <x v="0"/>
    <s v="Order assembled"/>
    <x v="0"/>
    <x v="0"/>
    <x v="0"/>
    <n v="237"/>
    <n v="338.90999999999997"/>
  </r>
  <r>
    <s v="AD01-9362"/>
    <x v="0"/>
    <s v="Nov"/>
    <x v="0"/>
    <x v="0"/>
    <s v="Order assembled"/>
    <x v="0"/>
    <x v="0"/>
    <x v="0"/>
    <n v="231"/>
    <n v="330.33"/>
  </r>
  <r>
    <s v="AD01-9364"/>
    <x v="0"/>
    <s v="Nov"/>
    <x v="0"/>
    <x v="0"/>
    <s v="Order assembled"/>
    <x v="0"/>
    <x v="0"/>
    <x v="1"/>
    <n v="201"/>
    <n v="287.43"/>
  </r>
  <r>
    <s v="AD01-9362"/>
    <x v="0"/>
    <s v="Nov"/>
    <x v="0"/>
    <x v="0"/>
    <s v="Order assembled"/>
    <x v="0"/>
    <x v="0"/>
    <x v="1"/>
    <n v="756"/>
    <n v="526.24"/>
  </r>
  <r>
    <s v="AD01-9361"/>
    <x v="0"/>
    <s v="Nov"/>
    <x v="0"/>
    <x v="0"/>
    <s v="Order assembled"/>
    <x v="0"/>
    <x v="0"/>
    <x v="1"/>
    <n v="809"/>
    <n v="526.24"/>
  </r>
  <r>
    <s v="AD01-9361"/>
    <x v="0"/>
    <s v="Nov"/>
    <x v="0"/>
    <x v="0"/>
    <s v="Order assembled"/>
    <x v="0"/>
    <x v="0"/>
    <x v="1"/>
    <n v="199"/>
    <n v="284.57"/>
  </r>
  <r>
    <s v="AD01-9361"/>
    <x v="0"/>
    <s v="Nov"/>
    <x v="0"/>
    <x v="0"/>
    <s v="Order assembled"/>
    <x v="0"/>
    <x v="0"/>
    <x v="1"/>
    <n v="247"/>
    <n v="353.21"/>
  </r>
  <r>
    <s v="AD01-9364"/>
    <x v="0"/>
    <s v="Nov"/>
    <x v="0"/>
    <x v="0"/>
    <s v="Order assembled"/>
    <x v="0"/>
    <x v="0"/>
    <x v="1"/>
    <n v="169"/>
    <n v="241.67"/>
  </r>
  <r>
    <s v="AD01-9361"/>
    <x v="0"/>
    <s v="Nov"/>
    <x v="0"/>
    <x v="0"/>
    <s v="Order assembled"/>
    <x v="0"/>
    <x v="0"/>
    <x v="0"/>
    <n v="239"/>
    <n v="341.77"/>
  </r>
  <r>
    <s v="AD01-9362"/>
    <x v="0"/>
    <s v="Nov"/>
    <x v="0"/>
    <x v="0"/>
    <s v="Order assembled"/>
    <x v="0"/>
    <x v="0"/>
    <x v="0"/>
    <n v="233"/>
    <n v="333.19"/>
  </r>
  <r>
    <s v="AD01-9364"/>
    <x v="0"/>
    <s v="Nov"/>
    <x v="0"/>
    <x v="0"/>
    <s v="Order assembled"/>
    <x v="0"/>
    <x v="0"/>
    <x v="0"/>
    <n v="227"/>
    <n v="324.61"/>
  </r>
  <r>
    <s v="AD01-9364"/>
    <x v="0"/>
    <s v="Nov"/>
    <x v="0"/>
    <x v="0"/>
    <s v="Order assembled"/>
    <x v="0"/>
    <x v="0"/>
    <x v="1"/>
    <n v="197"/>
    <n v="281.70999999999998"/>
  </r>
  <r>
    <s v="AD01-9364"/>
    <x v="0"/>
    <s v="Nov"/>
    <x v="0"/>
    <x v="0"/>
    <s v="Order assembled"/>
    <x v="0"/>
    <x v="0"/>
    <x v="1"/>
    <n v="245"/>
    <n v="350.35"/>
  </r>
  <r>
    <s v="AD01-9363"/>
    <x v="0"/>
    <s v="Nov"/>
    <x v="0"/>
    <x v="0"/>
    <s v="Order assembled"/>
    <x v="0"/>
    <x v="0"/>
    <x v="1"/>
    <n v="778"/>
    <n v="1112.54"/>
  </r>
  <r>
    <s v="AD01-9362"/>
    <x v="0"/>
    <s v="Oct"/>
    <x v="0"/>
    <x v="0"/>
    <s v="Order assembled"/>
    <x v="0"/>
    <x v="0"/>
    <x v="0"/>
    <n v="254"/>
    <n v="526.24"/>
  </r>
  <r>
    <s v="AD01-9362"/>
    <x v="0"/>
    <s v="Oct"/>
    <x v="0"/>
    <x v="0"/>
    <s v="Order assembled"/>
    <x v="0"/>
    <x v="0"/>
    <x v="0"/>
    <n v="248"/>
    <n v="526.24"/>
  </r>
  <r>
    <s v="AD01-9362"/>
    <x v="0"/>
    <s v="Oct"/>
    <x v="0"/>
    <x v="0"/>
    <s v="Order assembled"/>
    <x v="0"/>
    <x v="0"/>
    <x v="1"/>
    <n v="206"/>
    <n v="294.58"/>
  </r>
  <r>
    <s v="AD01-9361"/>
    <x v="0"/>
    <s v="Oct"/>
    <x v="0"/>
    <x v="0"/>
    <s v="Order assembled"/>
    <x v="0"/>
    <x v="0"/>
    <x v="1"/>
    <n v="248"/>
    <n v="354.64"/>
  </r>
  <r>
    <s v="AD01-9364"/>
    <x v="0"/>
    <s v="Oct"/>
    <x v="0"/>
    <x v="0"/>
    <s v="Order assembled"/>
    <x v="0"/>
    <x v="0"/>
    <x v="1"/>
    <n v="176"/>
    <n v="251.68"/>
  </r>
  <r>
    <s v="AD01-9365"/>
    <x v="0"/>
    <s v="Oct"/>
    <x v="0"/>
    <x v="0"/>
    <s v="Order assembled"/>
    <x v="0"/>
    <x v="0"/>
    <x v="1"/>
    <n v="202"/>
    <n v="288.86"/>
  </r>
  <r>
    <s v="AD01-9362"/>
    <x v="0"/>
    <s v="Oct"/>
    <x v="0"/>
    <x v="0"/>
    <s v="Order assembled"/>
    <x v="0"/>
    <x v="0"/>
    <x v="1"/>
    <n v="250"/>
    <n v="357.5"/>
  </r>
  <r>
    <s v="AD01-9361"/>
    <x v="0"/>
    <s v="Oct"/>
    <x v="0"/>
    <x v="0"/>
    <s v="Order assembled"/>
    <x v="0"/>
    <x v="0"/>
    <x v="1"/>
    <n v="178"/>
    <n v="254.54"/>
  </r>
  <r>
    <s v="AD01-9361"/>
    <x v="0"/>
    <s v="Oct"/>
    <x v="0"/>
    <x v="0"/>
    <s v="Order assembled"/>
    <x v="0"/>
    <x v="0"/>
    <x v="1"/>
    <n v="258"/>
    <n v="526.24"/>
  </r>
  <r>
    <s v="AD01-9361"/>
    <x v="0"/>
    <s v="Oct"/>
    <x v="0"/>
    <x v="0"/>
    <s v="Order assembled"/>
    <x v="0"/>
    <x v="0"/>
    <x v="1"/>
    <n v="252"/>
    <n v="526.24"/>
  </r>
  <r>
    <s v="AD01-9361"/>
    <x v="0"/>
    <s v="Oct"/>
    <x v="0"/>
    <x v="0"/>
    <s v="Order assembled"/>
    <x v="0"/>
    <x v="0"/>
    <x v="0"/>
    <n v="246"/>
    <n v="526.24"/>
  </r>
  <r>
    <s v="AD01-9364"/>
    <x v="0"/>
    <s v="Oct"/>
    <x v="0"/>
    <x v="0"/>
    <s v="Order assembled"/>
    <x v="0"/>
    <x v="0"/>
    <x v="1"/>
    <n v="682"/>
    <n v="975.26"/>
  </r>
  <r>
    <s v="AD01-9362"/>
    <x v="0"/>
    <s v="Oct"/>
    <x v="0"/>
    <x v="0"/>
    <s v="Order assembled"/>
    <x v="0"/>
    <x v="0"/>
    <x v="1"/>
    <n v="715"/>
    <n v="1022.45"/>
  </r>
  <r>
    <s v="AD01-9362"/>
    <x v="0"/>
    <s v="Oct"/>
    <x v="0"/>
    <x v="0"/>
    <s v="Order assembled"/>
    <x v="0"/>
    <x v="0"/>
    <x v="1"/>
    <n v="255"/>
    <n v="364.65"/>
  </r>
  <r>
    <s v="AD01-9362"/>
    <x v="0"/>
    <s v="Oct"/>
    <x v="0"/>
    <x v="0"/>
    <s v="Order assembled"/>
    <x v="0"/>
    <x v="0"/>
    <x v="1"/>
    <n v="249"/>
    <n v="356.07"/>
  </r>
  <r>
    <s v="AD01-9361"/>
    <x v="0"/>
    <s v="Oct"/>
    <x v="0"/>
    <x v="0"/>
    <s v="Order assembled"/>
    <x v="0"/>
    <x v="0"/>
    <x v="0"/>
    <n v="243"/>
    <n v="347.49"/>
  </r>
  <r>
    <s v="AD01-9361"/>
    <x v="0"/>
    <s v="Oct"/>
    <x v="0"/>
    <x v="0"/>
    <s v="Order assembled"/>
    <x v="0"/>
    <x v="0"/>
    <x v="1"/>
    <n v="755"/>
    <n v="526.24"/>
  </r>
  <r>
    <s v="AD01-9364"/>
    <x v="0"/>
    <s v="Oct"/>
    <x v="0"/>
    <x v="0"/>
    <s v="Order assembled"/>
    <x v="0"/>
    <x v="0"/>
    <x v="1"/>
    <n v="808"/>
    <n v="526.24"/>
  </r>
  <r>
    <s v="AD01-9361"/>
    <x v="0"/>
    <s v="Oct"/>
    <x v="0"/>
    <x v="0"/>
    <s v="Order assembled"/>
    <x v="0"/>
    <x v="0"/>
    <x v="1"/>
    <n v="205"/>
    <n v="293.14999999999998"/>
  </r>
  <r>
    <s v="AD01-9361"/>
    <x v="0"/>
    <s v="Oct"/>
    <x v="0"/>
    <x v="0"/>
    <s v="Order assembled"/>
    <x v="0"/>
    <x v="0"/>
    <x v="1"/>
    <n v="253"/>
    <n v="361.79"/>
  </r>
  <r>
    <s v="AD01-9365"/>
    <x v="0"/>
    <s v="Oct"/>
    <x v="0"/>
    <x v="0"/>
    <s v="Order assembled"/>
    <x v="0"/>
    <x v="0"/>
    <x v="1"/>
    <n v="175"/>
    <n v="250.25"/>
  </r>
  <r>
    <s v="AD01-9363"/>
    <x v="0"/>
    <s v="Oct"/>
    <x v="0"/>
    <x v="0"/>
    <s v="Order assembled"/>
    <x v="0"/>
    <x v="0"/>
    <x v="0"/>
    <n v="257"/>
    <n v="367.51"/>
  </r>
  <r>
    <s v="AD01-9363"/>
    <x v="0"/>
    <s v="Oct"/>
    <x v="0"/>
    <x v="0"/>
    <s v="Order assembled"/>
    <x v="0"/>
    <x v="0"/>
    <x v="0"/>
    <n v="251"/>
    <n v="358.93"/>
  </r>
  <r>
    <s v="AD01-9362"/>
    <x v="0"/>
    <s v="Oct"/>
    <x v="0"/>
    <x v="0"/>
    <s v="Order assembled"/>
    <x v="0"/>
    <x v="0"/>
    <x v="0"/>
    <n v="245"/>
    <n v="350.35"/>
  </r>
  <r>
    <s v="AD01-9364"/>
    <x v="0"/>
    <s v="Oct"/>
    <x v="0"/>
    <x v="0"/>
    <s v="Order assembled"/>
    <x v="0"/>
    <x v="0"/>
    <x v="1"/>
    <n v="203"/>
    <n v="290.28999999999996"/>
  </r>
  <r>
    <s v="AD01-9361"/>
    <x v="0"/>
    <s v="Oct"/>
    <x v="0"/>
    <x v="0"/>
    <s v="Order assembled"/>
    <x v="0"/>
    <x v="0"/>
    <x v="1"/>
    <n v="251"/>
    <n v="358.93"/>
  </r>
  <r>
    <s v="AD01-9362"/>
    <x v="0"/>
    <s v="Oct"/>
    <x v="0"/>
    <x v="0"/>
    <s v="Order assembled"/>
    <x v="0"/>
    <x v="0"/>
    <x v="1"/>
    <n v="777"/>
    <n v="1111.1099999999999"/>
  </r>
  <r>
    <s v="AD01-9361"/>
    <x v="0"/>
    <s v="Sep"/>
    <x v="0"/>
    <x v="0"/>
    <s v="Order assembled"/>
    <x v="0"/>
    <x v="0"/>
    <x v="0"/>
    <n v="272"/>
    <n v="526.24"/>
  </r>
  <r>
    <s v="AD01-9361"/>
    <x v="0"/>
    <s v="Sep"/>
    <x v="0"/>
    <x v="0"/>
    <s v="Order assembled"/>
    <x v="0"/>
    <x v="0"/>
    <x v="0"/>
    <n v="266"/>
    <n v="526.24"/>
  </r>
  <r>
    <s v="AD01-9361"/>
    <x v="0"/>
    <s v="Sep"/>
    <x v="0"/>
    <x v="0"/>
    <s v="Order assembled"/>
    <x v="0"/>
    <x v="0"/>
    <x v="0"/>
    <n v="260"/>
    <n v="526.24"/>
  </r>
  <r>
    <s v="AD01-9364"/>
    <x v="0"/>
    <s v="Sep"/>
    <x v="0"/>
    <x v="0"/>
    <s v="Order assembled"/>
    <x v="0"/>
    <x v="0"/>
    <x v="1"/>
    <n v="254"/>
    <n v="363.22"/>
  </r>
  <r>
    <s v="AD01-9361"/>
    <x v="0"/>
    <s v="Sep"/>
    <x v="0"/>
    <x v="0"/>
    <s v="Order assembled"/>
    <x v="0"/>
    <x v="0"/>
    <x v="1"/>
    <n v="182"/>
    <n v="260.26"/>
  </r>
  <r>
    <s v="AD01-9363"/>
    <x v="0"/>
    <s v="Sep"/>
    <x v="0"/>
    <x v="0"/>
    <s v="Order assembled"/>
    <x v="0"/>
    <x v="0"/>
    <x v="1"/>
    <n v="208"/>
    <n v="297.44"/>
  </r>
  <r>
    <s v="AD01-9363"/>
    <x v="0"/>
    <s v="Sep"/>
    <x v="0"/>
    <x v="0"/>
    <s v="Order assembled"/>
    <x v="0"/>
    <x v="0"/>
    <x v="1"/>
    <n v="256"/>
    <n v="366.08"/>
  </r>
  <r>
    <s v="AD01-9364"/>
    <x v="0"/>
    <s v="Sep"/>
    <x v="0"/>
    <x v="0"/>
    <s v="Order assembled"/>
    <x v="0"/>
    <x v="0"/>
    <x v="1"/>
    <n v="184"/>
    <n v="263.12"/>
  </r>
  <r>
    <s v="AD01-9365"/>
    <x v="0"/>
    <s v="Sep"/>
    <x v="0"/>
    <x v="0"/>
    <s v="Order assembled"/>
    <x v="0"/>
    <x v="0"/>
    <x v="1"/>
    <n v="270"/>
    <n v="526.24"/>
  </r>
  <r>
    <s v="AD01-9361"/>
    <x v="0"/>
    <s v="Sep"/>
    <x v="0"/>
    <x v="0"/>
    <s v="Order assembled"/>
    <x v="0"/>
    <x v="0"/>
    <x v="1"/>
    <n v="264"/>
    <n v="526.24"/>
  </r>
  <r>
    <s v="AD01-9363"/>
    <x v="0"/>
    <s v="Sep"/>
    <x v="0"/>
    <x v="0"/>
    <s v="Order assembled"/>
    <x v="0"/>
    <x v="0"/>
    <x v="1"/>
    <n v="681"/>
    <n v="973.83"/>
  </r>
  <r>
    <s v="AD01-9361"/>
    <x v="0"/>
    <s v="Sep"/>
    <x v="0"/>
    <x v="0"/>
    <s v="Order assembled"/>
    <x v="0"/>
    <x v="0"/>
    <x v="1"/>
    <n v="714"/>
    <n v="1021.02"/>
  </r>
  <r>
    <s v="AD01-9361"/>
    <x v="0"/>
    <s v="Sep"/>
    <x v="0"/>
    <x v="0"/>
    <s v="Order assembled"/>
    <x v="0"/>
    <x v="0"/>
    <x v="1"/>
    <n v="768"/>
    <n v="1098.24"/>
  </r>
  <r>
    <s v="AD01-9361"/>
    <x v="0"/>
    <s v="Sep"/>
    <x v="0"/>
    <x v="0"/>
    <s v="Order assembled"/>
    <x v="0"/>
    <x v="0"/>
    <x v="1"/>
    <n v="273"/>
    <n v="390.39"/>
  </r>
  <r>
    <s v="AD01-9363"/>
    <x v="0"/>
    <s v="Sep"/>
    <x v="0"/>
    <x v="0"/>
    <s v="Order assembled"/>
    <x v="0"/>
    <x v="0"/>
    <x v="1"/>
    <n v="267"/>
    <n v="381.81"/>
  </r>
  <r>
    <s v="AD01-9364"/>
    <x v="0"/>
    <s v="Sep"/>
    <x v="0"/>
    <x v="0"/>
    <s v="Order assembled"/>
    <x v="0"/>
    <x v="0"/>
    <x v="1"/>
    <n v="261"/>
    <n v="373.23"/>
  </r>
  <r>
    <s v="AD01-9361"/>
    <x v="0"/>
    <s v="Sep"/>
    <x v="0"/>
    <x v="0"/>
    <s v="Order assembled"/>
    <x v="0"/>
    <x v="0"/>
    <x v="1"/>
    <n v="207"/>
    <n v="296.01"/>
  </r>
  <r>
    <s v="AD01-9361"/>
    <x v="0"/>
    <s v="Sep"/>
    <x v="0"/>
    <x v="0"/>
    <s v="Order assembled"/>
    <x v="0"/>
    <x v="0"/>
    <x v="1"/>
    <n v="754"/>
    <n v="526.24"/>
  </r>
  <r>
    <s v="AD01-9363"/>
    <x v="0"/>
    <s v="Sep"/>
    <x v="0"/>
    <x v="0"/>
    <s v="Order assembled"/>
    <x v="0"/>
    <x v="0"/>
    <x v="1"/>
    <n v="807"/>
    <n v="526.24"/>
  </r>
  <r>
    <s v="AD01-9364"/>
    <x v="0"/>
    <s v="Sep"/>
    <x v="0"/>
    <x v="0"/>
    <s v="Order assembled"/>
    <x v="0"/>
    <x v="0"/>
    <x v="1"/>
    <n v="211"/>
    <n v="301.73"/>
  </r>
  <r>
    <s v="AD01-9363"/>
    <x v="0"/>
    <s v="Sep"/>
    <x v="0"/>
    <x v="0"/>
    <s v="Order assembled"/>
    <x v="0"/>
    <x v="0"/>
    <x v="1"/>
    <n v="181"/>
    <n v="258.83"/>
  </r>
  <r>
    <s v="AD01-9361"/>
    <x v="0"/>
    <s v="Sep"/>
    <x v="0"/>
    <x v="0"/>
    <s v="Order assembled"/>
    <x v="0"/>
    <x v="0"/>
    <x v="0"/>
    <n v="269"/>
    <n v="384.67"/>
  </r>
  <r>
    <s v="AD01-9362"/>
    <x v="0"/>
    <s v="Sep"/>
    <x v="0"/>
    <x v="0"/>
    <s v="Order assembled"/>
    <x v="0"/>
    <x v="0"/>
    <x v="0"/>
    <n v="263"/>
    <n v="376.09"/>
  </r>
  <r>
    <s v="AD01-9361"/>
    <x v="0"/>
    <s v="Sep"/>
    <x v="0"/>
    <x v="0"/>
    <s v="Order assembled"/>
    <x v="0"/>
    <x v="0"/>
    <x v="1"/>
    <n v="209"/>
    <n v="298.87"/>
  </r>
  <r>
    <s v="AD01-9365"/>
    <x v="0"/>
    <s v="Sep"/>
    <x v="0"/>
    <x v="0"/>
    <s v="Order assembled"/>
    <x v="0"/>
    <x v="0"/>
    <x v="1"/>
    <n v="257"/>
    <n v="367.51"/>
  </r>
  <r>
    <s v="AD01-9361"/>
    <x v="0"/>
    <s v="Apr"/>
    <x v="1"/>
    <x v="0"/>
    <s v="Order assembled"/>
    <x v="0"/>
    <x v="0"/>
    <x v="0"/>
    <n v="128"/>
    <n v="183.04"/>
  </r>
  <r>
    <s v="AD01-9364"/>
    <x v="0"/>
    <s v="Apr"/>
    <x v="1"/>
    <x v="0"/>
    <s v="Order assembled"/>
    <x v="0"/>
    <x v="0"/>
    <x v="0"/>
    <n v="302"/>
    <n v="431.86"/>
  </r>
  <r>
    <s v="AD01-9362"/>
    <x v="0"/>
    <s v="Apr"/>
    <x v="1"/>
    <x v="0"/>
    <s v="Order assembled"/>
    <x v="0"/>
    <x v="0"/>
    <x v="0"/>
    <n v="328"/>
    <n v="526.24"/>
  </r>
  <r>
    <s v="AD01-9361"/>
    <x v="0"/>
    <s v="Apr"/>
    <x v="1"/>
    <x v="0"/>
    <s v="Order assembled"/>
    <x v="0"/>
    <x v="0"/>
    <x v="0"/>
    <n v="130"/>
    <n v="526.24"/>
  </r>
  <r>
    <s v="AD01-9361"/>
    <x v="0"/>
    <s v="Apr"/>
    <x v="1"/>
    <x v="0"/>
    <s v="Order assembled"/>
    <x v="0"/>
    <x v="0"/>
    <x v="0"/>
    <n v="304"/>
    <n v="526.24"/>
  </r>
  <r>
    <s v="AD01-9362"/>
    <x v="0"/>
    <s v="Apr"/>
    <x v="1"/>
    <x v="0"/>
    <s v="Order assembled"/>
    <x v="0"/>
    <x v="0"/>
    <x v="0"/>
    <n v="989"/>
    <n v="1414.27"/>
  </r>
  <r>
    <s v="AD01-9361"/>
    <x v="0"/>
    <s v="Apr"/>
    <x v="1"/>
    <x v="0"/>
    <s v="Order assembled"/>
    <x v="0"/>
    <x v="0"/>
    <x v="0"/>
    <n v="1022"/>
    <n v="1461.46"/>
  </r>
  <r>
    <s v="AD01-9364"/>
    <x v="0"/>
    <s v="Apr"/>
    <x v="1"/>
    <x v="0"/>
    <s v="Order assembled"/>
    <x v="0"/>
    <x v="0"/>
    <x v="0"/>
    <n v="300"/>
    <n v="429"/>
  </r>
  <r>
    <s v="AD01-9364"/>
    <x v="0"/>
    <s v="Apr"/>
    <x v="1"/>
    <x v="0"/>
    <s v="Order assembled"/>
    <x v="0"/>
    <x v="0"/>
    <x v="0"/>
    <n v="327"/>
    <n v="467.61"/>
  </r>
  <r>
    <s v="AD01-9361"/>
    <x v="0"/>
    <s v="Apr"/>
    <x v="1"/>
    <x v="0"/>
    <s v="Order assembled"/>
    <x v="0"/>
    <x v="0"/>
    <x v="0"/>
    <n v="129"/>
    <n v="184.47"/>
  </r>
  <r>
    <s v="AD01-9362"/>
    <x v="0"/>
    <s v="Apr"/>
    <x v="1"/>
    <x v="0"/>
    <s v="Order assembled"/>
    <x v="0"/>
    <x v="0"/>
    <x v="0"/>
    <n v="303"/>
    <n v="433.29"/>
  </r>
  <r>
    <s v="AD01-9361"/>
    <x v="0"/>
    <s v="Apr"/>
    <x v="1"/>
    <x v="0"/>
    <s v="Order assembled"/>
    <x v="0"/>
    <x v="0"/>
    <x v="0"/>
    <n v="770"/>
    <n v="1101.0999999999999"/>
  </r>
  <r>
    <s v="AD01-9362"/>
    <x v="0"/>
    <s v="Apr"/>
    <x v="1"/>
    <x v="0"/>
    <s v="Order assembled"/>
    <x v="0"/>
    <x v="0"/>
    <x v="0"/>
    <n v="857"/>
    <n v="1225.51"/>
  </r>
  <r>
    <s v="AD01-9364"/>
    <x v="0"/>
    <s v="Apr"/>
    <x v="1"/>
    <x v="0"/>
    <s v="Order assembled"/>
    <x v="0"/>
    <x v="0"/>
    <x v="0"/>
    <n v="329"/>
    <n v="470.47"/>
  </r>
  <r>
    <s v="AD01-9361"/>
    <x v="0"/>
    <s v="Apr"/>
    <x v="1"/>
    <x v="0"/>
    <s v="Order assembled"/>
    <x v="0"/>
    <x v="0"/>
    <x v="0"/>
    <n v="131"/>
    <n v="187.33"/>
  </r>
  <r>
    <s v="AD01-9364"/>
    <x v="0"/>
    <s v="Aug"/>
    <x v="1"/>
    <x v="0"/>
    <s v="Order assembled"/>
    <x v="0"/>
    <x v="0"/>
    <x v="0"/>
    <n v="308"/>
    <n v="440.44"/>
  </r>
  <r>
    <s v="AD01-9361"/>
    <x v="0"/>
    <s v="Aug"/>
    <x v="1"/>
    <x v="0"/>
    <s v="Order assembled"/>
    <x v="0"/>
    <x v="0"/>
    <x v="0"/>
    <n v="356"/>
    <n v="509.08"/>
  </r>
  <r>
    <s v="AD01-9362"/>
    <x v="0"/>
    <s v="Aug"/>
    <x v="1"/>
    <x v="0"/>
    <s v="Order assembled"/>
    <x v="0"/>
    <x v="0"/>
    <x v="0"/>
    <n v="310"/>
    <n v="526.24"/>
  </r>
  <r>
    <s v="AD01-9362"/>
    <x v="0"/>
    <s v="Aug"/>
    <x v="1"/>
    <x v="0"/>
    <s v="Order assembled"/>
    <x v="0"/>
    <x v="0"/>
    <x v="0"/>
    <n v="352"/>
    <n v="526.24"/>
  </r>
  <r>
    <s v="AD01-9362"/>
    <x v="0"/>
    <s v="Aug"/>
    <x v="1"/>
    <x v="0"/>
    <s v="Order assembled"/>
    <x v="0"/>
    <x v="0"/>
    <x v="0"/>
    <n v="280"/>
    <n v="526.24"/>
  </r>
  <r>
    <s v="AD01-9362"/>
    <x v="0"/>
    <s v="Aug"/>
    <x v="1"/>
    <x v="0"/>
    <s v="Order assembled"/>
    <x v="0"/>
    <x v="0"/>
    <x v="0"/>
    <n v="993"/>
    <n v="1419.99"/>
  </r>
  <r>
    <s v="AD01-9362"/>
    <x v="0"/>
    <s v="Aug"/>
    <x v="1"/>
    <x v="0"/>
    <s v="Order assembled"/>
    <x v="0"/>
    <x v="0"/>
    <x v="0"/>
    <n v="1026"/>
    <n v="1467.18"/>
  </r>
  <r>
    <s v="AD01-9364"/>
    <x v="0"/>
    <s v="Aug"/>
    <x v="1"/>
    <x v="0"/>
    <s v="Order assembled"/>
    <x v="0"/>
    <x v="0"/>
    <x v="0"/>
    <n v="282"/>
    <n v="403.26"/>
  </r>
  <r>
    <s v="AD01-9364"/>
    <x v="0"/>
    <s v="Aug"/>
    <x v="1"/>
    <x v="0"/>
    <s v="Order assembled"/>
    <x v="0"/>
    <x v="0"/>
    <x v="0"/>
    <n v="309"/>
    <n v="441.87"/>
  </r>
  <r>
    <s v="AD01-9361"/>
    <x v="0"/>
    <s v="Aug"/>
    <x v="1"/>
    <x v="0"/>
    <s v="Order assembled"/>
    <x v="0"/>
    <x v="0"/>
    <x v="0"/>
    <n v="357"/>
    <n v="510.51"/>
  </r>
  <r>
    <s v="AD01-9362"/>
    <x v="0"/>
    <s v="Aug"/>
    <x v="1"/>
    <x v="0"/>
    <s v="Order assembled"/>
    <x v="0"/>
    <x v="0"/>
    <x v="0"/>
    <n v="279"/>
    <n v="398.97"/>
  </r>
  <r>
    <s v="AD01-9362"/>
    <x v="0"/>
    <s v="Aug"/>
    <x v="1"/>
    <x v="0"/>
    <s v="Order assembled"/>
    <x v="0"/>
    <x v="0"/>
    <x v="0"/>
    <n v="774"/>
    <n v="1106.82"/>
  </r>
  <r>
    <s v="AD01-9361"/>
    <x v="0"/>
    <s v="Aug"/>
    <x v="1"/>
    <x v="0"/>
    <s v="Order assembled"/>
    <x v="0"/>
    <x v="0"/>
    <x v="0"/>
    <n v="807"/>
    <n v="1154.01"/>
  </r>
  <r>
    <s v="AD01-9362"/>
    <x v="0"/>
    <s v="Aug"/>
    <x v="1"/>
    <x v="0"/>
    <s v="Order assembled"/>
    <x v="0"/>
    <x v="0"/>
    <x v="0"/>
    <n v="860"/>
    <n v="1229.8"/>
  </r>
  <r>
    <s v="AD01-9365"/>
    <x v="0"/>
    <s v="Aug"/>
    <x v="1"/>
    <x v="0"/>
    <s v="Order assembled"/>
    <x v="0"/>
    <x v="0"/>
    <x v="0"/>
    <n v="353"/>
    <n v="504.79"/>
  </r>
  <r>
    <s v="AD01-9364"/>
    <x v="0"/>
    <s v="Aug"/>
    <x v="1"/>
    <x v="0"/>
    <s v="Order assembled"/>
    <x v="0"/>
    <x v="0"/>
    <x v="0"/>
    <n v="281"/>
    <n v="401.83"/>
  </r>
  <r>
    <s v="AD01-9364"/>
    <x v="0"/>
    <s v="Dec"/>
    <x v="1"/>
    <x v="0"/>
    <s v="Order assembled"/>
    <x v="0"/>
    <x v="0"/>
    <x v="0"/>
    <n v="284"/>
    <n v="406.12"/>
  </r>
  <r>
    <s v="AD01-9362"/>
    <x v="0"/>
    <s v="Dec"/>
    <x v="1"/>
    <x v="0"/>
    <s v="Order assembled"/>
    <x v="0"/>
    <x v="0"/>
    <x v="0"/>
    <n v="332"/>
    <n v="474.76"/>
  </r>
  <r>
    <s v="AD01-9364"/>
    <x v="0"/>
    <s v="Dec"/>
    <x v="1"/>
    <x v="0"/>
    <s v="Order assembled"/>
    <x v="0"/>
    <x v="0"/>
    <x v="0"/>
    <n v="260"/>
    <n v="371.8"/>
  </r>
  <r>
    <s v="AD01-9362"/>
    <x v="0"/>
    <s v="Dec"/>
    <x v="1"/>
    <x v="0"/>
    <s v="Order assembled"/>
    <x v="0"/>
    <x v="0"/>
    <x v="0"/>
    <n v="286"/>
    <n v="526.24"/>
  </r>
  <r>
    <s v="AD01-9361"/>
    <x v="0"/>
    <s v="Dec"/>
    <x v="1"/>
    <x v="0"/>
    <s v="Order assembled"/>
    <x v="0"/>
    <x v="0"/>
    <x v="0"/>
    <n v="334"/>
    <n v="526.24"/>
  </r>
  <r>
    <s v="AD01-9362"/>
    <x v="0"/>
    <s v="Dec"/>
    <x v="1"/>
    <x v="0"/>
    <s v="Order assembled"/>
    <x v="0"/>
    <x v="0"/>
    <x v="0"/>
    <n v="262"/>
    <n v="526.24"/>
  </r>
  <r>
    <s v="AD01-9361"/>
    <x v="0"/>
    <s v="Dec"/>
    <x v="1"/>
    <x v="0"/>
    <s v="Order assembled"/>
    <x v="0"/>
    <x v="0"/>
    <x v="0"/>
    <n v="996"/>
    <n v="1424.28"/>
  </r>
  <r>
    <s v="AD01-9362"/>
    <x v="0"/>
    <s v="Dec"/>
    <x v="1"/>
    <x v="0"/>
    <s v="Order assembled"/>
    <x v="0"/>
    <x v="0"/>
    <x v="0"/>
    <n v="258"/>
    <n v="368.94"/>
  </r>
  <r>
    <s v="AD01-9362"/>
    <x v="0"/>
    <s v="Dec"/>
    <x v="1"/>
    <x v="0"/>
    <s v="Order assembled"/>
    <x v="0"/>
    <x v="0"/>
    <x v="0"/>
    <n v="285"/>
    <n v="407.55"/>
  </r>
  <r>
    <s v="AD01-9361"/>
    <x v="0"/>
    <s v="Dec"/>
    <x v="1"/>
    <x v="0"/>
    <s v="Order assembled"/>
    <x v="0"/>
    <x v="0"/>
    <x v="0"/>
    <n v="333"/>
    <n v="476.19"/>
  </r>
  <r>
    <s v="AD01-9361"/>
    <x v="0"/>
    <s v="Dec"/>
    <x v="1"/>
    <x v="0"/>
    <s v="Order assembled"/>
    <x v="0"/>
    <x v="0"/>
    <x v="0"/>
    <n v="261"/>
    <n v="373.23"/>
  </r>
  <r>
    <s v="AD01-9362"/>
    <x v="0"/>
    <s v="Dec"/>
    <x v="1"/>
    <x v="0"/>
    <s v="Order assembled"/>
    <x v="0"/>
    <x v="0"/>
    <x v="0"/>
    <n v="777"/>
    <n v="1111.1099999999999"/>
  </r>
  <r>
    <s v="AD01-9361"/>
    <x v="0"/>
    <s v="Dec"/>
    <x v="1"/>
    <x v="0"/>
    <s v="Order assembled"/>
    <x v="0"/>
    <x v="0"/>
    <x v="0"/>
    <n v="811"/>
    <n v="1159.73"/>
  </r>
  <r>
    <s v="AD01-9362"/>
    <x v="0"/>
    <s v="Dec"/>
    <x v="1"/>
    <x v="0"/>
    <s v="Order assembled"/>
    <x v="0"/>
    <x v="0"/>
    <x v="0"/>
    <n v="864"/>
    <n v="1235.52"/>
  </r>
  <r>
    <s v="AD01-9364"/>
    <x v="0"/>
    <s v="Dec"/>
    <x v="1"/>
    <x v="0"/>
    <s v="Order assembled"/>
    <x v="0"/>
    <x v="0"/>
    <x v="0"/>
    <n v="287"/>
    <n v="410.41"/>
  </r>
  <r>
    <s v="AD01-9361"/>
    <x v="0"/>
    <s v="Dec"/>
    <x v="1"/>
    <x v="0"/>
    <s v="Order assembled"/>
    <x v="0"/>
    <x v="0"/>
    <x v="0"/>
    <n v="335"/>
    <n v="479.05"/>
  </r>
  <r>
    <s v="AD01-9364"/>
    <x v="0"/>
    <s v="Dec"/>
    <x v="1"/>
    <x v="0"/>
    <s v="Order assembled"/>
    <x v="0"/>
    <x v="0"/>
    <x v="0"/>
    <n v="257"/>
    <n v="367.51"/>
  </r>
  <r>
    <s v="AD01-9362"/>
    <x v="0"/>
    <s v="Feb"/>
    <x v="1"/>
    <x v="0"/>
    <s v="Order assembled"/>
    <x v="0"/>
    <x v="0"/>
    <x v="1"/>
    <n v="350"/>
    <n v="500.5"/>
  </r>
  <r>
    <s v="AD01-9364"/>
    <x v="0"/>
    <s v="Feb"/>
    <x v="1"/>
    <x v="0"/>
    <s v="Order assembled"/>
    <x v="0"/>
    <x v="0"/>
    <x v="1"/>
    <n v="344"/>
    <n v="491.92"/>
  </r>
  <r>
    <s v="AD01-9361"/>
    <x v="0"/>
    <s v="Feb"/>
    <x v="1"/>
    <x v="0"/>
    <s v="Order assembled"/>
    <x v="0"/>
    <x v="0"/>
    <x v="0"/>
    <n v="338"/>
    <n v="483.34"/>
  </r>
  <r>
    <s v="AD01-9361"/>
    <x v="0"/>
    <s v="Feb"/>
    <x v="1"/>
    <x v="0"/>
    <s v="Order assembled"/>
    <x v="0"/>
    <x v="0"/>
    <x v="0"/>
    <n v="140"/>
    <n v="200.2"/>
  </r>
  <r>
    <s v="AD01-9363"/>
    <x v="0"/>
    <s v="Feb"/>
    <x v="1"/>
    <x v="0"/>
    <s v="Order assembled"/>
    <x v="0"/>
    <x v="0"/>
    <x v="0"/>
    <n v="314"/>
    <n v="449.02"/>
  </r>
  <r>
    <s v="AD01-9361"/>
    <x v="0"/>
    <s v="Feb"/>
    <x v="1"/>
    <x v="0"/>
    <s v="Order assembled"/>
    <x v="0"/>
    <x v="0"/>
    <x v="1"/>
    <n v="352"/>
    <n v="503.36"/>
  </r>
  <r>
    <s v="AD01-9361"/>
    <x v="0"/>
    <s v="Feb"/>
    <x v="1"/>
    <x v="0"/>
    <s v="Order assembled"/>
    <x v="0"/>
    <x v="0"/>
    <x v="1"/>
    <n v="346"/>
    <n v="494.78"/>
  </r>
  <r>
    <s v="AD01-9362"/>
    <x v="0"/>
    <s v="Feb"/>
    <x v="1"/>
    <x v="0"/>
    <s v="Order assembled"/>
    <x v="0"/>
    <x v="0"/>
    <x v="1"/>
    <n v="340"/>
    <n v="486.2"/>
  </r>
  <r>
    <s v="AD01-9362"/>
    <x v="0"/>
    <s v="Feb"/>
    <x v="1"/>
    <x v="0"/>
    <s v="Order assembled"/>
    <x v="0"/>
    <x v="0"/>
    <x v="0"/>
    <n v="340"/>
    <n v="526.24"/>
  </r>
  <r>
    <s v="AD01-9361"/>
    <x v="0"/>
    <s v="Feb"/>
    <x v="1"/>
    <x v="0"/>
    <s v="Order assembled"/>
    <x v="0"/>
    <x v="0"/>
    <x v="0"/>
    <n v="142"/>
    <n v="526.24"/>
  </r>
  <r>
    <s v="AD01-9362"/>
    <x v="0"/>
    <s v="Feb"/>
    <x v="1"/>
    <x v="0"/>
    <s v="Order assembled"/>
    <x v="0"/>
    <x v="0"/>
    <x v="0"/>
    <n v="987"/>
    <n v="1411.41"/>
  </r>
  <r>
    <s v="AD01-9362"/>
    <x v="0"/>
    <s v="Feb"/>
    <x v="1"/>
    <x v="0"/>
    <s v="Order assembled"/>
    <x v="0"/>
    <x v="0"/>
    <x v="0"/>
    <n v="1021"/>
    <n v="1460.03"/>
  </r>
  <r>
    <s v="AD01-9362"/>
    <x v="0"/>
    <s v="Feb"/>
    <x v="1"/>
    <x v="0"/>
    <s v="Order assembled"/>
    <x v="0"/>
    <x v="0"/>
    <x v="0"/>
    <n v="312"/>
    <n v="446.16"/>
  </r>
  <r>
    <s v="AD01-9362"/>
    <x v="0"/>
    <s v="Feb"/>
    <x v="1"/>
    <x v="0"/>
    <s v="Order assembled"/>
    <x v="0"/>
    <x v="0"/>
    <x v="0"/>
    <n v="339"/>
    <n v="484.77"/>
  </r>
  <r>
    <s v="AD01-9361"/>
    <x v="0"/>
    <s v="Feb"/>
    <x v="1"/>
    <x v="0"/>
    <s v="Order assembled"/>
    <x v="0"/>
    <x v="0"/>
    <x v="0"/>
    <n v="141"/>
    <n v="201.63"/>
  </r>
  <r>
    <s v="AD01-9362"/>
    <x v="0"/>
    <s v="Feb"/>
    <x v="1"/>
    <x v="0"/>
    <s v="Order assembled"/>
    <x v="0"/>
    <x v="0"/>
    <x v="0"/>
    <n v="315"/>
    <n v="450.45"/>
  </r>
  <r>
    <s v="AD01-9362"/>
    <x v="0"/>
    <s v="Feb"/>
    <x v="1"/>
    <x v="0"/>
    <s v="Order assembled"/>
    <x v="0"/>
    <x v="0"/>
    <x v="0"/>
    <n v="355"/>
    <n v="507.65"/>
  </r>
  <r>
    <s v="AD01-9361"/>
    <x v="0"/>
    <s v="Feb"/>
    <x v="1"/>
    <x v="0"/>
    <s v="Order assembled"/>
    <x v="0"/>
    <x v="0"/>
    <x v="1"/>
    <n v="349"/>
    <n v="499.07"/>
  </r>
  <r>
    <s v="AD01-9362"/>
    <x v="0"/>
    <s v="Feb"/>
    <x v="1"/>
    <x v="0"/>
    <s v="Order assembled"/>
    <x v="0"/>
    <x v="0"/>
    <x v="1"/>
    <n v="343"/>
    <n v="490.49"/>
  </r>
  <r>
    <s v="AD01-9362"/>
    <x v="0"/>
    <s v="Feb"/>
    <x v="1"/>
    <x v="0"/>
    <s v="Order assembled"/>
    <x v="0"/>
    <x v="0"/>
    <x v="0"/>
    <n v="802"/>
    <n v="1146.8599999999999"/>
  </r>
  <r>
    <s v="AD01-9362"/>
    <x v="0"/>
    <s v="Feb"/>
    <x v="1"/>
    <x v="0"/>
    <s v="Order assembled"/>
    <x v="0"/>
    <x v="0"/>
    <x v="0"/>
    <n v="855"/>
    <n v="1222.6500000000001"/>
  </r>
  <r>
    <s v="AD01-9362"/>
    <x v="0"/>
    <s v="Feb"/>
    <x v="1"/>
    <x v="0"/>
    <s v="Order assembled"/>
    <x v="0"/>
    <x v="0"/>
    <x v="1"/>
    <n v="789"/>
    <n v="1128.27"/>
  </r>
  <r>
    <s v="AD01-9361"/>
    <x v="0"/>
    <s v="Feb"/>
    <x v="1"/>
    <x v="0"/>
    <s v="Order assembled"/>
    <x v="0"/>
    <x v="0"/>
    <x v="1"/>
    <n v="790"/>
    <n v="1129.7"/>
  </r>
  <r>
    <s v="AD01-9362"/>
    <x v="0"/>
    <s v="Feb"/>
    <x v="1"/>
    <x v="0"/>
    <s v="Order assembled"/>
    <x v="0"/>
    <x v="0"/>
    <x v="1"/>
    <n v="791"/>
    <n v="1131.1300000000001"/>
  </r>
  <r>
    <s v="AD01-9363"/>
    <x v="0"/>
    <s v="Feb"/>
    <x v="1"/>
    <x v="0"/>
    <s v="Order assembled"/>
    <x v="0"/>
    <x v="0"/>
    <x v="0"/>
    <n v="341"/>
    <n v="487.63"/>
  </r>
  <r>
    <s v="AD01-9362"/>
    <x v="0"/>
    <s v="Feb"/>
    <x v="1"/>
    <x v="0"/>
    <s v="Order assembled"/>
    <x v="0"/>
    <x v="0"/>
    <x v="0"/>
    <n v="143"/>
    <n v="204.49"/>
  </r>
  <r>
    <s v="AD01-9361"/>
    <x v="0"/>
    <s v="Feb"/>
    <x v="1"/>
    <x v="0"/>
    <s v="Order assembled"/>
    <x v="0"/>
    <x v="0"/>
    <x v="0"/>
    <n v="311"/>
    <n v="444.73"/>
  </r>
  <r>
    <s v="AD01-9361"/>
    <x v="0"/>
    <s v="Jan"/>
    <x v="1"/>
    <x v="0"/>
    <s v="Order assembled"/>
    <x v="0"/>
    <x v="0"/>
    <x v="0"/>
    <n v="356"/>
    <n v="509.08"/>
  </r>
  <r>
    <s v="AD01-9364"/>
    <x v="0"/>
    <s v="Jan"/>
    <x v="1"/>
    <x v="0"/>
    <s v="Order assembled"/>
    <x v="0"/>
    <x v="0"/>
    <x v="0"/>
    <n v="344"/>
    <n v="491.92"/>
  </r>
  <r>
    <s v="AD01-9362"/>
    <x v="0"/>
    <s v="Jan"/>
    <x v="1"/>
    <x v="0"/>
    <s v="Order assembled"/>
    <x v="0"/>
    <x v="0"/>
    <x v="0"/>
    <n v="146"/>
    <n v="208.78"/>
  </r>
  <r>
    <s v="AD01-9362"/>
    <x v="0"/>
    <s v="Jan"/>
    <x v="1"/>
    <x v="0"/>
    <s v="Order assembled"/>
    <x v="0"/>
    <x v="0"/>
    <x v="0"/>
    <n v="320"/>
    <n v="457.6"/>
  </r>
  <r>
    <s v="AD01-9362"/>
    <x v="0"/>
    <s v="Jan"/>
    <x v="1"/>
    <x v="0"/>
    <s v="Order assembled"/>
    <x v="0"/>
    <x v="0"/>
    <x v="0"/>
    <n v="358"/>
    <n v="511.94"/>
  </r>
  <r>
    <s v="AD01-9361"/>
    <x v="0"/>
    <s v="Jan"/>
    <x v="1"/>
    <x v="0"/>
    <s v="Order assembled"/>
    <x v="0"/>
    <x v="0"/>
    <x v="0"/>
    <n v="262"/>
    <n v="374.66"/>
  </r>
  <r>
    <s v="AD01-9364"/>
    <x v="0"/>
    <s v="Jan"/>
    <x v="1"/>
    <x v="0"/>
    <s v="Order assembled"/>
    <x v="0"/>
    <x v="0"/>
    <x v="0"/>
    <n v="346"/>
    <n v="526.24"/>
  </r>
  <r>
    <s v="AD01-9364"/>
    <x v="0"/>
    <s v="Jan"/>
    <x v="1"/>
    <x v="0"/>
    <s v="Order assembled"/>
    <x v="0"/>
    <x v="0"/>
    <x v="0"/>
    <n v="148"/>
    <n v="526.24"/>
  </r>
  <r>
    <s v="AD01-9362"/>
    <x v="0"/>
    <s v="Jan"/>
    <x v="1"/>
    <x v="0"/>
    <s v="Order assembled"/>
    <x v="0"/>
    <x v="0"/>
    <x v="0"/>
    <n v="316"/>
    <n v="526.24"/>
  </r>
  <r>
    <s v="AD01-9364"/>
    <x v="0"/>
    <s v="Jan"/>
    <x v="1"/>
    <x v="0"/>
    <s v="Order assembled"/>
    <x v="0"/>
    <x v="0"/>
    <x v="0"/>
    <n v="959"/>
    <n v="1371.37"/>
  </r>
  <r>
    <s v="AD01-9362"/>
    <x v="0"/>
    <s v="Jan"/>
    <x v="1"/>
    <x v="0"/>
    <s v="Order assembled"/>
    <x v="0"/>
    <x v="0"/>
    <x v="0"/>
    <n v="1020"/>
    <n v="1458.6"/>
  </r>
  <r>
    <s v="AD01-9362"/>
    <x v="0"/>
    <s v="Jan"/>
    <x v="1"/>
    <x v="0"/>
    <s v="Order assembled"/>
    <x v="0"/>
    <x v="0"/>
    <x v="0"/>
    <n v="318"/>
    <n v="454.74"/>
  </r>
  <r>
    <s v="AD01-9362"/>
    <x v="0"/>
    <s v="Jan"/>
    <x v="1"/>
    <x v="0"/>
    <s v="Order assembled"/>
    <x v="0"/>
    <x v="0"/>
    <x v="0"/>
    <n v="345"/>
    <n v="493.35"/>
  </r>
  <r>
    <s v="AD01-9364"/>
    <x v="0"/>
    <s v="Jan"/>
    <x v="1"/>
    <x v="0"/>
    <s v="Order assembled"/>
    <x v="0"/>
    <x v="0"/>
    <x v="0"/>
    <n v="147"/>
    <n v="210.21"/>
  </r>
  <r>
    <s v="AD01-9364"/>
    <x v="0"/>
    <s v="Jan"/>
    <x v="1"/>
    <x v="0"/>
    <s v="Order assembled"/>
    <x v="0"/>
    <x v="0"/>
    <x v="0"/>
    <n v="265"/>
    <n v="378.95"/>
  </r>
  <r>
    <s v="AD01-9362"/>
    <x v="0"/>
    <s v="Jan"/>
    <x v="1"/>
    <x v="0"/>
    <s v="Order assembled"/>
    <x v="0"/>
    <x v="0"/>
    <x v="0"/>
    <n v="768"/>
    <n v="1098.24"/>
  </r>
  <r>
    <s v="AD01-9361"/>
    <x v="0"/>
    <s v="Jan"/>
    <x v="1"/>
    <x v="0"/>
    <s v="Order assembled"/>
    <x v="0"/>
    <x v="0"/>
    <x v="0"/>
    <n v="801"/>
    <n v="1145.43"/>
  </r>
  <r>
    <s v="AD01-9364"/>
    <x v="0"/>
    <s v="Jan"/>
    <x v="1"/>
    <x v="0"/>
    <s v="Order assembled"/>
    <x v="0"/>
    <x v="0"/>
    <x v="0"/>
    <n v="854"/>
    <n v="1221.22"/>
  </r>
  <r>
    <s v="AD01-9361"/>
    <x v="0"/>
    <s v="Jan"/>
    <x v="1"/>
    <x v="0"/>
    <s v="Order assembled"/>
    <x v="0"/>
    <x v="0"/>
    <x v="0"/>
    <n v="788"/>
    <n v="1126.8399999999999"/>
  </r>
  <r>
    <s v="AD01-9362"/>
    <x v="0"/>
    <s v="Jan"/>
    <x v="1"/>
    <x v="0"/>
    <s v="Order assembled"/>
    <x v="0"/>
    <x v="0"/>
    <x v="0"/>
    <n v="263"/>
    <n v="376.09"/>
  </r>
  <r>
    <s v="AD01-9362"/>
    <x v="0"/>
    <s v="Jan"/>
    <x v="1"/>
    <x v="0"/>
    <s v="Order assembled"/>
    <x v="0"/>
    <x v="0"/>
    <x v="0"/>
    <n v="347"/>
    <n v="496.21"/>
  </r>
  <r>
    <s v="AD01-9364"/>
    <x v="0"/>
    <s v="Jan"/>
    <x v="1"/>
    <x v="0"/>
    <s v="Order assembled"/>
    <x v="0"/>
    <x v="0"/>
    <x v="0"/>
    <n v="317"/>
    <n v="453.31"/>
  </r>
  <r>
    <s v="AD01-9362"/>
    <x v="0"/>
    <s v="Jul"/>
    <x v="1"/>
    <x v="0"/>
    <s v="Order assembled"/>
    <x v="0"/>
    <x v="0"/>
    <x v="0"/>
    <n v="314"/>
    <n v="449.02"/>
  </r>
  <r>
    <s v="AD01-9364"/>
    <x v="0"/>
    <s v="Jul"/>
    <x v="1"/>
    <x v="0"/>
    <s v="Order assembled"/>
    <x v="0"/>
    <x v="0"/>
    <x v="0"/>
    <n v="362"/>
    <n v="517.66"/>
  </r>
  <r>
    <s v="AD01-9362"/>
    <x v="0"/>
    <s v="Jul"/>
    <x v="1"/>
    <x v="0"/>
    <s v="Order assembled"/>
    <x v="0"/>
    <x v="0"/>
    <x v="0"/>
    <n v="284"/>
    <n v="406.12"/>
  </r>
  <r>
    <s v="AD01-9362"/>
    <x v="0"/>
    <s v="Jul"/>
    <x v="1"/>
    <x v="0"/>
    <s v="Order assembled"/>
    <x v="0"/>
    <x v="0"/>
    <x v="0"/>
    <n v="358"/>
    <n v="526.24"/>
  </r>
  <r>
    <s v="AD01-9362"/>
    <x v="0"/>
    <s v="Jul"/>
    <x v="1"/>
    <x v="0"/>
    <s v="Order assembled"/>
    <x v="0"/>
    <x v="0"/>
    <x v="0"/>
    <n v="286"/>
    <n v="526.24"/>
  </r>
  <r>
    <s v="AD01-9362"/>
    <x v="0"/>
    <s v="Jul"/>
    <x v="1"/>
    <x v="0"/>
    <s v="Order assembled"/>
    <x v="0"/>
    <x v="0"/>
    <x v="0"/>
    <n v="992"/>
    <n v="1418.56"/>
  </r>
  <r>
    <s v="AD01-9362"/>
    <x v="0"/>
    <s v="Jul"/>
    <x v="1"/>
    <x v="0"/>
    <s v="Order assembled"/>
    <x v="0"/>
    <x v="0"/>
    <x v="0"/>
    <n v="1025"/>
    <n v="1465.75"/>
  </r>
  <r>
    <s v="AD01-9361"/>
    <x v="0"/>
    <s v="Jul"/>
    <x v="1"/>
    <x v="0"/>
    <s v="Order assembled"/>
    <x v="0"/>
    <x v="0"/>
    <x v="0"/>
    <n v="288"/>
    <n v="411.84"/>
  </r>
  <r>
    <s v="AD01-9361"/>
    <x v="0"/>
    <s v="Jul"/>
    <x v="1"/>
    <x v="0"/>
    <s v="Order assembled"/>
    <x v="0"/>
    <x v="0"/>
    <x v="0"/>
    <n v="315"/>
    <n v="450.45"/>
  </r>
  <r>
    <s v="AD01-9362"/>
    <x v="0"/>
    <s v="Jul"/>
    <x v="1"/>
    <x v="0"/>
    <s v="Order assembled"/>
    <x v="0"/>
    <x v="0"/>
    <x v="0"/>
    <n v="285"/>
    <n v="407.55"/>
  </r>
  <r>
    <s v="AD01-9362"/>
    <x v="0"/>
    <s v="Jul"/>
    <x v="1"/>
    <x v="0"/>
    <s v="Order assembled"/>
    <x v="0"/>
    <x v="0"/>
    <x v="0"/>
    <n v="773"/>
    <n v="1105.3900000000001"/>
  </r>
  <r>
    <s v="AD01-9361"/>
    <x v="0"/>
    <s v="Jul"/>
    <x v="1"/>
    <x v="0"/>
    <s v="Order assembled"/>
    <x v="0"/>
    <x v="0"/>
    <x v="0"/>
    <n v="806"/>
    <n v="1152.58"/>
  </r>
  <r>
    <s v="AD01-9362"/>
    <x v="0"/>
    <s v="Jul"/>
    <x v="1"/>
    <x v="0"/>
    <s v="Order assembled"/>
    <x v="0"/>
    <x v="0"/>
    <x v="0"/>
    <n v="311"/>
    <n v="444.73"/>
  </r>
  <r>
    <s v="AD01-9362"/>
    <x v="0"/>
    <s v="Jul"/>
    <x v="1"/>
    <x v="0"/>
    <s v="Order assembled"/>
    <x v="0"/>
    <x v="0"/>
    <x v="0"/>
    <n v="359"/>
    <n v="513.37"/>
  </r>
  <r>
    <s v="AD01-9362"/>
    <x v="0"/>
    <s v="Jul"/>
    <x v="1"/>
    <x v="0"/>
    <s v="Order assembled"/>
    <x v="0"/>
    <x v="0"/>
    <x v="0"/>
    <n v="287"/>
    <n v="410.41"/>
  </r>
  <r>
    <s v="AD01-9362"/>
    <x v="0"/>
    <s v="Jun"/>
    <x v="1"/>
    <x v="0"/>
    <s v="Order assembled"/>
    <x v="0"/>
    <x v="0"/>
    <x v="0"/>
    <n v="320"/>
    <n v="457.6"/>
  </r>
  <r>
    <s v="AD01-9362"/>
    <x v="0"/>
    <s v="Jun"/>
    <x v="1"/>
    <x v="0"/>
    <s v="Order assembled"/>
    <x v="0"/>
    <x v="0"/>
    <x v="0"/>
    <n v="290"/>
    <n v="414.7"/>
  </r>
  <r>
    <s v="AD01-9365"/>
    <x v="0"/>
    <s v="Jun"/>
    <x v="1"/>
    <x v="0"/>
    <s v="Order assembled"/>
    <x v="0"/>
    <x v="0"/>
    <x v="0"/>
    <n v="316"/>
    <n v="526.24"/>
  </r>
  <r>
    <s v="AD01-9361"/>
    <x v="0"/>
    <s v="Jun"/>
    <x v="1"/>
    <x v="0"/>
    <s v="Order assembled"/>
    <x v="0"/>
    <x v="0"/>
    <x v="0"/>
    <n v="364"/>
    <n v="526.24"/>
  </r>
  <r>
    <s v="AD01-9365"/>
    <x v="0"/>
    <s v="Jun"/>
    <x v="1"/>
    <x v="0"/>
    <s v="Order assembled"/>
    <x v="0"/>
    <x v="0"/>
    <x v="0"/>
    <n v="292"/>
    <n v="526.24"/>
  </r>
  <r>
    <s v="AD01-9362"/>
    <x v="0"/>
    <s v="Jun"/>
    <x v="1"/>
    <x v="0"/>
    <s v="Order assembled"/>
    <x v="0"/>
    <x v="0"/>
    <x v="0"/>
    <n v="991"/>
    <n v="1417.13"/>
  </r>
  <r>
    <s v="AD01-9364"/>
    <x v="0"/>
    <s v="Jun"/>
    <x v="1"/>
    <x v="0"/>
    <s v="Order assembled"/>
    <x v="0"/>
    <x v="0"/>
    <x v="0"/>
    <n v="1024"/>
    <n v="1464.32"/>
  </r>
  <r>
    <s v="AD01-9361"/>
    <x v="0"/>
    <s v="Jun"/>
    <x v="1"/>
    <x v="0"/>
    <s v="Order assembled"/>
    <x v="0"/>
    <x v="0"/>
    <x v="0"/>
    <n v="294"/>
    <n v="420.42"/>
  </r>
  <r>
    <s v="AD01-9361"/>
    <x v="0"/>
    <s v="Jun"/>
    <x v="1"/>
    <x v="0"/>
    <s v="Order assembled"/>
    <x v="0"/>
    <x v="0"/>
    <x v="0"/>
    <n v="321"/>
    <n v="459.03"/>
  </r>
  <r>
    <s v="AD01-9361"/>
    <x v="0"/>
    <s v="Jun"/>
    <x v="1"/>
    <x v="0"/>
    <s v="Order assembled"/>
    <x v="0"/>
    <x v="0"/>
    <x v="0"/>
    <n v="363"/>
    <n v="519.09"/>
  </r>
  <r>
    <s v="AD01-9362"/>
    <x v="0"/>
    <s v="Jun"/>
    <x v="1"/>
    <x v="0"/>
    <s v="Order assembled"/>
    <x v="0"/>
    <x v="0"/>
    <x v="0"/>
    <n v="291"/>
    <n v="416.13"/>
  </r>
  <r>
    <s v="AD01-9365"/>
    <x v="0"/>
    <s v="Jun"/>
    <x v="1"/>
    <x v="0"/>
    <s v="Order assembled"/>
    <x v="0"/>
    <x v="0"/>
    <x v="0"/>
    <n v="772"/>
    <n v="1103.96"/>
  </r>
  <r>
    <s v="AD01-9361"/>
    <x v="0"/>
    <s v="Jun"/>
    <x v="1"/>
    <x v="0"/>
    <s v="Order assembled"/>
    <x v="0"/>
    <x v="0"/>
    <x v="0"/>
    <n v="805"/>
    <n v="1151.1500000000001"/>
  </r>
  <r>
    <s v="AD01-9365"/>
    <x v="0"/>
    <s v="Jun"/>
    <x v="1"/>
    <x v="0"/>
    <s v="Order assembled"/>
    <x v="0"/>
    <x v="0"/>
    <x v="0"/>
    <n v="859"/>
    <n v="1228.3699999999999"/>
  </r>
  <r>
    <s v="AD01-9362"/>
    <x v="0"/>
    <s v="Jun"/>
    <x v="1"/>
    <x v="0"/>
    <s v="Order assembled"/>
    <x v="0"/>
    <x v="0"/>
    <x v="0"/>
    <n v="317"/>
    <n v="453.31"/>
  </r>
  <r>
    <s v="AD01-9362"/>
    <x v="0"/>
    <s v="Jun"/>
    <x v="1"/>
    <x v="0"/>
    <s v="Order assembled"/>
    <x v="0"/>
    <x v="0"/>
    <x v="0"/>
    <n v="365"/>
    <n v="521.95000000000005"/>
  </r>
  <r>
    <s v="AD01-9362"/>
    <x v="0"/>
    <s v="Jun"/>
    <x v="1"/>
    <x v="0"/>
    <s v="Order assembled"/>
    <x v="0"/>
    <x v="0"/>
    <x v="0"/>
    <n v="293"/>
    <n v="418.99"/>
  </r>
  <r>
    <s v="AD01-9364"/>
    <x v="0"/>
    <s v="Mar"/>
    <x v="1"/>
    <x v="0"/>
    <s v="Order assembled"/>
    <x v="0"/>
    <x v="0"/>
    <x v="0"/>
    <n v="332"/>
    <n v="474.76"/>
  </r>
  <r>
    <s v="AD01-9361"/>
    <x v="0"/>
    <s v="Mar"/>
    <x v="1"/>
    <x v="0"/>
    <s v="Order assembled"/>
    <x v="0"/>
    <x v="0"/>
    <x v="0"/>
    <n v="134"/>
    <n v="191.62"/>
  </r>
  <r>
    <s v="AD01-9362"/>
    <x v="0"/>
    <s v="Mar"/>
    <x v="1"/>
    <x v="0"/>
    <s v="Order assembled"/>
    <x v="0"/>
    <x v="0"/>
    <x v="0"/>
    <n v="308"/>
    <n v="440.44"/>
  </r>
  <r>
    <s v="AD01-9364"/>
    <x v="0"/>
    <s v="Mar"/>
    <x v="1"/>
    <x v="0"/>
    <s v="Order assembled"/>
    <x v="0"/>
    <x v="0"/>
    <x v="0"/>
    <n v="334"/>
    <n v="526.24"/>
  </r>
  <r>
    <s v="AD01-9364"/>
    <x v="0"/>
    <s v="Mar"/>
    <x v="1"/>
    <x v="0"/>
    <s v="Order assembled"/>
    <x v="0"/>
    <x v="0"/>
    <x v="0"/>
    <n v="136"/>
    <n v="526.24"/>
  </r>
  <r>
    <s v="AD01-9362"/>
    <x v="0"/>
    <s v="Mar"/>
    <x v="1"/>
    <x v="0"/>
    <s v="Order assembled"/>
    <x v="0"/>
    <x v="0"/>
    <x v="0"/>
    <n v="310"/>
    <n v="526.24"/>
  </r>
  <r>
    <s v="AD01-9362"/>
    <x v="0"/>
    <s v="Mar"/>
    <x v="1"/>
    <x v="0"/>
    <s v="Order assembled"/>
    <x v="0"/>
    <x v="0"/>
    <x v="0"/>
    <n v="988"/>
    <n v="1412.84"/>
  </r>
  <r>
    <s v="AD01-9361"/>
    <x v="0"/>
    <s v="Mar"/>
    <x v="1"/>
    <x v="0"/>
    <s v="Order assembled"/>
    <x v="0"/>
    <x v="0"/>
    <x v="0"/>
    <n v="306"/>
    <n v="437.58"/>
  </r>
  <r>
    <s v="AD01-9361"/>
    <x v="0"/>
    <s v="Mar"/>
    <x v="1"/>
    <x v="0"/>
    <s v="Order assembled"/>
    <x v="0"/>
    <x v="0"/>
    <x v="0"/>
    <n v="333"/>
    <n v="476.19"/>
  </r>
  <r>
    <s v="AD01-9364"/>
    <x v="0"/>
    <s v="Mar"/>
    <x v="1"/>
    <x v="0"/>
    <s v="Order assembled"/>
    <x v="0"/>
    <x v="0"/>
    <x v="0"/>
    <n v="135"/>
    <n v="193.05"/>
  </r>
  <r>
    <s v="AD01-9362"/>
    <x v="0"/>
    <s v="Mar"/>
    <x v="1"/>
    <x v="0"/>
    <s v="Order assembled"/>
    <x v="0"/>
    <x v="0"/>
    <x v="0"/>
    <n v="309"/>
    <n v="441.87"/>
  </r>
  <r>
    <s v="AD01-9362"/>
    <x v="0"/>
    <s v="Mar"/>
    <x v="1"/>
    <x v="0"/>
    <s v="Order assembled"/>
    <x v="0"/>
    <x v="0"/>
    <x v="0"/>
    <n v="769"/>
    <n v="1099.67"/>
  </r>
  <r>
    <s v="AD01-9364"/>
    <x v="0"/>
    <s v="Mar"/>
    <x v="1"/>
    <x v="0"/>
    <s v="Order assembled"/>
    <x v="0"/>
    <x v="0"/>
    <x v="0"/>
    <n v="803"/>
    <n v="1148.29"/>
  </r>
  <r>
    <s v="AD01-9364"/>
    <x v="0"/>
    <s v="Mar"/>
    <x v="1"/>
    <x v="0"/>
    <s v="Order assembled"/>
    <x v="0"/>
    <x v="0"/>
    <x v="0"/>
    <n v="856"/>
    <n v="1224.08"/>
  </r>
  <r>
    <s v="AD01-9362"/>
    <x v="0"/>
    <s v="Mar"/>
    <x v="1"/>
    <x v="0"/>
    <s v="Order assembled"/>
    <x v="0"/>
    <x v="0"/>
    <x v="0"/>
    <n v="335"/>
    <n v="479.05"/>
  </r>
  <r>
    <s v="AD01-9364"/>
    <x v="0"/>
    <s v="Mar"/>
    <x v="1"/>
    <x v="0"/>
    <s v="Order assembled"/>
    <x v="0"/>
    <x v="0"/>
    <x v="0"/>
    <n v="137"/>
    <n v="195.91"/>
  </r>
  <r>
    <s v="AD01-9364"/>
    <x v="0"/>
    <s v="Mar"/>
    <x v="1"/>
    <x v="0"/>
    <s v="Order assembled"/>
    <x v="0"/>
    <x v="0"/>
    <x v="0"/>
    <n v="305"/>
    <n v="436.15"/>
  </r>
  <r>
    <s v="AD01-9361"/>
    <x v="0"/>
    <s v="May"/>
    <x v="1"/>
    <x v="0"/>
    <s v="Order assembled"/>
    <x v="0"/>
    <x v="0"/>
    <x v="0"/>
    <n v="326"/>
    <n v="466.18"/>
  </r>
  <r>
    <s v="AD01-9362"/>
    <x v="0"/>
    <s v="May"/>
    <x v="1"/>
    <x v="0"/>
    <s v="Order assembled"/>
    <x v="0"/>
    <x v="0"/>
    <x v="0"/>
    <n v="368"/>
    <n v="526.24"/>
  </r>
  <r>
    <s v="AD01-9362"/>
    <x v="0"/>
    <s v="May"/>
    <x v="1"/>
    <x v="0"/>
    <s v="Order assembled"/>
    <x v="0"/>
    <x v="0"/>
    <x v="0"/>
    <n v="296"/>
    <n v="423.28"/>
  </r>
  <r>
    <s v="AD01-9362"/>
    <x v="0"/>
    <s v="May"/>
    <x v="1"/>
    <x v="0"/>
    <s v="Order assembled"/>
    <x v="0"/>
    <x v="0"/>
    <x v="0"/>
    <n v="322"/>
    <n v="526.24"/>
  </r>
  <r>
    <s v="AD01-9365"/>
    <x v="0"/>
    <s v="May"/>
    <x v="1"/>
    <x v="0"/>
    <s v="Order assembled"/>
    <x v="0"/>
    <x v="0"/>
    <x v="0"/>
    <n v="370"/>
    <n v="526.24"/>
  </r>
  <r>
    <s v="AD01-9364"/>
    <x v="0"/>
    <s v="May"/>
    <x v="1"/>
    <x v="0"/>
    <s v="Order assembled"/>
    <x v="0"/>
    <x v="0"/>
    <x v="0"/>
    <n v="298"/>
    <n v="526.24"/>
  </r>
  <r>
    <s v="AD01-9364"/>
    <x v="0"/>
    <s v="May"/>
    <x v="1"/>
    <x v="0"/>
    <s v="Order assembled"/>
    <x v="0"/>
    <x v="0"/>
    <x v="0"/>
    <n v="990"/>
    <n v="1415.7"/>
  </r>
  <r>
    <s v="AD01-9361"/>
    <x v="0"/>
    <s v="May"/>
    <x v="1"/>
    <x v="0"/>
    <s v="Order assembled"/>
    <x v="0"/>
    <x v="0"/>
    <x v="0"/>
    <n v="1023"/>
    <n v="1462.89"/>
  </r>
  <r>
    <s v="AD01-9362"/>
    <x v="0"/>
    <s v="May"/>
    <x v="1"/>
    <x v="0"/>
    <s v="Order assembled"/>
    <x v="0"/>
    <x v="0"/>
    <x v="0"/>
    <n v="369"/>
    <n v="527.66999999999996"/>
  </r>
  <r>
    <s v="AD01-9364"/>
    <x v="0"/>
    <s v="May"/>
    <x v="1"/>
    <x v="0"/>
    <s v="Order assembled"/>
    <x v="0"/>
    <x v="0"/>
    <x v="0"/>
    <n v="297"/>
    <n v="424.71"/>
  </r>
  <r>
    <s v="AD01-9364"/>
    <x v="0"/>
    <s v="May"/>
    <x v="1"/>
    <x v="0"/>
    <s v="Order assembled"/>
    <x v="0"/>
    <x v="0"/>
    <x v="0"/>
    <n v="771"/>
    <n v="1102.53"/>
  </r>
  <r>
    <s v="AD01-9361"/>
    <x v="0"/>
    <s v="May"/>
    <x v="1"/>
    <x v="0"/>
    <s v="Order assembled"/>
    <x v="0"/>
    <x v="0"/>
    <x v="0"/>
    <n v="804"/>
    <n v="1149.72"/>
  </r>
  <r>
    <s v="AD01-9362"/>
    <x v="0"/>
    <s v="May"/>
    <x v="1"/>
    <x v="0"/>
    <s v="Order assembled"/>
    <x v="0"/>
    <x v="0"/>
    <x v="0"/>
    <n v="858"/>
    <n v="1226.94"/>
  </r>
  <r>
    <s v="AD01-9362"/>
    <x v="0"/>
    <s v="May"/>
    <x v="1"/>
    <x v="0"/>
    <s v="Order assembled"/>
    <x v="0"/>
    <x v="0"/>
    <x v="0"/>
    <n v="323"/>
    <n v="461.89"/>
  </r>
  <r>
    <s v="AD01-9361"/>
    <x v="0"/>
    <s v="May"/>
    <x v="1"/>
    <x v="0"/>
    <s v="Order assembled"/>
    <x v="0"/>
    <x v="0"/>
    <x v="0"/>
    <n v="371"/>
    <n v="530.53"/>
  </r>
  <r>
    <s v="AD01-9361"/>
    <x v="0"/>
    <s v="May"/>
    <x v="1"/>
    <x v="0"/>
    <s v="Order assembled"/>
    <x v="0"/>
    <x v="0"/>
    <x v="0"/>
    <n v="299"/>
    <n v="427.57"/>
  </r>
  <r>
    <s v="AD01-9361"/>
    <x v="0"/>
    <s v="Nov"/>
    <x v="1"/>
    <x v="0"/>
    <s v="Order assembled"/>
    <x v="0"/>
    <x v="0"/>
    <x v="0"/>
    <n v="290"/>
    <n v="414.7"/>
  </r>
  <r>
    <s v="AD01-9362"/>
    <x v="0"/>
    <s v="Nov"/>
    <x v="1"/>
    <x v="0"/>
    <s v="Order assembled"/>
    <x v="0"/>
    <x v="0"/>
    <x v="0"/>
    <n v="338"/>
    <n v="483.34"/>
  </r>
  <r>
    <s v="AD01-9362"/>
    <x v="0"/>
    <s v="Nov"/>
    <x v="1"/>
    <x v="0"/>
    <s v="Order assembled"/>
    <x v="0"/>
    <x v="0"/>
    <x v="0"/>
    <n v="266"/>
    <n v="380.38"/>
  </r>
  <r>
    <s v="AD01-9361"/>
    <x v="0"/>
    <s v="Nov"/>
    <x v="1"/>
    <x v="0"/>
    <s v="Order assembled"/>
    <x v="0"/>
    <x v="0"/>
    <x v="0"/>
    <n v="292"/>
    <n v="526.24"/>
  </r>
  <r>
    <s v="AD01-9361"/>
    <x v="0"/>
    <s v="Nov"/>
    <x v="1"/>
    <x v="0"/>
    <s v="Order assembled"/>
    <x v="0"/>
    <x v="0"/>
    <x v="0"/>
    <n v="340"/>
    <n v="526.24"/>
  </r>
  <r>
    <s v="AD01-9362"/>
    <x v="0"/>
    <s v="Nov"/>
    <x v="1"/>
    <x v="0"/>
    <s v="Order assembled"/>
    <x v="0"/>
    <x v="0"/>
    <x v="0"/>
    <n v="995"/>
    <n v="1422.85"/>
  </r>
  <r>
    <s v="AD01-9364"/>
    <x v="0"/>
    <s v="Nov"/>
    <x v="1"/>
    <x v="0"/>
    <s v="Order assembled"/>
    <x v="0"/>
    <x v="0"/>
    <x v="0"/>
    <n v="1029"/>
    <n v="1471.47"/>
  </r>
  <r>
    <s v="AD01-9362"/>
    <x v="0"/>
    <s v="Nov"/>
    <x v="1"/>
    <x v="0"/>
    <s v="Order assembled"/>
    <x v="0"/>
    <x v="0"/>
    <x v="0"/>
    <n v="264"/>
    <n v="377.52"/>
  </r>
  <r>
    <s v="AD01-9362"/>
    <x v="0"/>
    <s v="Nov"/>
    <x v="1"/>
    <x v="0"/>
    <s v="Order assembled"/>
    <x v="0"/>
    <x v="0"/>
    <x v="0"/>
    <n v="291"/>
    <n v="416.13"/>
  </r>
  <r>
    <s v="AD01-9362"/>
    <x v="0"/>
    <s v="Nov"/>
    <x v="1"/>
    <x v="0"/>
    <s v="Order assembled"/>
    <x v="0"/>
    <x v="0"/>
    <x v="0"/>
    <n v="339"/>
    <n v="484.77"/>
  </r>
  <r>
    <s v="AD01-9362"/>
    <x v="0"/>
    <s v="Nov"/>
    <x v="1"/>
    <x v="0"/>
    <s v="Order assembled"/>
    <x v="0"/>
    <x v="0"/>
    <x v="0"/>
    <n v="267"/>
    <n v="381.81"/>
  </r>
  <r>
    <s v="AD01-9364"/>
    <x v="0"/>
    <s v="Nov"/>
    <x v="1"/>
    <x v="0"/>
    <s v="Order assembled"/>
    <x v="0"/>
    <x v="0"/>
    <x v="0"/>
    <n v="810"/>
    <n v="1158.3"/>
  </r>
  <r>
    <s v="AD01-9361"/>
    <x v="0"/>
    <s v="Nov"/>
    <x v="1"/>
    <x v="0"/>
    <s v="Order assembled"/>
    <x v="0"/>
    <x v="0"/>
    <x v="0"/>
    <n v="863"/>
    <n v="1234.0899999999999"/>
  </r>
  <r>
    <s v="AD01-9362"/>
    <x v="0"/>
    <s v="Nov"/>
    <x v="1"/>
    <x v="0"/>
    <s v="Order assembled"/>
    <x v="0"/>
    <x v="1"/>
    <x v="0"/>
    <n v="293"/>
    <n v="418.99"/>
  </r>
  <r>
    <s v="AD01-9363"/>
    <x v="0"/>
    <s v="Nov"/>
    <x v="1"/>
    <x v="0"/>
    <s v="Order assembled"/>
    <x v="0"/>
    <x v="1"/>
    <x v="0"/>
    <n v="341"/>
    <n v="487.63"/>
  </r>
  <r>
    <s v="AD01-9361"/>
    <x v="0"/>
    <s v="Nov"/>
    <x v="1"/>
    <x v="0"/>
    <s v="Order assembled"/>
    <x v="0"/>
    <x v="1"/>
    <x v="0"/>
    <n v="263"/>
    <n v="376.09"/>
  </r>
  <r>
    <s v="AD01-9362"/>
    <x v="0"/>
    <s v="Oct"/>
    <x v="1"/>
    <x v="0"/>
    <s v="Order assembled"/>
    <x v="0"/>
    <x v="1"/>
    <x v="0"/>
    <n v="296"/>
    <n v="423.28"/>
  </r>
  <r>
    <s v="AD01-9363"/>
    <x v="0"/>
    <s v="Oct"/>
    <x v="1"/>
    <x v="0"/>
    <s v="Order assembled"/>
    <x v="0"/>
    <x v="1"/>
    <x v="0"/>
    <n v="344"/>
    <n v="491.92"/>
  </r>
  <r>
    <s v="AD01-9362"/>
    <x v="0"/>
    <s v="Oct"/>
    <x v="1"/>
    <x v="0"/>
    <s v="Order assembled"/>
    <x v="0"/>
    <x v="1"/>
    <x v="0"/>
    <n v="272"/>
    <n v="388.96"/>
  </r>
  <r>
    <s v="AD01-9361"/>
    <x v="0"/>
    <s v="Oct"/>
    <x v="1"/>
    <x v="0"/>
    <s v="Order assembled"/>
    <x v="0"/>
    <x v="1"/>
    <x v="0"/>
    <n v="298"/>
    <n v="526.24"/>
  </r>
  <r>
    <s v="AD01-9363"/>
    <x v="0"/>
    <s v="Oct"/>
    <x v="1"/>
    <x v="0"/>
    <s v="Order assembled"/>
    <x v="0"/>
    <x v="1"/>
    <x v="0"/>
    <n v="346"/>
    <n v="526.24"/>
  </r>
  <r>
    <s v="AD01-9365"/>
    <x v="0"/>
    <s v="Oct"/>
    <x v="1"/>
    <x v="0"/>
    <s v="Order assembled"/>
    <x v="0"/>
    <x v="1"/>
    <x v="0"/>
    <n v="268"/>
    <n v="526.24"/>
  </r>
  <r>
    <s v="AD01-9362"/>
    <x v="0"/>
    <s v="Oct"/>
    <x v="1"/>
    <x v="0"/>
    <s v="Order assembled"/>
    <x v="0"/>
    <x v="1"/>
    <x v="0"/>
    <n v="1028"/>
    <n v="1470.04"/>
  </r>
  <r>
    <s v="AD01-9364"/>
    <x v="0"/>
    <s v="Oct"/>
    <x v="1"/>
    <x v="0"/>
    <s v="Order assembled"/>
    <x v="0"/>
    <x v="1"/>
    <x v="0"/>
    <n v="270"/>
    <n v="386.1"/>
  </r>
  <r>
    <s v="AD01-9364"/>
    <x v="0"/>
    <s v="Oct"/>
    <x v="1"/>
    <x v="0"/>
    <s v="Order assembled"/>
    <x v="0"/>
    <x v="1"/>
    <x v="0"/>
    <n v="297"/>
    <n v="424.71"/>
  </r>
  <r>
    <s v="AD01-9362"/>
    <x v="0"/>
    <s v="Oct"/>
    <x v="1"/>
    <x v="0"/>
    <s v="Order assembled"/>
    <x v="0"/>
    <x v="1"/>
    <x v="0"/>
    <n v="345"/>
    <n v="493.35"/>
  </r>
  <r>
    <s v="AD01-9365"/>
    <x v="0"/>
    <s v="Oct"/>
    <x v="1"/>
    <x v="0"/>
    <s v="Order assembled"/>
    <x v="0"/>
    <x v="1"/>
    <x v="0"/>
    <n v="776"/>
    <n v="1109.68"/>
  </r>
  <r>
    <s v="AD01-9362"/>
    <x v="0"/>
    <s v="Oct"/>
    <x v="1"/>
    <x v="0"/>
    <s v="Order assembled"/>
    <x v="0"/>
    <x v="1"/>
    <x v="0"/>
    <n v="809"/>
    <n v="1156.8699999999999"/>
  </r>
  <r>
    <s v="AD01-9361"/>
    <x v="0"/>
    <s v="Oct"/>
    <x v="1"/>
    <x v="0"/>
    <s v="Order assembled"/>
    <x v="0"/>
    <x v="1"/>
    <x v="0"/>
    <n v="862"/>
    <n v="1232.6600000000001"/>
  </r>
  <r>
    <s v="AD01-9362"/>
    <x v="0"/>
    <s v="Oct"/>
    <x v="1"/>
    <x v="0"/>
    <s v="Order assembled"/>
    <x v="0"/>
    <x v="1"/>
    <x v="0"/>
    <n v="299"/>
    <n v="427.57"/>
  </r>
  <r>
    <s v="AD01-9362"/>
    <x v="0"/>
    <s v="Oct"/>
    <x v="1"/>
    <x v="0"/>
    <s v="Order assembled"/>
    <x v="0"/>
    <x v="1"/>
    <x v="0"/>
    <n v="269"/>
    <n v="384.67"/>
  </r>
  <r>
    <s v="AD01-9362"/>
    <x v="0"/>
    <s v="Sep"/>
    <x v="1"/>
    <x v="0"/>
    <s v="Order assembled"/>
    <x v="0"/>
    <x v="1"/>
    <x v="0"/>
    <n v="302"/>
    <n v="431.86"/>
  </r>
  <r>
    <s v="AD01-9361"/>
    <x v="0"/>
    <s v="Sep"/>
    <x v="1"/>
    <x v="0"/>
    <s v="Order assembled"/>
    <x v="0"/>
    <x v="1"/>
    <x v="0"/>
    <n v="350"/>
    <n v="500.5"/>
  </r>
  <r>
    <s v="AD01-9361"/>
    <x v="0"/>
    <s v="Sep"/>
    <x v="1"/>
    <x v="0"/>
    <s v="Order assembled"/>
    <x v="0"/>
    <x v="1"/>
    <x v="0"/>
    <n v="278"/>
    <n v="397.54"/>
  </r>
  <r>
    <s v="AD01-9362"/>
    <x v="0"/>
    <s v="Sep"/>
    <x v="1"/>
    <x v="0"/>
    <s v="Order assembled"/>
    <x v="0"/>
    <x v="1"/>
    <x v="0"/>
    <n v="304"/>
    <n v="526.24"/>
  </r>
  <r>
    <s v="AD01-9361"/>
    <x v="0"/>
    <s v="Sep"/>
    <x v="1"/>
    <x v="0"/>
    <s v="Order assembled"/>
    <x v="0"/>
    <x v="1"/>
    <x v="0"/>
    <n v="274"/>
    <n v="526.24"/>
  </r>
  <r>
    <s v="AD01-9363"/>
    <x v="0"/>
    <s v="Sep"/>
    <x v="1"/>
    <x v="0"/>
    <s v="Order assembled"/>
    <x v="0"/>
    <x v="1"/>
    <x v="0"/>
    <n v="994"/>
    <n v="1421.42"/>
  </r>
  <r>
    <s v="AD01-9362"/>
    <x v="0"/>
    <s v="Sep"/>
    <x v="1"/>
    <x v="0"/>
    <s v="Order assembled"/>
    <x v="0"/>
    <x v="1"/>
    <x v="0"/>
    <n v="1027"/>
    <n v="1468.61"/>
  </r>
  <r>
    <s v="AD01-9361"/>
    <x v="0"/>
    <s v="Sep"/>
    <x v="1"/>
    <x v="0"/>
    <s v="Order assembled"/>
    <x v="0"/>
    <x v="1"/>
    <x v="0"/>
    <n v="276"/>
    <n v="394.68"/>
  </r>
  <r>
    <s v="AD01-9361"/>
    <x v="0"/>
    <s v="Sep"/>
    <x v="1"/>
    <x v="0"/>
    <s v="Order assembled"/>
    <x v="0"/>
    <x v="1"/>
    <x v="0"/>
    <n v="303"/>
    <n v="433.29"/>
  </r>
  <r>
    <s v="AD01-9361"/>
    <x v="0"/>
    <s v="Sep"/>
    <x v="1"/>
    <x v="0"/>
    <s v="Order assembled"/>
    <x v="0"/>
    <x v="1"/>
    <x v="0"/>
    <n v="351"/>
    <n v="501.93"/>
  </r>
  <r>
    <s v="AD01-9363"/>
    <x v="0"/>
    <s v="Sep"/>
    <x v="1"/>
    <x v="0"/>
    <s v="Order assembled"/>
    <x v="0"/>
    <x v="1"/>
    <x v="0"/>
    <n v="273"/>
    <n v="390.39"/>
  </r>
  <r>
    <s v="AD01-9361"/>
    <x v="0"/>
    <s v="Sep"/>
    <x v="1"/>
    <x v="0"/>
    <s v="Order assembled"/>
    <x v="0"/>
    <x v="1"/>
    <x v="0"/>
    <n v="775"/>
    <n v="1108.25"/>
  </r>
  <r>
    <s v="AD01-9361"/>
    <x v="0"/>
    <s v="Sep"/>
    <x v="1"/>
    <x v="0"/>
    <s v="Order assembled"/>
    <x v="0"/>
    <x v="1"/>
    <x v="0"/>
    <n v="808"/>
    <n v="1155.44"/>
  </r>
  <r>
    <s v="AD01-9362"/>
    <x v="0"/>
    <s v="Sep"/>
    <x v="1"/>
    <x v="0"/>
    <s v="Order assembled"/>
    <x v="0"/>
    <x v="1"/>
    <x v="0"/>
    <n v="861"/>
    <n v="1231.23"/>
  </r>
  <r>
    <s v="AD01-9361"/>
    <x v="0"/>
    <s v="Sep"/>
    <x v="1"/>
    <x v="0"/>
    <s v="Order assembled"/>
    <x v="0"/>
    <x v="1"/>
    <x v="0"/>
    <n v="305"/>
    <n v="436.15"/>
  </r>
  <r>
    <s v="AD01-9361"/>
    <x v="0"/>
    <s v="Sep"/>
    <x v="1"/>
    <x v="0"/>
    <s v="Order assembled"/>
    <x v="0"/>
    <x v="1"/>
    <x v="0"/>
    <n v="347"/>
    <n v="496.21"/>
  </r>
  <r>
    <s v="AD01-9362"/>
    <x v="0"/>
    <s v="Sep"/>
    <x v="1"/>
    <x v="0"/>
    <s v="Order assembled"/>
    <x v="0"/>
    <x v="1"/>
    <x v="0"/>
    <n v="1111"/>
    <n v="1588.73"/>
  </r>
  <r>
    <s v="AD01-9362"/>
    <x v="0"/>
    <s v="Apr"/>
    <x v="0"/>
    <x v="1"/>
    <s v="Cancelld"/>
    <x v="1"/>
    <x v="1"/>
    <x v="0"/>
    <n v="352"/>
    <n v="503.36"/>
  </r>
  <r>
    <s v="AD01-9362"/>
    <x v="0"/>
    <s v="Apr"/>
    <x v="0"/>
    <x v="1"/>
    <s v="Cancelld"/>
    <x v="1"/>
    <x v="1"/>
    <x v="0"/>
    <n v="346"/>
    <n v="494.78"/>
  </r>
  <r>
    <s v="AD01-9362"/>
    <x v="0"/>
    <s v="Apr"/>
    <x v="0"/>
    <x v="1"/>
    <s v="Cancelld"/>
    <x v="1"/>
    <x v="1"/>
    <x v="0"/>
    <n v="340"/>
    <n v="486.2"/>
  </r>
  <r>
    <s v="AD01-9364"/>
    <x v="0"/>
    <s v="Apr"/>
    <x v="0"/>
    <x v="1"/>
    <s v="Cancelld"/>
    <x v="1"/>
    <x v="1"/>
    <x v="0"/>
    <n v="349"/>
    <n v="499.07"/>
  </r>
  <r>
    <s v="AD01-9361"/>
    <x v="0"/>
    <s v="Apr"/>
    <x v="0"/>
    <x v="1"/>
    <s v="Cancelld"/>
    <x v="1"/>
    <x v="1"/>
    <x v="0"/>
    <n v="343"/>
    <n v="490.49"/>
  </r>
  <r>
    <s v="AD01-9363"/>
    <x v="0"/>
    <s v="Aug"/>
    <x v="0"/>
    <x v="1"/>
    <s v="Cancelld"/>
    <x v="1"/>
    <x v="1"/>
    <x v="2"/>
    <n v="286"/>
    <n v="408.98"/>
  </r>
  <r>
    <s v="AD01-9362"/>
    <x v="0"/>
    <s v="Aug"/>
    <x v="0"/>
    <x v="1"/>
    <s v="Cancelld"/>
    <x v="1"/>
    <x v="1"/>
    <x v="2"/>
    <n v="280"/>
    <n v="400.4"/>
  </r>
  <r>
    <s v="AD01-9361"/>
    <x v="0"/>
    <s v="Aug"/>
    <x v="0"/>
    <x v="1"/>
    <s v="Cancelld"/>
    <x v="1"/>
    <x v="1"/>
    <x v="2"/>
    <n v="289"/>
    <n v="413.27"/>
  </r>
  <r>
    <s v="AD01-9364"/>
    <x v="0"/>
    <s v="Aug"/>
    <x v="0"/>
    <x v="1"/>
    <s v="Cancelld"/>
    <x v="1"/>
    <x v="1"/>
    <x v="2"/>
    <n v="283"/>
    <n v="404.69"/>
  </r>
  <r>
    <s v="AD01-9361"/>
    <x v="0"/>
    <s v="Aug"/>
    <x v="0"/>
    <x v="1"/>
    <s v="Cancelld"/>
    <x v="1"/>
    <x v="1"/>
    <x v="2"/>
    <n v="277"/>
    <n v="396.11"/>
  </r>
  <r>
    <s v="AD01-9362"/>
    <x v="0"/>
    <s v="Dec"/>
    <x v="0"/>
    <x v="1"/>
    <s v="Cancelld"/>
    <x v="1"/>
    <x v="1"/>
    <x v="0"/>
    <n v="226"/>
    <n v="323.18"/>
  </r>
  <r>
    <s v="AD01-9361"/>
    <x v="0"/>
    <s v="Dec"/>
    <x v="0"/>
    <x v="1"/>
    <s v="Cancelld"/>
    <x v="1"/>
    <x v="0"/>
    <x v="0"/>
    <n v="220"/>
    <n v="314.60000000000002"/>
  </r>
  <r>
    <s v="AD01-9364"/>
    <x v="0"/>
    <s v="Dec"/>
    <x v="0"/>
    <x v="1"/>
    <s v="Cancelld"/>
    <x v="1"/>
    <x v="0"/>
    <x v="0"/>
    <n v="214"/>
    <n v="306.02"/>
  </r>
  <r>
    <s v="AD01-9361"/>
    <x v="0"/>
    <s v="Dec"/>
    <x v="0"/>
    <x v="1"/>
    <s v="Cancelld"/>
    <x v="1"/>
    <x v="0"/>
    <x v="0"/>
    <n v="223"/>
    <n v="318.89"/>
  </r>
  <r>
    <s v="AD01-9364"/>
    <x v="0"/>
    <s v="Dec"/>
    <x v="0"/>
    <x v="1"/>
    <s v="Cancelld"/>
    <x v="1"/>
    <x v="0"/>
    <x v="0"/>
    <n v="217"/>
    <n v="310.31"/>
  </r>
  <r>
    <s v="AD01-9361"/>
    <x v="0"/>
    <s v="Dec"/>
    <x v="0"/>
    <x v="1"/>
    <s v="Cancelld"/>
    <x v="1"/>
    <x v="0"/>
    <x v="0"/>
    <n v="211"/>
    <n v="301.73"/>
  </r>
  <r>
    <s v="AD01-9361"/>
    <x v="0"/>
    <s v="Jul"/>
    <x v="0"/>
    <x v="1"/>
    <s v="Cancelld"/>
    <x v="1"/>
    <x v="0"/>
    <x v="2"/>
    <n v="304"/>
    <n v="434.72"/>
  </r>
  <r>
    <s v="AD01-9362"/>
    <x v="0"/>
    <s v="Jul"/>
    <x v="0"/>
    <x v="1"/>
    <s v="Cancelld"/>
    <x v="1"/>
    <x v="0"/>
    <x v="2"/>
    <n v="298"/>
    <n v="426.14"/>
  </r>
  <r>
    <s v="AD01-9362"/>
    <x v="0"/>
    <s v="Jul"/>
    <x v="0"/>
    <x v="1"/>
    <s v="Cancelld"/>
    <x v="1"/>
    <x v="0"/>
    <x v="2"/>
    <n v="292"/>
    <n v="417.56"/>
  </r>
  <r>
    <s v="AD01-9364"/>
    <x v="0"/>
    <s v="Jul"/>
    <x v="0"/>
    <x v="1"/>
    <s v="Cancelld"/>
    <x v="1"/>
    <x v="0"/>
    <x v="2"/>
    <n v="301"/>
    <n v="430.43"/>
  </r>
  <r>
    <s v="AD01-9362"/>
    <x v="0"/>
    <s v="Jul"/>
    <x v="0"/>
    <x v="1"/>
    <s v="Cancelld"/>
    <x v="1"/>
    <x v="0"/>
    <x v="2"/>
    <n v="295"/>
    <n v="421.85"/>
  </r>
  <r>
    <s v="AD01-9362"/>
    <x v="0"/>
    <s v="Jun"/>
    <x v="0"/>
    <x v="1"/>
    <s v="Cancelld"/>
    <x v="1"/>
    <x v="0"/>
    <x v="0"/>
    <n v="322"/>
    <n v="460.46"/>
  </r>
  <r>
    <s v="AD01-9361"/>
    <x v="0"/>
    <s v="Jun"/>
    <x v="0"/>
    <x v="1"/>
    <s v="Cancelld"/>
    <x v="1"/>
    <x v="0"/>
    <x v="2"/>
    <n v="316"/>
    <n v="451.88"/>
  </r>
  <r>
    <s v="AD01-9364"/>
    <x v="0"/>
    <s v="Jun"/>
    <x v="0"/>
    <x v="1"/>
    <s v="Cancelld"/>
    <x v="1"/>
    <x v="0"/>
    <x v="2"/>
    <n v="310"/>
    <n v="443.3"/>
  </r>
  <r>
    <s v="AD01-9361"/>
    <x v="0"/>
    <s v="Jun"/>
    <x v="0"/>
    <x v="1"/>
    <s v="Cancelld"/>
    <x v="1"/>
    <x v="0"/>
    <x v="2"/>
    <n v="319"/>
    <n v="456.17"/>
  </r>
  <r>
    <s v="AD01-9362"/>
    <x v="0"/>
    <s v="Jun"/>
    <x v="0"/>
    <x v="1"/>
    <s v="Cancelld"/>
    <x v="1"/>
    <x v="0"/>
    <x v="2"/>
    <n v="313"/>
    <n v="447.59"/>
  </r>
  <r>
    <s v="AD01-9362"/>
    <x v="0"/>
    <s v="Jun"/>
    <x v="0"/>
    <x v="1"/>
    <s v="Cancelld"/>
    <x v="1"/>
    <x v="0"/>
    <x v="2"/>
    <n v="307"/>
    <n v="439.01"/>
  </r>
  <r>
    <s v="AD01-9361"/>
    <x v="0"/>
    <s v="May"/>
    <x v="0"/>
    <x v="1"/>
    <s v="Cancelld"/>
    <x v="1"/>
    <x v="0"/>
    <x v="0"/>
    <n v="334"/>
    <n v="477.62"/>
  </r>
  <r>
    <s v="AD01-9362"/>
    <x v="0"/>
    <s v="May"/>
    <x v="0"/>
    <x v="1"/>
    <s v="Cancelld"/>
    <x v="1"/>
    <x v="0"/>
    <x v="0"/>
    <n v="328"/>
    <n v="469.04"/>
  </r>
  <r>
    <s v="AD01-9364"/>
    <x v="0"/>
    <s v="May"/>
    <x v="0"/>
    <x v="1"/>
    <s v="Cancelld"/>
    <x v="1"/>
    <x v="0"/>
    <x v="0"/>
    <n v="337"/>
    <n v="481.91"/>
  </r>
  <r>
    <s v="AD01-9362"/>
    <x v="0"/>
    <s v="May"/>
    <x v="0"/>
    <x v="1"/>
    <s v="Cancelld"/>
    <x v="1"/>
    <x v="0"/>
    <x v="0"/>
    <n v="331"/>
    <n v="473.33"/>
  </r>
  <r>
    <s v="AD01-9363"/>
    <x v="0"/>
    <s v="May"/>
    <x v="0"/>
    <x v="1"/>
    <s v="Cancelld"/>
    <x v="1"/>
    <x v="0"/>
    <x v="0"/>
    <n v="325"/>
    <n v="464.75"/>
  </r>
  <r>
    <s v="AD01-9361"/>
    <x v="0"/>
    <s v="Nov"/>
    <x v="0"/>
    <x v="1"/>
    <s v="Cancelld"/>
    <x v="1"/>
    <x v="0"/>
    <x v="0"/>
    <n v="238"/>
    <n v="340.34000000000003"/>
  </r>
  <r>
    <s v="AD01-9361"/>
    <x v="0"/>
    <s v="Nov"/>
    <x v="0"/>
    <x v="1"/>
    <s v="Cancelld"/>
    <x v="1"/>
    <x v="0"/>
    <x v="0"/>
    <n v="232"/>
    <n v="331.76"/>
  </r>
  <r>
    <s v="AD01-9365"/>
    <x v="0"/>
    <s v="Nov"/>
    <x v="0"/>
    <x v="1"/>
    <s v="Cancelld"/>
    <x v="1"/>
    <x v="0"/>
    <x v="0"/>
    <n v="241"/>
    <n v="344.63"/>
  </r>
  <r>
    <s v="AD01-9361"/>
    <x v="0"/>
    <s v="Nov"/>
    <x v="0"/>
    <x v="1"/>
    <s v="Cancelld"/>
    <x v="1"/>
    <x v="0"/>
    <x v="0"/>
    <n v="235"/>
    <n v="336.05"/>
  </r>
  <r>
    <s v="AD01-9362"/>
    <x v="0"/>
    <s v="Nov"/>
    <x v="0"/>
    <x v="1"/>
    <s v="Cancelld"/>
    <x v="1"/>
    <x v="0"/>
    <x v="0"/>
    <n v="229"/>
    <n v="327.47000000000003"/>
  </r>
  <r>
    <s v="AD01-9362"/>
    <x v="0"/>
    <s v="Oct"/>
    <x v="0"/>
    <x v="1"/>
    <s v="Cancelld"/>
    <x v="1"/>
    <x v="0"/>
    <x v="2"/>
    <n v="256"/>
    <n v="366.08"/>
  </r>
  <r>
    <s v="AD01-9364"/>
    <x v="0"/>
    <s v="Oct"/>
    <x v="0"/>
    <x v="1"/>
    <s v="Cancelld"/>
    <x v="1"/>
    <x v="0"/>
    <x v="2"/>
    <n v="250"/>
    <n v="357.5"/>
  </r>
  <r>
    <s v="AD01-9361"/>
    <x v="0"/>
    <s v="Oct"/>
    <x v="0"/>
    <x v="1"/>
    <s v="Cancelld"/>
    <x v="1"/>
    <x v="0"/>
    <x v="0"/>
    <n v="244"/>
    <n v="348.92"/>
  </r>
  <r>
    <s v="AD01-9362"/>
    <x v="0"/>
    <s v="Oct"/>
    <x v="0"/>
    <x v="1"/>
    <s v="Cancelld"/>
    <x v="1"/>
    <x v="0"/>
    <x v="2"/>
    <n v="253"/>
    <n v="361.79"/>
  </r>
  <r>
    <s v="AD01-9361"/>
    <x v="0"/>
    <s v="Oct"/>
    <x v="0"/>
    <x v="1"/>
    <s v="Cancelld"/>
    <x v="1"/>
    <x v="0"/>
    <x v="2"/>
    <n v="247"/>
    <n v="353.21"/>
  </r>
  <r>
    <s v="AD01-9362"/>
    <x v="0"/>
    <s v="Sep"/>
    <x v="0"/>
    <x v="1"/>
    <s v="Cancelld"/>
    <x v="1"/>
    <x v="0"/>
    <x v="2"/>
    <n v="274"/>
    <n v="391.82"/>
  </r>
  <r>
    <s v="AD01-9361"/>
    <x v="0"/>
    <s v="Sep"/>
    <x v="0"/>
    <x v="1"/>
    <s v="Cancelld"/>
    <x v="1"/>
    <x v="0"/>
    <x v="2"/>
    <n v="268"/>
    <n v="383.24"/>
  </r>
  <r>
    <s v="AD01-9364"/>
    <x v="0"/>
    <s v="Sep"/>
    <x v="0"/>
    <x v="1"/>
    <s v="Cancelld"/>
    <x v="1"/>
    <x v="0"/>
    <x v="2"/>
    <n v="262"/>
    <n v="374.66"/>
  </r>
  <r>
    <s v="AD01-9362"/>
    <x v="0"/>
    <s v="Sep"/>
    <x v="0"/>
    <x v="1"/>
    <s v="Cancelld"/>
    <x v="1"/>
    <x v="0"/>
    <x v="2"/>
    <n v="271"/>
    <n v="387.53"/>
  </r>
  <r>
    <s v="AD01-9364"/>
    <x v="0"/>
    <s v="Sep"/>
    <x v="0"/>
    <x v="1"/>
    <s v="Cancelld"/>
    <x v="1"/>
    <x v="0"/>
    <x v="2"/>
    <n v="265"/>
    <n v="378.95"/>
  </r>
  <r>
    <s v="AD01-9361"/>
    <x v="0"/>
    <s v="Sep"/>
    <x v="0"/>
    <x v="1"/>
    <s v="Cancelld"/>
    <x v="1"/>
    <x v="0"/>
    <x v="2"/>
    <n v="259"/>
    <n v="370.37"/>
  </r>
  <r>
    <s v="AD01-9364"/>
    <x v="0"/>
    <s v="Apr"/>
    <x v="1"/>
    <x v="1"/>
    <s v="Cancelld"/>
    <x v="1"/>
    <x v="0"/>
    <x v="2"/>
    <n v="158"/>
    <n v="225.94"/>
  </r>
  <r>
    <s v="AD01-9361"/>
    <x v="0"/>
    <s v="Apr"/>
    <x v="1"/>
    <x v="1"/>
    <s v="Cancelld"/>
    <x v="1"/>
    <x v="0"/>
    <x v="2"/>
    <n v="206"/>
    <n v="294.58"/>
  </r>
  <r>
    <s v="AD01-9362"/>
    <x v="0"/>
    <s v="Apr"/>
    <x v="1"/>
    <x v="1"/>
    <s v="Cancelld"/>
    <x v="1"/>
    <x v="0"/>
    <x v="2"/>
    <n v="134"/>
    <n v="191.62"/>
  </r>
  <r>
    <s v="AD01-9364"/>
    <x v="0"/>
    <s v="Apr"/>
    <x v="1"/>
    <x v="1"/>
    <s v="Cancelld"/>
    <x v="1"/>
    <x v="0"/>
    <x v="2"/>
    <n v="160"/>
    <n v="228.8"/>
  </r>
  <r>
    <s v="AD01-9364"/>
    <x v="0"/>
    <s v="Apr"/>
    <x v="1"/>
    <x v="1"/>
    <s v="Cancelld"/>
    <x v="1"/>
    <x v="0"/>
    <x v="2"/>
    <n v="208"/>
    <n v="297.44"/>
  </r>
  <r>
    <s v="AD01-9364"/>
    <x v="0"/>
    <s v="Apr"/>
    <x v="1"/>
    <x v="1"/>
    <s v="Cancelld"/>
    <x v="1"/>
    <x v="0"/>
    <x v="2"/>
    <n v="136"/>
    <n v="194.48"/>
  </r>
  <r>
    <s v="AD01-9361"/>
    <x v="0"/>
    <s v="Apr"/>
    <x v="1"/>
    <x v="1"/>
    <s v="Cancelld"/>
    <x v="1"/>
    <x v="0"/>
    <x v="2"/>
    <n v="812"/>
    <n v="1161.1600000000001"/>
  </r>
  <r>
    <s v="AD01-9362"/>
    <x v="0"/>
    <s v="Apr"/>
    <x v="1"/>
    <x v="1"/>
    <s v="Cancelld"/>
    <x v="1"/>
    <x v="0"/>
    <x v="2"/>
    <n v="899"/>
    <n v="1285.57"/>
  </r>
  <r>
    <s v="AD01-9362"/>
    <x v="0"/>
    <s v="Apr"/>
    <x v="1"/>
    <x v="1"/>
    <s v="Cancelld"/>
    <x v="1"/>
    <x v="0"/>
    <x v="2"/>
    <n v="852"/>
    <n v="526.24"/>
  </r>
  <r>
    <s v="AD01-9362"/>
    <x v="0"/>
    <s v="Apr"/>
    <x v="1"/>
    <x v="1"/>
    <s v="Cancelld"/>
    <x v="1"/>
    <x v="0"/>
    <x v="2"/>
    <n v="885"/>
    <n v="526.24"/>
  </r>
  <r>
    <s v="AD01-9361"/>
    <x v="0"/>
    <s v="Apr"/>
    <x v="1"/>
    <x v="1"/>
    <s v="Cancelld"/>
    <x v="1"/>
    <x v="0"/>
    <x v="2"/>
    <n v="135"/>
    <n v="193.05"/>
  </r>
  <r>
    <s v="AD01-9364"/>
    <x v="0"/>
    <s v="Apr"/>
    <x v="1"/>
    <x v="1"/>
    <s v="Cancelld"/>
    <x v="1"/>
    <x v="0"/>
    <x v="2"/>
    <n v="163"/>
    <n v="233.09"/>
  </r>
  <r>
    <s v="AD01-9362"/>
    <x v="0"/>
    <s v="Apr"/>
    <x v="1"/>
    <x v="1"/>
    <s v="Cancelld"/>
    <x v="1"/>
    <x v="0"/>
    <x v="2"/>
    <n v="205"/>
    <n v="293.14999999999998"/>
  </r>
  <r>
    <s v="AD01-9364"/>
    <x v="0"/>
    <s v="Apr"/>
    <x v="1"/>
    <x v="1"/>
    <s v="Cancelld"/>
    <x v="1"/>
    <x v="0"/>
    <x v="2"/>
    <n v="133"/>
    <n v="190.19"/>
  </r>
  <r>
    <s v="AD01-9362"/>
    <x v="0"/>
    <s v="Apr"/>
    <x v="1"/>
    <x v="1"/>
    <s v="Cancelld"/>
    <x v="1"/>
    <x v="0"/>
    <x v="2"/>
    <n v="821"/>
    <n v="1174.03"/>
  </r>
  <r>
    <s v="AD01-9362"/>
    <x v="0"/>
    <s v="Apr"/>
    <x v="1"/>
    <x v="1"/>
    <s v="Cancelld"/>
    <x v="1"/>
    <x v="0"/>
    <x v="2"/>
    <n v="854"/>
    <n v="1221.22"/>
  </r>
  <r>
    <s v="AD01-9364"/>
    <x v="0"/>
    <s v="Apr"/>
    <x v="1"/>
    <x v="1"/>
    <s v="Cancelld"/>
    <x v="1"/>
    <x v="0"/>
    <x v="2"/>
    <n v="131"/>
    <n v="187.33"/>
  </r>
  <r>
    <s v="AD01-9361"/>
    <x v="0"/>
    <s v="Aug"/>
    <x v="1"/>
    <x v="1"/>
    <s v="Cancelld"/>
    <x v="1"/>
    <x v="0"/>
    <x v="2"/>
    <n v="140"/>
    <n v="200.2"/>
  </r>
  <r>
    <s v="AD01-9361"/>
    <x v="0"/>
    <s v="Aug"/>
    <x v="1"/>
    <x v="1"/>
    <s v="Cancelld"/>
    <x v="1"/>
    <x v="0"/>
    <x v="2"/>
    <n v="188"/>
    <n v="268.84000000000003"/>
  </r>
  <r>
    <s v="AD01-9364"/>
    <x v="0"/>
    <s v="Aug"/>
    <x v="1"/>
    <x v="1"/>
    <s v="Cancelld"/>
    <x v="1"/>
    <x v="0"/>
    <x v="2"/>
    <n v="356"/>
    <n v="509.08"/>
  </r>
  <r>
    <s v="AD01-9361"/>
    <x v="0"/>
    <s v="Aug"/>
    <x v="1"/>
    <x v="1"/>
    <s v="Cancelld"/>
    <x v="1"/>
    <x v="0"/>
    <x v="2"/>
    <n v="184"/>
    <n v="263.12"/>
  </r>
  <r>
    <s v="AD01-9362"/>
    <x v="0"/>
    <s v="Aug"/>
    <x v="1"/>
    <x v="1"/>
    <s v="Cancelld"/>
    <x v="1"/>
    <x v="0"/>
    <x v="2"/>
    <n v="358"/>
    <n v="511.94"/>
  </r>
  <r>
    <s v="AD01-9365"/>
    <x v="0"/>
    <s v="Aug"/>
    <x v="1"/>
    <x v="1"/>
    <s v="Cancelld"/>
    <x v="1"/>
    <x v="0"/>
    <x v="2"/>
    <n v="816"/>
    <n v="1166.8800000000001"/>
  </r>
  <r>
    <s v="AD01-9364"/>
    <x v="0"/>
    <s v="Aug"/>
    <x v="1"/>
    <x v="1"/>
    <s v="Cancelld"/>
    <x v="1"/>
    <x v="0"/>
    <x v="2"/>
    <n v="849"/>
    <n v="1214.07"/>
  </r>
  <r>
    <s v="AD01-9361"/>
    <x v="0"/>
    <s v="Aug"/>
    <x v="1"/>
    <x v="1"/>
    <s v="Cancelld"/>
    <x v="1"/>
    <x v="0"/>
    <x v="2"/>
    <n v="902"/>
    <n v="1289.8599999999999"/>
  </r>
  <r>
    <s v="AD01-9361"/>
    <x v="0"/>
    <s v="Aug"/>
    <x v="1"/>
    <x v="1"/>
    <s v="Cancelld"/>
    <x v="1"/>
    <x v="0"/>
    <x v="2"/>
    <n v="855"/>
    <n v="526.24"/>
  </r>
  <r>
    <s v="AD01-9365"/>
    <x v="0"/>
    <s v="Aug"/>
    <x v="1"/>
    <x v="1"/>
    <s v="Cancelld"/>
    <x v="1"/>
    <x v="0"/>
    <x v="2"/>
    <n v="357"/>
    <n v="510.51"/>
  </r>
  <r>
    <s v="AD01-9362"/>
    <x v="0"/>
    <s v="Aug"/>
    <x v="1"/>
    <x v="1"/>
    <s v="Cancelld"/>
    <x v="1"/>
    <x v="0"/>
    <x v="2"/>
    <n v="139"/>
    <n v="198.77"/>
  </r>
  <r>
    <s v="AD01-9363"/>
    <x v="0"/>
    <s v="Aug"/>
    <x v="1"/>
    <x v="1"/>
    <s v="Cancelld"/>
    <x v="1"/>
    <x v="0"/>
    <x v="2"/>
    <n v="187"/>
    <n v="267.40999999999997"/>
  </r>
  <r>
    <s v="AD01-9364"/>
    <x v="0"/>
    <s v="Aug"/>
    <x v="1"/>
    <x v="1"/>
    <s v="Cancelld"/>
    <x v="1"/>
    <x v="0"/>
    <x v="2"/>
    <n v="825"/>
    <n v="1179.75"/>
  </r>
  <r>
    <s v="AD01-9362"/>
    <x v="0"/>
    <s v="Aug"/>
    <x v="1"/>
    <x v="1"/>
    <s v="Cancelld"/>
    <x v="1"/>
    <x v="0"/>
    <x v="2"/>
    <n v="858"/>
    <n v="1226.94"/>
  </r>
  <r>
    <s v="AD01-9361"/>
    <x v="0"/>
    <s v="Aug"/>
    <x v="1"/>
    <x v="1"/>
    <s v="Cancelld"/>
    <x v="1"/>
    <x v="0"/>
    <x v="2"/>
    <n v="359"/>
    <n v="513.37"/>
  </r>
  <r>
    <s v="AD01-9365"/>
    <x v="0"/>
    <s v="Dec"/>
    <x v="1"/>
    <x v="1"/>
    <s v="Cancelld"/>
    <x v="1"/>
    <x v="0"/>
    <x v="2"/>
    <n v="362"/>
    <n v="517.66"/>
  </r>
  <r>
    <s v="AD01-9364"/>
    <x v="0"/>
    <s v="Dec"/>
    <x v="1"/>
    <x v="1"/>
    <s v="Cancelld"/>
    <x v="1"/>
    <x v="0"/>
    <x v="2"/>
    <n v="164"/>
    <n v="234.52"/>
  </r>
  <r>
    <s v="AD01-9362"/>
    <x v="0"/>
    <s v="Dec"/>
    <x v="1"/>
    <x v="1"/>
    <s v="Cancelld"/>
    <x v="1"/>
    <x v="0"/>
    <x v="2"/>
    <n v="338"/>
    <n v="483.34"/>
  </r>
  <r>
    <s v="AD01-9363"/>
    <x v="0"/>
    <s v="Dec"/>
    <x v="1"/>
    <x v="1"/>
    <s v="Cancelld"/>
    <x v="1"/>
    <x v="0"/>
    <x v="2"/>
    <n v="364"/>
    <n v="520.52"/>
  </r>
  <r>
    <s v="AD01-9361"/>
    <x v="0"/>
    <s v="Dec"/>
    <x v="1"/>
    <x v="1"/>
    <s v="Cancelld"/>
    <x v="1"/>
    <x v="0"/>
    <x v="2"/>
    <n v="166"/>
    <n v="237.38"/>
  </r>
  <r>
    <s v="AD01-9361"/>
    <x v="0"/>
    <s v="Dec"/>
    <x v="1"/>
    <x v="1"/>
    <s v="Cancelld"/>
    <x v="1"/>
    <x v="0"/>
    <x v="2"/>
    <n v="819"/>
    <n v="1171.17"/>
  </r>
  <r>
    <s v="AD01-9361"/>
    <x v="0"/>
    <s v="Dec"/>
    <x v="1"/>
    <x v="1"/>
    <s v="Cancelld"/>
    <x v="1"/>
    <x v="0"/>
    <x v="2"/>
    <n v="853"/>
    <n v="1219.79"/>
  </r>
  <r>
    <s v="AD01-9363"/>
    <x v="0"/>
    <s v="Dec"/>
    <x v="1"/>
    <x v="1"/>
    <s v="Cancelld"/>
    <x v="1"/>
    <x v="0"/>
    <x v="2"/>
    <n v="906"/>
    <n v="1295.58"/>
  </r>
  <r>
    <s v="AD01-9363"/>
    <x v="0"/>
    <s v="Dec"/>
    <x v="1"/>
    <x v="1"/>
    <s v="Cancelld"/>
    <x v="1"/>
    <x v="0"/>
    <x v="2"/>
    <n v="859"/>
    <n v="526.24"/>
  </r>
  <r>
    <s v="AD01-9361"/>
    <x v="0"/>
    <s v="Dec"/>
    <x v="1"/>
    <x v="1"/>
    <s v="Cancelld"/>
    <x v="1"/>
    <x v="0"/>
    <x v="2"/>
    <n v="165"/>
    <n v="526.24"/>
  </r>
  <r>
    <s v="AD01-9361"/>
    <x v="0"/>
    <s v="Dec"/>
    <x v="1"/>
    <x v="1"/>
    <s v="Cancelld"/>
    <x v="1"/>
    <x v="0"/>
    <x v="2"/>
    <n v="339"/>
    <n v="484.77"/>
  </r>
  <r>
    <s v="AD01-9364"/>
    <x v="0"/>
    <s v="Dec"/>
    <x v="1"/>
    <x v="1"/>
    <s v="Cancelld"/>
    <x v="1"/>
    <x v="0"/>
    <x v="2"/>
    <n v="163"/>
    <n v="233.09"/>
  </r>
  <r>
    <s v="AD01-9363"/>
    <x v="0"/>
    <s v="Dec"/>
    <x v="1"/>
    <x v="1"/>
    <s v="Cancelld"/>
    <x v="1"/>
    <x v="0"/>
    <x v="2"/>
    <n v="337"/>
    <n v="481.91"/>
  </r>
  <r>
    <s v="AD01-9362"/>
    <x v="0"/>
    <s v="Dec"/>
    <x v="1"/>
    <x v="1"/>
    <s v="Cancelld"/>
    <x v="1"/>
    <x v="0"/>
    <x v="2"/>
    <n v="828"/>
    <n v="1184.04"/>
  </r>
  <r>
    <s v="AD01-9362"/>
    <x v="0"/>
    <s v="Dec"/>
    <x v="1"/>
    <x v="1"/>
    <s v="Cancelld"/>
    <x v="1"/>
    <x v="0"/>
    <x v="2"/>
    <n v="861"/>
    <n v="1231.23"/>
  </r>
  <r>
    <s v="AD01-9365"/>
    <x v="0"/>
    <s v="Dec"/>
    <x v="1"/>
    <x v="1"/>
    <s v="Cancelld"/>
    <x v="1"/>
    <x v="0"/>
    <x v="2"/>
    <n v="335"/>
    <n v="479.05"/>
  </r>
  <r>
    <s v="AD01-9361"/>
    <x v="0"/>
    <s v="Feb"/>
    <x v="1"/>
    <x v="1"/>
    <s v="Cancelld"/>
    <x v="1"/>
    <x v="0"/>
    <x v="2"/>
    <n v="170"/>
    <n v="243.1"/>
  </r>
  <r>
    <s v="AD01-9364"/>
    <x v="0"/>
    <s v="Feb"/>
    <x v="1"/>
    <x v="1"/>
    <s v="Cancelld"/>
    <x v="1"/>
    <x v="0"/>
    <x v="2"/>
    <n v="218"/>
    <n v="311.74"/>
  </r>
  <r>
    <s v="AD01-9362"/>
    <x v="0"/>
    <s v="Feb"/>
    <x v="1"/>
    <x v="1"/>
    <s v="Cancelld"/>
    <x v="1"/>
    <x v="0"/>
    <x v="2"/>
    <n v="146"/>
    <n v="208.78"/>
  </r>
  <r>
    <s v="AD01-9364"/>
    <x v="0"/>
    <s v="Feb"/>
    <x v="1"/>
    <x v="1"/>
    <s v="Cancelld"/>
    <x v="1"/>
    <x v="0"/>
    <x v="2"/>
    <n v="172"/>
    <n v="245.96"/>
  </r>
  <r>
    <s v="AD01-9363"/>
    <x v="0"/>
    <s v="Feb"/>
    <x v="1"/>
    <x v="1"/>
    <s v="Cancelld"/>
    <x v="1"/>
    <x v="0"/>
    <x v="2"/>
    <n v="220"/>
    <n v="314.60000000000002"/>
  </r>
  <r>
    <s v="AD01-9361"/>
    <x v="0"/>
    <s v="Feb"/>
    <x v="1"/>
    <x v="1"/>
    <s v="Cancelld"/>
    <x v="1"/>
    <x v="0"/>
    <x v="2"/>
    <n v="142"/>
    <n v="203.06"/>
  </r>
  <r>
    <s v="AD01-9361"/>
    <x v="0"/>
    <s v="Feb"/>
    <x v="1"/>
    <x v="1"/>
    <s v="Cancelld"/>
    <x v="1"/>
    <x v="0"/>
    <x v="2"/>
    <n v="844"/>
    <n v="1206.92"/>
  </r>
  <r>
    <s v="AD01-9361"/>
    <x v="0"/>
    <s v="Feb"/>
    <x v="1"/>
    <x v="1"/>
    <s v="Cancelld"/>
    <x v="1"/>
    <x v="0"/>
    <x v="2"/>
    <n v="897"/>
    <n v="1282.71"/>
  </r>
  <r>
    <s v="AD01-9361"/>
    <x v="0"/>
    <s v="Feb"/>
    <x v="1"/>
    <x v="1"/>
    <s v="Cancelld"/>
    <x v="1"/>
    <x v="0"/>
    <x v="2"/>
    <n v="850"/>
    <n v="526.24"/>
  </r>
  <r>
    <s v="AD01-9362"/>
    <x v="0"/>
    <s v="Feb"/>
    <x v="1"/>
    <x v="1"/>
    <s v="Cancelld"/>
    <x v="1"/>
    <x v="0"/>
    <x v="2"/>
    <n v="883"/>
    <n v="526.24"/>
  </r>
  <r>
    <s v="AD01-9361"/>
    <x v="0"/>
    <s v="Feb"/>
    <x v="1"/>
    <x v="1"/>
    <s v="Cancelld"/>
    <x v="1"/>
    <x v="0"/>
    <x v="2"/>
    <n v="169"/>
    <n v="241.67"/>
  </r>
  <r>
    <s v="AD01-9362"/>
    <x v="0"/>
    <s v="Feb"/>
    <x v="1"/>
    <x v="1"/>
    <s v="Cancelld"/>
    <x v="1"/>
    <x v="0"/>
    <x v="2"/>
    <n v="217"/>
    <n v="310.31"/>
  </r>
  <r>
    <s v="AD01-9364"/>
    <x v="0"/>
    <s v="Feb"/>
    <x v="1"/>
    <x v="1"/>
    <s v="Cancelld"/>
    <x v="1"/>
    <x v="0"/>
    <x v="2"/>
    <n v="145"/>
    <n v="207.35"/>
  </r>
  <r>
    <s v="AD01-9362"/>
    <x v="0"/>
    <s v="Feb"/>
    <x v="1"/>
    <x v="1"/>
    <s v="Cancelld"/>
    <x v="1"/>
    <x v="0"/>
    <x v="2"/>
    <n v="819"/>
    <n v="1171.17"/>
  </r>
  <r>
    <s v="AD01-9361"/>
    <x v="0"/>
    <s v="Feb"/>
    <x v="1"/>
    <x v="1"/>
    <s v="Cancelld"/>
    <x v="1"/>
    <x v="0"/>
    <x v="2"/>
    <n v="143"/>
    <n v="204.49"/>
  </r>
  <r>
    <s v="AD01-9365"/>
    <x v="0"/>
    <s v="Jan"/>
    <x v="1"/>
    <x v="1"/>
    <s v="Cancelld"/>
    <x v="1"/>
    <x v="0"/>
    <x v="2"/>
    <n v="176"/>
    <n v="251.68"/>
  </r>
  <r>
    <s v="AD01-9364"/>
    <x v="0"/>
    <s v="Jan"/>
    <x v="1"/>
    <x v="1"/>
    <s v="Cancelld"/>
    <x v="1"/>
    <x v="0"/>
    <x v="2"/>
    <n v="224"/>
    <n v="320.32"/>
  </r>
  <r>
    <s v="AD01-9362"/>
    <x v="0"/>
    <s v="Jan"/>
    <x v="1"/>
    <x v="1"/>
    <s v="Cancelld"/>
    <x v="1"/>
    <x v="0"/>
    <x v="2"/>
    <n v="178"/>
    <n v="254.54"/>
  </r>
  <r>
    <s v="AD01-9361"/>
    <x v="0"/>
    <s v="Jan"/>
    <x v="1"/>
    <x v="1"/>
    <s v="Cancelld"/>
    <x v="1"/>
    <x v="0"/>
    <x v="2"/>
    <n v="148"/>
    <n v="211.64"/>
  </r>
  <r>
    <s v="AD01-9362"/>
    <x v="0"/>
    <s v="Jan"/>
    <x v="1"/>
    <x v="1"/>
    <s v="Cancelld"/>
    <x v="1"/>
    <x v="0"/>
    <x v="2"/>
    <n v="810"/>
    <n v="1158.3"/>
  </r>
  <r>
    <s v="AD01-9364"/>
    <x v="0"/>
    <s v="Jan"/>
    <x v="1"/>
    <x v="1"/>
    <s v="Cancelld"/>
    <x v="1"/>
    <x v="0"/>
    <x v="2"/>
    <n v="843"/>
    <n v="1205.49"/>
  </r>
  <r>
    <s v="AD01-9364"/>
    <x v="0"/>
    <s v="Jan"/>
    <x v="1"/>
    <x v="1"/>
    <s v="Cancelld"/>
    <x v="1"/>
    <x v="0"/>
    <x v="2"/>
    <n v="896"/>
    <n v="1281.28"/>
  </r>
  <r>
    <s v="AD01-9361"/>
    <x v="0"/>
    <s v="Jan"/>
    <x v="1"/>
    <x v="1"/>
    <s v="Order assembled"/>
    <x v="1"/>
    <x v="0"/>
    <x v="0"/>
    <n v="818"/>
    <n v="526.24"/>
  </r>
  <r>
    <s v="AD01-9364"/>
    <x v="0"/>
    <s v="Jan"/>
    <x v="1"/>
    <x v="1"/>
    <s v="Cancelld"/>
    <x v="1"/>
    <x v="0"/>
    <x v="2"/>
    <n v="849"/>
    <n v="526.24"/>
  </r>
  <r>
    <s v="AD01-9361"/>
    <x v="0"/>
    <s v="Jan"/>
    <x v="1"/>
    <x v="1"/>
    <s v="Cancelld"/>
    <x v="1"/>
    <x v="0"/>
    <x v="2"/>
    <n v="882"/>
    <n v="526.24"/>
  </r>
  <r>
    <s v="AD01-9362"/>
    <x v="0"/>
    <s v="Jan"/>
    <x v="1"/>
    <x v="1"/>
    <s v="Cancelld"/>
    <x v="1"/>
    <x v="0"/>
    <x v="2"/>
    <n v="147"/>
    <n v="210.21"/>
  </r>
  <r>
    <s v="AD01-9361"/>
    <x v="0"/>
    <s v="Jan"/>
    <x v="1"/>
    <x v="1"/>
    <s v="Cancelld"/>
    <x v="1"/>
    <x v="0"/>
    <x v="2"/>
    <n v="175"/>
    <n v="250.25"/>
  </r>
  <r>
    <s v="AD01-9363"/>
    <x v="0"/>
    <s v="Jan"/>
    <x v="1"/>
    <x v="1"/>
    <s v="Cancelld"/>
    <x v="1"/>
    <x v="0"/>
    <x v="2"/>
    <n v="223"/>
    <n v="318.89"/>
  </r>
  <r>
    <s v="AD01-9362"/>
    <x v="0"/>
    <s v="Jan"/>
    <x v="1"/>
    <x v="1"/>
    <s v="Cancelld"/>
    <x v="1"/>
    <x v="0"/>
    <x v="2"/>
    <n v="151"/>
    <n v="215.93"/>
  </r>
  <r>
    <s v="AD01-9363"/>
    <x v="0"/>
    <s v="Jan"/>
    <x v="1"/>
    <x v="1"/>
    <s v="Cancelld"/>
    <x v="1"/>
    <x v="0"/>
    <x v="2"/>
    <n v="852"/>
    <n v="1218.3599999999999"/>
  </r>
  <r>
    <s v="AD01-9365"/>
    <x v="0"/>
    <s v="Jan"/>
    <x v="1"/>
    <x v="1"/>
    <s v="Cancelld"/>
    <x v="1"/>
    <x v="0"/>
    <x v="2"/>
    <n v="149"/>
    <n v="213.07"/>
  </r>
  <r>
    <s v="AD01-9362"/>
    <x v="0"/>
    <s v="Jul"/>
    <x v="1"/>
    <x v="1"/>
    <s v="Cancelld"/>
    <x v="1"/>
    <x v="0"/>
    <x v="2"/>
    <n v="146"/>
    <n v="208.78"/>
  </r>
  <r>
    <s v="AD01-9361"/>
    <x v="0"/>
    <s v="Jul"/>
    <x v="1"/>
    <x v="1"/>
    <s v="Cancelld"/>
    <x v="1"/>
    <x v="0"/>
    <x v="2"/>
    <n v="362"/>
    <n v="517.66"/>
  </r>
  <r>
    <s v="AD01-9362"/>
    <x v="0"/>
    <s v="Jul"/>
    <x v="1"/>
    <x v="1"/>
    <s v="Cancelld"/>
    <x v="1"/>
    <x v="0"/>
    <x v="2"/>
    <n v="142"/>
    <n v="203.06"/>
  </r>
  <r>
    <s v="AD01-9362"/>
    <x v="0"/>
    <s v="Jul"/>
    <x v="1"/>
    <x v="1"/>
    <s v="Cancelld"/>
    <x v="1"/>
    <x v="0"/>
    <x v="2"/>
    <n v="190"/>
    <n v="271.7"/>
  </r>
  <r>
    <s v="AD01-9361"/>
    <x v="0"/>
    <s v="Jul"/>
    <x v="1"/>
    <x v="1"/>
    <s v="Cancelld"/>
    <x v="1"/>
    <x v="0"/>
    <x v="2"/>
    <n v="364"/>
    <n v="520.52"/>
  </r>
  <r>
    <s v="AD01-9361"/>
    <x v="0"/>
    <s v="Jul"/>
    <x v="1"/>
    <x v="1"/>
    <s v="Cancelld"/>
    <x v="1"/>
    <x v="0"/>
    <x v="2"/>
    <n v="815"/>
    <n v="1165.45"/>
  </r>
  <r>
    <s v="AD01-9364"/>
    <x v="0"/>
    <s v="Jul"/>
    <x v="1"/>
    <x v="1"/>
    <s v="Cancelld"/>
    <x v="1"/>
    <x v="0"/>
    <x v="2"/>
    <n v="848"/>
    <n v="1212.6400000000001"/>
  </r>
  <r>
    <s v="AD01-9361"/>
    <x v="0"/>
    <s v="Jul"/>
    <x v="1"/>
    <x v="1"/>
    <s v="Cancelld"/>
    <x v="1"/>
    <x v="0"/>
    <x v="2"/>
    <n v="901"/>
    <n v="1288.43"/>
  </r>
  <r>
    <s v="AD01-9361"/>
    <x v="0"/>
    <s v="Jul"/>
    <x v="1"/>
    <x v="1"/>
    <s v="Cancelld"/>
    <x v="1"/>
    <x v="0"/>
    <x v="2"/>
    <n v="854"/>
    <n v="526.24"/>
  </r>
  <r>
    <s v="AD01-9362"/>
    <x v="0"/>
    <s v="Jul"/>
    <x v="1"/>
    <x v="1"/>
    <s v="Cancelld"/>
    <x v="1"/>
    <x v="0"/>
    <x v="2"/>
    <n v="189"/>
    <n v="526.24"/>
  </r>
  <r>
    <s v="AD01-9361"/>
    <x v="0"/>
    <s v="Jul"/>
    <x v="1"/>
    <x v="1"/>
    <s v="Cancelld"/>
    <x v="1"/>
    <x v="0"/>
    <x v="2"/>
    <n v="363"/>
    <n v="519.09"/>
  </r>
  <r>
    <s v="AD01-9361"/>
    <x v="0"/>
    <s v="Jul"/>
    <x v="1"/>
    <x v="1"/>
    <s v="Cancelld"/>
    <x v="1"/>
    <x v="0"/>
    <x v="2"/>
    <n v="145"/>
    <n v="207.35"/>
  </r>
  <r>
    <s v="AD01-9361"/>
    <x v="0"/>
    <s v="Jul"/>
    <x v="1"/>
    <x v="1"/>
    <s v="Cancelld"/>
    <x v="1"/>
    <x v="0"/>
    <x v="2"/>
    <n v="193"/>
    <n v="275.99"/>
  </r>
  <r>
    <s v="AD01-9362"/>
    <x v="0"/>
    <s v="Jul"/>
    <x v="1"/>
    <x v="1"/>
    <s v="Cancelld"/>
    <x v="1"/>
    <x v="0"/>
    <x v="2"/>
    <n v="361"/>
    <n v="516.23"/>
  </r>
  <r>
    <s v="AD01-9361"/>
    <x v="0"/>
    <s v="Jul"/>
    <x v="1"/>
    <x v="1"/>
    <s v="Cancelld"/>
    <x v="1"/>
    <x v="0"/>
    <x v="2"/>
    <n v="824"/>
    <n v="1178.32"/>
  </r>
  <r>
    <s v="AD01-9362"/>
    <x v="0"/>
    <s v="Jul"/>
    <x v="1"/>
    <x v="1"/>
    <s v="Cancelld"/>
    <x v="1"/>
    <x v="0"/>
    <x v="2"/>
    <n v="857"/>
    <n v="1225.51"/>
  </r>
  <r>
    <s v="AD01-9362"/>
    <x v="0"/>
    <s v="Jul"/>
    <x v="1"/>
    <x v="1"/>
    <s v="Cancelld"/>
    <x v="1"/>
    <x v="0"/>
    <x v="2"/>
    <n v="365"/>
    <n v="521.95000000000005"/>
  </r>
  <r>
    <s v="AD01-9362"/>
    <x v="0"/>
    <s v="Jun"/>
    <x v="1"/>
    <x v="1"/>
    <s v="Cancelld"/>
    <x v="1"/>
    <x v="0"/>
    <x v="2"/>
    <n v="152"/>
    <n v="217.36"/>
  </r>
  <r>
    <s v="AD01-9362"/>
    <x v="0"/>
    <s v="Jun"/>
    <x v="1"/>
    <x v="1"/>
    <s v="Cancelld"/>
    <x v="1"/>
    <x v="0"/>
    <x v="2"/>
    <n v="194"/>
    <n v="277.42"/>
  </r>
  <r>
    <s v="AD01-9365"/>
    <x v="0"/>
    <s v="Jun"/>
    <x v="1"/>
    <x v="1"/>
    <s v="Cancelld"/>
    <x v="1"/>
    <x v="0"/>
    <x v="2"/>
    <n v="368"/>
    <n v="526.24"/>
  </r>
  <r>
    <s v="AD01-9364"/>
    <x v="0"/>
    <s v="Jun"/>
    <x v="1"/>
    <x v="1"/>
    <s v="Cancelld"/>
    <x v="1"/>
    <x v="0"/>
    <x v="2"/>
    <n v="148"/>
    <n v="211.64"/>
  </r>
  <r>
    <s v="AD01-9362"/>
    <x v="0"/>
    <s v="Jun"/>
    <x v="1"/>
    <x v="1"/>
    <s v="Cancelld"/>
    <x v="1"/>
    <x v="0"/>
    <x v="2"/>
    <n v="196"/>
    <n v="280.27999999999997"/>
  </r>
  <r>
    <s v="AD01-9365"/>
    <x v="0"/>
    <s v="Jun"/>
    <x v="1"/>
    <x v="1"/>
    <s v="Cancelld"/>
    <x v="1"/>
    <x v="0"/>
    <x v="2"/>
    <n v="370"/>
    <n v="529.1"/>
  </r>
  <r>
    <s v="AD01-9362"/>
    <x v="0"/>
    <s v="Jun"/>
    <x v="1"/>
    <x v="1"/>
    <s v="Cancelld"/>
    <x v="1"/>
    <x v="0"/>
    <x v="2"/>
    <n v="814"/>
    <n v="1164.02"/>
  </r>
  <r>
    <s v="AD01-9361"/>
    <x v="0"/>
    <s v="Jun"/>
    <x v="1"/>
    <x v="1"/>
    <s v="Cancelld"/>
    <x v="1"/>
    <x v="0"/>
    <x v="2"/>
    <n v="847"/>
    <n v="1211.21"/>
  </r>
  <r>
    <s v="AD01-9364"/>
    <x v="0"/>
    <s v="Jun"/>
    <x v="1"/>
    <x v="1"/>
    <s v="Cancelld"/>
    <x v="1"/>
    <x v="0"/>
    <x v="2"/>
    <n v="195"/>
    <n v="526.24"/>
  </r>
  <r>
    <s v="AD01-9362"/>
    <x v="0"/>
    <s v="Jun"/>
    <x v="1"/>
    <x v="1"/>
    <s v="Cancelld"/>
    <x v="1"/>
    <x v="0"/>
    <x v="2"/>
    <n v="369"/>
    <n v="527.66999999999996"/>
  </r>
  <r>
    <s v="AD01-9365"/>
    <x v="0"/>
    <s v="Jun"/>
    <x v="1"/>
    <x v="1"/>
    <s v="Cancelld"/>
    <x v="1"/>
    <x v="0"/>
    <x v="2"/>
    <n v="151"/>
    <n v="215.93"/>
  </r>
  <r>
    <s v="AD01-9362"/>
    <x v="0"/>
    <s v="Jun"/>
    <x v="1"/>
    <x v="1"/>
    <s v="Cancelld"/>
    <x v="1"/>
    <x v="0"/>
    <x v="2"/>
    <n v="199"/>
    <n v="284.57"/>
  </r>
  <r>
    <s v="AD01-9364"/>
    <x v="0"/>
    <s v="Jun"/>
    <x v="1"/>
    <x v="1"/>
    <s v="Cancelld"/>
    <x v="1"/>
    <x v="0"/>
    <x v="2"/>
    <n v="367"/>
    <n v="524.80999999999995"/>
  </r>
  <r>
    <s v="AD01-9365"/>
    <x v="0"/>
    <s v="Jun"/>
    <x v="1"/>
    <x v="1"/>
    <s v="Cancelld"/>
    <x v="1"/>
    <x v="0"/>
    <x v="2"/>
    <n v="823"/>
    <n v="1176.8900000000001"/>
  </r>
  <r>
    <s v="AD01-9361"/>
    <x v="0"/>
    <s v="Jun"/>
    <x v="1"/>
    <x v="1"/>
    <s v="Cancelld"/>
    <x v="1"/>
    <x v="0"/>
    <x v="2"/>
    <n v="856"/>
    <n v="1224.08"/>
  </r>
  <r>
    <s v="AD01-9362"/>
    <x v="0"/>
    <s v="Jun"/>
    <x v="1"/>
    <x v="1"/>
    <s v="Cancelld"/>
    <x v="1"/>
    <x v="0"/>
    <x v="2"/>
    <n v="371"/>
    <n v="530.53"/>
  </r>
  <r>
    <s v="AD01-9362"/>
    <x v="0"/>
    <s v="Mar"/>
    <x v="1"/>
    <x v="1"/>
    <s v="Cancelld"/>
    <x v="1"/>
    <x v="0"/>
    <x v="2"/>
    <n v="164"/>
    <n v="234.52"/>
  </r>
  <r>
    <s v="AD01-9365"/>
    <x v="0"/>
    <s v="Mar"/>
    <x v="1"/>
    <x v="1"/>
    <s v="Cancelld"/>
    <x v="1"/>
    <x v="0"/>
    <x v="2"/>
    <n v="212"/>
    <n v="303.15999999999997"/>
  </r>
  <r>
    <s v="AD01-9362"/>
    <x v="0"/>
    <s v="Mar"/>
    <x v="1"/>
    <x v="1"/>
    <s v="Cancelld"/>
    <x v="1"/>
    <x v="0"/>
    <x v="2"/>
    <n v="140"/>
    <n v="200.2"/>
  </r>
  <r>
    <s v="AD01-9362"/>
    <x v="0"/>
    <s v="Mar"/>
    <x v="1"/>
    <x v="1"/>
    <s v="Cancelld"/>
    <x v="1"/>
    <x v="0"/>
    <x v="2"/>
    <n v="166"/>
    <n v="237.38"/>
  </r>
  <r>
    <s v="AD01-9361"/>
    <x v="0"/>
    <s v="Mar"/>
    <x v="1"/>
    <x v="1"/>
    <s v="Cancelld"/>
    <x v="1"/>
    <x v="0"/>
    <x v="2"/>
    <n v="214"/>
    <n v="306.02"/>
  </r>
  <r>
    <s v="AD01-9361"/>
    <x v="0"/>
    <s v="Mar"/>
    <x v="1"/>
    <x v="1"/>
    <s v="Cancelld"/>
    <x v="1"/>
    <x v="0"/>
    <x v="2"/>
    <n v="811"/>
    <n v="1159.73"/>
  </r>
  <r>
    <s v="AD01-9361"/>
    <x v="0"/>
    <s v="Mar"/>
    <x v="1"/>
    <x v="1"/>
    <s v="Cancelld"/>
    <x v="1"/>
    <x v="0"/>
    <x v="2"/>
    <n v="845"/>
    <n v="1208.3499999999999"/>
  </r>
  <r>
    <s v="AD01-9362"/>
    <x v="0"/>
    <s v="Mar"/>
    <x v="1"/>
    <x v="1"/>
    <s v="Cancelld"/>
    <x v="1"/>
    <x v="0"/>
    <x v="2"/>
    <n v="898"/>
    <n v="1284.1400000000001"/>
  </r>
  <r>
    <s v="AD01-9362"/>
    <x v="0"/>
    <s v="Mar"/>
    <x v="1"/>
    <x v="1"/>
    <s v="Cancelld"/>
    <x v="1"/>
    <x v="0"/>
    <x v="2"/>
    <n v="851"/>
    <n v="526.24"/>
  </r>
  <r>
    <s v="AD01-9361"/>
    <x v="0"/>
    <s v="Mar"/>
    <x v="1"/>
    <x v="1"/>
    <s v="Cancelld"/>
    <x v="1"/>
    <x v="0"/>
    <x v="2"/>
    <n v="884"/>
    <n v="526.24"/>
  </r>
  <r>
    <s v="AD01-9361"/>
    <x v="0"/>
    <s v="Mar"/>
    <x v="1"/>
    <x v="1"/>
    <s v="Cancelld"/>
    <x v="1"/>
    <x v="0"/>
    <x v="2"/>
    <n v="141"/>
    <n v="201.63"/>
  </r>
  <r>
    <s v="AD01-9362"/>
    <x v="0"/>
    <s v="Mar"/>
    <x v="1"/>
    <x v="1"/>
    <s v="Cancelld"/>
    <x v="1"/>
    <x v="0"/>
    <x v="2"/>
    <n v="211"/>
    <n v="301.73"/>
  </r>
  <r>
    <s v="AD01-9362"/>
    <x v="0"/>
    <s v="Mar"/>
    <x v="1"/>
    <x v="1"/>
    <s v="Cancelld"/>
    <x v="1"/>
    <x v="0"/>
    <x v="2"/>
    <n v="139"/>
    <n v="198.77"/>
  </r>
  <r>
    <s v="AD01-9362"/>
    <x v="0"/>
    <s v="Mar"/>
    <x v="1"/>
    <x v="1"/>
    <s v="Cancelld"/>
    <x v="1"/>
    <x v="0"/>
    <x v="2"/>
    <n v="820"/>
    <n v="1172.5999999999999"/>
  </r>
  <r>
    <s v="AD01-9362"/>
    <x v="0"/>
    <s v="Mar"/>
    <x v="1"/>
    <x v="1"/>
    <s v="Cancelld"/>
    <x v="1"/>
    <x v="0"/>
    <x v="2"/>
    <n v="853"/>
    <n v="1219.79"/>
  </r>
  <r>
    <s v="AD01-9362"/>
    <x v="0"/>
    <s v="Mar"/>
    <x v="1"/>
    <x v="1"/>
    <s v="Cancelld"/>
    <x v="1"/>
    <x v="0"/>
    <x v="2"/>
    <n v="137"/>
    <n v="195.91"/>
  </r>
  <r>
    <s v="AD01-9363"/>
    <x v="0"/>
    <s v="May"/>
    <x v="1"/>
    <x v="1"/>
    <s v="Cancelld"/>
    <x v="1"/>
    <x v="0"/>
    <x v="2"/>
    <n v="200"/>
    <n v="286"/>
  </r>
  <r>
    <s v="AD01-9362"/>
    <x v="0"/>
    <s v="May"/>
    <x v="1"/>
    <x v="1"/>
    <s v="Cancelld"/>
    <x v="1"/>
    <x v="0"/>
    <x v="2"/>
    <n v="128"/>
    <n v="183.04"/>
  </r>
  <r>
    <s v="AD01-9362"/>
    <x v="0"/>
    <s v="May"/>
    <x v="1"/>
    <x v="1"/>
    <s v="Cancelld"/>
    <x v="1"/>
    <x v="0"/>
    <x v="2"/>
    <n v="154"/>
    <n v="220.22"/>
  </r>
  <r>
    <s v="AD01-9362"/>
    <x v="0"/>
    <s v="May"/>
    <x v="1"/>
    <x v="1"/>
    <s v="Cancelld"/>
    <x v="1"/>
    <x v="0"/>
    <x v="2"/>
    <n v="202"/>
    <n v="288.86"/>
  </r>
  <r>
    <s v="AD01-9362"/>
    <x v="0"/>
    <s v="May"/>
    <x v="1"/>
    <x v="1"/>
    <s v="Cancelld"/>
    <x v="1"/>
    <x v="0"/>
    <x v="2"/>
    <n v="130"/>
    <n v="185.9"/>
  </r>
  <r>
    <s v="AD01-9363"/>
    <x v="0"/>
    <s v="May"/>
    <x v="1"/>
    <x v="1"/>
    <s v="Cancelld"/>
    <x v="1"/>
    <x v="0"/>
    <x v="2"/>
    <n v="813"/>
    <n v="1162.5899999999999"/>
  </r>
  <r>
    <s v="AD01-9364"/>
    <x v="0"/>
    <s v="May"/>
    <x v="1"/>
    <x v="1"/>
    <s v="Cancelld"/>
    <x v="1"/>
    <x v="0"/>
    <x v="2"/>
    <n v="846"/>
    <n v="1209.78"/>
  </r>
  <r>
    <s v="AD01-9361"/>
    <x v="0"/>
    <s v="May"/>
    <x v="1"/>
    <x v="1"/>
    <s v="Cancelld"/>
    <x v="1"/>
    <x v="0"/>
    <x v="2"/>
    <n v="900"/>
    <n v="1287"/>
  </r>
  <r>
    <s v="AD01-9361"/>
    <x v="0"/>
    <s v="May"/>
    <x v="1"/>
    <x v="1"/>
    <s v="Cancelld"/>
    <x v="1"/>
    <x v="1"/>
    <x v="2"/>
    <n v="853"/>
    <n v="526.24"/>
  </r>
  <r>
    <s v="AD01-9362"/>
    <x v="0"/>
    <s v="May"/>
    <x v="1"/>
    <x v="1"/>
    <s v="Cancelld"/>
    <x v="1"/>
    <x v="1"/>
    <x v="2"/>
    <n v="886"/>
    <n v="526.24"/>
  </r>
  <r>
    <s v="AD01-9363"/>
    <x v="0"/>
    <s v="May"/>
    <x v="1"/>
    <x v="1"/>
    <s v="Cancelld"/>
    <x v="1"/>
    <x v="1"/>
    <x v="2"/>
    <n v="129"/>
    <n v="184.47"/>
  </r>
  <r>
    <s v="AD01-9362"/>
    <x v="0"/>
    <s v="May"/>
    <x v="1"/>
    <x v="1"/>
    <s v="Cancelld"/>
    <x v="1"/>
    <x v="1"/>
    <x v="2"/>
    <n v="157"/>
    <n v="224.51"/>
  </r>
  <r>
    <s v="AD01-9362"/>
    <x v="0"/>
    <s v="May"/>
    <x v="1"/>
    <x v="1"/>
    <s v="Cancelld"/>
    <x v="1"/>
    <x v="1"/>
    <x v="2"/>
    <n v="127"/>
    <n v="181.61"/>
  </r>
  <r>
    <s v="AD01-9362"/>
    <x v="0"/>
    <s v="May"/>
    <x v="1"/>
    <x v="1"/>
    <s v="Cancelld"/>
    <x v="1"/>
    <x v="1"/>
    <x v="2"/>
    <n v="822"/>
    <n v="1175.46"/>
  </r>
  <r>
    <s v="AD01-9361"/>
    <x v="0"/>
    <s v="May"/>
    <x v="1"/>
    <x v="1"/>
    <s v="Cancelld"/>
    <x v="1"/>
    <x v="1"/>
    <x v="2"/>
    <n v="855"/>
    <n v="1222.6500000000001"/>
  </r>
  <r>
    <s v="AD01-9361"/>
    <x v="0"/>
    <s v="Nov"/>
    <x v="1"/>
    <x v="1"/>
    <s v="Cancelld"/>
    <x v="1"/>
    <x v="1"/>
    <x v="2"/>
    <n v="368"/>
    <n v="526.24"/>
  </r>
  <r>
    <s v="AD01-9361"/>
    <x v="0"/>
    <s v="Nov"/>
    <x v="1"/>
    <x v="1"/>
    <s v="Cancelld"/>
    <x v="1"/>
    <x v="1"/>
    <x v="2"/>
    <n v="170"/>
    <n v="243.1"/>
  </r>
  <r>
    <s v="AD01-9362"/>
    <x v="0"/>
    <s v="Nov"/>
    <x v="1"/>
    <x v="1"/>
    <s v="Cancelld"/>
    <x v="1"/>
    <x v="1"/>
    <x v="2"/>
    <n v="344"/>
    <n v="491.92"/>
  </r>
  <r>
    <s v="AD01-9362"/>
    <x v="0"/>
    <s v="Nov"/>
    <x v="1"/>
    <x v="1"/>
    <s v="Cancelld"/>
    <x v="1"/>
    <x v="1"/>
    <x v="2"/>
    <n v="370"/>
    <n v="529.1"/>
  </r>
  <r>
    <s v="AD01-9365"/>
    <x v="0"/>
    <s v="Nov"/>
    <x v="1"/>
    <x v="1"/>
    <s v="Cancelld"/>
    <x v="1"/>
    <x v="1"/>
    <x v="2"/>
    <n v="172"/>
    <n v="245.96"/>
  </r>
  <r>
    <s v="AD01-9364"/>
    <x v="0"/>
    <s v="Nov"/>
    <x v="1"/>
    <x v="1"/>
    <s v="Cancelld"/>
    <x v="1"/>
    <x v="1"/>
    <x v="2"/>
    <n v="340"/>
    <n v="486.2"/>
  </r>
  <r>
    <s v="AD01-9362"/>
    <x v="0"/>
    <s v="Nov"/>
    <x v="1"/>
    <x v="1"/>
    <s v="Cancelld"/>
    <x v="1"/>
    <x v="1"/>
    <x v="2"/>
    <n v="852"/>
    <n v="1218.3599999999999"/>
  </r>
  <r>
    <s v="AD01-9362"/>
    <x v="0"/>
    <s v="Nov"/>
    <x v="1"/>
    <x v="1"/>
    <s v="Cancelld"/>
    <x v="1"/>
    <x v="1"/>
    <x v="2"/>
    <n v="905"/>
    <n v="1294.1500000000001"/>
  </r>
  <r>
    <s v="AD01-9362"/>
    <x v="0"/>
    <s v="Nov"/>
    <x v="1"/>
    <x v="1"/>
    <s v="Cancelld"/>
    <x v="1"/>
    <x v="1"/>
    <x v="2"/>
    <n v="858"/>
    <n v="526.24"/>
  </r>
  <r>
    <s v="AD01-9361"/>
    <x v="0"/>
    <s v="Nov"/>
    <x v="1"/>
    <x v="1"/>
    <s v="Cancelld"/>
    <x v="1"/>
    <x v="1"/>
    <x v="2"/>
    <n v="171"/>
    <n v="526.24"/>
  </r>
  <r>
    <s v="AD01-9364"/>
    <x v="0"/>
    <s v="Nov"/>
    <x v="1"/>
    <x v="1"/>
    <s v="Cancelld"/>
    <x v="1"/>
    <x v="1"/>
    <x v="2"/>
    <n v="367"/>
    <n v="524.80999999999995"/>
  </r>
  <r>
    <s v="AD01-9361"/>
    <x v="0"/>
    <s v="Nov"/>
    <x v="1"/>
    <x v="1"/>
    <s v="Cancelld"/>
    <x v="1"/>
    <x v="1"/>
    <x v="2"/>
    <n v="169"/>
    <n v="241.67"/>
  </r>
  <r>
    <s v="AD01-9362"/>
    <x v="0"/>
    <s v="Nov"/>
    <x v="1"/>
    <x v="1"/>
    <s v="Cancelld"/>
    <x v="1"/>
    <x v="1"/>
    <x v="2"/>
    <n v="343"/>
    <n v="490.49"/>
  </r>
  <r>
    <s v="AD01-9362"/>
    <x v="0"/>
    <s v="Nov"/>
    <x v="1"/>
    <x v="1"/>
    <s v="Cancelld"/>
    <x v="1"/>
    <x v="1"/>
    <x v="2"/>
    <n v="827"/>
    <n v="1182.6099999999999"/>
  </r>
  <r>
    <s v="AD01-9361"/>
    <x v="0"/>
    <s v="Nov"/>
    <x v="1"/>
    <x v="1"/>
    <s v="Cancelld"/>
    <x v="1"/>
    <x v="1"/>
    <x v="2"/>
    <n v="341"/>
    <n v="487.63"/>
  </r>
  <r>
    <s v="AD01-9362"/>
    <x v="0"/>
    <s v="Oct"/>
    <x v="1"/>
    <x v="1"/>
    <s v="Cancelld"/>
    <x v="1"/>
    <x v="1"/>
    <x v="2"/>
    <n v="128"/>
    <n v="183.04"/>
  </r>
  <r>
    <s v="AD01-9362"/>
    <x v="0"/>
    <s v="Oct"/>
    <x v="1"/>
    <x v="1"/>
    <s v="Cancelld"/>
    <x v="1"/>
    <x v="1"/>
    <x v="2"/>
    <n v="176"/>
    <n v="251.68"/>
  </r>
  <r>
    <s v="AD01-9362"/>
    <x v="0"/>
    <s v="Oct"/>
    <x v="1"/>
    <x v="1"/>
    <s v="Cancelld"/>
    <x v="1"/>
    <x v="1"/>
    <x v="2"/>
    <n v="350"/>
    <n v="500.5"/>
  </r>
  <r>
    <s v="AD01-9362"/>
    <x v="0"/>
    <s v="Oct"/>
    <x v="1"/>
    <x v="1"/>
    <s v="Cancelld"/>
    <x v="1"/>
    <x v="1"/>
    <x v="2"/>
    <n v="130"/>
    <n v="185.9"/>
  </r>
  <r>
    <s v="AD01-9363"/>
    <x v="0"/>
    <s v="Oct"/>
    <x v="1"/>
    <x v="1"/>
    <s v="Cancelld"/>
    <x v="1"/>
    <x v="1"/>
    <x v="2"/>
    <n v="346"/>
    <n v="494.78"/>
  </r>
  <r>
    <s v="AD01-9362"/>
    <x v="0"/>
    <s v="Oct"/>
    <x v="1"/>
    <x v="1"/>
    <s v="Cancelld"/>
    <x v="1"/>
    <x v="1"/>
    <x v="2"/>
    <n v="818"/>
    <n v="1169.74"/>
  </r>
  <r>
    <s v="AD01-9361"/>
    <x v="0"/>
    <s v="Oct"/>
    <x v="1"/>
    <x v="1"/>
    <s v="Cancelld"/>
    <x v="1"/>
    <x v="1"/>
    <x v="2"/>
    <n v="851"/>
    <n v="1216.93"/>
  </r>
  <r>
    <s v="AD01-9364"/>
    <x v="0"/>
    <s v="Oct"/>
    <x v="1"/>
    <x v="1"/>
    <s v="Cancelld"/>
    <x v="1"/>
    <x v="1"/>
    <x v="2"/>
    <n v="904"/>
    <n v="1292.72"/>
  </r>
  <r>
    <s v="AD01-9364"/>
    <x v="0"/>
    <s v="Oct"/>
    <x v="1"/>
    <x v="1"/>
    <s v="Cancelld"/>
    <x v="1"/>
    <x v="1"/>
    <x v="2"/>
    <n v="857"/>
    <n v="526.24"/>
  </r>
  <r>
    <s v="AD01-9362"/>
    <x v="0"/>
    <s v="Oct"/>
    <x v="1"/>
    <x v="1"/>
    <s v="Cancelld"/>
    <x v="1"/>
    <x v="1"/>
    <x v="2"/>
    <n v="177"/>
    <n v="526.24"/>
  </r>
  <r>
    <s v="AD01-9362"/>
    <x v="0"/>
    <s v="Oct"/>
    <x v="1"/>
    <x v="1"/>
    <s v="Cancelld"/>
    <x v="1"/>
    <x v="1"/>
    <x v="2"/>
    <n v="345"/>
    <n v="493.35"/>
  </r>
  <r>
    <s v="AD01-9363"/>
    <x v="0"/>
    <s v="Oct"/>
    <x v="1"/>
    <x v="1"/>
    <s v="Cancelld"/>
    <x v="1"/>
    <x v="1"/>
    <x v="2"/>
    <n v="127"/>
    <n v="181.61"/>
  </r>
  <r>
    <s v="AD01-9364"/>
    <x v="0"/>
    <s v="Oct"/>
    <x v="1"/>
    <x v="1"/>
    <s v="Cancelld"/>
    <x v="1"/>
    <x v="1"/>
    <x v="2"/>
    <n v="175"/>
    <n v="250.25"/>
  </r>
  <r>
    <s v="AD01-9362"/>
    <x v="0"/>
    <s v="Oct"/>
    <x v="1"/>
    <x v="1"/>
    <s v="Cancelld"/>
    <x v="1"/>
    <x v="1"/>
    <x v="2"/>
    <n v="349"/>
    <n v="499.07"/>
  </r>
  <r>
    <s v="AD01-9362"/>
    <x v="0"/>
    <s v="Oct"/>
    <x v="1"/>
    <x v="1"/>
    <s v="Cancelld"/>
    <x v="1"/>
    <x v="1"/>
    <x v="2"/>
    <n v="826"/>
    <n v="1181.18"/>
  </r>
  <r>
    <s v="AD01-9361"/>
    <x v="0"/>
    <s v="Oct"/>
    <x v="1"/>
    <x v="1"/>
    <s v="Cancelld"/>
    <x v="1"/>
    <x v="1"/>
    <x v="2"/>
    <n v="860"/>
    <n v="1229.8"/>
  </r>
  <r>
    <s v="AD01-9362"/>
    <x v="0"/>
    <s v="Oct"/>
    <x v="1"/>
    <x v="1"/>
    <s v="Cancelld"/>
    <x v="1"/>
    <x v="1"/>
    <x v="2"/>
    <n v="347"/>
    <n v="496.21"/>
  </r>
  <r>
    <s v="AD01-9363"/>
    <x v="0"/>
    <s v="Sep"/>
    <x v="1"/>
    <x v="1"/>
    <s v="Cancelld"/>
    <x v="1"/>
    <x v="1"/>
    <x v="2"/>
    <n v="134"/>
    <n v="191.62"/>
  </r>
  <r>
    <s v="AD01-9362"/>
    <x v="0"/>
    <s v="Sep"/>
    <x v="1"/>
    <x v="1"/>
    <s v="Cancelld"/>
    <x v="1"/>
    <x v="1"/>
    <x v="2"/>
    <n v="182"/>
    <n v="260.26"/>
  </r>
  <r>
    <s v="AD01-9362"/>
    <x v="0"/>
    <s v="Sep"/>
    <x v="1"/>
    <x v="1"/>
    <s v="Cancelld"/>
    <x v="1"/>
    <x v="1"/>
    <x v="2"/>
    <n v="136"/>
    <n v="194.48"/>
  </r>
  <r>
    <s v="AD01-9361"/>
    <x v="0"/>
    <s v="Sep"/>
    <x v="1"/>
    <x v="1"/>
    <s v="Cancelld"/>
    <x v="1"/>
    <x v="1"/>
    <x v="2"/>
    <n v="178"/>
    <n v="254.54"/>
  </r>
  <r>
    <s v="AD01-9364"/>
    <x v="0"/>
    <s v="Sep"/>
    <x v="1"/>
    <x v="1"/>
    <s v="Cancelld"/>
    <x v="1"/>
    <x v="1"/>
    <x v="2"/>
    <n v="352"/>
    <n v="503.36"/>
  </r>
  <r>
    <s v="AD01-9362"/>
    <x v="0"/>
    <s v="Sep"/>
    <x v="1"/>
    <x v="1"/>
    <s v="Cancelld"/>
    <x v="1"/>
    <x v="1"/>
    <x v="2"/>
    <n v="817"/>
    <n v="1168.31"/>
  </r>
  <r>
    <s v="AD01-9364"/>
    <x v="0"/>
    <s v="Sep"/>
    <x v="1"/>
    <x v="1"/>
    <s v="Cancelld"/>
    <x v="1"/>
    <x v="1"/>
    <x v="2"/>
    <n v="850"/>
    <n v="1215.5"/>
  </r>
  <r>
    <s v="AD01-9364"/>
    <x v="0"/>
    <s v="Sep"/>
    <x v="1"/>
    <x v="1"/>
    <s v="Cancelld"/>
    <x v="1"/>
    <x v="1"/>
    <x v="2"/>
    <n v="903"/>
    <n v="1291.29"/>
  </r>
  <r>
    <s v="AD01-9364"/>
    <x v="0"/>
    <s v="Sep"/>
    <x v="1"/>
    <x v="1"/>
    <s v="Cancelld"/>
    <x v="1"/>
    <x v="1"/>
    <x v="2"/>
    <n v="856"/>
    <n v="526.24"/>
  </r>
  <r>
    <s v="AD01-9362"/>
    <x v="0"/>
    <s v="Sep"/>
    <x v="1"/>
    <x v="1"/>
    <s v="Cancelld"/>
    <x v="1"/>
    <x v="1"/>
    <x v="2"/>
    <n v="183"/>
    <n v="526.24"/>
  </r>
  <r>
    <s v="AD01-9362"/>
    <x v="0"/>
    <s v="Sep"/>
    <x v="1"/>
    <x v="1"/>
    <s v="Cancelld"/>
    <x v="1"/>
    <x v="1"/>
    <x v="2"/>
    <n v="351"/>
    <n v="501.93"/>
  </r>
  <r>
    <s v="AD01-9364"/>
    <x v="0"/>
    <s v="Sep"/>
    <x v="1"/>
    <x v="1"/>
    <s v="Cancelld"/>
    <x v="1"/>
    <x v="1"/>
    <x v="2"/>
    <n v="133"/>
    <n v="190.19"/>
  </r>
  <r>
    <s v="AD01-9361"/>
    <x v="0"/>
    <s v="Sep"/>
    <x v="1"/>
    <x v="1"/>
    <s v="Cancelld"/>
    <x v="1"/>
    <x v="1"/>
    <x v="2"/>
    <n v="181"/>
    <n v="258.83"/>
  </r>
  <r>
    <s v="AD01-9362"/>
    <x v="0"/>
    <s v="Sep"/>
    <x v="1"/>
    <x v="1"/>
    <s v="Cancelld"/>
    <x v="1"/>
    <x v="1"/>
    <x v="2"/>
    <n v="355"/>
    <n v="507.65"/>
  </r>
  <r>
    <s v="AD01-9364"/>
    <x v="0"/>
    <s v="Sep"/>
    <x v="1"/>
    <x v="1"/>
    <s v="Cancelld"/>
    <x v="1"/>
    <x v="1"/>
    <x v="2"/>
    <n v="859"/>
    <n v="1228.3699999999999"/>
  </r>
  <r>
    <s v="AD01-9363"/>
    <x v="0"/>
    <s v="Sep"/>
    <x v="1"/>
    <x v="1"/>
    <s v="Cancelld"/>
    <x v="1"/>
    <x v="1"/>
    <x v="2"/>
    <n v="353"/>
    <n v="504.79"/>
  </r>
  <r>
    <s v="AD01-9361"/>
    <x v="0"/>
    <s v="Mar"/>
    <x v="0"/>
    <x v="1"/>
    <s v="Order assembled"/>
    <x v="1"/>
    <x v="1"/>
    <x v="1"/>
    <n v="364"/>
    <n v="520.52"/>
  </r>
  <r>
    <s v="AD01-9362"/>
    <x v="0"/>
    <s v="Mar"/>
    <x v="0"/>
    <x v="1"/>
    <s v="Order assembled"/>
    <x v="1"/>
    <x v="1"/>
    <x v="0"/>
    <n v="358"/>
    <n v="511.94"/>
  </r>
  <r>
    <s v="AD01-9361"/>
    <x v="0"/>
    <s v="Mar"/>
    <x v="0"/>
    <x v="1"/>
    <s v="Order assembled"/>
    <x v="1"/>
    <x v="1"/>
    <x v="1"/>
    <n v="367"/>
    <n v="524.80999999999995"/>
  </r>
  <r>
    <s v="AD01-9365"/>
    <x v="0"/>
    <s v="Mar"/>
    <x v="0"/>
    <x v="1"/>
    <s v="Order assembled"/>
    <x v="1"/>
    <x v="1"/>
    <x v="0"/>
    <n v="361"/>
    <n v="516.23"/>
  </r>
  <r>
    <s v="AD01-9361"/>
    <x v="0"/>
    <s v="Mar"/>
    <x v="0"/>
    <x v="1"/>
    <s v="Cancelld"/>
    <x v="1"/>
    <x v="1"/>
    <x v="0"/>
    <n v="355"/>
    <n v="507.65"/>
  </r>
  <r>
    <s v="AD01-9363"/>
    <x v="0"/>
    <s v="Feb"/>
    <x v="1"/>
    <x v="1"/>
    <s v="Order assembled"/>
    <x v="0"/>
    <x v="1"/>
    <x v="1"/>
    <n v="780"/>
    <n v="1115.4000000000001"/>
  </r>
  <r>
    <s v="AD01-9364"/>
    <x v="0"/>
    <s v="Feb"/>
    <x v="1"/>
    <x v="1"/>
    <s v="Order assembled"/>
    <x v="0"/>
    <x v="1"/>
    <x v="1"/>
    <n v="781"/>
    <n v="1116.83"/>
  </r>
  <r>
    <s v="AD01-9361"/>
    <x v="0"/>
    <s v="Feb"/>
    <x v="1"/>
    <x v="1"/>
    <s v="Order assembled"/>
    <x v="0"/>
    <x v="1"/>
    <x v="1"/>
    <n v="782"/>
    <n v="1118.26"/>
  </r>
  <r>
    <s v="AD01-9362"/>
    <x v="0"/>
    <s v="Feb"/>
    <x v="1"/>
    <x v="1"/>
    <s v="Order assembled"/>
    <x v="0"/>
    <x v="1"/>
    <x v="1"/>
    <n v="820"/>
    <n v="526.24"/>
  </r>
  <r>
    <s v="AD01-9362"/>
    <x v="0"/>
    <s v="Feb"/>
    <x v="1"/>
    <x v="1"/>
    <s v="Order assembled"/>
    <x v="0"/>
    <x v="1"/>
    <x v="1"/>
    <n v="821"/>
    <n v="526.24"/>
  </r>
  <r>
    <s v="AD01-9364"/>
    <x v="0"/>
    <s v="Jan"/>
    <x v="1"/>
    <x v="1"/>
    <s v="Order assembled"/>
    <x v="0"/>
    <x v="1"/>
    <x v="0"/>
    <n v="362"/>
    <n v="517.66"/>
  </r>
  <r>
    <s v="AD01-9364"/>
    <x v="0"/>
    <s v="Jan"/>
    <x v="1"/>
    <x v="1"/>
    <s v="Order assembled"/>
    <x v="0"/>
    <x v="1"/>
    <x v="0"/>
    <n v="779"/>
    <n v="1113.97"/>
  </r>
  <r>
    <s v="AD01-9363"/>
    <x v="0"/>
    <s v="Jan"/>
    <x v="1"/>
    <x v="1"/>
    <s v="Order assembled"/>
    <x v="0"/>
    <x v="1"/>
    <x v="0"/>
    <n v="819"/>
    <n v="526.24"/>
  </r>
  <r>
    <s v="AD01-9363"/>
    <x v="0"/>
    <s v="Jan"/>
    <x v="1"/>
    <x v="1"/>
    <s v="Order assembled"/>
    <x v="0"/>
    <x v="1"/>
    <x v="0"/>
    <n v="361"/>
    <n v="516.23"/>
  </r>
  <r>
    <s v="AD01-9362"/>
    <x v="0"/>
    <s v="Mar"/>
    <x v="1"/>
    <x v="1"/>
    <s v="Order assembled"/>
    <x v="0"/>
    <x v="1"/>
    <x v="1"/>
    <n v="822"/>
    <n v="526.24"/>
  </r>
  <r>
    <s v="AD01-9362"/>
    <x v="1"/>
    <s v="Dec"/>
    <x v="0"/>
    <x v="0"/>
    <s v="Order assembled"/>
    <x v="1"/>
    <x v="0"/>
    <x v="0"/>
    <n v="278"/>
    <n v="397.54"/>
  </r>
  <r>
    <s v="AD01-9361"/>
    <x v="1"/>
    <s v="Dec"/>
    <x v="0"/>
    <x v="0"/>
    <s v="Order assembled"/>
    <x v="1"/>
    <x v="0"/>
    <x v="0"/>
    <n v="272"/>
    <n v="388.96"/>
  </r>
  <r>
    <s v="AD01-9361"/>
    <x v="1"/>
    <s v="Dec"/>
    <x v="0"/>
    <x v="0"/>
    <s v="Order assembled"/>
    <x v="1"/>
    <x v="0"/>
    <x v="0"/>
    <n v="266"/>
    <n v="380.38"/>
  </r>
  <r>
    <s v="AD01-9364"/>
    <x v="1"/>
    <s v="Dec"/>
    <x v="0"/>
    <x v="0"/>
    <s v="Order assembled"/>
    <x v="1"/>
    <x v="0"/>
    <x v="0"/>
    <n v="276"/>
    <n v="526.24"/>
  </r>
  <r>
    <s v="AD01-9362"/>
    <x v="1"/>
    <s v="Dec"/>
    <x v="0"/>
    <x v="0"/>
    <s v="Order assembled"/>
    <x v="1"/>
    <x v="0"/>
    <x v="0"/>
    <n v="270"/>
    <n v="526.24"/>
  </r>
  <r>
    <s v="AD01-9362"/>
    <x v="1"/>
    <s v="Dec"/>
    <x v="0"/>
    <x v="0"/>
    <s v="Order assembled"/>
    <x v="1"/>
    <x v="0"/>
    <x v="0"/>
    <n v="279"/>
    <n v="398.97"/>
  </r>
  <r>
    <s v="AD01-9362"/>
    <x v="1"/>
    <s v="Dec"/>
    <x v="0"/>
    <x v="0"/>
    <s v="Order assembled"/>
    <x v="1"/>
    <x v="0"/>
    <x v="0"/>
    <n v="273"/>
    <n v="390.39"/>
  </r>
  <r>
    <s v="AD01-9361"/>
    <x v="1"/>
    <s v="Dec"/>
    <x v="0"/>
    <x v="0"/>
    <s v="Order assembled"/>
    <x v="1"/>
    <x v="0"/>
    <x v="0"/>
    <n v="267"/>
    <n v="381.81"/>
  </r>
  <r>
    <s v="AD01-9362"/>
    <x v="1"/>
    <s v="Dec"/>
    <x v="0"/>
    <x v="0"/>
    <s v="Order assembled"/>
    <x v="1"/>
    <x v="0"/>
    <x v="0"/>
    <n v="275"/>
    <n v="393.25"/>
  </r>
  <r>
    <s v="AD01-9362"/>
    <x v="1"/>
    <s v="Dec"/>
    <x v="0"/>
    <x v="0"/>
    <s v="Order assembled"/>
    <x v="1"/>
    <x v="0"/>
    <x v="0"/>
    <n v="269"/>
    <n v="384.67"/>
  </r>
  <r>
    <s v="AD01-9364"/>
    <x v="1"/>
    <s v="Nov"/>
    <x v="0"/>
    <x v="0"/>
    <s v="Order assembled"/>
    <x v="1"/>
    <x v="0"/>
    <x v="0"/>
    <n v="296"/>
    <n v="423.28"/>
  </r>
  <r>
    <s v="AD01-9362"/>
    <x v="1"/>
    <s v="Nov"/>
    <x v="0"/>
    <x v="0"/>
    <s v="Order assembled"/>
    <x v="1"/>
    <x v="0"/>
    <x v="0"/>
    <n v="290"/>
    <n v="414.7"/>
  </r>
  <r>
    <s v="AD01-9363"/>
    <x v="1"/>
    <s v="Nov"/>
    <x v="0"/>
    <x v="0"/>
    <s v="Order assembled"/>
    <x v="1"/>
    <x v="0"/>
    <x v="0"/>
    <n v="284"/>
    <n v="406.12"/>
  </r>
  <r>
    <s v="AD01-9365"/>
    <x v="1"/>
    <s v="Nov"/>
    <x v="0"/>
    <x v="0"/>
    <s v="Order assembled"/>
    <x v="1"/>
    <x v="0"/>
    <x v="0"/>
    <n v="294"/>
    <n v="526.24"/>
  </r>
  <r>
    <s v="AD01-9361"/>
    <x v="1"/>
    <s v="Nov"/>
    <x v="0"/>
    <x v="0"/>
    <s v="Order assembled"/>
    <x v="1"/>
    <x v="0"/>
    <x v="0"/>
    <n v="288"/>
    <n v="526.24"/>
  </r>
  <r>
    <s v="AD01-9361"/>
    <x v="1"/>
    <s v="Nov"/>
    <x v="0"/>
    <x v="0"/>
    <s v="Order assembled"/>
    <x v="1"/>
    <x v="0"/>
    <x v="0"/>
    <n v="282"/>
    <n v="526.24"/>
  </r>
  <r>
    <s v="AD01-9361"/>
    <x v="1"/>
    <s v="Nov"/>
    <x v="0"/>
    <x v="0"/>
    <s v="Order assembled"/>
    <x v="1"/>
    <x v="0"/>
    <x v="0"/>
    <n v="291"/>
    <n v="416.13"/>
  </r>
  <r>
    <s v="AD01-9365"/>
    <x v="1"/>
    <s v="Nov"/>
    <x v="0"/>
    <x v="0"/>
    <s v="Order assembled"/>
    <x v="1"/>
    <x v="0"/>
    <x v="0"/>
    <n v="285"/>
    <n v="407.55"/>
  </r>
  <r>
    <s v="AD01-9363"/>
    <x v="1"/>
    <s v="Nov"/>
    <x v="0"/>
    <x v="0"/>
    <s v="Order assembled"/>
    <x v="1"/>
    <x v="0"/>
    <x v="0"/>
    <n v="293"/>
    <n v="418.99"/>
  </r>
  <r>
    <s v="AD01-9364"/>
    <x v="1"/>
    <s v="Nov"/>
    <x v="0"/>
    <x v="0"/>
    <s v="Order assembled"/>
    <x v="1"/>
    <x v="0"/>
    <x v="0"/>
    <n v="287"/>
    <n v="410.41"/>
  </r>
  <r>
    <s v="AD01-9361"/>
    <x v="1"/>
    <s v="Nov"/>
    <x v="0"/>
    <x v="0"/>
    <s v="Order assembled"/>
    <x v="1"/>
    <x v="0"/>
    <x v="0"/>
    <n v="281"/>
    <n v="401.83"/>
  </r>
  <r>
    <s v="AD01-9364"/>
    <x v="1"/>
    <s v="Oct"/>
    <x v="0"/>
    <x v="0"/>
    <s v="Order assembled"/>
    <x v="1"/>
    <x v="0"/>
    <x v="0"/>
    <n v="308"/>
    <n v="440.44"/>
  </r>
  <r>
    <s v="AD01-9362"/>
    <x v="1"/>
    <s v="Oct"/>
    <x v="0"/>
    <x v="0"/>
    <s v="Order assembled"/>
    <x v="1"/>
    <x v="0"/>
    <x v="0"/>
    <n v="302"/>
    <n v="431.86"/>
  </r>
  <r>
    <s v="AD01-9362"/>
    <x v="1"/>
    <s v="Oct"/>
    <x v="0"/>
    <x v="0"/>
    <s v="Order assembled"/>
    <x v="1"/>
    <x v="0"/>
    <x v="0"/>
    <n v="306"/>
    <n v="526.24"/>
  </r>
  <r>
    <s v="AD01-9363"/>
    <x v="1"/>
    <s v="Oct"/>
    <x v="0"/>
    <x v="0"/>
    <s v="Order assembled"/>
    <x v="1"/>
    <x v="0"/>
    <x v="0"/>
    <n v="300"/>
    <n v="526.24"/>
  </r>
  <r>
    <s v="AD01-9364"/>
    <x v="1"/>
    <s v="Oct"/>
    <x v="0"/>
    <x v="0"/>
    <s v="Order assembled"/>
    <x v="1"/>
    <x v="0"/>
    <x v="0"/>
    <n v="309"/>
    <n v="441.87"/>
  </r>
  <r>
    <s v="AD01-9364"/>
    <x v="1"/>
    <s v="Oct"/>
    <x v="0"/>
    <x v="0"/>
    <s v="Order assembled"/>
    <x v="1"/>
    <x v="0"/>
    <x v="0"/>
    <n v="303"/>
    <n v="433.29"/>
  </r>
  <r>
    <s v="AD01-9364"/>
    <x v="1"/>
    <s v="Oct"/>
    <x v="0"/>
    <x v="0"/>
    <s v="Order assembled"/>
    <x v="1"/>
    <x v="0"/>
    <x v="0"/>
    <n v="297"/>
    <n v="424.71"/>
  </r>
  <r>
    <s v="AD01-9361"/>
    <x v="1"/>
    <s v="Oct"/>
    <x v="0"/>
    <x v="0"/>
    <s v="Order assembled"/>
    <x v="1"/>
    <x v="0"/>
    <x v="0"/>
    <n v="305"/>
    <n v="436.15"/>
  </r>
  <r>
    <s v="AD01-9361"/>
    <x v="1"/>
    <s v="Oct"/>
    <x v="0"/>
    <x v="0"/>
    <s v="Order assembled"/>
    <x v="1"/>
    <x v="0"/>
    <x v="0"/>
    <n v="299"/>
    <n v="427.57"/>
  </r>
  <r>
    <s v="AD01-9361"/>
    <x v="1"/>
    <s v="Apr"/>
    <x v="0"/>
    <x v="0"/>
    <s v="Order assembled"/>
    <x v="0"/>
    <x v="0"/>
    <x v="0"/>
    <n v="158"/>
    <n v="526.24"/>
  </r>
  <r>
    <s v="AD01-9361"/>
    <x v="1"/>
    <s v="Apr"/>
    <x v="0"/>
    <x v="0"/>
    <s v="Order assembled"/>
    <x v="0"/>
    <x v="0"/>
    <x v="0"/>
    <n v="152"/>
    <n v="526.24"/>
  </r>
  <r>
    <s v="AD01-9362"/>
    <x v="1"/>
    <s v="Apr"/>
    <x v="0"/>
    <x v="0"/>
    <s v="Order assembled"/>
    <x v="0"/>
    <x v="0"/>
    <x v="1"/>
    <n v="170"/>
    <n v="243.1"/>
  </r>
  <r>
    <s v="AD01-9362"/>
    <x v="1"/>
    <s v="Apr"/>
    <x v="0"/>
    <x v="0"/>
    <s v="Order assembled"/>
    <x v="0"/>
    <x v="0"/>
    <x v="1"/>
    <n v="218"/>
    <n v="311.74"/>
  </r>
  <r>
    <s v="AD01-9361"/>
    <x v="1"/>
    <s v="Apr"/>
    <x v="0"/>
    <x v="0"/>
    <s v="Order assembled"/>
    <x v="0"/>
    <x v="0"/>
    <x v="1"/>
    <n v="146"/>
    <n v="208.78"/>
  </r>
  <r>
    <s v="AD01-9364"/>
    <x v="1"/>
    <s v="Apr"/>
    <x v="0"/>
    <x v="0"/>
    <s v="Order assembled"/>
    <x v="0"/>
    <x v="0"/>
    <x v="1"/>
    <n v="172"/>
    <n v="245.96"/>
  </r>
  <r>
    <s v="AD01-9361"/>
    <x v="1"/>
    <s v="Apr"/>
    <x v="0"/>
    <x v="0"/>
    <s v="Order assembled"/>
    <x v="0"/>
    <x v="0"/>
    <x v="1"/>
    <n v="220"/>
    <n v="314.60000000000002"/>
  </r>
  <r>
    <s v="AD01-9361"/>
    <x v="1"/>
    <s v="Apr"/>
    <x v="0"/>
    <x v="0"/>
    <s v="Order assembled"/>
    <x v="0"/>
    <x v="0"/>
    <x v="1"/>
    <n v="162"/>
    <n v="526.24"/>
  </r>
  <r>
    <s v="AD01-9362"/>
    <x v="1"/>
    <s v="Apr"/>
    <x v="0"/>
    <x v="0"/>
    <s v="Order assembled"/>
    <x v="0"/>
    <x v="0"/>
    <x v="1"/>
    <n v="156"/>
    <n v="526.24"/>
  </r>
  <r>
    <s v="AD01-9362"/>
    <x v="1"/>
    <s v="Apr"/>
    <x v="0"/>
    <x v="0"/>
    <s v="Order assembled"/>
    <x v="0"/>
    <x v="0"/>
    <x v="1"/>
    <n v="150"/>
    <n v="526.24"/>
  </r>
  <r>
    <s v="AD01-9362"/>
    <x v="1"/>
    <s v="Apr"/>
    <x v="0"/>
    <x v="0"/>
    <s v="Order assembled"/>
    <x v="0"/>
    <x v="0"/>
    <x v="1"/>
    <n v="687"/>
    <n v="982.41"/>
  </r>
  <r>
    <s v="AD01-9361"/>
    <x v="1"/>
    <s v="Apr"/>
    <x v="0"/>
    <x v="0"/>
    <s v="Order assembled"/>
    <x v="0"/>
    <x v="0"/>
    <x v="1"/>
    <n v="721"/>
    <n v="1031.03"/>
  </r>
  <r>
    <s v="AD01-9362"/>
    <x v="1"/>
    <s v="Apr"/>
    <x v="0"/>
    <x v="0"/>
    <s v="Order assembled"/>
    <x v="0"/>
    <x v="0"/>
    <x v="1"/>
    <n v="774"/>
    <n v="1106.82"/>
  </r>
  <r>
    <s v="AD01-9361"/>
    <x v="1"/>
    <s v="Apr"/>
    <x v="0"/>
    <x v="0"/>
    <s v="Order assembled"/>
    <x v="0"/>
    <x v="0"/>
    <x v="1"/>
    <n v="159"/>
    <n v="227.37"/>
  </r>
  <r>
    <s v="AD01-9362"/>
    <x v="1"/>
    <s v="Apr"/>
    <x v="0"/>
    <x v="0"/>
    <s v="Order assembled"/>
    <x v="0"/>
    <x v="0"/>
    <x v="1"/>
    <n v="153"/>
    <n v="218.79"/>
  </r>
  <r>
    <s v="AD01-9361"/>
    <x v="1"/>
    <s v="Apr"/>
    <x v="0"/>
    <x v="0"/>
    <s v="Order assembled"/>
    <x v="0"/>
    <x v="0"/>
    <x v="1"/>
    <n v="147"/>
    <n v="210.21"/>
  </r>
  <r>
    <s v="AD01-9362"/>
    <x v="1"/>
    <s v="Apr"/>
    <x v="0"/>
    <x v="0"/>
    <s v="Order assembled"/>
    <x v="0"/>
    <x v="0"/>
    <x v="1"/>
    <n v="171"/>
    <n v="244.53"/>
  </r>
  <r>
    <s v="AD01-9362"/>
    <x v="1"/>
    <s v="Apr"/>
    <x v="0"/>
    <x v="0"/>
    <s v="Order assembled"/>
    <x v="0"/>
    <x v="0"/>
    <x v="1"/>
    <n v="760"/>
    <n v="526.24"/>
  </r>
  <r>
    <s v="AD01-9362"/>
    <x v="1"/>
    <s v="Apr"/>
    <x v="0"/>
    <x v="0"/>
    <s v="Order assembled"/>
    <x v="0"/>
    <x v="0"/>
    <x v="1"/>
    <n v="813"/>
    <n v="526.24"/>
  </r>
  <r>
    <s v="AD01-9362"/>
    <x v="1"/>
    <s v="Apr"/>
    <x v="0"/>
    <x v="0"/>
    <s v="Order assembled"/>
    <x v="0"/>
    <x v="0"/>
    <x v="1"/>
    <n v="217"/>
    <n v="310.31"/>
  </r>
  <r>
    <s v="AD01-9364"/>
    <x v="1"/>
    <s v="Apr"/>
    <x v="0"/>
    <x v="0"/>
    <s v="Order assembled"/>
    <x v="0"/>
    <x v="0"/>
    <x v="1"/>
    <n v="145"/>
    <n v="207.35"/>
  </r>
  <r>
    <s v="AD01-9362"/>
    <x v="1"/>
    <s v="Apr"/>
    <x v="0"/>
    <x v="0"/>
    <s v="Order assembled"/>
    <x v="0"/>
    <x v="0"/>
    <x v="0"/>
    <n v="161"/>
    <n v="230.23"/>
  </r>
  <r>
    <s v="AD01-9363"/>
    <x v="1"/>
    <s v="Apr"/>
    <x v="0"/>
    <x v="0"/>
    <s v="Order assembled"/>
    <x v="0"/>
    <x v="0"/>
    <x v="0"/>
    <n v="155"/>
    <n v="221.65"/>
  </r>
  <r>
    <s v="AD01-9362"/>
    <x v="1"/>
    <s v="Apr"/>
    <x v="0"/>
    <x v="0"/>
    <s v="Order assembled"/>
    <x v="0"/>
    <x v="0"/>
    <x v="0"/>
    <n v="149"/>
    <n v="213.07"/>
  </r>
  <r>
    <s v="AD01-9361"/>
    <x v="1"/>
    <s v="Apr"/>
    <x v="0"/>
    <x v="0"/>
    <s v="Order assembled"/>
    <x v="0"/>
    <x v="0"/>
    <x v="1"/>
    <n v="173"/>
    <n v="247.39"/>
  </r>
  <r>
    <s v="AD01-9361"/>
    <x v="1"/>
    <s v="Apr"/>
    <x v="0"/>
    <x v="0"/>
    <s v="Order assembled"/>
    <x v="0"/>
    <x v="0"/>
    <x v="1"/>
    <n v="221"/>
    <n v="316.02999999999997"/>
  </r>
  <r>
    <s v="AD01-9362"/>
    <x v="1"/>
    <s v="Apr"/>
    <x v="0"/>
    <x v="0"/>
    <s v="Order assembled"/>
    <x v="0"/>
    <x v="0"/>
    <x v="1"/>
    <n v="783"/>
    <n v="1119.69"/>
  </r>
  <r>
    <s v="AD01-9361"/>
    <x v="1"/>
    <s v="Aug"/>
    <x v="0"/>
    <x v="0"/>
    <s v="Order assembled"/>
    <x v="0"/>
    <x v="0"/>
    <x v="0"/>
    <n v="344"/>
    <n v="491.92"/>
  </r>
  <r>
    <s v="AD01-9361"/>
    <x v="1"/>
    <s v="Aug"/>
    <x v="0"/>
    <x v="0"/>
    <s v="Order assembled"/>
    <x v="0"/>
    <x v="0"/>
    <x v="0"/>
    <n v="338"/>
    <n v="483.34"/>
  </r>
  <r>
    <s v="AD01-9361"/>
    <x v="1"/>
    <s v="Aug"/>
    <x v="0"/>
    <x v="0"/>
    <s v="Order assembled"/>
    <x v="0"/>
    <x v="0"/>
    <x v="0"/>
    <n v="332"/>
    <n v="474.76"/>
  </r>
  <r>
    <s v="AD01-9364"/>
    <x v="1"/>
    <s v="Aug"/>
    <x v="0"/>
    <x v="0"/>
    <s v="Order assembled"/>
    <x v="0"/>
    <x v="0"/>
    <x v="1"/>
    <n v="152"/>
    <n v="206.72"/>
  </r>
  <r>
    <s v="AD01-9364"/>
    <x v="1"/>
    <s v="Aug"/>
    <x v="0"/>
    <x v="0"/>
    <s v="Order assembled"/>
    <x v="0"/>
    <x v="0"/>
    <x v="1"/>
    <n v="368"/>
    <n v="526.24"/>
  </r>
  <r>
    <s v="AD01-9365"/>
    <x v="1"/>
    <s v="Aug"/>
    <x v="0"/>
    <x v="0"/>
    <s v="Order assembled"/>
    <x v="0"/>
    <x v="0"/>
    <x v="1"/>
    <n v="148"/>
    <n v="211.64"/>
  </r>
  <r>
    <s v="AD01-9361"/>
    <x v="1"/>
    <s v="Aug"/>
    <x v="0"/>
    <x v="0"/>
    <s v="Order assembled"/>
    <x v="0"/>
    <x v="0"/>
    <x v="1"/>
    <n v="196"/>
    <n v="280.27999999999997"/>
  </r>
  <r>
    <s v="AD01-9361"/>
    <x v="1"/>
    <s v="Aug"/>
    <x v="0"/>
    <x v="0"/>
    <s v="Order assembled"/>
    <x v="0"/>
    <x v="0"/>
    <x v="1"/>
    <n v="370"/>
    <n v="529.1"/>
  </r>
  <r>
    <s v="AD01-9364"/>
    <x v="1"/>
    <s v="Aug"/>
    <x v="0"/>
    <x v="0"/>
    <s v="Order assembled"/>
    <x v="0"/>
    <x v="0"/>
    <x v="0"/>
    <n v="342"/>
    <n v="526.24"/>
  </r>
  <r>
    <s v="AD01-9362"/>
    <x v="1"/>
    <s v="Aug"/>
    <x v="0"/>
    <x v="0"/>
    <s v="Order assembled"/>
    <x v="0"/>
    <x v="0"/>
    <x v="0"/>
    <n v="336"/>
    <n v="526.24"/>
  </r>
  <r>
    <s v="AD01-9361"/>
    <x v="1"/>
    <s v="Aug"/>
    <x v="0"/>
    <x v="0"/>
    <s v="Order assembled"/>
    <x v="0"/>
    <x v="0"/>
    <x v="0"/>
    <n v="330"/>
    <n v="526.24"/>
  </r>
  <r>
    <s v="AD01-9361"/>
    <x v="1"/>
    <s v="Aug"/>
    <x v="0"/>
    <x v="0"/>
    <s v="Order assembled"/>
    <x v="0"/>
    <x v="0"/>
    <x v="1"/>
    <n v="691"/>
    <n v="988.13"/>
  </r>
  <r>
    <s v="AD01-9361"/>
    <x v="1"/>
    <s v="Aug"/>
    <x v="0"/>
    <x v="0"/>
    <s v="Order assembled"/>
    <x v="0"/>
    <x v="0"/>
    <x v="1"/>
    <n v="724"/>
    <n v="1035.32"/>
  </r>
  <r>
    <s v="AD01-9362"/>
    <x v="1"/>
    <s v="Aug"/>
    <x v="0"/>
    <x v="0"/>
    <s v="Order assembled"/>
    <x v="0"/>
    <x v="0"/>
    <x v="1"/>
    <n v="777"/>
    <n v="1111.1099999999999"/>
  </r>
  <r>
    <s v="AD01-9361"/>
    <x v="1"/>
    <s v="Aug"/>
    <x v="0"/>
    <x v="0"/>
    <s v="Order assembled"/>
    <x v="0"/>
    <x v="0"/>
    <x v="0"/>
    <n v="339"/>
    <n v="484.77"/>
  </r>
  <r>
    <s v="AD01-9361"/>
    <x v="1"/>
    <s v="Aug"/>
    <x v="0"/>
    <x v="0"/>
    <s v="Order assembled"/>
    <x v="0"/>
    <x v="0"/>
    <x v="0"/>
    <n v="333"/>
    <n v="476.19"/>
  </r>
  <r>
    <s v="AD01-9362"/>
    <x v="1"/>
    <s v="Aug"/>
    <x v="0"/>
    <x v="0"/>
    <s v="Order assembled"/>
    <x v="0"/>
    <x v="0"/>
    <x v="1"/>
    <n v="153"/>
    <n v="218.79"/>
  </r>
  <r>
    <s v="AD01-9361"/>
    <x v="1"/>
    <s v="Aug"/>
    <x v="0"/>
    <x v="0"/>
    <s v="Order assembled"/>
    <x v="0"/>
    <x v="0"/>
    <x v="1"/>
    <n v="764"/>
    <n v="526.24"/>
  </r>
  <r>
    <s v="AD01-9361"/>
    <x v="1"/>
    <s v="Aug"/>
    <x v="0"/>
    <x v="0"/>
    <s v="Order assembled"/>
    <x v="0"/>
    <x v="0"/>
    <x v="1"/>
    <n v="817"/>
    <n v="526.24"/>
  </r>
  <r>
    <s v="AD01-9361"/>
    <x v="1"/>
    <s v="Aug"/>
    <x v="0"/>
    <x v="0"/>
    <s v="Order assembled"/>
    <x v="0"/>
    <x v="0"/>
    <x v="1"/>
    <n v="151"/>
    <n v="215.93"/>
  </r>
  <r>
    <s v="AD01-9364"/>
    <x v="1"/>
    <s v="Aug"/>
    <x v="0"/>
    <x v="0"/>
    <s v="Order assembled"/>
    <x v="0"/>
    <x v="0"/>
    <x v="1"/>
    <n v="199"/>
    <n v="284.57"/>
  </r>
  <r>
    <s v="AD01-9365"/>
    <x v="1"/>
    <s v="Aug"/>
    <x v="0"/>
    <x v="0"/>
    <s v="Order assembled"/>
    <x v="0"/>
    <x v="0"/>
    <x v="1"/>
    <n v="367"/>
    <n v="524.80999999999995"/>
  </r>
  <r>
    <s v="AD01-9361"/>
    <x v="1"/>
    <s v="Aug"/>
    <x v="0"/>
    <x v="0"/>
    <s v="Order assembled"/>
    <x v="0"/>
    <x v="0"/>
    <x v="0"/>
    <n v="341"/>
    <n v="487.63"/>
  </r>
  <r>
    <s v="AD01-9365"/>
    <x v="1"/>
    <s v="Aug"/>
    <x v="0"/>
    <x v="0"/>
    <s v="Order assembled"/>
    <x v="0"/>
    <x v="0"/>
    <x v="0"/>
    <n v="335"/>
    <n v="479.05"/>
  </r>
  <r>
    <s v="AD01-9362"/>
    <x v="1"/>
    <s v="Aug"/>
    <x v="0"/>
    <x v="0"/>
    <s v="Order assembled"/>
    <x v="0"/>
    <x v="0"/>
    <x v="0"/>
    <n v="329"/>
    <n v="470.47"/>
  </r>
  <r>
    <s v="AD01-9364"/>
    <x v="1"/>
    <s v="Aug"/>
    <x v="0"/>
    <x v="0"/>
    <s v="Order assembled"/>
    <x v="0"/>
    <x v="0"/>
    <x v="1"/>
    <n v="149"/>
    <n v="213.07"/>
  </r>
  <r>
    <s v="AD01-9362"/>
    <x v="1"/>
    <s v="Aug"/>
    <x v="0"/>
    <x v="0"/>
    <s v="Order assembled"/>
    <x v="0"/>
    <x v="0"/>
    <x v="1"/>
    <n v="197"/>
    <n v="281.70999999999998"/>
  </r>
  <r>
    <s v="AD01-9364"/>
    <x v="1"/>
    <s v="Aug"/>
    <x v="0"/>
    <x v="0"/>
    <s v="Order assembled"/>
    <x v="0"/>
    <x v="0"/>
    <x v="1"/>
    <n v="786"/>
    <n v="1123.98"/>
  </r>
  <r>
    <s v="AD01-9361"/>
    <x v="1"/>
    <s v="Dec"/>
    <x v="0"/>
    <x v="0"/>
    <s v="Order assembled"/>
    <x v="0"/>
    <x v="0"/>
    <x v="1"/>
    <n v="128"/>
    <n v="174.07999999999998"/>
  </r>
  <r>
    <s v="AD01-9362"/>
    <x v="1"/>
    <s v="Dec"/>
    <x v="0"/>
    <x v="0"/>
    <s v="Order assembled"/>
    <x v="0"/>
    <x v="0"/>
    <x v="1"/>
    <n v="176"/>
    <n v="251.68"/>
  </r>
  <r>
    <s v="AD01-9361"/>
    <x v="1"/>
    <s v="Dec"/>
    <x v="0"/>
    <x v="0"/>
    <s v="Order assembled"/>
    <x v="0"/>
    <x v="0"/>
    <x v="1"/>
    <n v="130"/>
    <n v="185.9"/>
  </r>
  <r>
    <s v="AD01-9362"/>
    <x v="1"/>
    <s v="Dec"/>
    <x v="0"/>
    <x v="0"/>
    <s v="Order assembled"/>
    <x v="0"/>
    <x v="0"/>
    <x v="1"/>
    <n v="178"/>
    <n v="254.54"/>
  </r>
  <r>
    <s v="AD01-9361"/>
    <x v="1"/>
    <s v="Dec"/>
    <x v="0"/>
    <x v="0"/>
    <s v="Order assembled"/>
    <x v="0"/>
    <x v="0"/>
    <x v="1"/>
    <n v="728"/>
    <n v="1041.04"/>
  </r>
  <r>
    <s v="AD01-9363"/>
    <x v="1"/>
    <s v="Dec"/>
    <x v="0"/>
    <x v="0"/>
    <s v="Order assembled"/>
    <x v="0"/>
    <x v="0"/>
    <x v="1"/>
    <n v="129"/>
    <n v="184.47"/>
  </r>
  <r>
    <s v="AD01-9364"/>
    <x v="1"/>
    <s v="Dec"/>
    <x v="0"/>
    <x v="0"/>
    <s v="Order assembled"/>
    <x v="0"/>
    <x v="0"/>
    <x v="1"/>
    <n v="767"/>
    <n v="526.24"/>
  </r>
  <r>
    <s v="AD01-9362"/>
    <x v="1"/>
    <s v="Dec"/>
    <x v="0"/>
    <x v="0"/>
    <s v="Order assembled"/>
    <x v="0"/>
    <x v="0"/>
    <x v="1"/>
    <n v="127"/>
    <n v="181.61"/>
  </r>
  <r>
    <s v="AD01-9362"/>
    <x v="1"/>
    <s v="Dec"/>
    <x v="0"/>
    <x v="0"/>
    <s v="Order assembled"/>
    <x v="0"/>
    <x v="0"/>
    <x v="1"/>
    <n v="175"/>
    <n v="250.25"/>
  </r>
  <r>
    <s v="AD01-9361"/>
    <x v="1"/>
    <s v="Dec"/>
    <x v="0"/>
    <x v="0"/>
    <s v="Order assembled"/>
    <x v="0"/>
    <x v="0"/>
    <x v="1"/>
    <n v="131"/>
    <n v="187.33"/>
  </r>
  <r>
    <s v="AD01-9361"/>
    <x v="1"/>
    <s v="Feb"/>
    <x v="0"/>
    <x v="0"/>
    <s v="Order assembled"/>
    <x v="0"/>
    <x v="0"/>
    <x v="0"/>
    <n v="194"/>
    <n v="526.24"/>
  </r>
  <r>
    <s v="AD01-9362"/>
    <x v="1"/>
    <s v="Feb"/>
    <x v="0"/>
    <x v="0"/>
    <s v="Order assembled"/>
    <x v="0"/>
    <x v="0"/>
    <x v="0"/>
    <n v="188"/>
    <n v="526.24"/>
  </r>
  <r>
    <s v="AD01-9361"/>
    <x v="1"/>
    <s v="Feb"/>
    <x v="0"/>
    <x v="0"/>
    <s v="Order assembled"/>
    <x v="0"/>
    <x v="0"/>
    <x v="0"/>
    <n v="182"/>
    <n v="526.24"/>
  </r>
  <r>
    <s v="AD01-9361"/>
    <x v="1"/>
    <s v="Feb"/>
    <x v="0"/>
    <x v="0"/>
    <s v="Order assembled"/>
    <x v="0"/>
    <x v="0"/>
    <x v="1"/>
    <n v="182"/>
    <n v="260.26"/>
  </r>
  <r>
    <s v="AD01-9364"/>
    <x v="1"/>
    <s v="Feb"/>
    <x v="0"/>
    <x v="0"/>
    <s v="Order assembled"/>
    <x v="0"/>
    <x v="0"/>
    <x v="1"/>
    <n v="230"/>
    <n v="328.9"/>
  </r>
  <r>
    <s v="AD01-9365"/>
    <x v="1"/>
    <s v="Feb"/>
    <x v="0"/>
    <x v="0"/>
    <s v="Order assembled"/>
    <x v="0"/>
    <x v="0"/>
    <x v="1"/>
    <n v="158"/>
    <n v="225.94"/>
  </r>
  <r>
    <s v="AD01-9362"/>
    <x v="1"/>
    <s v="Feb"/>
    <x v="0"/>
    <x v="0"/>
    <s v="Order assembled"/>
    <x v="0"/>
    <x v="0"/>
    <x v="1"/>
    <n v="184"/>
    <n v="263.12"/>
  </r>
  <r>
    <s v="AD01-9361"/>
    <x v="1"/>
    <s v="Feb"/>
    <x v="0"/>
    <x v="0"/>
    <s v="Order assembled"/>
    <x v="0"/>
    <x v="0"/>
    <x v="1"/>
    <n v="154"/>
    <n v="220.22"/>
  </r>
  <r>
    <s v="AD01-9362"/>
    <x v="1"/>
    <s v="Feb"/>
    <x v="0"/>
    <x v="0"/>
    <s v="Order assembled"/>
    <x v="0"/>
    <x v="0"/>
    <x v="0"/>
    <n v="192"/>
    <n v="526.24"/>
  </r>
  <r>
    <s v="AD01-9365"/>
    <x v="1"/>
    <s v="Feb"/>
    <x v="0"/>
    <x v="0"/>
    <s v="Order assembled"/>
    <x v="0"/>
    <x v="0"/>
    <x v="0"/>
    <n v="186"/>
    <n v="526.24"/>
  </r>
  <r>
    <s v="AD01-9363"/>
    <x v="1"/>
    <s v="Feb"/>
    <x v="0"/>
    <x v="0"/>
    <s v="Order assembled"/>
    <x v="0"/>
    <x v="0"/>
    <x v="0"/>
    <n v="180"/>
    <n v="526.24"/>
  </r>
  <r>
    <s v="AD01-9361"/>
    <x v="1"/>
    <s v="Feb"/>
    <x v="0"/>
    <x v="0"/>
    <s v="Order assembled"/>
    <x v="0"/>
    <x v="0"/>
    <x v="1"/>
    <n v="686"/>
    <n v="980.98"/>
  </r>
  <r>
    <s v="AD01-9363"/>
    <x v="1"/>
    <s v="Feb"/>
    <x v="0"/>
    <x v="0"/>
    <s v="Order assembled"/>
    <x v="0"/>
    <x v="0"/>
    <x v="1"/>
    <n v="719"/>
    <n v="1028.17"/>
  </r>
  <r>
    <s v="AD01-9362"/>
    <x v="1"/>
    <s v="Feb"/>
    <x v="0"/>
    <x v="0"/>
    <s v="Order assembled"/>
    <x v="0"/>
    <x v="0"/>
    <x v="1"/>
    <n v="772"/>
    <n v="1103.96"/>
  </r>
  <r>
    <s v="AD01-9364"/>
    <x v="1"/>
    <s v="Feb"/>
    <x v="0"/>
    <x v="0"/>
    <s v="Order assembled"/>
    <x v="0"/>
    <x v="0"/>
    <x v="0"/>
    <n v="189"/>
    <n v="270.27"/>
  </r>
  <r>
    <s v="AD01-9363"/>
    <x v="1"/>
    <s v="Feb"/>
    <x v="0"/>
    <x v="0"/>
    <s v="Order assembled"/>
    <x v="0"/>
    <x v="0"/>
    <x v="0"/>
    <n v="183"/>
    <n v="261.69"/>
  </r>
  <r>
    <s v="AD01-9362"/>
    <x v="1"/>
    <s v="Feb"/>
    <x v="0"/>
    <x v="0"/>
    <s v="Order assembled"/>
    <x v="0"/>
    <x v="0"/>
    <x v="1"/>
    <n v="183"/>
    <n v="261.69"/>
  </r>
  <r>
    <s v="AD01-9362"/>
    <x v="1"/>
    <s v="Feb"/>
    <x v="0"/>
    <x v="0"/>
    <s v="Order assembled"/>
    <x v="0"/>
    <x v="0"/>
    <x v="1"/>
    <n v="758"/>
    <n v="526.24"/>
  </r>
  <r>
    <s v="AD01-9361"/>
    <x v="1"/>
    <s v="Feb"/>
    <x v="0"/>
    <x v="0"/>
    <s v="Order assembled"/>
    <x v="0"/>
    <x v="0"/>
    <x v="1"/>
    <n v="812"/>
    <n v="526.24"/>
  </r>
  <r>
    <s v="AD01-9361"/>
    <x v="1"/>
    <s v="Feb"/>
    <x v="0"/>
    <x v="0"/>
    <s v="Order assembled"/>
    <x v="0"/>
    <x v="0"/>
    <x v="1"/>
    <n v="181"/>
    <n v="258.83"/>
  </r>
  <r>
    <s v="AD01-9365"/>
    <x v="1"/>
    <s v="Feb"/>
    <x v="0"/>
    <x v="0"/>
    <s v="Order assembled"/>
    <x v="0"/>
    <x v="0"/>
    <x v="1"/>
    <n v="229"/>
    <n v="327.47000000000003"/>
  </r>
  <r>
    <s v="AD01-9362"/>
    <x v="1"/>
    <s v="Feb"/>
    <x v="0"/>
    <x v="0"/>
    <s v="Order assembled"/>
    <x v="0"/>
    <x v="0"/>
    <x v="1"/>
    <n v="157"/>
    <n v="224.51"/>
  </r>
  <r>
    <s v="AD01-9362"/>
    <x v="1"/>
    <s v="Feb"/>
    <x v="0"/>
    <x v="0"/>
    <s v="Order assembled"/>
    <x v="0"/>
    <x v="0"/>
    <x v="0"/>
    <n v="191"/>
    <n v="273.13"/>
  </r>
  <r>
    <s v="AD01-9362"/>
    <x v="1"/>
    <s v="Feb"/>
    <x v="0"/>
    <x v="0"/>
    <s v="Order assembled"/>
    <x v="0"/>
    <x v="0"/>
    <x v="0"/>
    <n v="185"/>
    <n v="264.55"/>
  </r>
  <r>
    <s v="AD01-9362"/>
    <x v="1"/>
    <s v="Feb"/>
    <x v="0"/>
    <x v="0"/>
    <s v="Order assembled"/>
    <x v="0"/>
    <x v="0"/>
    <x v="0"/>
    <n v="179"/>
    <n v="255.97"/>
  </r>
  <r>
    <s v="AD01-9365"/>
    <x v="1"/>
    <s v="Feb"/>
    <x v="0"/>
    <x v="0"/>
    <s v="Order assembled"/>
    <x v="0"/>
    <x v="0"/>
    <x v="1"/>
    <n v="185"/>
    <n v="264.55"/>
  </r>
  <r>
    <s v="AD01-9363"/>
    <x v="1"/>
    <s v="Feb"/>
    <x v="0"/>
    <x v="0"/>
    <s v="Order assembled"/>
    <x v="0"/>
    <x v="0"/>
    <x v="1"/>
    <n v="227"/>
    <n v="324.61"/>
  </r>
  <r>
    <s v="AD01-9361"/>
    <x v="1"/>
    <s v="Feb"/>
    <x v="0"/>
    <x v="0"/>
    <s v="Order assembled"/>
    <x v="0"/>
    <x v="0"/>
    <x v="1"/>
    <n v="781"/>
    <n v="1116.83"/>
  </r>
  <r>
    <s v="AD01-9364"/>
    <x v="1"/>
    <s v="Jan"/>
    <x v="0"/>
    <x v="0"/>
    <s v="Order assembled"/>
    <x v="0"/>
    <x v="0"/>
    <x v="0"/>
    <n v="206"/>
    <n v="526.24"/>
  </r>
  <r>
    <s v="AD01-9362"/>
    <x v="1"/>
    <s v="Jan"/>
    <x v="0"/>
    <x v="0"/>
    <s v="Order assembled"/>
    <x v="0"/>
    <x v="0"/>
    <x v="0"/>
    <n v="200"/>
    <n v="526.24"/>
  </r>
  <r>
    <s v="AD01-9364"/>
    <x v="1"/>
    <s v="Jan"/>
    <x v="0"/>
    <x v="0"/>
    <s v="Order assembled"/>
    <x v="0"/>
    <x v="0"/>
    <x v="1"/>
    <n v="188"/>
    <n v="268.84000000000003"/>
  </r>
  <r>
    <s v="AD01-9362"/>
    <x v="1"/>
    <s v="Jan"/>
    <x v="0"/>
    <x v="0"/>
    <s v="Order assembled"/>
    <x v="0"/>
    <x v="0"/>
    <x v="1"/>
    <n v="236"/>
    <n v="337.48"/>
  </r>
  <r>
    <s v="AD01-9364"/>
    <x v="1"/>
    <s v="Jan"/>
    <x v="0"/>
    <x v="0"/>
    <s v="Order assembled"/>
    <x v="0"/>
    <x v="0"/>
    <x v="1"/>
    <n v="190"/>
    <n v="271.7"/>
  </r>
  <r>
    <s v="AD01-9361"/>
    <x v="1"/>
    <s v="Jan"/>
    <x v="0"/>
    <x v="0"/>
    <s v="Order assembled"/>
    <x v="0"/>
    <x v="0"/>
    <x v="1"/>
    <n v="232"/>
    <n v="331.76"/>
  </r>
  <r>
    <s v="AD01-9362"/>
    <x v="1"/>
    <s v="Jan"/>
    <x v="0"/>
    <x v="0"/>
    <s v="Order assembled"/>
    <x v="0"/>
    <x v="0"/>
    <x v="1"/>
    <n v="160"/>
    <n v="228.8"/>
  </r>
  <r>
    <s v="AD01-9361"/>
    <x v="1"/>
    <s v="Jan"/>
    <x v="0"/>
    <x v="0"/>
    <s v="Order assembled"/>
    <x v="0"/>
    <x v="0"/>
    <x v="0"/>
    <n v="210"/>
    <n v="526.24"/>
  </r>
  <r>
    <s v="AD01-9362"/>
    <x v="1"/>
    <s v="Jan"/>
    <x v="0"/>
    <x v="0"/>
    <s v="Order assembled"/>
    <x v="0"/>
    <x v="0"/>
    <x v="0"/>
    <n v="204"/>
    <n v="526.24"/>
  </r>
  <r>
    <s v="AD01-9364"/>
    <x v="1"/>
    <s v="Jan"/>
    <x v="0"/>
    <x v="0"/>
    <s v="Order assembled"/>
    <x v="0"/>
    <x v="0"/>
    <x v="0"/>
    <n v="198"/>
    <n v="526.24"/>
  </r>
  <r>
    <s v="AD01-9361"/>
    <x v="1"/>
    <s v="Jan"/>
    <x v="0"/>
    <x v="0"/>
    <s v="Order assembled"/>
    <x v="0"/>
    <x v="0"/>
    <x v="1"/>
    <n v="685"/>
    <n v="979.55"/>
  </r>
  <r>
    <s v="AD01-9361"/>
    <x v="1"/>
    <s v="Jan"/>
    <x v="0"/>
    <x v="0"/>
    <s v="Order assembled"/>
    <x v="0"/>
    <x v="0"/>
    <x v="1"/>
    <n v="718"/>
    <n v="1026.74"/>
  </r>
  <r>
    <s v="AD01-9362"/>
    <x v="1"/>
    <s v="Jan"/>
    <x v="0"/>
    <x v="0"/>
    <s v="Order assembled"/>
    <x v="0"/>
    <x v="0"/>
    <x v="1"/>
    <n v="771"/>
    <n v="1102.53"/>
  </r>
  <r>
    <s v="AD01-9362"/>
    <x v="1"/>
    <s v="Jan"/>
    <x v="0"/>
    <x v="0"/>
    <s v="Order assembled"/>
    <x v="0"/>
    <x v="0"/>
    <x v="0"/>
    <n v="207"/>
    <n v="296.01"/>
  </r>
  <r>
    <s v="AD01-9361"/>
    <x v="1"/>
    <s v="Jan"/>
    <x v="0"/>
    <x v="0"/>
    <s v="Order assembled"/>
    <x v="0"/>
    <x v="0"/>
    <x v="0"/>
    <n v="201"/>
    <n v="287.43"/>
  </r>
  <r>
    <s v="AD01-9361"/>
    <x v="1"/>
    <s v="Jan"/>
    <x v="0"/>
    <x v="0"/>
    <s v="Order assembled"/>
    <x v="0"/>
    <x v="0"/>
    <x v="0"/>
    <n v="195"/>
    <n v="278.85000000000002"/>
  </r>
  <r>
    <s v="AD01-9362"/>
    <x v="1"/>
    <s v="Jan"/>
    <x v="0"/>
    <x v="0"/>
    <s v="Order assembled"/>
    <x v="0"/>
    <x v="0"/>
    <x v="1"/>
    <n v="189"/>
    <n v="270.27"/>
  </r>
  <r>
    <s v="AD01-9361"/>
    <x v="1"/>
    <s v="Jan"/>
    <x v="0"/>
    <x v="0"/>
    <s v="Order assembled"/>
    <x v="0"/>
    <x v="0"/>
    <x v="1"/>
    <n v="757"/>
    <n v="526.24"/>
  </r>
  <r>
    <s v="AD01-9361"/>
    <x v="1"/>
    <s v="Jan"/>
    <x v="0"/>
    <x v="0"/>
    <s v="Order assembled"/>
    <x v="0"/>
    <x v="0"/>
    <x v="1"/>
    <n v="811"/>
    <n v="526.24"/>
  </r>
  <r>
    <s v="AD01-9362"/>
    <x v="1"/>
    <s v="Jan"/>
    <x v="0"/>
    <x v="0"/>
    <s v="Order assembled"/>
    <x v="0"/>
    <x v="0"/>
    <x v="1"/>
    <n v="187"/>
    <n v="267.40999999999997"/>
  </r>
  <r>
    <s v="AD01-9362"/>
    <x v="1"/>
    <s v="Jan"/>
    <x v="0"/>
    <x v="0"/>
    <s v="Order assembled"/>
    <x v="0"/>
    <x v="0"/>
    <x v="1"/>
    <n v="235"/>
    <n v="336.05"/>
  </r>
  <r>
    <s v="AD01-9364"/>
    <x v="1"/>
    <s v="Jan"/>
    <x v="0"/>
    <x v="0"/>
    <s v="Order assembled"/>
    <x v="0"/>
    <x v="0"/>
    <x v="1"/>
    <n v="163"/>
    <n v="233.09"/>
  </r>
  <r>
    <s v="AD01-9363"/>
    <x v="1"/>
    <s v="Jan"/>
    <x v="0"/>
    <x v="0"/>
    <s v="Order assembled"/>
    <x v="0"/>
    <x v="0"/>
    <x v="0"/>
    <n v="209"/>
    <n v="298.87"/>
  </r>
  <r>
    <s v="AD01-9362"/>
    <x v="1"/>
    <s v="Jan"/>
    <x v="0"/>
    <x v="0"/>
    <s v="Order assembled"/>
    <x v="0"/>
    <x v="0"/>
    <x v="0"/>
    <n v="203"/>
    <n v="290.28999999999996"/>
  </r>
  <r>
    <s v="AD01-9361"/>
    <x v="1"/>
    <s v="Jan"/>
    <x v="0"/>
    <x v="0"/>
    <s v="Order assembled"/>
    <x v="0"/>
    <x v="0"/>
    <x v="0"/>
    <n v="197"/>
    <n v="281.70999999999998"/>
  </r>
  <r>
    <s v="AD01-9364"/>
    <x v="1"/>
    <s v="Jan"/>
    <x v="0"/>
    <x v="0"/>
    <s v="Order assembled"/>
    <x v="0"/>
    <x v="0"/>
    <x v="1"/>
    <n v="233"/>
    <n v="333.19"/>
  </r>
  <r>
    <s v="AD01-9364"/>
    <x v="1"/>
    <s v="Jan"/>
    <x v="0"/>
    <x v="0"/>
    <s v="Order assembled"/>
    <x v="0"/>
    <x v="0"/>
    <x v="1"/>
    <n v="780"/>
    <n v="1115.4000000000001"/>
  </r>
  <r>
    <s v="AD01-9361"/>
    <x v="1"/>
    <s v="Jul"/>
    <x v="0"/>
    <x v="0"/>
    <s v="Order assembled"/>
    <x v="0"/>
    <x v="0"/>
    <x v="0"/>
    <n v="356"/>
    <n v="509.08"/>
  </r>
  <r>
    <s v="AD01-9361"/>
    <x v="1"/>
    <s v="Jul"/>
    <x v="0"/>
    <x v="0"/>
    <s v="Order assembled"/>
    <x v="0"/>
    <x v="0"/>
    <x v="0"/>
    <n v="350"/>
    <n v="500.5"/>
  </r>
  <r>
    <s v="AD01-9364"/>
    <x v="1"/>
    <s v="Jul"/>
    <x v="0"/>
    <x v="0"/>
    <s v="Order assembled"/>
    <x v="0"/>
    <x v="0"/>
    <x v="1"/>
    <n v="158"/>
    <n v="214.88"/>
  </r>
  <r>
    <s v="AD01-9362"/>
    <x v="1"/>
    <s v="Jul"/>
    <x v="0"/>
    <x v="0"/>
    <s v="Order assembled"/>
    <x v="0"/>
    <x v="0"/>
    <x v="1"/>
    <n v="200"/>
    <n v="286"/>
  </r>
  <r>
    <s v="AD01-9362"/>
    <x v="1"/>
    <s v="Jul"/>
    <x v="0"/>
    <x v="0"/>
    <s v="Order assembled"/>
    <x v="0"/>
    <x v="0"/>
    <x v="1"/>
    <n v="128"/>
    <n v="183.04"/>
  </r>
  <r>
    <s v="AD01-9363"/>
    <x v="1"/>
    <s v="Jul"/>
    <x v="0"/>
    <x v="0"/>
    <s v="Order assembled"/>
    <x v="0"/>
    <x v="0"/>
    <x v="1"/>
    <n v="154"/>
    <n v="220.22"/>
  </r>
  <r>
    <s v="AD01-9362"/>
    <x v="1"/>
    <s v="Jul"/>
    <x v="0"/>
    <x v="0"/>
    <s v="Order assembled"/>
    <x v="0"/>
    <x v="0"/>
    <x v="1"/>
    <n v="202"/>
    <n v="288.86"/>
  </r>
  <r>
    <s v="AD01-9364"/>
    <x v="1"/>
    <s v="Jul"/>
    <x v="0"/>
    <x v="0"/>
    <s v="Order assembled"/>
    <x v="0"/>
    <x v="0"/>
    <x v="1"/>
    <n v="130"/>
    <n v="185.9"/>
  </r>
  <r>
    <s v="AD01-9362"/>
    <x v="1"/>
    <s v="Jul"/>
    <x v="0"/>
    <x v="0"/>
    <s v="Order assembled"/>
    <x v="0"/>
    <x v="0"/>
    <x v="1"/>
    <n v="360"/>
    <n v="526.24"/>
  </r>
  <r>
    <s v="AD01-9361"/>
    <x v="1"/>
    <s v="Jul"/>
    <x v="0"/>
    <x v="0"/>
    <s v="Order assembled"/>
    <x v="0"/>
    <x v="0"/>
    <x v="1"/>
    <n v="354"/>
    <n v="526.24"/>
  </r>
  <r>
    <s v="AD01-9361"/>
    <x v="1"/>
    <s v="Jul"/>
    <x v="0"/>
    <x v="0"/>
    <s v="Order assembled"/>
    <x v="0"/>
    <x v="0"/>
    <x v="1"/>
    <n v="348"/>
    <n v="526.24"/>
  </r>
  <r>
    <s v="AD01-9361"/>
    <x v="1"/>
    <s v="Jul"/>
    <x v="0"/>
    <x v="0"/>
    <s v="Order assembled"/>
    <x v="0"/>
    <x v="0"/>
    <x v="1"/>
    <n v="690"/>
    <n v="986.7"/>
  </r>
  <r>
    <s v="AD01-9362"/>
    <x v="1"/>
    <s v="Jul"/>
    <x v="0"/>
    <x v="0"/>
    <s v="Order assembled"/>
    <x v="0"/>
    <x v="0"/>
    <x v="1"/>
    <n v="723"/>
    <n v="1033.8900000000001"/>
  </r>
  <r>
    <s v="AD01-9362"/>
    <x v="1"/>
    <s v="Jul"/>
    <x v="0"/>
    <x v="0"/>
    <s v="Order assembled"/>
    <x v="0"/>
    <x v="0"/>
    <x v="1"/>
    <n v="357"/>
    <n v="510.51"/>
  </r>
  <r>
    <s v="AD01-9362"/>
    <x v="1"/>
    <s v="Jul"/>
    <x v="0"/>
    <x v="0"/>
    <s v="Order assembled"/>
    <x v="0"/>
    <x v="0"/>
    <x v="1"/>
    <n v="351"/>
    <n v="501.93"/>
  </r>
  <r>
    <s v="AD01-9362"/>
    <x v="1"/>
    <s v="Jul"/>
    <x v="0"/>
    <x v="0"/>
    <s v="Order assembled"/>
    <x v="0"/>
    <x v="0"/>
    <x v="1"/>
    <n v="345"/>
    <n v="493.35"/>
  </r>
  <r>
    <s v="AD01-9361"/>
    <x v="1"/>
    <s v="Jul"/>
    <x v="0"/>
    <x v="0"/>
    <s v="Order assembled"/>
    <x v="0"/>
    <x v="0"/>
    <x v="1"/>
    <n v="763"/>
    <n v="526.24"/>
  </r>
  <r>
    <s v="AD01-9361"/>
    <x v="1"/>
    <s v="Jul"/>
    <x v="0"/>
    <x v="0"/>
    <s v="Order assembled"/>
    <x v="0"/>
    <x v="0"/>
    <x v="1"/>
    <n v="816"/>
    <n v="526.24"/>
  </r>
  <r>
    <s v="AD01-9364"/>
    <x v="1"/>
    <s v="Jul"/>
    <x v="0"/>
    <x v="0"/>
    <s v="Order assembled"/>
    <x v="0"/>
    <x v="0"/>
    <x v="1"/>
    <n v="157"/>
    <n v="224.51"/>
  </r>
  <r>
    <s v="AD01-9362"/>
    <x v="1"/>
    <s v="Jul"/>
    <x v="0"/>
    <x v="0"/>
    <s v="Order assembled"/>
    <x v="0"/>
    <x v="0"/>
    <x v="1"/>
    <n v="205"/>
    <n v="293.14999999999998"/>
  </r>
  <r>
    <s v="AD01-9363"/>
    <x v="1"/>
    <s v="Jul"/>
    <x v="0"/>
    <x v="0"/>
    <s v="Order assembled"/>
    <x v="0"/>
    <x v="0"/>
    <x v="1"/>
    <n v="127"/>
    <n v="181.61"/>
  </r>
  <r>
    <s v="AD01-9361"/>
    <x v="1"/>
    <s v="Jul"/>
    <x v="0"/>
    <x v="0"/>
    <s v="Order assembled"/>
    <x v="0"/>
    <x v="0"/>
    <x v="0"/>
    <n v="359"/>
    <n v="513.37"/>
  </r>
  <r>
    <s v="AD01-9361"/>
    <x v="1"/>
    <s v="Jul"/>
    <x v="0"/>
    <x v="0"/>
    <s v="Order assembled"/>
    <x v="0"/>
    <x v="0"/>
    <x v="0"/>
    <n v="353"/>
    <n v="504.79"/>
  </r>
  <r>
    <s v="AD01-9365"/>
    <x v="1"/>
    <s v="Jul"/>
    <x v="0"/>
    <x v="0"/>
    <s v="Order assembled"/>
    <x v="0"/>
    <x v="0"/>
    <x v="0"/>
    <n v="347"/>
    <n v="496.21"/>
  </r>
  <r>
    <s v="AD01-9362"/>
    <x v="1"/>
    <s v="Jul"/>
    <x v="0"/>
    <x v="0"/>
    <s v="Order assembled"/>
    <x v="0"/>
    <x v="0"/>
    <x v="1"/>
    <n v="155"/>
    <n v="221.65"/>
  </r>
  <r>
    <s v="AD01-9361"/>
    <x v="1"/>
    <s v="Jul"/>
    <x v="0"/>
    <x v="0"/>
    <s v="Order assembled"/>
    <x v="0"/>
    <x v="0"/>
    <x v="1"/>
    <n v="203"/>
    <n v="290.28999999999996"/>
  </r>
  <r>
    <s v="AD01-9364"/>
    <x v="1"/>
    <s v="Jul"/>
    <x v="0"/>
    <x v="0"/>
    <s v="Order assembled"/>
    <x v="0"/>
    <x v="0"/>
    <x v="1"/>
    <n v="785"/>
    <n v="1122.55"/>
  </r>
  <r>
    <s v="AD01-9362"/>
    <x v="1"/>
    <s v="Jun"/>
    <x v="0"/>
    <x v="0"/>
    <s v="Order assembled"/>
    <x v="0"/>
    <x v="0"/>
    <x v="0"/>
    <n v="128"/>
    <n v="526.24"/>
  </r>
  <r>
    <s v="AD01-9364"/>
    <x v="1"/>
    <s v="Jun"/>
    <x v="0"/>
    <x v="0"/>
    <s v="Order assembled"/>
    <x v="0"/>
    <x v="0"/>
    <x v="0"/>
    <n v="368"/>
    <n v="526.24"/>
  </r>
  <r>
    <s v="AD01-9362"/>
    <x v="1"/>
    <s v="Jun"/>
    <x v="0"/>
    <x v="0"/>
    <s v="Order assembled"/>
    <x v="0"/>
    <x v="0"/>
    <x v="0"/>
    <n v="362"/>
    <n v="517.66"/>
  </r>
  <r>
    <s v="AD01-9361"/>
    <x v="1"/>
    <s v="Jun"/>
    <x v="0"/>
    <x v="0"/>
    <s v="Order assembled"/>
    <x v="0"/>
    <x v="0"/>
    <x v="1"/>
    <n v="206"/>
    <n v="294.58"/>
  </r>
  <r>
    <s v="AD01-9361"/>
    <x v="1"/>
    <s v="Jun"/>
    <x v="0"/>
    <x v="0"/>
    <s v="Order assembled"/>
    <x v="0"/>
    <x v="0"/>
    <x v="1"/>
    <n v="134"/>
    <n v="191.62"/>
  </r>
  <r>
    <s v="AD01-9361"/>
    <x v="1"/>
    <s v="Jun"/>
    <x v="0"/>
    <x v="0"/>
    <s v="Order assembled"/>
    <x v="0"/>
    <x v="0"/>
    <x v="1"/>
    <n v="160"/>
    <n v="228.8"/>
  </r>
  <r>
    <s v="AD01-9362"/>
    <x v="1"/>
    <s v="Jun"/>
    <x v="0"/>
    <x v="0"/>
    <s v="Order assembled"/>
    <x v="0"/>
    <x v="0"/>
    <x v="1"/>
    <n v="208"/>
    <n v="297.44"/>
  </r>
  <r>
    <s v="AD01-9361"/>
    <x v="1"/>
    <s v="Jun"/>
    <x v="0"/>
    <x v="0"/>
    <s v="Order assembled"/>
    <x v="0"/>
    <x v="0"/>
    <x v="1"/>
    <n v="136"/>
    <n v="194.48"/>
  </r>
  <r>
    <s v="AD01-9362"/>
    <x v="1"/>
    <s v="Jun"/>
    <x v="0"/>
    <x v="0"/>
    <s v="Order assembled"/>
    <x v="0"/>
    <x v="0"/>
    <x v="1"/>
    <n v="372"/>
    <n v="526.24"/>
  </r>
  <r>
    <s v="AD01-9362"/>
    <x v="1"/>
    <s v="Jun"/>
    <x v="0"/>
    <x v="0"/>
    <s v="Order assembled"/>
    <x v="0"/>
    <x v="0"/>
    <x v="1"/>
    <n v="366"/>
    <n v="526.24"/>
  </r>
  <r>
    <s v="AD01-9361"/>
    <x v="1"/>
    <s v="Jun"/>
    <x v="0"/>
    <x v="0"/>
    <s v="Order assembled"/>
    <x v="0"/>
    <x v="0"/>
    <x v="1"/>
    <n v="689"/>
    <n v="985.27"/>
  </r>
  <r>
    <s v="AD01-9364"/>
    <x v="1"/>
    <s v="Jun"/>
    <x v="0"/>
    <x v="0"/>
    <s v="Order assembled"/>
    <x v="0"/>
    <x v="0"/>
    <x v="1"/>
    <n v="722"/>
    <n v="1032.46"/>
  </r>
  <r>
    <s v="AD01-9362"/>
    <x v="1"/>
    <s v="Jun"/>
    <x v="0"/>
    <x v="0"/>
    <s v="Order assembled"/>
    <x v="0"/>
    <x v="0"/>
    <x v="1"/>
    <n v="776"/>
    <n v="1109.68"/>
  </r>
  <r>
    <s v="AD01-9364"/>
    <x v="1"/>
    <s v="Jun"/>
    <x v="0"/>
    <x v="0"/>
    <s v="Order assembled"/>
    <x v="0"/>
    <x v="0"/>
    <x v="1"/>
    <n v="129"/>
    <n v="184.47"/>
  </r>
  <r>
    <s v="AD01-9362"/>
    <x v="1"/>
    <s v="Jun"/>
    <x v="0"/>
    <x v="0"/>
    <s v="Order assembled"/>
    <x v="0"/>
    <x v="0"/>
    <x v="1"/>
    <n v="369"/>
    <n v="527.66999999999996"/>
  </r>
  <r>
    <s v="AD01-9361"/>
    <x v="1"/>
    <s v="Jun"/>
    <x v="0"/>
    <x v="0"/>
    <s v="Order assembled"/>
    <x v="0"/>
    <x v="0"/>
    <x v="1"/>
    <n v="363"/>
    <n v="519.09"/>
  </r>
  <r>
    <s v="AD01-9362"/>
    <x v="1"/>
    <s v="Jun"/>
    <x v="0"/>
    <x v="0"/>
    <s v="Order assembled"/>
    <x v="0"/>
    <x v="0"/>
    <x v="1"/>
    <n v="159"/>
    <n v="227.37"/>
  </r>
  <r>
    <s v="AD01-9362"/>
    <x v="1"/>
    <s v="Jun"/>
    <x v="0"/>
    <x v="0"/>
    <s v="Order assembled"/>
    <x v="0"/>
    <x v="0"/>
    <x v="1"/>
    <n v="762"/>
    <n v="526.24"/>
  </r>
  <r>
    <s v="AD01-9361"/>
    <x v="1"/>
    <s v="Jun"/>
    <x v="0"/>
    <x v="0"/>
    <s v="Order assembled"/>
    <x v="0"/>
    <x v="0"/>
    <x v="1"/>
    <n v="815"/>
    <n v="526.24"/>
  </r>
  <r>
    <s v="AD01-9361"/>
    <x v="1"/>
    <s v="Jun"/>
    <x v="0"/>
    <x v="0"/>
    <s v="Order assembled"/>
    <x v="0"/>
    <x v="0"/>
    <x v="1"/>
    <n v="163"/>
    <n v="233.09"/>
  </r>
  <r>
    <s v="AD01-9361"/>
    <x v="1"/>
    <s v="Jun"/>
    <x v="0"/>
    <x v="0"/>
    <s v="Order assembled"/>
    <x v="0"/>
    <x v="0"/>
    <x v="1"/>
    <n v="133"/>
    <n v="190.19"/>
  </r>
  <r>
    <s v="AD01-9361"/>
    <x v="1"/>
    <s v="Jun"/>
    <x v="0"/>
    <x v="0"/>
    <s v="Order assembled"/>
    <x v="0"/>
    <x v="0"/>
    <x v="0"/>
    <n v="371"/>
    <n v="530.53"/>
  </r>
  <r>
    <s v="AD01-9364"/>
    <x v="1"/>
    <s v="Jun"/>
    <x v="0"/>
    <x v="0"/>
    <s v="Order assembled"/>
    <x v="0"/>
    <x v="0"/>
    <x v="0"/>
    <n v="365"/>
    <n v="521.95000000000005"/>
  </r>
  <r>
    <s v="AD01-9361"/>
    <x v="1"/>
    <s v="Jun"/>
    <x v="0"/>
    <x v="0"/>
    <s v="Order assembled"/>
    <x v="0"/>
    <x v="0"/>
    <x v="1"/>
    <n v="161"/>
    <n v="230.23"/>
  </r>
  <r>
    <s v="AD01-9362"/>
    <x v="1"/>
    <s v="Jun"/>
    <x v="0"/>
    <x v="0"/>
    <s v="Order assembled"/>
    <x v="0"/>
    <x v="0"/>
    <x v="1"/>
    <n v="209"/>
    <n v="298.87"/>
  </r>
  <r>
    <s v="AD01-9364"/>
    <x v="1"/>
    <s v="Mar"/>
    <x v="0"/>
    <x v="0"/>
    <s v="Order assembled"/>
    <x v="0"/>
    <x v="0"/>
    <x v="0"/>
    <n v="176"/>
    <n v="526.24"/>
  </r>
  <r>
    <s v="AD01-9361"/>
    <x v="1"/>
    <s v="Mar"/>
    <x v="0"/>
    <x v="0"/>
    <s v="Order assembled"/>
    <x v="0"/>
    <x v="0"/>
    <x v="0"/>
    <n v="170"/>
    <n v="526.24"/>
  </r>
  <r>
    <s v="AD01-9364"/>
    <x v="1"/>
    <s v="Mar"/>
    <x v="0"/>
    <x v="0"/>
    <s v="Order assembled"/>
    <x v="0"/>
    <x v="0"/>
    <x v="0"/>
    <n v="164"/>
    <n v="526.24"/>
  </r>
  <r>
    <s v="AD01-9361"/>
    <x v="1"/>
    <s v="Mar"/>
    <x v="0"/>
    <x v="0"/>
    <s v="Order assembled"/>
    <x v="0"/>
    <x v="0"/>
    <x v="1"/>
    <n v="176"/>
    <n v="251.68"/>
  </r>
  <r>
    <s v="AD01-9361"/>
    <x v="1"/>
    <s v="Mar"/>
    <x v="0"/>
    <x v="0"/>
    <s v="Order assembled"/>
    <x v="0"/>
    <x v="0"/>
    <x v="1"/>
    <n v="224"/>
    <n v="320.32"/>
  </r>
  <r>
    <s v="AD01-9361"/>
    <x v="1"/>
    <s v="Mar"/>
    <x v="0"/>
    <x v="0"/>
    <s v="Order assembled"/>
    <x v="0"/>
    <x v="0"/>
    <x v="1"/>
    <n v="152"/>
    <n v="217.36"/>
  </r>
  <r>
    <s v="AD01-9362"/>
    <x v="1"/>
    <s v="Mar"/>
    <x v="0"/>
    <x v="0"/>
    <s v="Order assembled"/>
    <x v="0"/>
    <x v="0"/>
    <x v="1"/>
    <n v="178"/>
    <n v="254.54"/>
  </r>
  <r>
    <s v="AD01-9361"/>
    <x v="1"/>
    <s v="Mar"/>
    <x v="0"/>
    <x v="0"/>
    <s v="Order assembled"/>
    <x v="0"/>
    <x v="0"/>
    <x v="1"/>
    <n v="226"/>
    <n v="323.18"/>
  </r>
  <r>
    <s v="AD01-9364"/>
    <x v="1"/>
    <s v="Mar"/>
    <x v="0"/>
    <x v="0"/>
    <s v="Order assembled"/>
    <x v="0"/>
    <x v="0"/>
    <x v="1"/>
    <n v="148"/>
    <n v="211.64"/>
  </r>
  <r>
    <s v="AD01-9362"/>
    <x v="1"/>
    <s v="Mar"/>
    <x v="0"/>
    <x v="0"/>
    <s v="Order assembled"/>
    <x v="0"/>
    <x v="0"/>
    <x v="0"/>
    <n v="174"/>
    <n v="526.24"/>
  </r>
  <r>
    <s v="AD01-9362"/>
    <x v="1"/>
    <s v="Mar"/>
    <x v="0"/>
    <x v="0"/>
    <s v="Order assembled"/>
    <x v="0"/>
    <x v="0"/>
    <x v="0"/>
    <n v="168"/>
    <n v="526.24"/>
  </r>
  <r>
    <s v="AD01-9362"/>
    <x v="1"/>
    <s v="Mar"/>
    <x v="0"/>
    <x v="0"/>
    <s v="Order assembled"/>
    <x v="0"/>
    <x v="0"/>
    <x v="1"/>
    <n v="720"/>
    <n v="1029.5999999999999"/>
  </r>
  <r>
    <s v="AD01-9362"/>
    <x v="1"/>
    <s v="Mar"/>
    <x v="0"/>
    <x v="0"/>
    <s v="Order assembled"/>
    <x v="0"/>
    <x v="0"/>
    <x v="1"/>
    <n v="773"/>
    <n v="1105.3900000000001"/>
  </r>
  <r>
    <s v="AD01-9361"/>
    <x v="1"/>
    <s v="Mar"/>
    <x v="0"/>
    <x v="0"/>
    <s v="Order assembled"/>
    <x v="0"/>
    <x v="0"/>
    <x v="0"/>
    <n v="177"/>
    <n v="253.11"/>
  </r>
  <r>
    <s v="AD01-9361"/>
    <x v="1"/>
    <s v="Mar"/>
    <x v="0"/>
    <x v="0"/>
    <s v="Order assembled"/>
    <x v="0"/>
    <x v="0"/>
    <x v="0"/>
    <n v="171"/>
    <n v="244.53"/>
  </r>
  <r>
    <s v="AD01-9362"/>
    <x v="1"/>
    <s v="Mar"/>
    <x v="0"/>
    <x v="0"/>
    <s v="Order assembled"/>
    <x v="0"/>
    <x v="0"/>
    <x v="0"/>
    <n v="165"/>
    <n v="235.95"/>
  </r>
  <r>
    <s v="AD01-9362"/>
    <x v="1"/>
    <s v="Mar"/>
    <x v="0"/>
    <x v="0"/>
    <s v="Order assembled"/>
    <x v="0"/>
    <x v="0"/>
    <x v="1"/>
    <n v="177"/>
    <n v="253.11"/>
  </r>
  <r>
    <s v="AD01-9362"/>
    <x v="1"/>
    <s v="Mar"/>
    <x v="0"/>
    <x v="0"/>
    <s v="Order assembled"/>
    <x v="0"/>
    <x v="0"/>
    <x v="1"/>
    <n v="759"/>
    <n v="526.24"/>
  </r>
  <r>
    <s v="AD01-9364"/>
    <x v="1"/>
    <s v="Mar"/>
    <x v="0"/>
    <x v="0"/>
    <s v="Order assembled"/>
    <x v="0"/>
    <x v="0"/>
    <x v="1"/>
    <n v="175"/>
    <n v="250.25"/>
  </r>
  <r>
    <s v="AD01-9362"/>
    <x v="1"/>
    <s v="Mar"/>
    <x v="0"/>
    <x v="0"/>
    <s v="Order assembled"/>
    <x v="0"/>
    <x v="0"/>
    <x v="1"/>
    <n v="223"/>
    <n v="318.89"/>
  </r>
  <r>
    <s v="AD01-9362"/>
    <x v="1"/>
    <s v="Mar"/>
    <x v="0"/>
    <x v="0"/>
    <s v="Order assembled"/>
    <x v="0"/>
    <x v="0"/>
    <x v="1"/>
    <n v="151"/>
    <n v="215.93"/>
  </r>
  <r>
    <s v="AD01-9364"/>
    <x v="1"/>
    <s v="Mar"/>
    <x v="0"/>
    <x v="0"/>
    <s v="Order assembled"/>
    <x v="0"/>
    <x v="0"/>
    <x v="0"/>
    <n v="173"/>
    <n v="247.39"/>
  </r>
  <r>
    <s v="AD01-9362"/>
    <x v="1"/>
    <s v="Mar"/>
    <x v="0"/>
    <x v="0"/>
    <s v="Order assembled"/>
    <x v="0"/>
    <x v="0"/>
    <x v="0"/>
    <n v="167"/>
    <n v="238.81"/>
  </r>
  <r>
    <s v="AD01-9361"/>
    <x v="1"/>
    <s v="Mar"/>
    <x v="0"/>
    <x v="0"/>
    <s v="Order assembled"/>
    <x v="0"/>
    <x v="0"/>
    <x v="1"/>
    <n v="179"/>
    <n v="255.97"/>
  </r>
  <r>
    <s v="AD01-9361"/>
    <x v="1"/>
    <s v="Mar"/>
    <x v="0"/>
    <x v="0"/>
    <s v="Order assembled"/>
    <x v="0"/>
    <x v="0"/>
    <x v="1"/>
    <n v="782"/>
    <n v="1118.26"/>
  </r>
  <r>
    <s v="AD01-9364"/>
    <x v="1"/>
    <s v="May"/>
    <x v="0"/>
    <x v="0"/>
    <s v="Order assembled"/>
    <x v="0"/>
    <x v="0"/>
    <x v="0"/>
    <n v="146"/>
    <n v="526.24"/>
  </r>
  <r>
    <s v="AD01-9361"/>
    <x v="1"/>
    <s v="May"/>
    <x v="0"/>
    <x v="0"/>
    <s v="Order assembled"/>
    <x v="0"/>
    <x v="0"/>
    <x v="0"/>
    <n v="140"/>
    <n v="526.24"/>
  </r>
  <r>
    <s v="AD01-9361"/>
    <x v="1"/>
    <s v="May"/>
    <x v="0"/>
    <x v="0"/>
    <s v="Order assembled"/>
    <x v="0"/>
    <x v="0"/>
    <x v="0"/>
    <n v="134"/>
    <n v="526.24"/>
  </r>
  <r>
    <s v="AD01-9361"/>
    <x v="1"/>
    <s v="May"/>
    <x v="0"/>
    <x v="0"/>
    <s v="Order assembled"/>
    <x v="0"/>
    <x v="0"/>
    <x v="1"/>
    <n v="164"/>
    <n v="234.52"/>
  </r>
  <r>
    <s v="AD01-9363"/>
    <x v="1"/>
    <s v="May"/>
    <x v="0"/>
    <x v="0"/>
    <s v="Order assembled"/>
    <x v="0"/>
    <x v="0"/>
    <x v="1"/>
    <n v="212"/>
    <n v="303.15999999999997"/>
  </r>
  <r>
    <s v="AD01-9362"/>
    <x v="1"/>
    <s v="May"/>
    <x v="0"/>
    <x v="0"/>
    <s v="Order assembled"/>
    <x v="0"/>
    <x v="0"/>
    <x v="1"/>
    <n v="140"/>
    <n v="200.2"/>
  </r>
  <r>
    <s v="AD01-9362"/>
    <x v="1"/>
    <s v="May"/>
    <x v="0"/>
    <x v="0"/>
    <s v="Order assembled"/>
    <x v="0"/>
    <x v="0"/>
    <x v="1"/>
    <n v="166"/>
    <n v="237.38"/>
  </r>
  <r>
    <s v="AD01-9362"/>
    <x v="1"/>
    <s v="May"/>
    <x v="0"/>
    <x v="0"/>
    <s v="Order assembled"/>
    <x v="0"/>
    <x v="0"/>
    <x v="1"/>
    <n v="214"/>
    <n v="306.02"/>
  </r>
  <r>
    <s v="AD01-9363"/>
    <x v="1"/>
    <s v="May"/>
    <x v="0"/>
    <x v="0"/>
    <s v="Order assembled"/>
    <x v="0"/>
    <x v="0"/>
    <x v="1"/>
    <n v="142"/>
    <n v="203.06"/>
  </r>
  <r>
    <s v="AD01-9362"/>
    <x v="1"/>
    <s v="May"/>
    <x v="0"/>
    <x v="0"/>
    <s v="Order assembled"/>
    <x v="0"/>
    <x v="0"/>
    <x v="1"/>
    <n v="144"/>
    <n v="526.24"/>
  </r>
  <r>
    <s v="AD01-9362"/>
    <x v="1"/>
    <s v="May"/>
    <x v="0"/>
    <x v="0"/>
    <s v="Order assembled"/>
    <x v="0"/>
    <x v="0"/>
    <x v="1"/>
    <n v="138"/>
    <n v="526.24"/>
  </r>
  <r>
    <s v="AD01-9365"/>
    <x v="1"/>
    <s v="May"/>
    <x v="0"/>
    <x v="0"/>
    <s v="Order assembled"/>
    <x v="0"/>
    <x v="0"/>
    <x v="1"/>
    <n v="132"/>
    <n v="526.24"/>
  </r>
  <r>
    <s v="AD01-9361"/>
    <x v="1"/>
    <s v="May"/>
    <x v="0"/>
    <x v="0"/>
    <s v="Order assembled"/>
    <x v="0"/>
    <x v="0"/>
    <x v="1"/>
    <n v="688"/>
    <n v="983.84"/>
  </r>
  <r>
    <s v="AD01-9364"/>
    <x v="1"/>
    <s v="May"/>
    <x v="0"/>
    <x v="0"/>
    <s v="Order assembled"/>
    <x v="0"/>
    <x v="0"/>
    <x v="1"/>
    <n v="775"/>
    <n v="1108.25"/>
  </r>
  <r>
    <s v="AD01-9362"/>
    <x v="1"/>
    <s v="May"/>
    <x v="0"/>
    <x v="0"/>
    <s v="Order assembled"/>
    <x v="0"/>
    <x v="0"/>
    <x v="1"/>
    <n v="141"/>
    <n v="201.63"/>
  </r>
  <r>
    <s v="AD01-9363"/>
    <x v="1"/>
    <s v="May"/>
    <x v="0"/>
    <x v="0"/>
    <s v="Order assembled"/>
    <x v="0"/>
    <x v="0"/>
    <x v="1"/>
    <n v="135"/>
    <n v="193.05"/>
  </r>
  <r>
    <s v="AD01-9364"/>
    <x v="1"/>
    <s v="May"/>
    <x v="0"/>
    <x v="0"/>
    <s v="Order assembled"/>
    <x v="0"/>
    <x v="0"/>
    <x v="1"/>
    <n v="165"/>
    <n v="235.95"/>
  </r>
  <r>
    <s v="AD01-9362"/>
    <x v="1"/>
    <s v="May"/>
    <x v="0"/>
    <x v="0"/>
    <s v="Order assembled"/>
    <x v="0"/>
    <x v="0"/>
    <x v="1"/>
    <n v="761"/>
    <n v="526.24"/>
  </r>
  <r>
    <s v="AD01-9361"/>
    <x v="1"/>
    <s v="May"/>
    <x v="0"/>
    <x v="0"/>
    <s v="Order assembled"/>
    <x v="0"/>
    <x v="0"/>
    <x v="1"/>
    <n v="814"/>
    <n v="526.24"/>
  </r>
  <r>
    <s v="AD01-9363"/>
    <x v="1"/>
    <s v="May"/>
    <x v="0"/>
    <x v="0"/>
    <s v="Order assembled"/>
    <x v="0"/>
    <x v="0"/>
    <x v="1"/>
    <n v="169"/>
    <n v="241.67"/>
  </r>
  <r>
    <s v="AD01-9365"/>
    <x v="1"/>
    <s v="May"/>
    <x v="0"/>
    <x v="0"/>
    <s v="Order assembled"/>
    <x v="0"/>
    <x v="0"/>
    <x v="1"/>
    <n v="211"/>
    <n v="301.73"/>
  </r>
  <r>
    <s v="AD01-9362"/>
    <x v="1"/>
    <s v="May"/>
    <x v="0"/>
    <x v="0"/>
    <s v="Order assembled"/>
    <x v="0"/>
    <x v="0"/>
    <x v="1"/>
    <n v="139"/>
    <n v="198.77"/>
  </r>
  <r>
    <s v="AD01-9361"/>
    <x v="1"/>
    <s v="May"/>
    <x v="0"/>
    <x v="0"/>
    <s v="Order assembled"/>
    <x v="0"/>
    <x v="0"/>
    <x v="0"/>
    <n v="143"/>
    <n v="204.49"/>
  </r>
  <r>
    <s v="AD01-9362"/>
    <x v="1"/>
    <s v="May"/>
    <x v="0"/>
    <x v="0"/>
    <s v="Order assembled"/>
    <x v="0"/>
    <x v="0"/>
    <x v="0"/>
    <n v="137"/>
    <n v="195.91"/>
  </r>
  <r>
    <s v="AD01-9363"/>
    <x v="1"/>
    <s v="May"/>
    <x v="0"/>
    <x v="0"/>
    <s v="Order assembled"/>
    <x v="0"/>
    <x v="0"/>
    <x v="0"/>
    <n v="131"/>
    <n v="187.33"/>
  </r>
  <r>
    <s v="AD01-9362"/>
    <x v="1"/>
    <s v="May"/>
    <x v="0"/>
    <x v="0"/>
    <s v="Order assembled"/>
    <x v="0"/>
    <x v="0"/>
    <x v="1"/>
    <n v="167"/>
    <n v="238.81"/>
  </r>
  <r>
    <s v="AD01-9362"/>
    <x v="1"/>
    <s v="May"/>
    <x v="0"/>
    <x v="0"/>
    <s v="Order assembled"/>
    <x v="0"/>
    <x v="0"/>
    <x v="1"/>
    <n v="215"/>
    <n v="307.45"/>
  </r>
  <r>
    <s v="AD01-9361"/>
    <x v="1"/>
    <s v="May"/>
    <x v="0"/>
    <x v="0"/>
    <s v="Order assembled"/>
    <x v="0"/>
    <x v="0"/>
    <x v="1"/>
    <n v="784"/>
    <n v="1121.1199999999999"/>
  </r>
  <r>
    <s v="AD01-9362"/>
    <x v="1"/>
    <s v="Nov"/>
    <x v="0"/>
    <x v="0"/>
    <s v="Order assembled"/>
    <x v="0"/>
    <x v="0"/>
    <x v="1"/>
    <n v="134"/>
    <n v="182.24"/>
  </r>
  <r>
    <s v="AD01-9361"/>
    <x v="1"/>
    <s v="Nov"/>
    <x v="0"/>
    <x v="0"/>
    <s v="Order assembled"/>
    <x v="0"/>
    <x v="0"/>
    <x v="1"/>
    <n v="182"/>
    <n v="260.26"/>
  </r>
  <r>
    <s v="AD01-9361"/>
    <x v="1"/>
    <s v="Nov"/>
    <x v="0"/>
    <x v="0"/>
    <s v="Order assembled"/>
    <x v="0"/>
    <x v="0"/>
    <x v="1"/>
    <n v="136"/>
    <n v="194.48"/>
  </r>
  <r>
    <s v="AD01-9361"/>
    <x v="1"/>
    <s v="Nov"/>
    <x v="0"/>
    <x v="0"/>
    <s v="Order assembled"/>
    <x v="0"/>
    <x v="0"/>
    <x v="1"/>
    <n v="694"/>
    <n v="992.42"/>
  </r>
  <r>
    <s v="AD01-9365"/>
    <x v="1"/>
    <s v="Nov"/>
    <x v="0"/>
    <x v="0"/>
    <s v="Order assembled"/>
    <x v="0"/>
    <x v="0"/>
    <x v="1"/>
    <n v="727"/>
    <n v="1039.6099999999999"/>
  </r>
  <r>
    <s v="AD01-9362"/>
    <x v="1"/>
    <s v="Nov"/>
    <x v="0"/>
    <x v="0"/>
    <s v="Order assembled"/>
    <x v="0"/>
    <x v="0"/>
    <x v="1"/>
    <n v="135"/>
    <n v="193.05"/>
  </r>
  <r>
    <s v="AD01-9365"/>
    <x v="1"/>
    <s v="Nov"/>
    <x v="0"/>
    <x v="0"/>
    <s v="Order assembled"/>
    <x v="0"/>
    <x v="0"/>
    <x v="1"/>
    <n v="766"/>
    <n v="526.24"/>
  </r>
  <r>
    <s v="AD01-9361"/>
    <x v="1"/>
    <s v="Nov"/>
    <x v="0"/>
    <x v="0"/>
    <s v="Order assembled"/>
    <x v="0"/>
    <x v="0"/>
    <x v="1"/>
    <n v="133"/>
    <n v="190.19"/>
  </r>
  <r>
    <s v="AD01-9361"/>
    <x v="1"/>
    <s v="Nov"/>
    <x v="0"/>
    <x v="0"/>
    <s v="Order assembled"/>
    <x v="0"/>
    <x v="0"/>
    <x v="1"/>
    <n v="181"/>
    <n v="258.83"/>
  </r>
  <r>
    <s v="AD01-9362"/>
    <x v="1"/>
    <s v="Nov"/>
    <x v="0"/>
    <x v="0"/>
    <s v="Order assembled"/>
    <x v="0"/>
    <x v="0"/>
    <x v="1"/>
    <n v="137"/>
    <n v="195.91"/>
  </r>
  <r>
    <s v="AD01-9361"/>
    <x v="1"/>
    <s v="Nov"/>
    <x v="0"/>
    <x v="0"/>
    <s v="Order assembled"/>
    <x v="0"/>
    <x v="0"/>
    <x v="1"/>
    <n v="179"/>
    <n v="255.97"/>
  </r>
  <r>
    <s v="AD01-9362"/>
    <x v="1"/>
    <s v="Oct"/>
    <x v="0"/>
    <x v="0"/>
    <s v="Order assembled"/>
    <x v="0"/>
    <x v="0"/>
    <x v="1"/>
    <n v="140"/>
    <n v="190.4"/>
  </r>
  <r>
    <s v="AD01-9364"/>
    <x v="1"/>
    <s v="Oct"/>
    <x v="0"/>
    <x v="0"/>
    <s v="Order assembled"/>
    <x v="0"/>
    <x v="0"/>
    <x v="1"/>
    <n v="188"/>
    <n v="268.84000000000003"/>
  </r>
  <r>
    <s v="AD01-9362"/>
    <x v="1"/>
    <s v="Oct"/>
    <x v="0"/>
    <x v="0"/>
    <s v="Order assembled"/>
    <x v="0"/>
    <x v="0"/>
    <x v="1"/>
    <n v="142"/>
    <n v="203.06"/>
  </r>
  <r>
    <s v="AD01-9364"/>
    <x v="1"/>
    <s v="Oct"/>
    <x v="0"/>
    <x v="0"/>
    <s v="Order assembled"/>
    <x v="0"/>
    <x v="0"/>
    <x v="1"/>
    <n v="184"/>
    <n v="263.12"/>
  </r>
  <r>
    <s v="AD01-9362"/>
    <x v="1"/>
    <s v="Oct"/>
    <x v="0"/>
    <x v="0"/>
    <s v="Order assembled"/>
    <x v="0"/>
    <x v="0"/>
    <x v="0"/>
    <n v="312"/>
    <n v="526.24"/>
  </r>
  <r>
    <s v="AD01-9365"/>
    <x v="1"/>
    <s v="Oct"/>
    <x v="0"/>
    <x v="0"/>
    <s v="Order assembled"/>
    <x v="0"/>
    <x v="0"/>
    <x v="1"/>
    <n v="693"/>
    <n v="990.99"/>
  </r>
  <r>
    <s v="AD01-9364"/>
    <x v="1"/>
    <s v="Oct"/>
    <x v="0"/>
    <x v="0"/>
    <s v="Order assembled"/>
    <x v="0"/>
    <x v="0"/>
    <x v="1"/>
    <n v="726"/>
    <n v="1038.18"/>
  </r>
  <r>
    <s v="AD01-9364"/>
    <x v="1"/>
    <s v="Oct"/>
    <x v="0"/>
    <x v="0"/>
    <s v="Order assembled"/>
    <x v="0"/>
    <x v="0"/>
    <x v="1"/>
    <n v="141"/>
    <n v="201.63"/>
  </r>
  <r>
    <s v="AD01-9362"/>
    <x v="1"/>
    <s v="Oct"/>
    <x v="0"/>
    <x v="0"/>
    <s v="Order assembled"/>
    <x v="0"/>
    <x v="0"/>
    <x v="1"/>
    <n v="765"/>
    <n v="526.24"/>
  </r>
  <r>
    <s v="AD01-9362"/>
    <x v="1"/>
    <s v="Oct"/>
    <x v="0"/>
    <x v="0"/>
    <s v="Order assembled"/>
    <x v="0"/>
    <x v="0"/>
    <x v="1"/>
    <n v="139"/>
    <n v="198.77"/>
  </r>
  <r>
    <s v="AD01-9362"/>
    <x v="1"/>
    <s v="Oct"/>
    <x v="0"/>
    <x v="0"/>
    <s v="Order assembled"/>
    <x v="0"/>
    <x v="0"/>
    <x v="1"/>
    <n v="187"/>
    <n v="267.40999999999997"/>
  </r>
  <r>
    <s v="AD01-9362"/>
    <x v="1"/>
    <s v="Oct"/>
    <x v="0"/>
    <x v="0"/>
    <s v="Order assembled"/>
    <x v="0"/>
    <x v="0"/>
    <x v="0"/>
    <n v="311"/>
    <n v="444.73"/>
  </r>
  <r>
    <s v="AD01-9363"/>
    <x v="1"/>
    <s v="Oct"/>
    <x v="0"/>
    <x v="0"/>
    <s v="Order assembled"/>
    <x v="0"/>
    <x v="0"/>
    <x v="1"/>
    <n v="185"/>
    <n v="264.55"/>
  </r>
  <r>
    <s v="AD01-9361"/>
    <x v="1"/>
    <s v="Sep"/>
    <x v="0"/>
    <x v="0"/>
    <s v="Order assembled"/>
    <x v="0"/>
    <x v="0"/>
    <x v="0"/>
    <n v="326"/>
    <n v="466.18"/>
  </r>
  <r>
    <s v="AD01-9364"/>
    <x v="1"/>
    <s v="Sep"/>
    <x v="0"/>
    <x v="0"/>
    <s v="Order assembled"/>
    <x v="0"/>
    <x v="0"/>
    <x v="0"/>
    <n v="320"/>
    <n v="457.6"/>
  </r>
  <r>
    <s v="AD01-9361"/>
    <x v="1"/>
    <s v="Sep"/>
    <x v="0"/>
    <x v="0"/>
    <s v="Order assembled"/>
    <x v="0"/>
    <x v="0"/>
    <x v="0"/>
    <n v="314"/>
    <n v="449.02"/>
  </r>
  <r>
    <s v="AD01-9364"/>
    <x v="1"/>
    <s v="Sep"/>
    <x v="0"/>
    <x v="0"/>
    <s v="Order assembled"/>
    <x v="0"/>
    <x v="0"/>
    <x v="1"/>
    <n v="146"/>
    <n v="198.56"/>
  </r>
  <r>
    <s v="AD01-9361"/>
    <x v="1"/>
    <s v="Sep"/>
    <x v="0"/>
    <x v="0"/>
    <s v="Order assembled"/>
    <x v="0"/>
    <x v="0"/>
    <x v="1"/>
    <n v="194"/>
    <n v="277.42"/>
  </r>
  <r>
    <s v="AD01-9361"/>
    <x v="1"/>
    <s v="Sep"/>
    <x v="0"/>
    <x v="0"/>
    <s v="Order assembled"/>
    <x v="0"/>
    <x v="0"/>
    <x v="1"/>
    <n v="190"/>
    <n v="271.7"/>
  </r>
  <r>
    <s v="AD01-9361"/>
    <x v="1"/>
    <s v="Sep"/>
    <x v="0"/>
    <x v="0"/>
    <s v="Order assembled"/>
    <x v="0"/>
    <x v="0"/>
    <x v="1"/>
    <n v="364"/>
    <n v="520.52"/>
  </r>
  <r>
    <s v="AD01-9361"/>
    <x v="1"/>
    <s v="Sep"/>
    <x v="0"/>
    <x v="0"/>
    <s v="Order assembled"/>
    <x v="0"/>
    <x v="0"/>
    <x v="0"/>
    <n v="324"/>
    <n v="526.24"/>
  </r>
  <r>
    <s v="AD01-9361"/>
    <x v="1"/>
    <s v="Sep"/>
    <x v="0"/>
    <x v="0"/>
    <s v="Order assembled"/>
    <x v="0"/>
    <x v="0"/>
    <x v="0"/>
    <n v="318"/>
    <n v="526.24"/>
  </r>
  <r>
    <s v="AD01-9362"/>
    <x v="1"/>
    <s v="Sep"/>
    <x v="0"/>
    <x v="0"/>
    <s v="Order assembled"/>
    <x v="0"/>
    <x v="0"/>
    <x v="1"/>
    <n v="692"/>
    <n v="989.56"/>
  </r>
  <r>
    <s v="AD01-9364"/>
    <x v="1"/>
    <s v="Sep"/>
    <x v="0"/>
    <x v="0"/>
    <s v="Order assembled"/>
    <x v="0"/>
    <x v="0"/>
    <x v="1"/>
    <n v="725"/>
    <n v="1036.75"/>
  </r>
  <r>
    <s v="AD01-9362"/>
    <x v="1"/>
    <s v="Sep"/>
    <x v="0"/>
    <x v="0"/>
    <s v="Order assembled"/>
    <x v="0"/>
    <x v="0"/>
    <x v="1"/>
    <n v="778"/>
    <n v="1112.54"/>
  </r>
  <r>
    <s v="AD01-9361"/>
    <x v="1"/>
    <s v="Sep"/>
    <x v="0"/>
    <x v="0"/>
    <s v="Order assembled"/>
    <x v="0"/>
    <x v="0"/>
    <x v="0"/>
    <n v="327"/>
    <n v="467.61"/>
  </r>
  <r>
    <s v="AD01-9364"/>
    <x v="1"/>
    <s v="Sep"/>
    <x v="0"/>
    <x v="0"/>
    <s v="Order assembled"/>
    <x v="0"/>
    <x v="0"/>
    <x v="0"/>
    <n v="321"/>
    <n v="459.03"/>
  </r>
  <r>
    <s v="AD01-9361"/>
    <x v="1"/>
    <s v="Sep"/>
    <x v="0"/>
    <x v="0"/>
    <s v="Order assembled"/>
    <x v="0"/>
    <x v="0"/>
    <x v="0"/>
    <n v="315"/>
    <n v="450.45"/>
  </r>
  <r>
    <s v="AD01-9362"/>
    <x v="1"/>
    <s v="Sep"/>
    <x v="0"/>
    <x v="0"/>
    <s v="Order assembled"/>
    <x v="0"/>
    <x v="0"/>
    <x v="1"/>
    <n v="147"/>
    <n v="210.21"/>
  </r>
  <r>
    <s v="AD01-9361"/>
    <x v="1"/>
    <s v="Sep"/>
    <x v="0"/>
    <x v="0"/>
    <s v="Order assembled"/>
    <x v="0"/>
    <x v="0"/>
    <x v="1"/>
    <n v="145"/>
    <n v="207.35"/>
  </r>
  <r>
    <s v="AD01-9361"/>
    <x v="1"/>
    <s v="Sep"/>
    <x v="0"/>
    <x v="0"/>
    <s v="Order assembled"/>
    <x v="0"/>
    <x v="0"/>
    <x v="1"/>
    <n v="193"/>
    <n v="275.99"/>
  </r>
  <r>
    <s v="AD01-9364"/>
    <x v="1"/>
    <s v="Sep"/>
    <x v="0"/>
    <x v="0"/>
    <s v="Order assembled"/>
    <x v="0"/>
    <x v="0"/>
    <x v="0"/>
    <n v="323"/>
    <n v="461.89"/>
  </r>
  <r>
    <s v="AD01-9361"/>
    <x v="1"/>
    <s v="Sep"/>
    <x v="0"/>
    <x v="0"/>
    <s v="Order assembled"/>
    <x v="0"/>
    <x v="0"/>
    <x v="0"/>
    <n v="317"/>
    <n v="453.31"/>
  </r>
  <r>
    <s v="AD01-9364"/>
    <x v="1"/>
    <s v="Sep"/>
    <x v="0"/>
    <x v="0"/>
    <s v="Order assembled"/>
    <x v="0"/>
    <x v="0"/>
    <x v="1"/>
    <n v="143"/>
    <n v="204.49"/>
  </r>
  <r>
    <s v="AD01-9361"/>
    <x v="1"/>
    <s v="Sep"/>
    <x v="0"/>
    <x v="0"/>
    <s v="Order assembled"/>
    <x v="0"/>
    <x v="0"/>
    <x v="1"/>
    <n v="191"/>
    <n v="273.13"/>
  </r>
  <r>
    <s v="AD01-9364"/>
    <x v="1"/>
    <s v="Sep"/>
    <x v="0"/>
    <x v="0"/>
    <s v="Order assembled"/>
    <x v="0"/>
    <x v="0"/>
    <x v="1"/>
    <n v="787"/>
    <n v="1125.4100000000001"/>
  </r>
  <r>
    <s v="AD01-9362"/>
    <x v="1"/>
    <s v="Apr"/>
    <x v="1"/>
    <x v="0"/>
    <s v="Order assembled"/>
    <x v="0"/>
    <x v="0"/>
    <x v="0"/>
    <n v="266"/>
    <n v="380.38"/>
  </r>
  <r>
    <s v="AD01-9362"/>
    <x v="1"/>
    <s v="Apr"/>
    <x v="1"/>
    <x v="0"/>
    <s v="Order assembled"/>
    <x v="0"/>
    <x v="0"/>
    <x v="0"/>
    <n v="314"/>
    <n v="449.02"/>
  </r>
  <r>
    <s v="AD01-9361"/>
    <x v="1"/>
    <s v="Apr"/>
    <x v="1"/>
    <x v="0"/>
    <s v="Order assembled"/>
    <x v="0"/>
    <x v="0"/>
    <x v="0"/>
    <n v="236"/>
    <n v="337.48"/>
  </r>
  <r>
    <s v="AD01-9362"/>
    <x v="1"/>
    <s v="Apr"/>
    <x v="1"/>
    <x v="0"/>
    <s v="Order assembled"/>
    <x v="0"/>
    <x v="0"/>
    <x v="0"/>
    <n v="310"/>
    <n v="526.24"/>
  </r>
  <r>
    <s v="AD01-9364"/>
    <x v="1"/>
    <s v="Apr"/>
    <x v="1"/>
    <x v="0"/>
    <s v="Order assembled"/>
    <x v="0"/>
    <x v="0"/>
    <x v="0"/>
    <n v="238"/>
    <n v="526.24"/>
  </r>
  <r>
    <s v="AD01-9361"/>
    <x v="1"/>
    <s v="Apr"/>
    <x v="1"/>
    <x v="0"/>
    <s v="Order assembled"/>
    <x v="0"/>
    <x v="0"/>
    <x v="0"/>
    <n v="1000"/>
    <n v="1430"/>
  </r>
  <r>
    <s v="AD01-9363"/>
    <x v="1"/>
    <s v="Apr"/>
    <x v="1"/>
    <x v="0"/>
    <s v="Order assembled"/>
    <x v="0"/>
    <x v="0"/>
    <x v="0"/>
    <n v="1033"/>
    <n v="1477.19"/>
  </r>
  <r>
    <s v="AD01-9364"/>
    <x v="1"/>
    <s v="Apr"/>
    <x v="1"/>
    <x v="0"/>
    <s v="Order assembled"/>
    <x v="0"/>
    <x v="0"/>
    <x v="0"/>
    <n v="240"/>
    <n v="343.2"/>
  </r>
  <r>
    <s v="AD01-9364"/>
    <x v="1"/>
    <s v="Apr"/>
    <x v="1"/>
    <x v="0"/>
    <s v="Order assembled"/>
    <x v="0"/>
    <x v="0"/>
    <x v="0"/>
    <n v="267"/>
    <n v="381.81"/>
  </r>
  <r>
    <s v="AD01-9361"/>
    <x v="1"/>
    <s v="Apr"/>
    <x v="1"/>
    <x v="0"/>
    <s v="Order assembled"/>
    <x v="0"/>
    <x v="0"/>
    <x v="0"/>
    <n v="237"/>
    <n v="338.90999999999997"/>
  </r>
  <r>
    <s v="AD01-9364"/>
    <x v="1"/>
    <s v="Apr"/>
    <x v="1"/>
    <x v="0"/>
    <s v="Order assembled"/>
    <x v="0"/>
    <x v="0"/>
    <x v="0"/>
    <n v="781"/>
    <n v="1116.83"/>
  </r>
  <r>
    <s v="AD01-9361"/>
    <x v="1"/>
    <s v="Apr"/>
    <x v="1"/>
    <x v="0"/>
    <s v="Order assembled"/>
    <x v="0"/>
    <x v="0"/>
    <x v="0"/>
    <n v="814"/>
    <n v="1164.02"/>
  </r>
  <r>
    <s v="AD01-9361"/>
    <x v="1"/>
    <s v="Apr"/>
    <x v="1"/>
    <x v="0"/>
    <s v="Order assembled"/>
    <x v="0"/>
    <x v="0"/>
    <x v="0"/>
    <n v="263"/>
    <n v="376.09"/>
  </r>
  <r>
    <s v="AD01-9361"/>
    <x v="1"/>
    <s v="Apr"/>
    <x v="1"/>
    <x v="0"/>
    <s v="Order assembled"/>
    <x v="0"/>
    <x v="0"/>
    <x v="0"/>
    <n v="311"/>
    <n v="444.73"/>
  </r>
  <r>
    <s v="AD01-9362"/>
    <x v="1"/>
    <s v="Apr"/>
    <x v="1"/>
    <x v="0"/>
    <s v="Order assembled"/>
    <x v="0"/>
    <x v="0"/>
    <x v="0"/>
    <n v="239"/>
    <n v="341.77"/>
  </r>
  <r>
    <s v="AD01-9361"/>
    <x v="1"/>
    <s v="Aug"/>
    <x v="1"/>
    <x v="0"/>
    <s v="Order assembled"/>
    <x v="0"/>
    <x v="0"/>
    <x v="0"/>
    <n v="242"/>
    <n v="346.06"/>
  </r>
  <r>
    <s v="AD01-9365"/>
    <x v="1"/>
    <s v="Aug"/>
    <x v="1"/>
    <x v="0"/>
    <s v="Order assembled"/>
    <x v="0"/>
    <x v="0"/>
    <x v="0"/>
    <n v="290"/>
    <n v="414.7"/>
  </r>
  <r>
    <s v="AD01-9362"/>
    <x v="1"/>
    <s v="Aug"/>
    <x v="0"/>
    <x v="0"/>
    <s v="Order assembled"/>
    <x v="0"/>
    <x v="0"/>
    <x v="0"/>
    <n v="218"/>
    <n v="311.74"/>
  </r>
  <r>
    <s v="AD01-9362"/>
    <x v="1"/>
    <s v="Aug"/>
    <x v="0"/>
    <x v="0"/>
    <s v="Order assembled"/>
    <x v="0"/>
    <x v="0"/>
    <x v="0"/>
    <n v="244"/>
    <n v="526.24"/>
  </r>
  <r>
    <s v="AD01-9361"/>
    <x v="1"/>
    <s v="Aug"/>
    <x v="0"/>
    <x v="0"/>
    <s v="Order assembled"/>
    <x v="0"/>
    <x v="0"/>
    <x v="0"/>
    <n v="292"/>
    <n v="526.24"/>
  </r>
  <r>
    <s v="AD01-9362"/>
    <x v="1"/>
    <s v="Aug"/>
    <x v="0"/>
    <x v="0"/>
    <s v="Order assembled"/>
    <x v="0"/>
    <x v="0"/>
    <x v="0"/>
    <n v="1003"/>
    <n v="1434.29"/>
  </r>
  <r>
    <s v="AD01-9362"/>
    <x v="1"/>
    <s v="Aug"/>
    <x v="0"/>
    <x v="0"/>
    <s v="Order assembled"/>
    <x v="0"/>
    <x v="0"/>
    <x v="0"/>
    <n v="1037"/>
    <n v="1482.91"/>
  </r>
  <r>
    <s v="AD01-9361"/>
    <x v="1"/>
    <s v="Aug"/>
    <x v="0"/>
    <x v="0"/>
    <s v="Order assembled"/>
    <x v="0"/>
    <x v="0"/>
    <x v="0"/>
    <n v="216"/>
    <n v="308.88"/>
  </r>
  <r>
    <s v="AD01-9361"/>
    <x v="1"/>
    <s v="Aug"/>
    <x v="0"/>
    <x v="0"/>
    <s v="Order assembled"/>
    <x v="0"/>
    <x v="0"/>
    <x v="0"/>
    <n v="243"/>
    <n v="347.49"/>
  </r>
  <r>
    <s v="AD01-9361"/>
    <x v="1"/>
    <s v="Aug"/>
    <x v="0"/>
    <x v="0"/>
    <s v="Order assembled"/>
    <x v="0"/>
    <x v="0"/>
    <x v="0"/>
    <n v="291"/>
    <n v="416.13"/>
  </r>
  <r>
    <s v="AD01-9362"/>
    <x v="1"/>
    <s v="Aug"/>
    <x v="0"/>
    <x v="0"/>
    <s v="Order assembled"/>
    <x v="0"/>
    <x v="0"/>
    <x v="0"/>
    <n v="219"/>
    <n v="313.17"/>
  </r>
  <r>
    <s v="AD01-9361"/>
    <x v="1"/>
    <s v="Aug"/>
    <x v="0"/>
    <x v="0"/>
    <s v="Order assembled"/>
    <x v="0"/>
    <x v="0"/>
    <x v="0"/>
    <n v="818"/>
    <n v="1169.74"/>
  </r>
  <r>
    <s v="AD01-9362"/>
    <x v="1"/>
    <s v="Aug"/>
    <x v="0"/>
    <x v="0"/>
    <s v="Order assembled"/>
    <x v="0"/>
    <x v="0"/>
    <x v="0"/>
    <n v="871"/>
    <n v="1245.53"/>
  </r>
  <r>
    <s v="AD01-9362"/>
    <x v="1"/>
    <s v="Aug"/>
    <x v="0"/>
    <x v="0"/>
    <s v="Order assembled"/>
    <x v="0"/>
    <x v="0"/>
    <x v="0"/>
    <n v="245"/>
    <n v="350.35"/>
  </r>
  <r>
    <s v="AD01-9361"/>
    <x v="1"/>
    <s v="Aug"/>
    <x v="0"/>
    <x v="0"/>
    <s v="Order assembled"/>
    <x v="0"/>
    <x v="0"/>
    <x v="0"/>
    <n v="293"/>
    <n v="418.99"/>
  </r>
  <r>
    <s v="AD01-9361"/>
    <x v="1"/>
    <s v="Aug"/>
    <x v="0"/>
    <x v="0"/>
    <s v="Order assembled"/>
    <x v="0"/>
    <x v="0"/>
    <x v="0"/>
    <n v="215"/>
    <n v="307.45"/>
  </r>
  <r>
    <s v="AD01-9361"/>
    <x v="1"/>
    <s v="Dec"/>
    <x v="0"/>
    <x v="0"/>
    <s v="Order assembled"/>
    <x v="0"/>
    <x v="0"/>
    <x v="1"/>
    <n v="248"/>
    <n v="354.64"/>
  </r>
  <r>
    <s v="AD01-9363"/>
    <x v="1"/>
    <s v="Dec"/>
    <x v="0"/>
    <x v="0"/>
    <s v="Order assembled"/>
    <x v="0"/>
    <x v="0"/>
    <x v="1"/>
    <n v="242"/>
    <n v="346.06"/>
  </r>
  <r>
    <s v="AD01-9362"/>
    <x v="1"/>
    <s v="Dec"/>
    <x v="0"/>
    <x v="0"/>
    <s v="Order assembled"/>
    <x v="0"/>
    <x v="0"/>
    <x v="1"/>
    <n v="236"/>
    <n v="337.48"/>
  </r>
  <r>
    <s v="AD01-9362"/>
    <x v="1"/>
    <s v="Dec"/>
    <x v="0"/>
    <x v="0"/>
    <s v="Order assembled"/>
    <x v="0"/>
    <x v="0"/>
    <x v="0"/>
    <n v="224"/>
    <n v="320.32"/>
  </r>
  <r>
    <s v="AD01-9361"/>
    <x v="1"/>
    <s v="Dec"/>
    <x v="0"/>
    <x v="0"/>
    <s v="Order assembled"/>
    <x v="0"/>
    <x v="0"/>
    <x v="0"/>
    <n v="250"/>
    <n v="357.5"/>
  </r>
  <r>
    <s v="AD01-9364"/>
    <x v="1"/>
    <s v="Dec"/>
    <x v="0"/>
    <x v="0"/>
    <s v="Order assembled"/>
    <x v="0"/>
    <x v="0"/>
    <x v="0"/>
    <n v="244"/>
    <n v="348.92"/>
  </r>
  <r>
    <s v="AD01-9364"/>
    <x v="1"/>
    <s v="Dec"/>
    <x v="0"/>
    <x v="0"/>
    <s v="Order assembled"/>
    <x v="0"/>
    <x v="0"/>
    <x v="0"/>
    <n v="238"/>
    <n v="340.34000000000003"/>
  </r>
  <r>
    <s v="AD01-9362"/>
    <x v="1"/>
    <s v="Dec"/>
    <x v="0"/>
    <x v="0"/>
    <s v="Order assembled"/>
    <x v="0"/>
    <x v="0"/>
    <x v="0"/>
    <n v="220"/>
    <n v="526.24"/>
  </r>
  <r>
    <s v="AD01-9362"/>
    <x v="1"/>
    <s v="Dec"/>
    <x v="0"/>
    <x v="0"/>
    <s v="Order assembled"/>
    <x v="0"/>
    <x v="0"/>
    <x v="0"/>
    <n v="268"/>
    <n v="526.24"/>
  </r>
  <r>
    <s v="AD01-9362"/>
    <x v="1"/>
    <s v="Dec"/>
    <x v="0"/>
    <x v="0"/>
    <s v="Order assembled"/>
    <x v="0"/>
    <x v="0"/>
    <x v="0"/>
    <n v="1007"/>
    <n v="1440.01"/>
  </r>
  <r>
    <s v="AD01-9362"/>
    <x v="1"/>
    <s v="Dec"/>
    <x v="0"/>
    <x v="0"/>
    <s v="Order assembled"/>
    <x v="0"/>
    <x v="0"/>
    <x v="0"/>
    <n v="1040"/>
    <n v="1487.2"/>
  </r>
  <r>
    <s v="AD01-9361"/>
    <x v="1"/>
    <s v="Dec"/>
    <x v="0"/>
    <x v="0"/>
    <s v="Order assembled"/>
    <x v="0"/>
    <x v="0"/>
    <x v="0"/>
    <n v="225"/>
    <n v="321.75"/>
  </r>
  <r>
    <s v="AD01-9361"/>
    <x v="1"/>
    <s v="Dec"/>
    <x v="0"/>
    <x v="0"/>
    <s v="Order assembled"/>
    <x v="0"/>
    <x v="0"/>
    <x v="0"/>
    <n v="267"/>
    <n v="381.81"/>
  </r>
  <r>
    <s v="AD01-9362"/>
    <x v="1"/>
    <s v="Dec"/>
    <x v="0"/>
    <x v="0"/>
    <s v="Order assembled"/>
    <x v="0"/>
    <x v="0"/>
    <x v="0"/>
    <n v="247"/>
    <n v="353.21"/>
  </r>
  <r>
    <s v="AD01-9362"/>
    <x v="1"/>
    <s v="Dec"/>
    <x v="0"/>
    <x v="0"/>
    <s v="Order assembled"/>
    <x v="0"/>
    <x v="0"/>
    <x v="0"/>
    <n v="241"/>
    <n v="344.63"/>
  </r>
  <r>
    <s v="AD01-9362"/>
    <x v="1"/>
    <s v="Dec"/>
    <x v="0"/>
    <x v="0"/>
    <s v="Order assembled"/>
    <x v="0"/>
    <x v="0"/>
    <x v="0"/>
    <n v="235"/>
    <n v="336.05"/>
  </r>
  <r>
    <s v="AD01-9364"/>
    <x v="1"/>
    <s v="Dec"/>
    <x v="0"/>
    <x v="0"/>
    <s v="Order assembled"/>
    <x v="0"/>
    <x v="0"/>
    <x v="0"/>
    <n v="788"/>
    <n v="1126.8399999999999"/>
  </r>
  <r>
    <s v="AD01-9362"/>
    <x v="1"/>
    <s v="Dec"/>
    <x v="0"/>
    <x v="0"/>
    <s v="Order assembled"/>
    <x v="0"/>
    <x v="0"/>
    <x v="0"/>
    <n v="821"/>
    <n v="1174.03"/>
  </r>
  <r>
    <s v="AD01-9361"/>
    <x v="1"/>
    <s v="Dec"/>
    <x v="0"/>
    <x v="0"/>
    <s v="Order assembled"/>
    <x v="0"/>
    <x v="0"/>
    <x v="1"/>
    <n v="245"/>
    <n v="350.35"/>
  </r>
  <r>
    <s v="AD01-9361"/>
    <x v="1"/>
    <s v="Dec"/>
    <x v="0"/>
    <x v="0"/>
    <s v="Order assembled"/>
    <x v="0"/>
    <x v="0"/>
    <x v="1"/>
    <n v="239"/>
    <n v="341.77"/>
  </r>
  <r>
    <s v="AD01-9364"/>
    <x v="1"/>
    <s v="Dec"/>
    <x v="0"/>
    <x v="0"/>
    <s v="Order assembled"/>
    <x v="0"/>
    <x v="0"/>
    <x v="0"/>
    <n v="221"/>
    <n v="316.02999999999997"/>
  </r>
  <r>
    <s v="AD01-9361"/>
    <x v="1"/>
    <s v="Dec"/>
    <x v="0"/>
    <x v="0"/>
    <s v="Order assembled"/>
    <x v="0"/>
    <x v="0"/>
    <x v="0"/>
    <n v="269"/>
    <n v="384.67"/>
  </r>
  <r>
    <s v="AD01-9361"/>
    <x v="1"/>
    <s v="Feb"/>
    <x v="0"/>
    <x v="0"/>
    <s v="Order assembled"/>
    <x v="0"/>
    <x v="0"/>
    <x v="0"/>
    <n v="278"/>
    <n v="397.54"/>
  </r>
  <r>
    <s v="AD01-9362"/>
    <x v="1"/>
    <s v="Feb"/>
    <x v="0"/>
    <x v="0"/>
    <s v="Order assembled"/>
    <x v="0"/>
    <x v="0"/>
    <x v="0"/>
    <n v="320"/>
    <n v="457.6"/>
  </r>
  <r>
    <s v="AD01-9362"/>
    <x v="1"/>
    <s v="Feb"/>
    <x v="0"/>
    <x v="0"/>
    <s v="Order assembled"/>
    <x v="0"/>
    <x v="0"/>
    <x v="0"/>
    <n v="248"/>
    <n v="354.64"/>
  </r>
  <r>
    <s v="AD01-9361"/>
    <x v="1"/>
    <s v="Feb"/>
    <x v="0"/>
    <x v="0"/>
    <s v="Order assembled"/>
    <x v="0"/>
    <x v="0"/>
    <x v="0"/>
    <n v="274"/>
    <n v="526.24"/>
  </r>
  <r>
    <s v="AD01-9362"/>
    <x v="1"/>
    <s v="Feb"/>
    <x v="0"/>
    <x v="0"/>
    <s v="Order assembled"/>
    <x v="0"/>
    <x v="0"/>
    <x v="0"/>
    <n v="322"/>
    <n v="526.24"/>
  </r>
  <r>
    <s v="AD01-9362"/>
    <x v="1"/>
    <s v="Feb"/>
    <x v="0"/>
    <x v="0"/>
    <s v="Order assembled"/>
    <x v="0"/>
    <x v="0"/>
    <x v="0"/>
    <n v="250"/>
    <n v="526.24"/>
  </r>
  <r>
    <s v="AD01-9365"/>
    <x v="1"/>
    <s v="Feb"/>
    <x v="0"/>
    <x v="0"/>
    <s v="Order assembled"/>
    <x v="0"/>
    <x v="0"/>
    <x v="0"/>
    <n v="998"/>
    <n v="1427.14"/>
  </r>
  <r>
    <s v="AD01-9362"/>
    <x v="1"/>
    <s v="Feb"/>
    <x v="0"/>
    <x v="0"/>
    <s v="Order assembled"/>
    <x v="0"/>
    <x v="0"/>
    <x v="0"/>
    <n v="1031"/>
    <n v="1474.33"/>
  </r>
  <r>
    <s v="AD01-9361"/>
    <x v="1"/>
    <s v="Feb"/>
    <x v="0"/>
    <x v="0"/>
    <s v="Order assembled"/>
    <x v="0"/>
    <x v="0"/>
    <x v="0"/>
    <n v="321"/>
    <n v="459.03"/>
  </r>
  <r>
    <s v="AD01-9365"/>
    <x v="1"/>
    <s v="Feb"/>
    <x v="0"/>
    <x v="0"/>
    <s v="Order assembled"/>
    <x v="0"/>
    <x v="0"/>
    <x v="0"/>
    <n v="249"/>
    <n v="356.07"/>
  </r>
  <r>
    <s v="AD01-9362"/>
    <x v="1"/>
    <s v="Feb"/>
    <x v="0"/>
    <x v="0"/>
    <s v="Order assembled"/>
    <x v="0"/>
    <x v="0"/>
    <x v="0"/>
    <n v="779"/>
    <n v="1113.97"/>
  </r>
  <r>
    <s v="AD01-9361"/>
    <x v="1"/>
    <s v="Feb"/>
    <x v="0"/>
    <x v="0"/>
    <s v="Order assembled"/>
    <x v="0"/>
    <x v="0"/>
    <x v="0"/>
    <n v="812"/>
    <n v="1161.1600000000001"/>
  </r>
  <r>
    <s v="AD01-9361"/>
    <x v="1"/>
    <s v="Feb"/>
    <x v="0"/>
    <x v="0"/>
    <s v="Order assembled"/>
    <x v="0"/>
    <x v="0"/>
    <x v="0"/>
    <n v="866"/>
    <n v="1238.3800000000001"/>
  </r>
  <r>
    <s v="AD01-9362"/>
    <x v="1"/>
    <s v="Feb"/>
    <x v="0"/>
    <x v="0"/>
    <s v="Order assembled"/>
    <x v="0"/>
    <x v="0"/>
    <x v="0"/>
    <n v="275"/>
    <n v="393.25"/>
  </r>
  <r>
    <s v="AD01-9362"/>
    <x v="1"/>
    <s v="Feb"/>
    <x v="0"/>
    <x v="0"/>
    <s v="Order assembled"/>
    <x v="0"/>
    <x v="0"/>
    <x v="0"/>
    <n v="323"/>
    <n v="461.89"/>
  </r>
  <r>
    <s v="AD01-9361"/>
    <x v="1"/>
    <s v="Feb"/>
    <x v="0"/>
    <x v="0"/>
    <s v="Order assembled"/>
    <x v="0"/>
    <x v="0"/>
    <x v="0"/>
    <n v="251"/>
    <n v="358.93"/>
  </r>
  <r>
    <s v="AD01-9361"/>
    <x v="1"/>
    <s v="Jan"/>
    <x v="0"/>
    <x v="0"/>
    <s v="Order assembled"/>
    <x v="0"/>
    <x v="0"/>
    <x v="0"/>
    <n v="326"/>
    <n v="466.18"/>
  </r>
  <r>
    <s v="AD01-9361"/>
    <x v="1"/>
    <s v="Jan"/>
    <x v="0"/>
    <x v="0"/>
    <s v="Order assembled"/>
    <x v="0"/>
    <x v="0"/>
    <x v="0"/>
    <n v="254"/>
    <n v="363.22"/>
  </r>
  <r>
    <s v="AD01-9364"/>
    <x v="1"/>
    <s v="Jan"/>
    <x v="0"/>
    <x v="0"/>
    <s v="Order assembled"/>
    <x v="0"/>
    <x v="0"/>
    <x v="0"/>
    <n v="280"/>
    <n v="526.24"/>
  </r>
  <r>
    <s v="AD01-9362"/>
    <x v="1"/>
    <s v="Jan"/>
    <x v="0"/>
    <x v="0"/>
    <s v="Order assembled"/>
    <x v="0"/>
    <x v="0"/>
    <x v="0"/>
    <n v="328"/>
    <n v="526.24"/>
  </r>
  <r>
    <s v="AD01-9364"/>
    <x v="1"/>
    <s v="Jan"/>
    <x v="0"/>
    <x v="0"/>
    <s v="Order assembled"/>
    <x v="0"/>
    <x v="0"/>
    <x v="0"/>
    <n v="256"/>
    <n v="526.24"/>
  </r>
  <r>
    <s v="AD01-9364"/>
    <x v="1"/>
    <s v="Jan"/>
    <x v="0"/>
    <x v="0"/>
    <s v="Order assembled"/>
    <x v="0"/>
    <x v="0"/>
    <x v="0"/>
    <n v="997"/>
    <n v="1425.71"/>
  </r>
  <r>
    <s v="AD01-9363"/>
    <x v="1"/>
    <s v="Jan"/>
    <x v="0"/>
    <x v="0"/>
    <s v="Order assembled"/>
    <x v="0"/>
    <x v="0"/>
    <x v="0"/>
    <n v="1030"/>
    <n v="1472.9"/>
  </r>
  <r>
    <s v="AD01-9363"/>
    <x v="1"/>
    <s v="Jan"/>
    <x v="0"/>
    <x v="0"/>
    <s v="Order assembled"/>
    <x v="0"/>
    <x v="0"/>
    <x v="0"/>
    <n v="252"/>
    <n v="360.36"/>
  </r>
  <r>
    <s v="AD01-9363"/>
    <x v="1"/>
    <s v="Jan"/>
    <x v="0"/>
    <x v="0"/>
    <s v="Order assembled"/>
    <x v="0"/>
    <x v="0"/>
    <x v="0"/>
    <n v="279"/>
    <n v="398.97"/>
  </r>
  <r>
    <s v="AD01-9362"/>
    <x v="1"/>
    <s v="Jan"/>
    <x v="0"/>
    <x v="0"/>
    <s v="Order assembled"/>
    <x v="0"/>
    <x v="0"/>
    <x v="0"/>
    <n v="327"/>
    <n v="467.61"/>
  </r>
  <r>
    <s v="AD01-9364"/>
    <x v="1"/>
    <s v="Jan"/>
    <x v="0"/>
    <x v="0"/>
    <s v="Order assembled"/>
    <x v="0"/>
    <x v="0"/>
    <x v="0"/>
    <n v="255"/>
    <n v="364.65"/>
  </r>
  <r>
    <s v="AD01-9364"/>
    <x v="1"/>
    <s v="Jan"/>
    <x v="0"/>
    <x v="0"/>
    <s v="Order assembled"/>
    <x v="0"/>
    <x v="0"/>
    <x v="0"/>
    <n v="778"/>
    <n v="1112.54"/>
  </r>
  <r>
    <s v="AD01-9364"/>
    <x v="1"/>
    <s v="Jan"/>
    <x v="0"/>
    <x v="0"/>
    <s v="Order assembled"/>
    <x v="0"/>
    <x v="0"/>
    <x v="0"/>
    <n v="865"/>
    <n v="1236.95"/>
  </r>
  <r>
    <s v="AD01-9361"/>
    <x v="1"/>
    <s v="Jan"/>
    <x v="0"/>
    <x v="0"/>
    <s v="Order assembled"/>
    <x v="0"/>
    <x v="0"/>
    <x v="0"/>
    <n v="281"/>
    <n v="401.83"/>
  </r>
  <r>
    <s v="AD01-9364"/>
    <x v="1"/>
    <s v="Jan"/>
    <x v="0"/>
    <x v="0"/>
    <s v="Order assembled"/>
    <x v="0"/>
    <x v="0"/>
    <x v="0"/>
    <n v="329"/>
    <n v="470.47"/>
  </r>
  <r>
    <s v="AD01-9361"/>
    <x v="1"/>
    <s v="Jul"/>
    <x v="0"/>
    <x v="0"/>
    <s v="Order assembled"/>
    <x v="0"/>
    <x v="0"/>
    <x v="0"/>
    <n v="248"/>
    <n v="354.64"/>
  </r>
  <r>
    <s v="AD01-9361"/>
    <x v="1"/>
    <s v="Jul"/>
    <x v="0"/>
    <x v="0"/>
    <s v="Order assembled"/>
    <x v="0"/>
    <x v="0"/>
    <x v="0"/>
    <n v="296"/>
    <n v="423.28"/>
  </r>
  <r>
    <s v="AD01-9361"/>
    <x v="1"/>
    <s v="Jul"/>
    <x v="0"/>
    <x v="0"/>
    <s v="Order assembled"/>
    <x v="0"/>
    <x v="0"/>
    <x v="0"/>
    <n v="224"/>
    <n v="320.32"/>
  </r>
  <r>
    <s v="AD01-9361"/>
    <x v="1"/>
    <s v="Jul"/>
    <x v="0"/>
    <x v="0"/>
    <s v="Order assembled"/>
    <x v="0"/>
    <x v="0"/>
    <x v="0"/>
    <n v="250"/>
    <n v="526.24"/>
  </r>
  <r>
    <s v="AD01-9361"/>
    <x v="1"/>
    <s v="Jul"/>
    <x v="0"/>
    <x v="0"/>
    <s v="Order assembled"/>
    <x v="0"/>
    <x v="0"/>
    <x v="0"/>
    <n v="298"/>
    <n v="526.24"/>
  </r>
  <r>
    <s v="AD01-9362"/>
    <x v="1"/>
    <s v="Jul"/>
    <x v="0"/>
    <x v="0"/>
    <s v="Order assembled"/>
    <x v="0"/>
    <x v="0"/>
    <x v="0"/>
    <n v="220"/>
    <n v="526.24"/>
  </r>
  <r>
    <s v="AD01-9365"/>
    <x v="1"/>
    <s v="Jul"/>
    <x v="0"/>
    <x v="0"/>
    <s v="Order assembled"/>
    <x v="0"/>
    <x v="0"/>
    <x v="0"/>
    <n v="1036"/>
    <n v="1481.48"/>
  </r>
  <r>
    <s v="AD01-9363"/>
    <x v="1"/>
    <s v="Jul"/>
    <x v="0"/>
    <x v="0"/>
    <s v="Order assembled"/>
    <x v="0"/>
    <x v="0"/>
    <x v="0"/>
    <n v="222"/>
    <n v="317.45999999999998"/>
  </r>
  <r>
    <s v="AD01-9363"/>
    <x v="1"/>
    <s v="Jul"/>
    <x v="0"/>
    <x v="0"/>
    <s v="Order assembled"/>
    <x v="0"/>
    <x v="0"/>
    <x v="0"/>
    <n v="249"/>
    <n v="356.07"/>
  </r>
  <r>
    <s v="AD01-9361"/>
    <x v="1"/>
    <s v="Jul"/>
    <x v="0"/>
    <x v="0"/>
    <s v="Order assembled"/>
    <x v="0"/>
    <x v="0"/>
    <x v="0"/>
    <n v="297"/>
    <n v="424.71"/>
  </r>
  <r>
    <s v="AD01-9362"/>
    <x v="1"/>
    <s v="Jul"/>
    <x v="0"/>
    <x v="0"/>
    <s v="Order assembled"/>
    <x v="0"/>
    <x v="0"/>
    <x v="0"/>
    <n v="784"/>
    <n v="1121.1199999999999"/>
  </r>
  <r>
    <s v="AD01-9361"/>
    <x v="1"/>
    <s v="Jul"/>
    <x v="0"/>
    <x v="0"/>
    <s v="Order assembled"/>
    <x v="0"/>
    <x v="0"/>
    <x v="0"/>
    <n v="817"/>
    <n v="1168.31"/>
  </r>
  <r>
    <s v="AD01-9361"/>
    <x v="1"/>
    <s v="Jul"/>
    <x v="0"/>
    <x v="0"/>
    <s v="Order assembled"/>
    <x v="0"/>
    <x v="0"/>
    <x v="0"/>
    <n v="870"/>
    <n v="1244.0999999999999"/>
  </r>
  <r>
    <s v="AD01-9361"/>
    <x v="1"/>
    <s v="Jul"/>
    <x v="0"/>
    <x v="0"/>
    <s v="Order assembled"/>
    <x v="0"/>
    <x v="0"/>
    <x v="0"/>
    <n v="251"/>
    <n v="358.93"/>
  </r>
  <r>
    <s v="AD01-9361"/>
    <x v="1"/>
    <s v="Jul"/>
    <x v="0"/>
    <x v="0"/>
    <s v="Order assembled"/>
    <x v="0"/>
    <x v="0"/>
    <x v="0"/>
    <n v="221"/>
    <n v="316.02999999999997"/>
  </r>
  <r>
    <s v="AD01-9362"/>
    <x v="1"/>
    <s v="Jun"/>
    <x v="0"/>
    <x v="0"/>
    <s v="Order assembled"/>
    <x v="0"/>
    <x v="0"/>
    <x v="0"/>
    <n v="254"/>
    <n v="363.22"/>
  </r>
  <r>
    <s v="AD01-9361"/>
    <x v="1"/>
    <s v="Jun"/>
    <x v="0"/>
    <x v="0"/>
    <s v="Order assembled"/>
    <x v="0"/>
    <x v="0"/>
    <x v="0"/>
    <n v="302"/>
    <n v="431.86"/>
  </r>
  <r>
    <s v="AD01-9365"/>
    <x v="1"/>
    <s v="Jun"/>
    <x v="0"/>
    <x v="0"/>
    <s v="Order assembled"/>
    <x v="0"/>
    <x v="0"/>
    <x v="0"/>
    <n v="230"/>
    <n v="328.9"/>
  </r>
  <r>
    <s v="AD01-9362"/>
    <x v="1"/>
    <s v="Jun"/>
    <x v="0"/>
    <x v="0"/>
    <s v="Order assembled"/>
    <x v="0"/>
    <x v="0"/>
    <x v="0"/>
    <n v="256"/>
    <n v="526.24"/>
  </r>
  <r>
    <s v="AD01-9361"/>
    <x v="1"/>
    <s v="Jun"/>
    <x v="0"/>
    <x v="0"/>
    <s v="Order assembled"/>
    <x v="0"/>
    <x v="0"/>
    <x v="0"/>
    <n v="226"/>
    <n v="526.24"/>
  </r>
  <r>
    <s v="AD01-9361"/>
    <x v="1"/>
    <s v="Jun"/>
    <x v="0"/>
    <x v="0"/>
    <s v="Order assembled"/>
    <x v="0"/>
    <x v="0"/>
    <x v="0"/>
    <n v="1002"/>
    <n v="1432.86"/>
  </r>
  <r>
    <s v="AD01-9364"/>
    <x v="1"/>
    <s v="Jun"/>
    <x v="0"/>
    <x v="0"/>
    <s v="Order assembled"/>
    <x v="0"/>
    <x v="0"/>
    <x v="0"/>
    <n v="1035"/>
    <n v="1480.05"/>
  </r>
  <r>
    <s v="AD01-9361"/>
    <x v="1"/>
    <s v="Jun"/>
    <x v="0"/>
    <x v="0"/>
    <s v="Order assembled"/>
    <x v="0"/>
    <x v="0"/>
    <x v="0"/>
    <n v="228"/>
    <n v="326.03999999999996"/>
  </r>
  <r>
    <s v="AD01-9361"/>
    <x v="1"/>
    <s v="Jun"/>
    <x v="0"/>
    <x v="0"/>
    <s v="Order assembled"/>
    <x v="0"/>
    <x v="0"/>
    <x v="0"/>
    <n v="255"/>
    <n v="364.65"/>
  </r>
  <r>
    <s v="AD01-9362"/>
    <x v="1"/>
    <s v="Jun"/>
    <x v="0"/>
    <x v="0"/>
    <s v="Order assembled"/>
    <x v="0"/>
    <x v="0"/>
    <x v="0"/>
    <n v="303"/>
    <n v="433.29"/>
  </r>
  <r>
    <s v="AD01-9361"/>
    <x v="1"/>
    <s v="Jun"/>
    <x v="0"/>
    <x v="0"/>
    <s v="Order assembled"/>
    <x v="0"/>
    <x v="0"/>
    <x v="0"/>
    <n v="225"/>
    <n v="321.75"/>
  </r>
  <r>
    <s v="AD01-9361"/>
    <x v="1"/>
    <s v="Jun"/>
    <x v="0"/>
    <x v="0"/>
    <s v="Order assembled"/>
    <x v="0"/>
    <x v="0"/>
    <x v="0"/>
    <n v="783"/>
    <n v="1119.69"/>
  </r>
  <r>
    <s v="AD01-9364"/>
    <x v="1"/>
    <s v="Jun"/>
    <x v="0"/>
    <x v="0"/>
    <s v="Order assembled"/>
    <x v="0"/>
    <x v="0"/>
    <x v="0"/>
    <n v="816"/>
    <n v="1166.8800000000001"/>
  </r>
  <r>
    <s v="AD01-9362"/>
    <x v="1"/>
    <s v="Jun"/>
    <x v="0"/>
    <x v="0"/>
    <s v="Order assembled"/>
    <x v="0"/>
    <x v="0"/>
    <x v="0"/>
    <n v="869"/>
    <n v="1242.67"/>
  </r>
  <r>
    <s v="AD01-9365"/>
    <x v="1"/>
    <s v="Jun"/>
    <x v="0"/>
    <x v="0"/>
    <s v="Order assembled"/>
    <x v="0"/>
    <x v="0"/>
    <x v="0"/>
    <n v="257"/>
    <n v="367.51"/>
  </r>
  <r>
    <s v="AD01-9362"/>
    <x v="1"/>
    <s v="Jun"/>
    <x v="0"/>
    <x v="0"/>
    <s v="Order assembled"/>
    <x v="0"/>
    <x v="0"/>
    <x v="0"/>
    <n v="299"/>
    <n v="427.57"/>
  </r>
  <r>
    <s v="AD01-9362"/>
    <x v="1"/>
    <s v="Jun"/>
    <x v="0"/>
    <x v="0"/>
    <s v="Order assembled"/>
    <x v="0"/>
    <x v="0"/>
    <x v="0"/>
    <n v="227"/>
    <n v="324.61"/>
  </r>
  <r>
    <s v="AD01-9361"/>
    <x v="1"/>
    <s v="Mar"/>
    <x v="0"/>
    <x v="0"/>
    <s v="Order assembled"/>
    <x v="0"/>
    <x v="0"/>
    <x v="0"/>
    <n v="272"/>
    <n v="388.96"/>
  </r>
  <r>
    <s v="AD01-9362"/>
    <x v="1"/>
    <s v="Mar"/>
    <x v="0"/>
    <x v="0"/>
    <s v="Order assembled"/>
    <x v="0"/>
    <x v="0"/>
    <x v="0"/>
    <n v="242"/>
    <n v="346.06"/>
  </r>
  <r>
    <s v="AD01-9362"/>
    <x v="1"/>
    <s v="Mar"/>
    <x v="0"/>
    <x v="0"/>
    <s v="Order assembled"/>
    <x v="0"/>
    <x v="0"/>
    <x v="0"/>
    <n v="268"/>
    <n v="526.24"/>
  </r>
  <r>
    <s v="AD01-9362"/>
    <x v="1"/>
    <s v="Mar"/>
    <x v="0"/>
    <x v="0"/>
    <s v="Order assembled"/>
    <x v="0"/>
    <x v="0"/>
    <x v="0"/>
    <n v="316"/>
    <n v="526.24"/>
  </r>
  <r>
    <s v="AD01-9361"/>
    <x v="1"/>
    <s v="Mar"/>
    <x v="0"/>
    <x v="0"/>
    <s v="Order assembled"/>
    <x v="0"/>
    <x v="0"/>
    <x v="0"/>
    <n v="244"/>
    <n v="526.24"/>
  </r>
  <r>
    <s v="AD01-9362"/>
    <x v="1"/>
    <s v="Mar"/>
    <x v="0"/>
    <x v="0"/>
    <s v="Order assembled"/>
    <x v="0"/>
    <x v="0"/>
    <x v="0"/>
    <n v="999"/>
    <n v="1428.57"/>
  </r>
  <r>
    <s v="AD01-9364"/>
    <x v="1"/>
    <s v="Mar"/>
    <x v="0"/>
    <x v="0"/>
    <s v="Order assembled"/>
    <x v="0"/>
    <x v="0"/>
    <x v="0"/>
    <n v="1032"/>
    <n v="1475.76"/>
  </r>
  <r>
    <s v="AD01-9362"/>
    <x v="1"/>
    <s v="Mar"/>
    <x v="0"/>
    <x v="0"/>
    <s v="Order assembled"/>
    <x v="0"/>
    <x v="0"/>
    <x v="0"/>
    <n v="246"/>
    <n v="351.78"/>
  </r>
  <r>
    <s v="AD01-9362"/>
    <x v="1"/>
    <s v="Mar"/>
    <x v="0"/>
    <x v="0"/>
    <s v="Order assembled"/>
    <x v="0"/>
    <x v="0"/>
    <x v="0"/>
    <n v="273"/>
    <n v="390.39"/>
  </r>
  <r>
    <s v="AD01-9364"/>
    <x v="1"/>
    <s v="Mar"/>
    <x v="0"/>
    <x v="0"/>
    <s v="Order assembled"/>
    <x v="0"/>
    <x v="0"/>
    <x v="0"/>
    <n v="315"/>
    <n v="450.45"/>
  </r>
  <r>
    <s v="AD01-9362"/>
    <x v="1"/>
    <s v="Mar"/>
    <x v="0"/>
    <x v="0"/>
    <s v="Order assembled"/>
    <x v="0"/>
    <x v="0"/>
    <x v="0"/>
    <n v="243"/>
    <n v="347.49"/>
  </r>
  <r>
    <s v="AD01-9361"/>
    <x v="1"/>
    <s v="Mar"/>
    <x v="0"/>
    <x v="0"/>
    <s v="Order assembled"/>
    <x v="0"/>
    <x v="0"/>
    <x v="0"/>
    <n v="780"/>
    <n v="1115.4000000000001"/>
  </r>
  <r>
    <s v="AD01-9364"/>
    <x v="1"/>
    <s v="Mar"/>
    <x v="0"/>
    <x v="0"/>
    <s v="Order assembled"/>
    <x v="0"/>
    <x v="0"/>
    <x v="0"/>
    <n v="813"/>
    <n v="1162.5899999999999"/>
  </r>
  <r>
    <s v="AD01-9362"/>
    <x v="1"/>
    <s v="Mar"/>
    <x v="0"/>
    <x v="0"/>
    <s v="Order assembled"/>
    <x v="0"/>
    <x v="0"/>
    <x v="0"/>
    <n v="867"/>
    <n v="1239.81"/>
  </r>
  <r>
    <s v="AD01-9362"/>
    <x v="1"/>
    <s v="Mar"/>
    <x v="0"/>
    <x v="0"/>
    <s v="Order assembled"/>
    <x v="0"/>
    <x v="0"/>
    <x v="0"/>
    <n v="269"/>
    <n v="384.67"/>
  </r>
  <r>
    <s v="AD01-9361"/>
    <x v="1"/>
    <s v="Mar"/>
    <x v="0"/>
    <x v="0"/>
    <s v="Order assembled"/>
    <x v="0"/>
    <x v="0"/>
    <x v="0"/>
    <n v="317"/>
    <n v="453.31"/>
  </r>
  <r>
    <s v="AD01-9361"/>
    <x v="1"/>
    <s v="Mar"/>
    <x v="0"/>
    <x v="0"/>
    <s v="Order assembled"/>
    <x v="0"/>
    <x v="0"/>
    <x v="0"/>
    <n v="245"/>
    <n v="350.35"/>
  </r>
  <r>
    <s v="AD01-9361"/>
    <x v="1"/>
    <s v="May"/>
    <x v="0"/>
    <x v="0"/>
    <s v="Order assembled"/>
    <x v="0"/>
    <x v="0"/>
    <x v="0"/>
    <n v="260"/>
    <n v="371.8"/>
  </r>
  <r>
    <s v="AD01-9361"/>
    <x v="1"/>
    <s v="May"/>
    <x v="0"/>
    <x v="0"/>
    <s v="Order assembled"/>
    <x v="0"/>
    <x v="0"/>
    <x v="0"/>
    <n v="308"/>
    <n v="440.44"/>
  </r>
  <r>
    <s v="AD01-9364"/>
    <x v="1"/>
    <s v="May"/>
    <x v="0"/>
    <x v="0"/>
    <s v="Order assembled"/>
    <x v="0"/>
    <x v="0"/>
    <x v="0"/>
    <n v="262"/>
    <n v="526.24"/>
  </r>
  <r>
    <s v="AD01-9363"/>
    <x v="1"/>
    <s v="May"/>
    <x v="0"/>
    <x v="0"/>
    <s v="Order assembled"/>
    <x v="0"/>
    <x v="0"/>
    <x v="0"/>
    <n v="304"/>
    <n v="526.24"/>
  </r>
  <r>
    <s v="AD01-9362"/>
    <x v="1"/>
    <s v="May"/>
    <x v="0"/>
    <x v="0"/>
    <s v="Order assembled"/>
    <x v="0"/>
    <x v="0"/>
    <x v="0"/>
    <n v="232"/>
    <n v="526.24"/>
  </r>
  <r>
    <s v="AD01-9362"/>
    <x v="1"/>
    <s v="May"/>
    <x v="0"/>
    <x v="0"/>
    <s v="Order assembled"/>
    <x v="0"/>
    <x v="0"/>
    <x v="0"/>
    <n v="1001"/>
    <n v="1431.43"/>
  </r>
  <r>
    <s v="AD01-9362"/>
    <x v="1"/>
    <s v="May"/>
    <x v="0"/>
    <x v="0"/>
    <s v="Order assembled"/>
    <x v="0"/>
    <x v="0"/>
    <x v="0"/>
    <n v="1034"/>
    <n v="1478.62"/>
  </r>
  <r>
    <s v="AD01-9361"/>
    <x v="1"/>
    <s v="May"/>
    <x v="0"/>
    <x v="0"/>
    <s v="Order assembled"/>
    <x v="0"/>
    <x v="0"/>
    <x v="0"/>
    <n v="234"/>
    <n v="334.62"/>
  </r>
  <r>
    <s v="AD01-9361"/>
    <x v="1"/>
    <s v="May"/>
    <x v="0"/>
    <x v="0"/>
    <s v="Order assembled"/>
    <x v="0"/>
    <x v="0"/>
    <x v="0"/>
    <n v="261"/>
    <n v="373.23"/>
  </r>
  <r>
    <s v="AD01-9364"/>
    <x v="1"/>
    <s v="May"/>
    <x v="0"/>
    <x v="0"/>
    <s v="Order assembled"/>
    <x v="0"/>
    <x v="0"/>
    <x v="0"/>
    <n v="309"/>
    <n v="441.87"/>
  </r>
  <r>
    <s v="AD01-9362"/>
    <x v="1"/>
    <s v="May"/>
    <x v="0"/>
    <x v="0"/>
    <s v="Order assembled"/>
    <x v="0"/>
    <x v="0"/>
    <x v="0"/>
    <n v="231"/>
    <n v="330.33"/>
  </r>
  <r>
    <s v="AD01-9362"/>
    <x v="1"/>
    <s v="May"/>
    <x v="0"/>
    <x v="0"/>
    <s v="Order assembled"/>
    <x v="0"/>
    <x v="0"/>
    <x v="0"/>
    <n v="782"/>
    <n v="1118.26"/>
  </r>
  <r>
    <s v="AD01-9361"/>
    <x v="1"/>
    <s v="May"/>
    <x v="0"/>
    <x v="0"/>
    <s v="Order assembled"/>
    <x v="0"/>
    <x v="0"/>
    <x v="0"/>
    <n v="815"/>
    <n v="1165.45"/>
  </r>
  <r>
    <s v="AD01-9364"/>
    <x v="1"/>
    <s v="May"/>
    <x v="0"/>
    <x v="0"/>
    <s v="Order assembled"/>
    <x v="0"/>
    <x v="0"/>
    <x v="0"/>
    <n v="868"/>
    <n v="1241.24"/>
  </r>
  <r>
    <s v="AD01-9361"/>
    <x v="1"/>
    <s v="May"/>
    <x v="0"/>
    <x v="0"/>
    <s v="Order assembled"/>
    <x v="0"/>
    <x v="0"/>
    <x v="0"/>
    <n v="305"/>
    <n v="436.15"/>
  </r>
  <r>
    <s v="AD01-9361"/>
    <x v="1"/>
    <s v="May"/>
    <x v="0"/>
    <x v="0"/>
    <s v="Order assembled"/>
    <x v="0"/>
    <x v="0"/>
    <x v="0"/>
    <n v="233"/>
    <n v="333.19"/>
  </r>
  <r>
    <s v="AD01-9362"/>
    <x v="1"/>
    <s v="Nov"/>
    <x v="1"/>
    <x v="0"/>
    <s v="Order assembled"/>
    <x v="0"/>
    <x v="0"/>
    <x v="1"/>
    <n v="266"/>
    <n v="380.38"/>
  </r>
  <r>
    <s v="AD01-9362"/>
    <x v="1"/>
    <s v="Nov"/>
    <x v="1"/>
    <x v="0"/>
    <s v="Order assembled"/>
    <x v="0"/>
    <x v="0"/>
    <x v="1"/>
    <n v="260"/>
    <n v="371.8"/>
  </r>
  <r>
    <s v="AD01-9361"/>
    <x v="1"/>
    <s v="Nov"/>
    <x v="1"/>
    <x v="0"/>
    <s v="Order assembled"/>
    <x v="0"/>
    <x v="0"/>
    <x v="1"/>
    <n v="254"/>
    <n v="363.22"/>
  </r>
  <r>
    <s v="AD01-9361"/>
    <x v="1"/>
    <s v="Nov"/>
    <x v="1"/>
    <x v="0"/>
    <s v="Order assembled"/>
    <x v="0"/>
    <x v="0"/>
    <x v="0"/>
    <n v="230"/>
    <n v="328.9"/>
  </r>
  <r>
    <s v="AD01-9361"/>
    <x v="1"/>
    <s v="Nov"/>
    <x v="1"/>
    <x v="0"/>
    <s v="Order assembled"/>
    <x v="0"/>
    <x v="0"/>
    <x v="0"/>
    <n v="272"/>
    <n v="388.96"/>
  </r>
  <r>
    <s v="AD01-9364"/>
    <x v="1"/>
    <s v="Nov"/>
    <x v="1"/>
    <x v="0"/>
    <s v="Order assembled"/>
    <x v="0"/>
    <x v="0"/>
    <x v="0"/>
    <n v="262"/>
    <n v="374.66"/>
  </r>
  <r>
    <s v="AD01-9362"/>
    <x v="1"/>
    <s v="Nov"/>
    <x v="1"/>
    <x v="0"/>
    <s v="Order assembled"/>
    <x v="0"/>
    <x v="0"/>
    <x v="0"/>
    <n v="256"/>
    <n v="366.08"/>
  </r>
  <r>
    <s v="AD01-9364"/>
    <x v="1"/>
    <s v="Nov"/>
    <x v="1"/>
    <x v="0"/>
    <s v="Order assembled"/>
    <x v="0"/>
    <x v="0"/>
    <x v="0"/>
    <n v="226"/>
    <n v="526.24"/>
  </r>
  <r>
    <s v="AD01-9364"/>
    <x v="1"/>
    <s v="Nov"/>
    <x v="1"/>
    <x v="0"/>
    <s v="Order assembled"/>
    <x v="0"/>
    <x v="0"/>
    <x v="0"/>
    <n v="274"/>
    <n v="526.24"/>
  </r>
  <r>
    <s v="AD01-9365"/>
    <x v="1"/>
    <s v="Nov"/>
    <x v="1"/>
    <x v="0"/>
    <s v="Order assembled"/>
    <x v="0"/>
    <x v="0"/>
    <x v="0"/>
    <n v="1006"/>
    <n v="1438.58"/>
  </r>
  <r>
    <s v="AD01-9363"/>
    <x v="1"/>
    <s v="Nov"/>
    <x v="1"/>
    <x v="0"/>
    <s v="Order assembled"/>
    <x v="0"/>
    <x v="0"/>
    <x v="0"/>
    <n v="1039"/>
    <n v="1485.77"/>
  </r>
  <r>
    <s v="AD01-9363"/>
    <x v="1"/>
    <s v="Nov"/>
    <x v="1"/>
    <x v="0"/>
    <s v="Order assembled"/>
    <x v="0"/>
    <x v="0"/>
    <x v="0"/>
    <n v="273"/>
    <n v="390.39"/>
  </r>
  <r>
    <s v="AD01-9361"/>
    <x v="1"/>
    <s v="Nov"/>
    <x v="1"/>
    <x v="0"/>
    <s v="Order assembled"/>
    <x v="0"/>
    <x v="0"/>
    <x v="0"/>
    <n v="265"/>
    <n v="378.95"/>
  </r>
  <r>
    <s v="AD01-9365"/>
    <x v="1"/>
    <s v="Nov"/>
    <x v="1"/>
    <x v="0"/>
    <s v="Order assembled"/>
    <x v="0"/>
    <x v="0"/>
    <x v="0"/>
    <n v="259"/>
    <n v="370.37"/>
  </r>
  <r>
    <s v="AD01-9364"/>
    <x v="1"/>
    <s v="Nov"/>
    <x v="1"/>
    <x v="0"/>
    <s v="Order assembled"/>
    <x v="0"/>
    <x v="0"/>
    <x v="0"/>
    <n v="253"/>
    <n v="361.79"/>
  </r>
  <r>
    <s v="AD01-9364"/>
    <x v="1"/>
    <s v="Nov"/>
    <x v="1"/>
    <x v="0"/>
    <s v="Order assembled"/>
    <x v="0"/>
    <x v="0"/>
    <x v="0"/>
    <n v="787"/>
    <n v="1125.4100000000001"/>
  </r>
  <r>
    <s v="AD01-9364"/>
    <x v="1"/>
    <s v="Nov"/>
    <x v="1"/>
    <x v="0"/>
    <s v="Order assembled"/>
    <x v="0"/>
    <x v="0"/>
    <x v="0"/>
    <n v="820"/>
    <n v="1172.5999999999999"/>
  </r>
  <r>
    <s v="AD01-9361"/>
    <x v="1"/>
    <s v="Nov"/>
    <x v="1"/>
    <x v="0"/>
    <s v="Order assembled"/>
    <x v="0"/>
    <x v="0"/>
    <x v="1"/>
    <n v="263"/>
    <n v="376.09"/>
  </r>
  <r>
    <s v="AD01-9362"/>
    <x v="1"/>
    <s v="Nov"/>
    <x v="1"/>
    <x v="0"/>
    <s v="Order assembled"/>
    <x v="0"/>
    <x v="0"/>
    <x v="1"/>
    <n v="257"/>
    <n v="367.51"/>
  </r>
  <r>
    <s v="AD01-9361"/>
    <x v="1"/>
    <s v="Nov"/>
    <x v="1"/>
    <x v="0"/>
    <s v="Order assembled"/>
    <x v="0"/>
    <x v="0"/>
    <x v="1"/>
    <n v="251"/>
    <n v="358.93"/>
  </r>
  <r>
    <s v="AD01-9362"/>
    <x v="1"/>
    <s v="Nov"/>
    <x v="1"/>
    <x v="0"/>
    <s v="Order assembled"/>
    <x v="0"/>
    <x v="0"/>
    <x v="0"/>
    <n v="227"/>
    <n v="324.61"/>
  </r>
  <r>
    <s v="AD01-9362"/>
    <x v="1"/>
    <s v="Nov"/>
    <x v="1"/>
    <x v="0"/>
    <s v="Order assembled"/>
    <x v="0"/>
    <x v="0"/>
    <x v="0"/>
    <n v="275"/>
    <n v="393.25"/>
  </r>
  <r>
    <s v="AD01-9364"/>
    <x v="1"/>
    <s v="Oct"/>
    <x v="1"/>
    <x v="0"/>
    <s v="Order assembled"/>
    <x v="0"/>
    <x v="0"/>
    <x v="1"/>
    <n v="278"/>
    <n v="397.54"/>
  </r>
  <r>
    <s v="AD01-9362"/>
    <x v="1"/>
    <s v="Oct"/>
    <x v="1"/>
    <x v="0"/>
    <s v="Order assembled"/>
    <x v="0"/>
    <x v="0"/>
    <x v="1"/>
    <n v="272"/>
    <n v="388.96"/>
  </r>
  <r>
    <s v="AD01-9361"/>
    <x v="1"/>
    <s v="Oct"/>
    <x v="1"/>
    <x v="0"/>
    <s v="Order assembled"/>
    <x v="0"/>
    <x v="0"/>
    <x v="0"/>
    <n v="278"/>
    <n v="397.54"/>
  </r>
  <r>
    <s v="AD01-9362"/>
    <x v="1"/>
    <s v="Oct"/>
    <x v="1"/>
    <x v="0"/>
    <s v="Order assembled"/>
    <x v="0"/>
    <x v="0"/>
    <x v="0"/>
    <n v="280"/>
    <n v="400.4"/>
  </r>
  <r>
    <s v="AD01-9362"/>
    <x v="1"/>
    <s v="Oct"/>
    <x v="1"/>
    <x v="0"/>
    <s v="Order assembled"/>
    <x v="0"/>
    <x v="0"/>
    <x v="0"/>
    <n v="274"/>
    <n v="391.82"/>
  </r>
  <r>
    <s v="AD01-9361"/>
    <x v="1"/>
    <s v="Oct"/>
    <x v="1"/>
    <x v="0"/>
    <s v="Order assembled"/>
    <x v="0"/>
    <x v="0"/>
    <x v="0"/>
    <n v="268"/>
    <n v="383.24"/>
  </r>
  <r>
    <s v="AD01-9364"/>
    <x v="1"/>
    <s v="Oct"/>
    <x v="1"/>
    <x v="0"/>
    <s v="Order assembled"/>
    <x v="0"/>
    <x v="0"/>
    <x v="0"/>
    <n v="232"/>
    <n v="526.24"/>
  </r>
  <r>
    <s v="AD01-9361"/>
    <x v="1"/>
    <s v="Oct"/>
    <x v="1"/>
    <x v="0"/>
    <s v="Order assembled"/>
    <x v="0"/>
    <x v="0"/>
    <x v="0"/>
    <n v="280"/>
    <n v="526.24"/>
  </r>
  <r>
    <s v="AD01-9363"/>
    <x v="1"/>
    <s v="Oct"/>
    <x v="1"/>
    <x v="0"/>
    <s v="Order assembled"/>
    <x v="0"/>
    <x v="0"/>
    <x v="0"/>
    <n v="1005"/>
    <n v="1437.15"/>
  </r>
  <r>
    <s v="AD01-9362"/>
    <x v="1"/>
    <s v="Oct"/>
    <x v="1"/>
    <x v="0"/>
    <s v="Order assembled"/>
    <x v="0"/>
    <x v="0"/>
    <x v="0"/>
    <n v="1038"/>
    <n v="1484.34"/>
  </r>
  <r>
    <s v="AD01-9361"/>
    <x v="1"/>
    <s v="Oct"/>
    <x v="1"/>
    <x v="0"/>
    <s v="Order assembled"/>
    <x v="0"/>
    <x v="0"/>
    <x v="0"/>
    <n v="231"/>
    <n v="330.33"/>
  </r>
  <r>
    <s v="AD01-9362"/>
    <x v="1"/>
    <s v="Oct"/>
    <x v="1"/>
    <x v="0"/>
    <s v="Order assembled"/>
    <x v="0"/>
    <x v="0"/>
    <x v="0"/>
    <n v="279"/>
    <n v="398.97"/>
  </r>
  <r>
    <s v="AD01-9363"/>
    <x v="1"/>
    <s v="Oct"/>
    <x v="1"/>
    <x v="0"/>
    <s v="Order assembled"/>
    <x v="0"/>
    <x v="0"/>
    <x v="0"/>
    <n v="277"/>
    <n v="396.11"/>
  </r>
  <r>
    <s v="AD01-9364"/>
    <x v="1"/>
    <s v="Oct"/>
    <x v="1"/>
    <x v="0"/>
    <s v="Order assembled"/>
    <x v="0"/>
    <x v="0"/>
    <x v="0"/>
    <n v="271"/>
    <n v="387.53"/>
  </r>
  <r>
    <s v="AD01-9362"/>
    <x v="1"/>
    <s v="Oct"/>
    <x v="1"/>
    <x v="0"/>
    <s v="Order assembled"/>
    <x v="0"/>
    <x v="0"/>
    <x v="0"/>
    <n v="786"/>
    <n v="1123.98"/>
  </r>
  <r>
    <s v="AD01-9362"/>
    <x v="1"/>
    <s v="Oct"/>
    <x v="1"/>
    <x v="0"/>
    <s v="Order assembled"/>
    <x v="0"/>
    <x v="0"/>
    <x v="1"/>
    <n v="281"/>
    <n v="401.83"/>
  </r>
  <r>
    <s v="AD01-9362"/>
    <x v="1"/>
    <s v="Oct"/>
    <x v="1"/>
    <x v="0"/>
    <s v="Order assembled"/>
    <x v="0"/>
    <x v="0"/>
    <x v="1"/>
    <n v="275"/>
    <n v="393.25"/>
  </r>
  <r>
    <s v="AD01-9365"/>
    <x v="1"/>
    <s v="Oct"/>
    <x v="1"/>
    <x v="0"/>
    <s v="Order assembled"/>
    <x v="0"/>
    <x v="0"/>
    <x v="1"/>
    <n v="269"/>
    <n v="384.67"/>
  </r>
  <r>
    <s v="AD01-9362"/>
    <x v="1"/>
    <s v="Oct"/>
    <x v="1"/>
    <x v="0"/>
    <s v="Order assembled"/>
    <x v="0"/>
    <x v="0"/>
    <x v="0"/>
    <n v="233"/>
    <n v="333.19"/>
  </r>
  <r>
    <s v="AD01-9364"/>
    <x v="1"/>
    <s v="Oct"/>
    <x v="1"/>
    <x v="0"/>
    <s v="Order assembled"/>
    <x v="0"/>
    <x v="0"/>
    <x v="0"/>
    <n v="281"/>
    <n v="401.83"/>
  </r>
  <r>
    <s v="AD01-9364"/>
    <x v="1"/>
    <s v="Sep"/>
    <x v="1"/>
    <x v="0"/>
    <s v="Order assembled"/>
    <x v="0"/>
    <x v="0"/>
    <x v="1"/>
    <n v="284"/>
    <n v="406.12"/>
  </r>
  <r>
    <s v="AD01-9361"/>
    <x v="1"/>
    <s v="Sep"/>
    <x v="1"/>
    <x v="0"/>
    <s v="Order assembled"/>
    <x v="0"/>
    <x v="0"/>
    <x v="0"/>
    <n v="236"/>
    <n v="337.48"/>
  </r>
  <r>
    <s v="AD01-9361"/>
    <x v="1"/>
    <s v="Sep"/>
    <x v="1"/>
    <x v="0"/>
    <s v="Order assembled"/>
    <x v="0"/>
    <x v="0"/>
    <x v="0"/>
    <n v="284"/>
    <n v="406.12"/>
  </r>
  <r>
    <s v="AD01-9362"/>
    <x v="1"/>
    <s v="Sep"/>
    <x v="1"/>
    <x v="0"/>
    <s v="Order assembled"/>
    <x v="0"/>
    <x v="0"/>
    <x v="0"/>
    <n v="212"/>
    <n v="303.15999999999997"/>
  </r>
  <r>
    <s v="AD01-9364"/>
    <x v="1"/>
    <s v="Sep"/>
    <x v="1"/>
    <x v="0"/>
    <s v="Order assembled"/>
    <x v="0"/>
    <x v="0"/>
    <x v="0"/>
    <n v="286"/>
    <n v="408.98"/>
  </r>
  <r>
    <s v="AD01-9364"/>
    <x v="1"/>
    <s v="Sep"/>
    <x v="1"/>
    <x v="0"/>
    <s v="Order assembled"/>
    <x v="0"/>
    <x v="0"/>
    <x v="0"/>
    <n v="238"/>
    <n v="526.24"/>
  </r>
  <r>
    <s v="AD01-9364"/>
    <x v="1"/>
    <s v="Sep"/>
    <x v="1"/>
    <x v="0"/>
    <s v="Order assembled"/>
    <x v="0"/>
    <x v="0"/>
    <x v="0"/>
    <n v="286"/>
    <n v="526.24"/>
  </r>
  <r>
    <s v="AD01-9361"/>
    <x v="1"/>
    <s v="Sep"/>
    <x v="1"/>
    <x v="0"/>
    <s v="Order assembled"/>
    <x v="0"/>
    <x v="0"/>
    <x v="0"/>
    <n v="214"/>
    <n v="526.24"/>
  </r>
  <r>
    <s v="AD01-9361"/>
    <x v="1"/>
    <s v="Sep"/>
    <x v="1"/>
    <x v="0"/>
    <s v="Order assembled"/>
    <x v="0"/>
    <x v="0"/>
    <x v="0"/>
    <n v="1004"/>
    <n v="1435.72"/>
  </r>
  <r>
    <s v="AD01-9364"/>
    <x v="1"/>
    <s v="Sep"/>
    <x v="1"/>
    <x v="0"/>
    <s v="Order assembled"/>
    <x v="0"/>
    <x v="0"/>
    <x v="0"/>
    <n v="237"/>
    <n v="338.90999999999997"/>
  </r>
  <r>
    <s v="AD01-9364"/>
    <x v="1"/>
    <s v="Sep"/>
    <x v="1"/>
    <x v="0"/>
    <s v="Order assembled"/>
    <x v="0"/>
    <x v="1"/>
    <x v="0"/>
    <n v="285"/>
    <n v="407.55"/>
  </r>
  <r>
    <s v="AD01-9361"/>
    <x v="1"/>
    <s v="Sep"/>
    <x v="1"/>
    <x v="0"/>
    <s v="Order assembled"/>
    <x v="0"/>
    <x v="1"/>
    <x v="0"/>
    <n v="213"/>
    <n v="304.59000000000003"/>
  </r>
  <r>
    <s v="AD01-9361"/>
    <x v="1"/>
    <s v="Sep"/>
    <x v="1"/>
    <x v="0"/>
    <s v="Order assembled"/>
    <x v="0"/>
    <x v="1"/>
    <x v="0"/>
    <n v="283"/>
    <n v="404.69"/>
  </r>
  <r>
    <s v="AD01-9361"/>
    <x v="1"/>
    <s v="Sep"/>
    <x v="1"/>
    <x v="0"/>
    <s v="Order assembled"/>
    <x v="0"/>
    <x v="1"/>
    <x v="0"/>
    <n v="785"/>
    <n v="1122.55"/>
  </r>
  <r>
    <s v="AD01-9361"/>
    <x v="1"/>
    <s v="Sep"/>
    <x v="1"/>
    <x v="0"/>
    <s v="Order assembled"/>
    <x v="0"/>
    <x v="1"/>
    <x v="0"/>
    <n v="819"/>
    <n v="1171.17"/>
  </r>
  <r>
    <s v="AD01-9364"/>
    <x v="1"/>
    <s v="Sep"/>
    <x v="1"/>
    <x v="0"/>
    <s v="Order assembled"/>
    <x v="0"/>
    <x v="1"/>
    <x v="0"/>
    <n v="872"/>
    <n v="1246.96"/>
  </r>
  <r>
    <s v="AD01-9362"/>
    <x v="1"/>
    <s v="Sep"/>
    <x v="1"/>
    <x v="0"/>
    <s v="Order assembled"/>
    <x v="0"/>
    <x v="1"/>
    <x v="1"/>
    <n v="287"/>
    <n v="410.41"/>
  </r>
  <r>
    <s v="AD01-9362"/>
    <x v="1"/>
    <s v="Sep"/>
    <x v="1"/>
    <x v="0"/>
    <s v="Order assembled"/>
    <x v="0"/>
    <x v="1"/>
    <x v="0"/>
    <n v="239"/>
    <n v="341.77"/>
  </r>
  <r>
    <s v="AD01-9361"/>
    <x v="1"/>
    <s v="Sep"/>
    <x v="1"/>
    <x v="0"/>
    <s v="Order assembled"/>
    <x v="0"/>
    <x v="1"/>
    <x v="0"/>
    <n v="287"/>
    <n v="410.41"/>
  </r>
  <r>
    <s v="AD01-9362"/>
    <x v="1"/>
    <s v="Apr"/>
    <x v="0"/>
    <x v="1"/>
    <s v="Cancelld"/>
    <x v="1"/>
    <x v="1"/>
    <x v="2"/>
    <n v="160"/>
    <n v="228.8"/>
  </r>
  <r>
    <s v="AD01-9361"/>
    <x v="1"/>
    <s v="Apr"/>
    <x v="0"/>
    <x v="1"/>
    <s v="Cancelld"/>
    <x v="1"/>
    <x v="1"/>
    <x v="2"/>
    <n v="154"/>
    <n v="220.22"/>
  </r>
  <r>
    <s v="AD01-9362"/>
    <x v="1"/>
    <s v="Apr"/>
    <x v="0"/>
    <x v="1"/>
    <s v="Cancelld"/>
    <x v="1"/>
    <x v="1"/>
    <x v="2"/>
    <n v="148"/>
    <n v="211.64"/>
  </r>
  <r>
    <s v="AD01-9362"/>
    <x v="1"/>
    <s v="Apr"/>
    <x v="0"/>
    <x v="1"/>
    <s v="Cancelld"/>
    <x v="1"/>
    <x v="1"/>
    <x v="2"/>
    <n v="157"/>
    <n v="224.51"/>
  </r>
  <r>
    <s v="AD01-9362"/>
    <x v="1"/>
    <s v="Apr"/>
    <x v="0"/>
    <x v="1"/>
    <s v="Cancelld"/>
    <x v="1"/>
    <x v="1"/>
    <x v="2"/>
    <n v="151"/>
    <n v="215.93"/>
  </r>
  <r>
    <s v="AD01-9362"/>
    <x v="1"/>
    <s v="Aug"/>
    <x v="0"/>
    <x v="1"/>
    <s v="Cancelld"/>
    <x v="1"/>
    <x v="1"/>
    <x v="2"/>
    <n v="343"/>
    <n v="490.49"/>
  </r>
  <r>
    <s v="AD01-9364"/>
    <x v="1"/>
    <s v="Dec"/>
    <x v="0"/>
    <x v="1"/>
    <s v="Cancelld"/>
    <x v="1"/>
    <x v="1"/>
    <x v="0"/>
    <n v="280"/>
    <n v="400.4"/>
  </r>
  <r>
    <s v="AD01-9362"/>
    <x v="1"/>
    <s v="Dec"/>
    <x v="0"/>
    <x v="1"/>
    <s v="Cancelld"/>
    <x v="1"/>
    <x v="1"/>
    <x v="0"/>
    <n v="274"/>
    <n v="391.82"/>
  </r>
  <r>
    <s v="AD01-9362"/>
    <x v="1"/>
    <s v="Dec"/>
    <x v="0"/>
    <x v="1"/>
    <s v="Cancelld"/>
    <x v="1"/>
    <x v="1"/>
    <x v="0"/>
    <n v="268"/>
    <n v="383.24"/>
  </r>
  <r>
    <s v="AD01-9362"/>
    <x v="1"/>
    <s v="Dec"/>
    <x v="0"/>
    <x v="1"/>
    <s v="Cancelld"/>
    <x v="1"/>
    <x v="1"/>
    <x v="0"/>
    <n v="277"/>
    <n v="396.11"/>
  </r>
  <r>
    <s v="AD01-9362"/>
    <x v="1"/>
    <s v="Dec"/>
    <x v="0"/>
    <x v="1"/>
    <s v="Cancelld"/>
    <x v="1"/>
    <x v="1"/>
    <x v="0"/>
    <n v="271"/>
    <n v="387.53"/>
  </r>
  <r>
    <s v="AD01-9361"/>
    <x v="1"/>
    <s v="Dec"/>
    <x v="0"/>
    <x v="1"/>
    <s v="Cancelld"/>
    <x v="1"/>
    <x v="0"/>
    <x v="0"/>
    <n v="265"/>
    <n v="378.95"/>
  </r>
  <r>
    <s v="AD01-9364"/>
    <x v="1"/>
    <s v="Feb"/>
    <x v="0"/>
    <x v="1"/>
    <s v="Cancelld"/>
    <x v="1"/>
    <x v="0"/>
    <x v="0"/>
    <n v="190"/>
    <n v="271.7"/>
  </r>
  <r>
    <s v="AD01-9361"/>
    <x v="1"/>
    <s v="Feb"/>
    <x v="0"/>
    <x v="1"/>
    <s v="Cancelld"/>
    <x v="1"/>
    <x v="0"/>
    <x v="0"/>
    <n v="184"/>
    <n v="263.12"/>
  </r>
  <r>
    <s v="AD01-9364"/>
    <x v="1"/>
    <s v="Feb"/>
    <x v="0"/>
    <x v="1"/>
    <s v="Cancelld"/>
    <x v="1"/>
    <x v="0"/>
    <x v="0"/>
    <n v="193"/>
    <n v="275.99"/>
  </r>
  <r>
    <s v="AD01-9364"/>
    <x v="1"/>
    <s v="Feb"/>
    <x v="0"/>
    <x v="1"/>
    <s v="Cancelld"/>
    <x v="1"/>
    <x v="0"/>
    <x v="0"/>
    <n v="187"/>
    <n v="267.40999999999997"/>
  </r>
  <r>
    <s v="AD01-9361"/>
    <x v="1"/>
    <s v="Feb"/>
    <x v="0"/>
    <x v="1"/>
    <s v="Cancelld"/>
    <x v="1"/>
    <x v="0"/>
    <x v="0"/>
    <n v="181"/>
    <n v="258.83"/>
  </r>
  <r>
    <s v="AD01-9362"/>
    <x v="1"/>
    <s v="Jan"/>
    <x v="0"/>
    <x v="1"/>
    <s v="Cancelld"/>
    <x v="1"/>
    <x v="0"/>
    <x v="0"/>
    <n v="208"/>
    <n v="297.44"/>
  </r>
  <r>
    <s v="AD01-9361"/>
    <x v="1"/>
    <s v="Jan"/>
    <x v="0"/>
    <x v="1"/>
    <s v="Cancelld"/>
    <x v="1"/>
    <x v="0"/>
    <x v="0"/>
    <n v="202"/>
    <n v="288.86"/>
  </r>
  <r>
    <s v="AD01-9364"/>
    <x v="1"/>
    <s v="Jan"/>
    <x v="0"/>
    <x v="1"/>
    <s v="Cancelld"/>
    <x v="1"/>
    <x v="0"/>
    <x v="0"/>
    <n v="196"/>
    <n v="280.27999999999997"/>
  </r>
  <r>
    <s v="AD01-9362"/>
    <x v="1"/>
    <s v="Jan"/>
    <x v="0"/>
    <x v="1"/>
    <s v="Cancelld"/>
    <x v="1"/>
    <x v="0"/>
    <x v="0"/>
    <n v="205"/>
    <n v="293.14999999999998"/>
  </r>
  <r>
    <s v="AD01-9361"/>
    <x v="1"/>
    <s v="Jan"/>
    <x v="0"/>
    <x v="1"/>
    <s v="Cancelld"/>
    <x v="1"/>
    <x v="0"/>
    <x v="0"/>
    <n v="199"/>
    <n v="284.57"/>
  </r>
  <r>
    <s v="AD01-9363"/>
    <x v="1"/>
    <s v="Jul"/>
    <x v="0"/>
    <x v="1"/>
    <s v="Cancelld"/>
    <x v="1"/>
    <x v="0"/>
    <x v="2"/>
    <n v="358"/>
    <n v="511.94"/>
  </r>
  <r>
    <s v="AD01-9361"/>
    <x v="1"/>
    <s v="Jul"/>
    <x v="0"/>
    <x v="1"/>
    <s v="Cancelld"/>
    <x v="1"/>
    <x v="0"/>
    <x v="2"/>
    <n v="352"/>
    <n v="503.36"/>
  </r>
  <r>
    <s v="AD01-9362"/>
    <x v="1"/>
    <s v="Jul"/>
    <x v="0"/>
    <x v="1"/>
    <s v="Cancelld"/>
    <x v="1"/>
    <x v="0"/>
    <x v="2"/>
    <n v="346"/>
    <n v="494.78"/>
  </r>
  <r>
    <s v="AD01-9362"/>
    <x v="1"/>
    <s v="Jul"/>
    <x v="0"/>
    <x v="1"/>
    <s v="Cancelld"/>
    <x v="1"/>
    <x v="0"/>
    <x v="2"/>
    <n v="355"/>
    <n v="507.65"/>
  </r>
  <r>
    <s v="AD01-9364"/>
    <x v="1"/>
    <s v="Jul"/>
    <x v="0"/>
    <x v="1"/>
    <s v="Cancelld"/>
    <x v="1"/>
    <x v="0"/>
    <x v="2"/>
    <n v="349"/>
    <n v="499.07"/>
  </r>
  <r>
    <s v="AD01-9362"/>
    <x v="1"/>
    <s v="Jun"/>
    <x v="0"/>
    <x v="1"/>
    <s v="Cancelld"/>
    <x v="1"/>
    <x v="0"/>
    <x v="2"/>
    <n v="130"/>
    <n v="185.9"/>
  </r>
  <r>
    <s v="AD01-9362"/>
    <x v="1"/>
    <s v="Jun"/>
    <x v="0"/>
    <x v="1"/>
    <s v="Cancelld"/>
    <x v="1"/>
    <x v="0"/>
    <x v="2"/>
    <n v="370"/>
    <n v="529.1"/>
  </r>
  <r>
    <s v="AD01-9361"/>
    <x v="1"/>
    <s v="Jun"/>
    <x v="0"/>
    <x v="1"/>
    <s v="Cancelld"/>
    <x v="1"/>
    <x v="0"/>
    <x v="2"/>
    <n v="364"/>
    <n v="520.52"/>
  </r>
  <r>
    <s v="AD01-9361"/>
    <x v="1"/>
    <s v="Jun"/>
    <x v="0"/>
    <x v="1"/>
    <s v="Cancelld"/>
    <x v="1"/>
    <x v="0"/>
    <x v="2"/>
    <n v="127"/>
    <n v="181.61"/>
  </r>
  <r>
    <s v="AD01-9362"/>
    <x v="1"/>
    <s v="Jun"/>
    <x v="0"/>
    <x v="1"/>
    <s v="Cancelld"/>
    <x v="1"/>
    <x v="0"/>
    <x v="2"/>
    <n v="367"/>
    <n v="524.80999999999995"/>
  </r>
  <r>
    <s v="AD01-9361"/>
    <x v="1"/>
    <s v="Jun"/>
    <x v="0"/>
    <x v="1"/>
    <s v="Cancelld"/>
    <x v="1"/>
    <x v="0"/>
    <x v="2"/>
    <n v="361"/>
    <n v="516.23"/>
  </r>
  <r>
    <s v="AD01-9362"/>
    <x v="1"/>
    <s v="Mar"/>
    <x v="0"/>
    <x v="1"/>
    <s v="Cancelld"/>
    <x v="1"/>
    <x v="0"/>
    <x v="0"/>
    <n v="178"/>
    <n v="254.54"/>
  </r>
  <r>
    <s v="AD01-9362"/>
    <x v="1"/>
    <s v="Mar"/>
    <x v="0"/>
    <x v="1"/>
    <s v="Cancelld"/>
    <x v="1"/>
    <x v="0"/>
    <x v="0"/>
    <n v="172"/>
    <n v="245.96"/>
  </r>
  <r>
    <s v="AD01-9363"/>
    <x v="1"/>
    <s v="Mar"/>
    <x v="0"/>
    <x v="1"/>
    <s v="Cancelld"/>
    <x v="1"/>
    <x v="0"/>
    <x v="0"/>
    <n v="166"/>
    <n v="237.38"/>
  </r>
  <r>
    <s v="AD01-9362"/>
    <x v="1"/>
    <s v="Mar"/>
    <x v="0"/>
    <x v="1"/>
    <s v="Cancelld"/>
    <x v="1"/>
    <x v="0"/>
    <x v="0"/>
    <n v="175"/>
    <n v="250.25"/>
  </r>
  <r>
    <s v="AD01-9361"/>
    <x v="1"/>
    <s v="Mar"/>
    <x v="0"/>
    <x v="1"/>
    <s v="Cancelld"/>
    <x v="1"/>
    <x v="0"/>
    <x v="0"/>
    <n v="169"/>
    <n v="241.67"/>
  </r>
  <r>
    <s v="AD01-9362"/>
    <x v="1"/>
    <s v="Mar"/>
    <x v="0"/>
    <x v="1"/>
    <s v="Cancelld"/>
    <x v="1"/>
    <x v="0"/>
    <x v="2"/>
    <n v="163"/>
    <n v="233.09"/>
  </r>
  <r>
    <s v="AD01-9363"/>
    <x v="1"/>
    <s v="May"/>
    <x v="0"/>
    <x v="1"/>
    <s v="Cancelld"/>
    <x v="1"/>
    <x v="0"/>
    <x v="2"/>
    <n v="142"/>
    <n v="203.06"/>
  </r>
  <r>
    <s v="AD01-9362"/>
    <x v="1"/>
    <s v="May"/>
    <x v="0"/>
    <x v="1"/>
    <s v="Cancelld"/>
    <x v="1"/>
    <x v="0"/>
    <x v="2"/>
    <n v="136"/>
    <n v="194.48"/>
  </r>
  <r>
    <s v="AD01-9361"/>
    <x v="1"/>
    <s v="May"/>
    <x v="0"/>
    <x v="1"/>
    <s v="Cancelld"/>
    <x v="1"/>
    <x v="0"/>
    <x v="2"/>
    <n v="145"/>
    <n v="207.35"/>
  </r>
  <r>
    <s v="AD01-9361"/>
    <x v="1"/>
    <s v="May"/>
    <x v="0"/>
    <x v="1"/>
    <s v="Cancelld"/>
    <x v="1"/>
    <x v="0"/>
    <x v="2"/>
    <n v="139"/>
    <n v="198.77"/>
  </r>
  <r>
    <s v="AD01-9361"/>
    <x v="1"/>
    <s v="May"/>
    <x v="0"/>
    <x v="1"/>
    <s v="Cancelld"/>
    <x v="1"/>
    <x v="0"/>
    <x v="2"/>
    <n v="133"/>
    <n v="190.19"/>
  </r>
  <r>
    <s v="AD01-9362"/>
    <x v="1"/>
    <s v="Nov"/>
    <x v="0"/>
    <x v="1"/>
    <s v="Cancelld"/>
    <x v="1"/>
    <x v="0"/>
    <x v="0"/>
    <n v="292"/>
    <n v="417.56"/>
  </r>
  <r>
    <s v="AD01-9362"/>
    <x v="1"/>
    <s v="Nov"/>
    <x v="0"/>
    <x v="1"/>
    <s v="Cancelld"/>
    <x v="1"/>
    <x v="0"/>
    <x v="0"/>
    <n v="286"/>
    <n v="408.98"/>
  </r>
  <r>
    <s v="AD01-9362"/>
    <x v="1"/>
    <s v="Nov"/>
    <x v="0"/>
    <x v="1"/>
    <s v="Cancelld"/>
    <x v="1"/>
    <x v="0"/>
    <x v="0"/>
    <n v="295"/>
    <n v="421.85"/>
  </r>
  <r>
    <s v="AD01-9361"/>
    <x v="1"/>
    <s v="Nov"/>
    <x v="0"/>
    <x v="1"/>
    <s v="Cancelld"/>
    <x v="1"/>
    <x v="0"/>
    <x v="0"/>
    <n v="289"/>
    <n v="413.27"/>
  </r>
  <r>
    <s v="AD01-9362"/>
    <x v="1"/>
    <s v="Nov"/>
    <x v="0"/>
    <x v="1"/>
    <s v="Cancelld"/>
    <x v="1"/>
    <x v="0"/>
    <x v="0"/>
    <n v="283"/>
    <n v="404.69"/>
  </r>
  <r>
    <s v="AD01-9362"/>
    <x v="1"/>
    <s v="Oct"/>
    <x v="0"/>
    <x v="1"/>
    <s v="Cancelld"/>
    <x v="1"/>
    <x v="0"/>
    <x v="0"/>
    <n v="310"/>
    <n v="443.3"/>
  </r>
  <r>
    <s v="AD01-9364"/>
    <x v="1"/>
    <s v="Oct"/>
    <x v="0"/>
    <x v="1"/>
    <s v="Cancelld"/>
    <x v="1"/>
    <x v="0"/>
    <x v="0"/>
    <n v="304"/>
    <n v="434.72"/>
  </r>
  <r>
    <s v="AD01-9361"/>
    <x v="1"/>
    <s v="Oct"/>
    <x v="0"/>
    <x v="1"/>
    <s v="Cancelld"/>
    <x v="1"/>
    <x v="0"/>
    <x v="0"/>
    <n v="298"/>
    <n v="426.14"/>
  </r>
  <r>
    <s v="AD01-9361"/>
    <x v="1"/>
    <s v="Oct"/>
    <x v="0"/>
    <x v="1"/>
    <s v="Cancelld"/>
    <x v="1"/>
    <x v="0"/>
    <x v="0"/>
    <n v="307"/>
    <n v="439.01"/>
  </r>
  <r>
    <s v="AD01-9365"/>
    <x v="1"/>
    <s v="Oct"/>
    <x v="0"/>
    <x v="1"/>
    <s v="Cancelld"/>
    <x v="1"/>
    <x v="0"/>
    <x v="0"/>
    <n v="301"/>
    <n v="430.43"/>
  </r>
  <r>
    <s v="AD01-9361"/>
    <x v="1"/>
    <s v="Apr"/>
    <x v="1"/>
    <x v="1"/>
    <s v="Cancelld"/>
    <x v="1"/>
    <x v="0"/>
    <x v="2"/>
    <n v="344"/>
    <n v="491.92"/>
  </r>
  <r>
    <s v="AD01-9362"/>
    <x v="1"/>
    <s v="Apr"/>
    <x v="1"/>
    <x v="1"/>
    <s v="Cancelld"/>
    <x v="1"/>
    <x v="0"/>
    <x v="2"/>
    <n v="314"/>
    <n v="449.02"/>
  </r>
  <r>
    <s v="AD01-9361"/>
    <x v="1"/>
    <s v="Apr"/>
    <x v="1"/>
    <x v="1"/>
    <s v="Cancelld"/>
    <x v="1"/>
    <x v="0"/>
    <x v="2"/>
    <n v="340"/>
    <n v="486.2"/>
  </r>
  <r>
    <s v="AD01-9362"/>
    <x v="1"/>
    <s v="Apr"/>
    <x v="1"/>
    <x v="1"/>
    <s v="Cancelld"/>
    <x v="1"/>
    <x v="0"/>
    <x v="2"/>
    <n v="142"/>
    <n v="203.06"/>
  </r>
  <r>
    <s v="AD01-9362"/>
    <x v="1"/>
    <s v="Apr"/>
    <x v="1"/>
    <x v="1"/>
    <s v="Cancelld"/>
    <x v="1"/>
    <x v="0"/>
    <x v="2"/>
    <n v="316"/>
    <n v="451.88"/>
  </r>
  <r>
    <s v="AD01-9364"/>
    <x v="1"/>
    <s v="Apr"/>
    <x v="1"/>
    <x v="1"/>
    <s v="Cancelld"/>
    <x v="1"/>
    <x v="0"/>
    <x v="2"/>
    <n v="823"/>
    <n v="1176.8900000000001"/>
  </r>
  <r>
    <s v="AD01-9362"/>
    <x v="1"/>
    <s v="Apr"/>
    <x v="1"/>
    <x v="1"/>
    <s v="Cancelld"/>
    <x v="1"/>
    <x v="0"/>
    <x v="2"/>
    <n v="856"/>
    <n v="1224.08"/>
  </r>
  <r>
    <s v="AD01-9362"/>
    <x v="1"/>
    <s v="Apr"/>
    <x v="1"/>
    <x v="1"/>
    <s v="Cancelld"/>
    <x v="1"/>
    <x v="0"/>
    <x v="2"/>
    <n v="909"/>
    <n v="1299.8699999999999"/>
  </r>
  <r>
    <s v="AD01-9362"/>
    <x v="1"/>
    <s v="Apr"/>
    <x v="1"/>
    <x v="1"/>
    <s v="Cancelld"/>
    <x v="1"/>
    <x v="0"/>
    <x v="2"/>
    <n v="862"/>
    <n v="526.24"/>
  </r>
  <r>
    <s v="AD01-9362"/>
    <x v="1"/>
    <s v="Apr"/>
    <x v="1"/>
    <x v="1"/>
    <s v="Cancelld"/>
    <x v="1"/>
    <x v="0"/>
    <x v="2"/>
    <n v="141"/>
    <n v="526.24"/>
  </r>
  <r>
    <s v="AD01-9364"/>
    <x v="1"/>
    <s v="Apr"/>
    <x v="1"/>
    <x v="1"/>
    <s v="Cancelld"/>
    <x v="1"/>
    <x v="0"/>
    <x v="2"/>
    <n v="315"/>
    <n v="450.45"/>
  </r>
  <r>
    <s v="AD01-9362"/>
    <x v="1"/>
    <s v="Apr"/>
    <x v="1"/>
    <x v="1"/>
    <s v="Cancelld"/>
    <x v="1"/>
    <x v="0"/>
    <x v="2"/>
    <n v="343"/>
    <n v="490.49"/>
  </r>
  <r>
    <s v="AD01-9362"/>
    <x v="1"/>
    <s v="Apr"/>
    <x v="1"/>
    <x v="1"/>
    <s v="Cancelld"/>
    <x v="1"/>
    <x v="0"/>
    <x v="2"/>
    <n v="145"/>
    <n v="207.35"/>
  </r>
  <r>
    <s v="AD01-9361"/>
    <x v="1"/>
    <s v="Apr"/>
    <x v="1"/>
    <x v="1"/>
    <s v="Cancelld"/>
    <x v="1"/>
    <x v="0"/>
    <x v="2"/>
    <n v="313"/>
    <n v="447.59"/>
  </r>
  <r>
    <s v="AD01-9362"/>
    <x v="1"/>
    <s v="Apr"/>
    <x v="1"/>
    <x v="1"/>
    <s v="Cancelld"/>
    <x v="1"/>
    <x v="0"/>
    <x v="2"/>
    <n v="832"/>
    <n v="1189.76"/>
  </r>
  <r>
    <s v="AD01-9361"/>
    <x v="1"/>
    <s v="Apr"/>
    <x v="1"/>
    <x v="1"/>
    <s v="Cancelld"/>
    <x v="1"/>
    <x v="0"/>
    <x v="2"/>
    <n v="865"/>
    <n v="1236.95"/>
  </r>
  <r>
    <s v="AD01-9361"/>
    <x v="1"/>
    <s v="Apr"/>
    <x v="1"/>
    <x v="1"/>
    <s v="Cancelld"/>
    <x v="1"/>
    <x v="0"/>
    <x v="2"/>
    <n v="317"/>
    <n v="453.31"/>
  </r>
  <r>
    <s v="AD01-9361"/>
    <x v="1"/>
    <s v="Aug"/>
    <x v="1"/>
    <x v="1"/>
    <s v="Cancelld"/>
    <x v="1"/>
    <x v="0"/>
    <x v="2"/>
    <n v="320"/>
    <n v="457.6"/>
  </r>
  <r>
    <s v="AD01-9362"/>
    <x v="1"/>
    <s v="Aug"/>
    <x v="1"/>
    <x v="1"/>
    <s v="Cancelld"/>
    <x v="1"/>
    <x v="0"/>
    <x v="2"/>
    <n v="368"/>
    <n v="526.24"/>
  </r>
  <r>
    <s v="AD01-9362"/>
    <x v="1"/>
    <s v="Aug"/>
    <x v="1"/>
    <x v="1"/>
    <s v="Cancelld"/>
    <x v="1"/>
    <x v="0"/>
    <x v="2"/>
    <n v="296"/>
    <n v="423.28"/>
  </r>
  <r>
    <s v="AD01-9365"/>
    <x v="1"/>
    <s v="Aug"/>
    <x v="0"/>
    <x v="1"/>
    <s v="Cancelld"/>
    <x v="1"/>
    <x v="0"/>
    <x v="2"/>
    <n v="322"/>
    <n v="460.46"/>
  </r>
  <r>
    <s v="AD01-9362"/>
    <x v="1"/>
    <s v="Aug"/>
    <x v="0"/>
    <x v="1"/>
    <s v="Cancelld"/>
    <x v="1"/>
    <x v="0"/>
    <x v="2"/>
    <n v="370"/>
    <n v="529.1"/>
  </r>
  <r>
    <s v="AD01-9362"/>
    <x v="1"/>
    <s v="Aug"/>
    <x v="0"/>
    <x v="1"/>
    <s v="Cancelld"/>
    <x v="1"/>
    <x v="0"/>
    <x v="2"/>
    <n v="292"/>
    <n v="417.56"/>
  </r>
  <r>
    <s v="AD01-9364"/>
    <x v="1"/>
    <s v="Aug"/>
    <x v="0"/>
    <x v="1"/>
    <s v="Cancelld"/>
    <x v="1"/>
    <x v="1"/>
    <x v="2"/>
    <n v="860"/>
    <n v="1229.8"/>
  </r>
  <r>
    <s v="AD01-9362"/>
    <x v="1"/>
    <s v="Aug"/>
    <x v="0"/>
    <x v="1"/>
    <s v="Cancelld"/>
    <x v="1"/>
    <x v="1"/>
    <x v="2"/>
    <n v="913"/>
    <n v="1305.5899999999999"/>
  </r>
  <r>
    <s v="AD01-9362"/>
    <x v="1"/>
    <s v="Aug"/>
    <x v="0"/>
    <x v="1"/>
    <s v="Cancelld"/>
    <x v="1"/>
    <x v="1"/>
    <x v="2"/>
    <n v="866"/>
    <n v="526.24"/>
  </r>
  <r>
    <s v="AD01-9364"/>
    <x v="1"/>
    <s v="Aug"/>
    <x v="0"/>
    <x v="1"/>
    <s v="Cancelld"/>
    <x v="1"/>
    <x v="1"/>
    <x v="2"/>
    <n v="369"/>
    <n v="526.24"/>
  </r>
  <r>
    <s v="AD01-9362"/>
    <x v="1"/>
    <s v="Aug"/>
    <x v="0"/>
    <x v="1"/>
    <s v="Cancelld"/>
    <x v="1"/>
    <x v="1"/>
    <x v="2"/>
    <n v="319"/>
    <n v="456.17"/>
  </r>
  <r>
    <s v="AD01-9362"/>
    <x v="1"/>
    <s v="Aug"/>
    <x v="0"/>
    <x v="1"/>
    <s v="Cancelld"/>
    <x v="1"/>
    <x v="1"/>
    <x v="2"/>
    <n v="367"/>
    <n v="524.80999999999995"/>
  </r>
  <r>
    <s v="AD01-9365"/>
    <x v="1"/>
    <s v="Aug"/>
    <x v="0"/>
    <x v="1"/>
    <s v="Cancelld"/>
    <x v="1"/>
    <x v="1"/>
    <x v="2"/>
    <n v="295"/>
    <n v="421.85"/>
  </r>
  <r>
    <s v="AD01-9362"/>
    <x v="1"/>
    <s v="Aug"/>
    <x v="0"/>
    <x v="1"/>
    <s v="Cancelld"/>
    <x v="1"/>
    <x v="1"/>
    <x v="2"/>
    <n v="835"/>
    <n v="1194.05"/>
  </r>
  <r>
    <s v="AD01-9361"/>
    <x v="1"/>
    <s v="Aug"/>
    <x v="0"/>
    <x v="1"/>
    <s v="Cancelld"/>
    <x v="1"/>
    <x v="1"/>
    <x v="2"/>
    <n v="293"/>
    <n v="418.99"/>
  </r>
  <r>
    <s v="AD01-9364"/>
    <x v="1"/>
    <s v="Dec"/>
    <x v="0"/>
    <x v="1"/>
    <s v="Cancelld"/>
    <x v="1"/>
    <x v="1"/>
    <x v="2"/>
    <n v="302"/>
    <n v="431.86"/>
  </r>
  <r>
    <s v="AD01-9361"/>
    <x v="1"/>
    <s v="Dec"/>
    <x v="0"/>
    <x v="1"/>
    <s v="Cancelld"/>
    <x v="1"/>
    <x v="1"/>
    <x v="2"/>
    <n v="344"/>
    <n v="491.92"/>
  </r>
  <r>
    <s v="AD01-9363"/>
    <x v="1"/>
    <s v="Dec"/>
    <x v="0"/>
    <x v="1"/>
    <s v="Cancelld"/>
    <x v="1"/>
    <x v="1"/>
    <x v="2"/>
    <n v="298"/>
    <n v="426.14"/>
  </r>
  <r>
    <s v="AD01-9362"/>
    <x v="1"/>
    <s v="Dec"/>
    <x v="0"/>
    <x v="1"/>
    <s v="Cancelld"/>
    <x v="1"/>
    <x v="1"/>
    <x v="2"/>
    <n v="346"/>
    <n v="494.78"/>
  </r>
  <r>
    <s v="AD01-9361"/>
    <x v="1"/>
    <s v="Dec"/>
    <x v="0"/>
    <x v="1"/>
    <s v="Cancelld"/>
    <x v="1"/>
    <x v="1"/>
    <x v="2"/>
    <n v="830"/>
    <n v="1186.9000000000001"/>
  </r>
  <r>
    <s v="AD01-9362"/>
    <x v="1"/>
    <s v="Dec"/>
    <x v="0"/>
    <x v="1"/>
    <s v="Cancelld"/>
    <x v="1"/>
    <x v="1"/>
    <x v="2"/>
    <n v="863"/>
    <n v="1234.0899999999999"/>
  </r>
  <r>
    <s v="AD01-9364"/>
    <x v="1"/>
    <s v="Dec"/>
    <x v="0"/>
    <x v="1"/>
    <s v="Cancelld"/>
    <x v="1"/>
    <x v="1"/>
    <x v="2"/>
    <n v="921"/>
    <n v="1317.03"/>
  </r>
  <r>
    <s v="AD01-9362"/>
    <x v="1"/>
    <s v="Dec"/>
    <x v="0"/>
    <x v="1"/>
    <s v="Cancelld"/>
    <x v="1"/>
    <x v="1"/>
    <x v="2"/>
    <n v="922"/>
    <n v="1318.46"/>
  </r>
  <r>
    <s v="AD01-9362"/>
    <x v="1"/>
    <s v="Dec"/>
    <x v="0"/>
    <x v="1"/>
    <s v="Cancelld"/>
    <x v="1"/>
    <x v="1"/>
    <x v="2"/>
    <n v="345"/>
    <n v="493.35"/>
  </r>
  <r>
    <s v="AD01-9364"/>
    <x v="1"/>
    <s v="Dec"/>
    <x v="0"/>
    <x v="1"/>
    <s v="Cancelld"/>
    <x v="1"/>
    <x v="1"/>
    <x v="2"/>
    <n v="249"/>
    <n v="356.07"/>
  </r>
  <r>
    <s v="AD01-9361"/>
    <x v="1"/>
    <s v="Dec"/>
    <x v="0"/>
    <x v="1"/>
    <s v="Cancelld"/>
    <x v="1"/>
    <x v="1"/>
    <x v="2"/>
    <n v="243"/>
    <n v="347.49"/>
  </r>
  <r>
    <s v="AD01-9363"/>
    <x v="1"/>
    <s v="Dec"/>
    <x v="0"/>
    <x v="1"/>
    <s v="Cancelld"/>
    <x v="1"/>
    <x v="1"/>
    <x v="2"/>
    <n v="237"/>
    <n v="338.90999999999997"/>
  </r>
  <r>
    <s v="AD01-9364"/>
    <x v="1"/>
    <s v="Dec"/>
    <x v="0"/>
    <x v="1"/>
    <s v="Cancelld"/>
    <x v="1"/>
    <x v="1"/>
    <x v="2"/>
    <n v="301"/>
    <n v="430.43"/>
  </r>
  <r>
    <s v="AD01-9364"/>
    <x v="1"/>
    <s v="Dec"/>
    <x v="0"/>
    <x v="1"/>
    <s v="Cancelld"/>
    <x v="1"/>
    <x v="1"/>
    <x v="2"/>
    <n v="349"/>
    <n v="499.07"/>
  </r>
  <r>
    <s v="AD01-9362"/>
    <x v="1"/>
    <s v="Dec"/>
    <x v="0"/>
    <x v="1"/>
    <s v="Cancelld"/>
    <x v="1"/>
    <x v="1"/>
    <x v="2"/>
    <n v="839"/>
    <n v="1199.77"/>
  </r>
  <r>
    <s v="AD01-9362"/>
    <x v="1"/>
    <s v="Dec"/>
    <x v="0"/>
    <x v="1"/>
    <s v="Cancelld"/>
    <x v="1"/>
    <x v="1"/>
    <x v="2"/>
    <n v="872"/>
    <n v="1246.96"/>
  </r>
  <r>
    <s v="AD01-9361"/>
    <x v="1"/>
    <s v="Feb"/>
    <x v="0"/>
    <x v="1"/>
    <s v="Cancelld"/>
    <x v="1"/>
    <x v="1"/>
    <x v="2"/>
    <n v="152"/>
    <n v="217.36"/>
  </r>
  <r>
    <s v="AD01-9361"/>
    <x v="1"/>
    <s v="Feb"/>
    <x v="0"/>
    <x v="1"/>
    <s v="Cancelld"/>
    <x v="1"/>
    <x v="1"/>
    <x v="2"/>
    <n v="326"/>
    <n v="466.18"/>
  </r>
  <r>
    <s v="AD01-9362"/>
    <x v="1"/>
    <s v="Feb"/>
    <x v="0"/>
    <x v="1"/>
    <s v="Cancelld"/>
    <x v="1"/>
    <x v="1"/>
    <x v="2"/>
    <n v="352"/>
    <n v="503.36"/>
  </r>
  <r>
    <s v="AD01-9364"/>
    <x v="1"/>
    <s v="Feb"/>
    <x v="0"/>
    <x v="1"/>
    <s v="Cancelld"/>
    <x v="1"/>
    <x v="1"/>
    <x v="2"/>
    <n v="154"/>
    <n v="220.22"/>
  </r>
  <r>
    <s v="AD01-9361"/>
    <x v="1"/>
    <s v="Feb"/>
    <x v="0"/>
    <x v="1"/>
    <s v="Cancelld"/>
    <x v="1"/>
    <x v="1"/>
    <x v="2"/>
    <n v="328"/>
    <n v="469.04"/>
  </r>
  <r>
    <s v="AD01-9362"/>
    <x v="1"/>
    <s v="Feb"/>
    <x v="0"/>
    <x v="1"/>
    <s v="Cancelld"/>
    <x v="1"/>
    <x v="1"/>
    <x v="2"/>
    <n v="821"/>
    <n v="1174.03"/>
  </r>
  <r>
    <s v="AD01-9364"/>
    <x v="1"/>
    <s v="Feb"/>
    <x v="0"/>
    <x v="1"/>
    <s v="Cancelld"/>
    <x v="1"/>
    <x v="1"/>
    <x v="2"/>
    <n v="854"/>
    <n v="1221.22"/>
  </r>
  <r>
    <s v="AD01-9363"/>
    <x v="1"/>
    <s v="Feb"/>
    <x v="0"/>
    <x v="1"/>
    <s v="Cancelld"/>
    <x v="1"/>
    <x v="1"/>
    <x v="2"/>
    <n v="908"/>
    <n v="1298.44"/>
  </r>
  <r>
    <s v="AD01-9363"/>
    <x v="1"/>
    <s v="Feb"/>
    <x v="0"/>
    <x v="1"/>
    <s v="Cancelld"/>
    <x v="1"/>
    <x v="1"/>
    <x v="2"/>
    <n v="861"/>
    <n v="526.24"/>
  </r>
  <r>
    <s v="AD01-9361"/>
    <x v="1"/>
    <s v="Feb"/>
    <x v="0"/>
    <x v="1"/>
    <s v="Cancelld"/>
    <x v="1"/>
    <x v="1"/>
    <x v="2"/>
    <n v="153"/>
    <n v="526.24"/>
  </r>
  <r>
    <s v="AD01-9362"/>
    <x v="1"/>
    <s v="Feb"/>
    <x v="0"/>
    <x v="1"/>
    <s v="Cancelld"/>
    <x v="1"/>
    <x v="1"/>
    <x v="2"/>
    <n v="327"/>
    <n v="467.61"/>
  </r>
  <r>
    <s v="AD01-9361"/>
    <x v="1"/>
    <s v="Feb"/>
    <x v="0"/>
    <x v="1"/>
    <s v="Cancelld"/>
    <x v="1"/>
    <x v="1"/>
    <x v="2"/>
    <n v="355"/>
    <n v="507.65"/>
  </r>
  <r>
    <s v="AD01-9362"/>
    <x v="1"/>
    <s v="Feb"/>
    <x v="0"/>
    <x v="1"/>
    <s v="Cancelld"/>
    <x v="1"/>
    <x v="0"/>
    <x v="2"/>
    <n v="325"/>
    <n v="464.75"/>
  </r>
  <r>
    <s v="AD01-9361"/>
    <x v="1"/>
    <s v="Feb"/>
    <x v="0"/>
    <x v="1"/>
    <s v="Cancelld"/>
    <x v="1"/>
    <x v="0"/>
    <x v="2"/>
    <n v="830"/>
    <n v="1186.9000000000001"/>
  </r>
  <r>
    <s v="AD01-9364"/>
    <x v="1"/>
    <s v="Feb"/>
    <x v="0"/>
    <x v="1"/>
    <s v="Cancelld"/>
    <x v="1"/>
    <x v="0"/>
    <x v="2"/>
    <n v="863"/>
    <n v="1234.0899999999999"/>
  </r>
  <r>
    <s v="AD01-9362"/>
    <x v="1"/>
    <s v="Jan"/>
    <x v="0"/>
    <x v="1"/>
    <s v="Cancelld"/>
    <x v="1"/>
    <x v="0"/>
    <x v="2"/>
    <n v="356"/>
    <n v="509.08"/>
  </r>
  <r>
    <s v="AD01-9361"/>
    <x v="1"/>
    <s v="Jan"/>
    <x v="0"/>
    <x v="1"/>
    <s v="Cancelld"/>
    <x v="1"/>
    <x v="0"/>
    <x v="2"/>
    <n v="158"/>
    <n v="225.94"/>
  </r>
  <r>
    <s v="AD01-9362"/>
    <x v="1"/>
    <s v="Jan"/>
    <x v="0"/>
    <x v="1"/>
    <s v="Cancelld"/>
    <x v="1"/>
    <x v="0"/>
    <x v="2"/>
    <n v="332"/>
    <n v="474.76"/>
  </r>
  <r>
    <s v="AD01-9362"/>
    <x v="1"/>
    <s v="Jan"/>
    <x v="0"/>
    <x v="1"/>
    <s v="Cancelld"/>
    <x v="1"/>
    <x v="0"/>
    <x v="2"/>
    <n v="358"/>
    <n v="511.94"/>
  </r>
  <r>
    <s v="AD01-9362"/>
    <x v="1"/>
    <s v="Jan"/>
    <x v="0"/>
    <x v="1"/>
    <s v="Cancelld"/>
    <x v="1"/>
    <x v="0"/>
    <x v="2"/>
    <n v="160"/>
    <n v="228.8"/>
  </r>
  <r>
    <s v="AD01-9363"/>
    <x v="1"/>
    <s v="Jan"/>
    <x v="0"/>
    <x v="1"/>
    <s v="Cancelld"/>
    <x v="1"/>
    <x v="0"/>
    <x v="2"/>
    <n v="334"/>
    <n v="477.62"/>
  </r>
  <r>
    <s v="AD01-9362"/>
    <x v="1"/>
    <s v="Jan"/>
    <x v="0"/>
    <x v="1"/>
    <s v="Cancelld"/>
    <x v="1"/>
    <x v="0"/>
    <x v="2"/>
    <n v="820"/>
    <n v="1172.5999999999999"/>
  </r>
  <r>
    <s v="AD01-9362"/>
    <x v="1"/>
    <s v="Jan"/>
    <x v="0"/>
    <x v="1"/>
    <s v="Cancelld"/>
    <x v="1"/>
    <x v="0"/>
    <x v="2"/>
    <n v="907"/>
    <n v="1297.01"/>
  </r>
  <r>
    <s v="AD01-9362"/>
    <x v="1"/>
    <s v="Jan"/>
    <x v="0"/>
    <x v="1"/>
    <s v="Cancelld"/>
    <x v="1"/>
    <x v="0"/>
    <x v="2"/>
    <n v="860"/>
    <n v="526.24"/>
  </r>
  <r>
    <s v="AD01-9361"/>
    <x v="1"/>
    <s v="Jan"/>
    <x v="0"/>
    <x v="1"/>
    <s v="Cancelld"/>
    <x v="1"/>
    <x v="0"/>
    <x v="2"/>
    <n v="159"/>
    <n v="526.24"/>
  </r>
  <r>
    <s v="AD01-9362"/>
    <x v="1"/>
    <s v="Jan"/>
    <x v="0"/>
    <x v="1"/>
    <s v="Cancelld"/>
    <x v="1"/>
    <x v="0"/>
    <x v="2"/>
    <n v="333"/>
    <n v="476.19"/>
  </r>
  <r>
    <s v="AD01-9363"/>
    <x v="1"/>
    <s v="Jan"/>
    <x v="0"/>
    <x v="1"/>
    <s v="Cancelld"/>
    <x v="1"/>
    <x v="0"/>
    <x v="2"/>
    <n v="361"/>
    <n v="516.23"/>
  </r>
  <r>
    <s v="AD01-9364"/>
    <x v="1"/>
    <s v="Jan"/>
    <x v="0"/>
    <x v="1"/>
    <s v="Cancelld"/>
    <x v="1"/>
    <x v="0"/>
    <x v="2"/>
    <n v="157"/>
    <n v="224.51"/>
  </r>
  <r>
    <s v="AD01-9362"/>
    <x v="1"/>
    <s v="Jan"/>
    <x v="0"/>
    <x v="1"/>
    <s v="Cancelld"/>
    <x v="1"/>
    <x v="0"/>
    <x v="2"/>
    <n v="331"/>
    <n v="473.33"/>
  </r>
  <r>
    <s v="AD01-9362"/>
    <x v="1"/>
    <s v="Jan"/>
    <x v="0"/>
    <x v="1"/>
    <s v="Cancelld"/>
    <x v="1"/>
    <x v="0"/>
    <x v="2"/>
    <n v="829"/>
    <n v="1185.47"/>
  </r>
  <r>
    <s v="AD01-9362"/>
    <x v="1"/>
    <s v="Jan"/>
    <x v="0"/>
    <x v="1"/>
    <s v="Cancelld"/>
    <x v="1"/>
    <x v="0"/>
    <x v="2"/>
    <n v="862"/>
    <n v="1232.6600000000001"/>
  </r>
  <r>
    <s v="AD01-9362"/>
    <x v="1"/>
    <s v="Jan"/>
    <x v="0"/>
    <x v="1"/>
    <s v="Cancelld"/>
    <x v="1"/>
    <x v="0"/>
    <x v="2"/>
    <n v="329"/>
    <n v="470.47"/>
  </r>
  <r>
    <s v="AD01-9362"/>
    <x v="1"/>
    <s v="Jul"/>
    <x v="0"/>
    <x v="1"/>
    <s v="Cancelld"/>
    <x v="1"/>
    <x v="0"/>
    <x v="2"/>
    <n v="326"/>
    <n v="466.18"/>
  </r>
  <r>
    <s v="AD01-9362"/>
    <x v="1"/>
    <s v="Jul"/>
    <x v="0"/>
    <x v="1"/>
    <s v="Cancelld"/>
    <x v="1"/>
    <x v="0"/>
    <x v="2"/>
    <n v="128"/>
    <n v="183.04"/>
  </r>
  <r>
    <s v="AD01-9361"/>
    <x v="1"/>
    <s v="Jul"/>
    <x v="0"/>
    <x v="1"/>
    <s v="Cancelld"/>
    <x v="1"/>
    <x v="0"/>
    <x v="2"/>
    <n v="302"/>
    <n v="431.86"/>
  </r>
  <r>
    <s v="AD01-9362"/>
    <x v="1"/>
    <s v="Jul"/>
    <x v="0"/>
    <x v="1"/>
    <s v="Cancelld"/>
    <x v="1"/>
    <x v="0"/>
    <x v="2"/>
    <n v="328"/>
    <n v="469.04"/>
  </r>
  <r>
    <s v="AD01-9364"/>
    <x v="1"/>
    <s v="Jul"/>
    <x v="0"/>
    <x v="1"/>
    <s v="Cancelld"/>
    <x v="1"/>
    <x v="0"/>
    <x v="2"/>
    <n v="298"/>
    <n v="426.14"/>
  </r>
  <r>
    <s v="AD01-9362"/>
    <x v="1"/>
    <s v="Jul"/>
    <x v="0"/>
    <x v="1"/>
    <s v="Cancelld"/>
    <x v="1"/>
    <x v="0"/>
    <x v="2"/>
    <n v="826"/>
    <n v="1181.18"/>
  </r>
  <r>
    <s v="AD01-9364"/>
    <x v="1"/>
    <s v="Jul"/>
    <x v="0"/>
    <x v="1"/>
    <s v="Cancelld"/>
    <x v="1"/>
    <x v="0"/>
    <x v="2"/>
    <n v="859"/>
    <n v="1228.3699999999999"/>
  </r>
  <r>
    <s v="AD01-9364"/>
    <x v="1"/>
    <s v="Jul"/>
    <x v="0"/>
    <x v="1"/>
    <s v="Cancelld"/>
    <x v="1"/>
    <x v="0"/>
    <x v="2"/>
    <n v="912"/>
    <n v="1304.1600000000001"/>
  </r>
  <r>
    <s v="AD01-9364"/>
    <x v="1"/>
    <s v="Jul"/>
    <x v="0"/>
    <x v="1"/>
    <s v="Cancelld"/>
    <x v="1"/>
    <x v="0"/>
    <x v="2"/>
    <n v="865"/>
    <n v="526.24"/>
  </r>
  <r>
    <s v="AD01-9363"/>
    <x v="1"/>
    <s v="Jul"/>
    <x v="0"/>
    <x v="1"/>
    <s v="Cancelld"/>
    <x v="1"/>
    <x v="0"/>
    <x v="2"/>
    <n v="129"/>
    <n v="526.24"/>
  </r>
  <r>
    <s v="AD01-9362"/>
    <x v="1"/>
    <s v="Jul"/>
    <x v="0"/>
    <x v="1"/>
    <s v="Cancelld"/>
    <x v="1"/>
    <x v="0"/>
    <x v="2"/>
    <n v="297"/>
    <n v="424.71"/>
  </r>
  <r>
    <s v="AD01-9364"/>
    <x v="1"/>
    <s v="Jul"/>
    <x v="0"/>
    <x v="1"/>
    <s v="Cancelld"/>
    <x v="1"/>
    <x v="0"/>
    <x v="2"/>
    <n v="325"/>
    <n v="464.75"/>
  </r>
  <r>
    <s v="AD01-9361"/>
    <x v="1"/>
    <s v="Jul"/>
    <x v="0"/>
    <x v="1"/>
    <s v="Cancelld"/>
    <x v="1"/>
    <x v="0"/>
    <x v="2"/>
    <n v="127"/>
    <n v="181.61"/>
  </r>
  <r>
    <s v="AD01-9362"/>
    <x v="1"/>
    <s v="Jul"/>
    <x v="0"/>
    <x v="1"/>
    <s v="Cancelld"/>
    <x v="1"/>
    <x v="0"/>
    <x v="2"/>
    <n v="301"/>
    <n v="430.43"/>
  </r>
  <r>
    <s v="AD01-9361"/>
    <x v="1"/>
    <s v="Jul"/>
    <x v="0"/>
    <x v="1"/>
    <s v="Cancelld"/>
    <x v="1"/>
    <x v="0"/>
    <x v="2"/>
    <n v="834"/>
    <n v="1192.6199999999999"/>
  </r>
  <r>
    <s v="AD01-9362"/>
    <x v="1"/>
    <s v="Jul"/>
    <x v="0"/>
    <x v="1"/>
    <s v="Cancelld"/>
    <x v="1"/>
    <x v="0"/>
    <x v="2"/>
    <n v="868"/>
    <n v="1241.24"/>
  </r>
  <r>
    <s v="AD01-9362"/>
    <x v="1"/>
    <s v="Jul"/>
    <x v="0"/>
    <x v="1"/>
    <s v="Cancelld"/>
    <x v="1"/>
    <x v="0"/>
    <x v="2"/>
    <n v="299"/>
    <n v="427.57"/>
  </r>
  <r>
    <s v="AD01-9365"/>
    <x v="1"/>
    <s v="Jun"/>
    <x v="0"/>
    <x v="1"/>
    <s v="Cancelld"/>
    <x v="1"/>
    <x v="0"/>
    <x v="2"/>
    <n v="332"/>
    <n v="474.76"/>
  </r>
  <r>
    <s v="AD01-9361"/>
    <x v="1"/>
    <s v="Jun"/>
    <x v="0"/>
    <x v="1"/>
    <s v="Cancelld"/>
    <x v="1"/>
    <x v="0"/>
    <x v="2"/>
    <n v="134"/>
    <n v="191.62"/>
  </r>
  <r>
    <s v="AD01-9363"/>
    <x v="1"/>
    <s v="Jun"/>
    <x v="0"/>
    <x v="1"/>
    <s v="Cancelld"/>
    <x v="1"/>
    <x v="0"/>
    <x v="2"/>
    <n v="334"/>
    <n v="477.62"/>
  </r>
  <r>
    <s v="AD01-9361"/>
    <x v="1"/>
    <s v="Jun"/>
    <x v="0"/>
    <x v="1"/>
    <s v="Cancelld"/>
    <x v="1"/>
    <x v="0"/>
    <x v="2"/>
    <n v="130"/>
    <n v="185.9"/>
  </r>
  <r>
    <s v="AD01-9362"/>
    <x v="1"/>
    <s v="Jun"/>
    <x v="0"/>
    <x v="1"/>
    <s v="Cancelld"/>
    <x v="1"/>
    <x v="0"/>
    <x v="2"/>
    <n v="304"/>
    <n v="434.72"/>
  </r>
  <r>
    <s v="AD01-9364"/>
    <x v="1"/>
    <s v="Jun"/>
    <x v="0"/>
    <x v="1"/>
    <s v="Cancelld"/>
    <x v="1"/>
    <x v="0"/>
    <x v="2"/>
    <n v="825"/>
    <n v="1179.75"/>
  </r>
  <r>
    <s v="AD01-9362"/>
    <x v="1"/>
    <s v="Jun"/>
    <x v="0"/>
    <x v="1"/>
    <s v="Cancelld"/>
    <x v="1"/>
    <x v="0"/>
    <x v="2"/>
    <n v="858"/>
    <n v="1226.94"/>
  </r>
  <r>
    <s v="AD01-9361"/>
    <x v="1"/>
    <s v="Jun"/>
    <x v="0"/>
    <x v="1"/>
    <s v="Cancelld"/>
    <x v="1"/>
    <x v="0"/>
    <x v="2"/>
    <n v="911"/>
    <n v="1302.73"/>
  </r>
  <r>
    <s v="AD01-9361"/>
    <x v="1"/>
    <s v="Jun"/>
    <x v="0"/>
    <x v="1"/>
    <s v="Cancelld"/>
    <x v="1"/>
    <x v="0"/>
    <x v="2"/>
    <n v="864"/>
    <n v="526.24"/>
  </r>
  <r>
    <s v="AD01-9362"/>
    <x v="1"/>
    <s v="Jun"/>
    <x v="0"/>
    <x v="1"/>
    <s v="Cancelld"/>
    <x v="1"/>
    <x v="0"/>
    <x v="2"/>
    <n v="135"/>
    <n v="526.24"/>
  </r>
  <r>
    <s v="AD01-9364"/>
    <x v="1"/>
    <s v="Jun"/>
    <x v="0"/>
    <x v="1"/>
    <s v="Cancelld"/>
    <x v="1"/>
    <x v="0"/>
    <x v="2"/>
    <n v="303"/>
    <n v="433.29"/>
  </r>
  <r>
    <s v="AD01-9362"/>
    <x v="1"/>
    <s v="Jun"/>
    <x v="0"/>
    <x v="1"/>
    <s v="Cancelld"/>
    <x v="1"/>
    <x v="0"/>
    <x v="2"/>
    <n v="331"/>
    <n v="473.33"/>
  </r>
  <r>
    <s v="AD01-9362"/>
    <x v="1"/>
    <s v="Jun"/>
    <x v="0"/>
    <x v="1"/>
    <s v="Cancelld"/>
    <x v="1"/>
    <x v="0"/>
    <x v="2"/>
    <n v="133"/>
    <n v="190.19"/>
  </r>
  <r>
    <s v="AD01-9363"/>
    <x v="1"/>
    <s v="Jun"/>
    <x v="0"/>
    <x v="1"/>
    <s v="Cancelld"/>
    <x v="1"/>
    <x v="0"/>
    <x v="2"/>
    <n v="307"/>
    <n v="439.01"/>
  </r>
  <r>
    <s v="AD01-9361"/>
    <x v="1"/>
    <s v="Jun"/>
    <x v="0"/>
    <x v="1"/>
    <s v="Cancelld"/>
    <x v="1"/>
    <x v="0"/>
    <x v="2"/>
    <n v="867"/>
    <n v="1239.81"/>
  </r>
  <r>
    <s v="AD01-9365"/>
    <x v="1"/>
    <s v="Jun"/>
    <x v="0"/>
    <x v="1"/>
    <s v="Cancelld"/>
    <x v="1"/>
    <x v="0"/>
    <x v="2"/>
    <n v="305"/>
    <n v="436.15"/>
  </r>
  <r>
    <s v="AD01-9365"/>
    <x v="1"/>
    <s v="Mar"/>
    <x v="0"/>
    <x v="1"/>
    <s v="Cancelld"/>
    <x v="1"/>
    <x v="0"/>
    <x v="2"/>
    <n v="350"/>
    <n v="500.5"/>
  </r>
  <r>
    <s v="AD01-9362"/>
    <x v="1"/>
    <s v="Mar"/>
    <x v="0"/>
    <x v="1"/>
    <s v="Cancelld"/>
    <x v="1"/>
    <x v="0"/>
    <x v="2"/>
    <n v="146"/>
    <n v="208.78"/>
  </r>
  <r>
    <s v="AD01-9364"/>
    <x v="1"/>
    <s v="Mar"/>
    <x v="0"/>
    <x v="1"/>
    <s v="Cancelld"/>
    <x v="1"/>
    <x v="0"/>
    <x v="2"/>
    <n v="320"/>
    <n v="457.6"/>
  </r>
  <r>
    <s v="AD01-9361"/>
    <x v="1"/>
    <s v="Mar"/>
    <x v="0"/>
    <x v="1"/>
    <s v="Cancelld"/>
    <x v="1"/>
    <x v="0"/>
    <x v="2"/>
    <n v="346"/>
    <n v="494.78"/>
  </r>
  <r>
    <s v="AD01-9361"/>
    <x v="1"/>
    <s v="Mar"/>
    <x v="0"/>
    <x v="1"/>
    <s v="Cancelld"/>
    <x v="1"/>
    <x v="0"/>
    <x v="2"/>
    <n v="148"/>
    <n v="211.64"/>
  </r>
  <r>
    <s v="AD01-9362"/>
    <x v="1"/>
    <s v="Mar"/>
    <x v="0"/>
    <x v="1"/>
    <s v="Cancelld"/>
    <x v="1"/>
    <x v="0"/>
    <x v="2"/>
    <n v="322"/>
    <n v="460.46"/>
  </r>
  <r>
    <s v="AD01-9362"/>
    <x v="1"/>
    <s v="Mar"/>
    <x v="0"/>
    <x v="1"/>
    <s v="Cancelld"/>
    <x v="1"/>
    <x v="1"/>
    <x v="2"/>
    <n v="822"/>
    <n v="1175.46"/>
  </r>
  <r>
    <s v="AD01-9362"/>
    <x v="1"/>
    <s v="Mar"/>
    <x v="0"/>
    <x v="1"/>
    <s v="Cancelld"/>
    <x v="1"/>
    <x v="1"/>
    <x v="2"/>
    <n v="855"/>
    <n v="1222.6500000000001"/>
  </r>
  <r>
    <s v="AD01-9363"/>
    <x v="1"/>
    <s v="Mar"/>
    <x v="0"/>
    <x v="1"/>
    <s v="Cancelld"/>
    <x v="1"/>
    <x v="1"/>
    <x v="2"/>
    <n v="147"/>
    <n v="526.24"/>
  </r>
  <r>
    <s v="AD01-9362"/>
    <x v="1"/>
    <s v="Mar"/>
    <x v="0"/>
    <x v="1"/>
    <s v="Cancelld"/>
    <x v="1"/>
    <x v="1"/>
    <x v="2"/>
    <n v="321"/>
    <n v="459.03"/>
  </r>
  <r>
    <s v="AD01-9362"/>
    <x v="1"/>
    <s v="Mar"/>
    <x v="0"/>
    <x v="1"/>
    <s v="Cancelld"/>
    <x v="1"/>
    <x v="1"/>
    <x v="2"/>
    <n v="349"/>
    <n v="499.07"/>
  </r>
  <r>
    <s v="AD01-9362"/>
    <x v="1"/>
    <s v="Mar"/>
    <x v="0"/>
    <x v="1"/>
    <s v="Cancelld"/>
    <x v="1"/>
    <x v="1"/>
    <x v="2"/>
    <n v="151"/>
    <n v="215.93"/>
  </r>
  <r>
    <s v="AD01-9361"/>
    <x v="1"/>
    <s v="Mar"/>
    <x v="0"/>
    <x v="1"/>
    <s v="Cancelld"/>
    <x v="1"/>
    <x v="1"/>
    <x v="2"/>
    <n v="319"/>
    <n v="456.17"/>
  </r>
  <r>
    <s v="AD01-9364"/>
    <x v="1"/>
    <s v="Mar"/>
    <x v="0"/>
    <x v="1"/>
    <s v="Cancelld"/>
    <x v="1"/>
    <x v="1"/>
    <x v="2"/>
    <n v="831"/>
    <n v="1188.33"/>
  </r>
  <r>
    <s v="AD01-9362"/>
    <x v="1"/>
    <s v="Mar"/>
    <x v="0"/>
    <x v="1"/>
    <s v="Cancelld"/>
    <x v="1"/>
    <x v="1"/>
    <x v="2"/>
    <n v="864"/>
    <n v="1235.52"/>
  </r>
  <r>
    <s v="AD01-9365"/>
    <x v="1"/>
    <s v="Mar"/>
    <x v="0"/>
    <x v="1"/>
    <s v="Cancelld"/>
    <x v="1"/>
    <x v="1"/>
    <x v="2"/>
    <n v="323"/>
    <n v="461.89"/>
  </r>
  <r>
    <s v="AD01-9362"/>
    <x v="1"/>
    <s v="May"/>
    <x v="0"/>
    <x v="1"/>
    <s v="Cancelld"/>
    <x v="1"/>
    <x v="1"/>
    <x v="2"/>
    <n v="338"/>
    <n v="483.34"/>
  </r>
  <r>
    <s v="AD01-9361"/>
    <x v="1"/>
    <s v="May"/>
    <x v="0"/>
    <x v="1"/>
    <s v="Cancelld"/>
    <x v="1"/>
    <x v="1"/>
    <x v="2"/>
    <n v="140"/>
    <n v="200.2"/>
  </r>
  <r>
    <s v="AD01-9361"/>
    <x v="1"/>
    <s v="May"/>
    <x v="0"/>
    <x v="1"/>
    <s v="Cancelld"/>
    <x v="1"/>
    <x v="1"/>
    <x v="2"/>
    <n v="308"/>
    <n v="440.44"/>
  </r>
  <r>
    <s v="AD01-9361"/>
    <x v="1"/>
    <s v="May"/>
    <x v="0"/>
    <x v="1"/>
    <s v="Cancelld"/>
    <x v="1"/>
    <x v="1"/>
    <x v="2"/>
    <n v="136"/>
    <n v="194.48"/>
  </r>
  <r>
    <s v="AD01-9364"/>
    <x v="1"/>
    <s v="May"/>
    <x v="0"/>
    <x v="1"/>
    <s v="Cancelld"/>
    <x v="1"/>
    <x v="1"/>
    <x v="2"/>
    <n v="310"/>
    <n v="443.3"/>
  </r>
  <r>
    <s v="AD01-9364"/>
    <x v="1"/>
    <s v="May"/>
    <x v="0"/>
    <x v="1"/>
    <s v="Cancelld"/>
    <x v="1"/>
    <x v="1"/>
    <x v="2"/>
    <n v="824"/>
    <n v="1178.32"/>
  </r>
  <r>
    <s v="AD01-9361"/>
    <x v="1"/>
    <s v="May"/>
    <x v="0"/>
    <x v="1"/>
    <s v="Cancelld"/>
    <x v="1"/>
    <x v="1"/>
    <x v="2"/>
    <n v="857"/>
    <n v="1225.51"/>
  </r>
  <r>
    <s v="AD01-9362"/>
    <x v="1"/>
    <s v="May"/>
    <x v="0"/>
    <x v="1"/>
    <s v="Cancelld"/>
    <x v="1"/>
    <x v="1"/>
    <x v="2"/>
    <n v="910"/>
    <n v="1301.3"/>
  </r>
  <r>
    <s v="AD01-9362"/>
    <x v="1"/>
    <s v="May"/>
    <x v="0"/>
    <x v="1"/>
    <s v="Cancelld"/>
    <x v="1"/>
    <x v="1"/>
    <x v="2"/>
    <n v="863"/>
    <n v="526.24"/>
  </r>
  <r>
    <s v="AD01-9364"/>
    <x v="1"/>
    <s v="May"/>
    <x v="0"/>
    <x v="1"/>
    <s v="Cancelld"/>
    <x v="1"/>
    <x v="1"/>
    <x v="2"/>
    <n v="309"/>
    <n v="441.87"/>
  </r>
  <r>
    <s v="AD01-9364"/>
    <x v="1"/>
    <s v="May"/>
    <x v="0"/>
    <x v="1"/>
    <s v="Cancelld"/>
    <x v="1"/>
    <x v="1"/>
    <x v="2"/>
    <n v="337"/>
    <n v="481.91"/>
  </r>
  <r>
    <s v="AD01-9363"/>
    <x v="1"/>
    <s v="May"/>
    <x v="0"/>
    <x v="1"/>
    <s v="Cancelld"/>
    <x v="1"/>
    <x v="1"/>
    <x v="2"/>
    <n v="139"/>
    <n v="198.77"/>
  </r>
  <r>
    <s v="AD01-9361"/>
    <x v="1"/>
    <s v="May"/>
    <x v="0"/>
    <x v="1"/>
    <s v="Cancelld"/>
    <x v="1"/>
    <x v="1"/>
    <x v="2"/>
    <n v="833"/>
    <n v="1191.19"/>
  </r>
  <r>
    <s v="AD01-9362"/>
    <x v="1"/>
    <s v="May"/>
    <x v="0"/>
    <x v="1"/>
    <s v="Cancelld"/>
    <x v="1"/>
    <x v="1"/>
    <x v="2"/>
    <n v="866"/>
    <n v="1238.3800000000001"/>
  </r>
  <r>
    <s v="AD01-9362"/>
    <x v="1"/>
    <s v="May"/>
    <x v="0"/>
    <x v="1"/>
    <s v="Cancelld"/>
    <x v="1"/>
    <x v="1"/>
    <x v="2"/>
    <n v="311"/>
    <n v="444.73"/>
  </r>
  <r>
    <s v="AD01-9362"/>
    <x v="1"/>
    <s v="Nov"/>
    <x v="1"/>
    <x v="1"/>
    <s v="Cancelld"/>
    <x v="1"/>
    <x v="1"/>
    <x v="2"/>
    <n v="350"/>
    <n v="500.5"/>
  </r>
  <r>
    <s v="AD01-9361"/>
    <x v="1"/>
    <s v="Nov"/>
    <x v="1"/>
    <x v="1"/>
    <s v="Cancelld"/>
    <x v="1"/>
    <x v="1"/>
    <x v="2"/>
    <n v="304"/>
    <n v="434.72"/>
  </r>
  <r>
    <s v="AD01-9361"/>
    <x v="1"/>
    <s v="Nov"/>
    <x v="1"/>
    <x v="1"/>
    <s v="Cancelld"/>
    <x v="1"/>
    <x v="1"/>
    <x v="2"/>
    <n v="352"/>
    <n v="503.36"/>
  </r>
  <r>
    <s v="AD01-9361"/>
    <x v="1"/>
    <s v="Nov"/>
    <x v="1"/>
    <x v="1"/>
    <s v="Cancelld"/>
    <x v="1"/>
    <x v="1"/>
    <x v="2"/>
    <n v="829"/>
    <n v="1185.47"/>
  </r>
  <r>
    <s v="AD01-9362"/>
    <x v="1"/>
    <s v="Nov"/>
    <x v="1"/>
    <x v="1"/>
    <s v="Cancelld"/>
    <x v="1"/>
    <x v="1"/>
    <x v="2"/>
    <n v="862"/>
    <n v="1232.6600000000001"/>
  </r>
  <r>
    <s v="AD01-9361"/>
    <x v="1"/>
    <s v="Nov"/>
    <x v="1"/>
    <x v="1"/>
    <s v="Cancelld"/>
    <x v="1"/>
    <x v="1"/>
    <x v="2"/>
    <n v="918"/>
    <n v="1312.74"/>
  </r>
  <r>
    <s v="AD01-9361"/>
    <x v="1"/>
    <s v="Nov"/>
    <x v="1"/>
    <x v="1"/>
    <s v="Cancelld"/>
    <x v="1"/>
    <x v="1"/>
    <x v="2"/>
    <n v="919"/>
    <n v="1314.17"/>
  </r>
  <r>
    <s v="AD01-9362"/>
    <x v="1"/>
    <s v="Nov"/>
    <x v="1"/>
    <x v="1"/>
    <s v="Cancelld"/>
    <x v="1"/>
    <x v="1"/>
    <x v="2"/>
    <n v="920"/>
    <n v="1315.6"/>
  </r>
  <r>
    <s v="AD01-9362"/>
    <x v="1"/>
    <s v="Nov"/>
    <x v="1"/>
    <x v="1"/>
    <s v="Cancelld"/>
    <x v="1"/>
    <x v="1"/>
    <x v="2"/>
    <n v="869"/>
    <n v="526.24"/>
  </r>
  <r>
    <s v="AD01-9362"/>
    <x v="1"/>
    <s v="Nov"/>
    <x v="1"/>
    <x v="1"/>
    <s v="Cancelld"/>
    <x v="1"/>
    <x v="1"/>
    <x v="2"/>
    <n v="351"/>
    <n v="501.93"/>
  </r>
  <r>
    <s v="AD01-9361"/>
    <x v="1"/>
    <s v="Nov"/>
    <x v="1"/>
    <x v="1"/>
    <s v="Cancelld"/>
    <x v="1"/>
    <x v="1"/>
    <x v="2"/>
    <n v="261"/>
    <n v="373.23"/>
  </r>
  <r>
    <s v="AD01-9361"/>
    <x v="1"/>
    <s v="Nov"/>
    <x v="1"/>
    <x v="1"/>
    <s v="Cancelld"/>
    <x v="1"/>
    <x v="1"/>
    <x v="2"/>
    <n v="255"/>
    <n v="364.65"/>
  </r>
  <r>
    <s v="AD01-9361"/>
    <x v="1"/>
    <s v="Nov"/>
    <x v="1"/>
    <x v="1"/>
    <s v="Cancelld"/>
    <x v="1"/>
    <x v="1"/>
    <x v="2"/>
    <n v="307"/>
    <n v="439.01"/>
  </r>
  <r>
    <s v="AD01-9361"/>
    <x v="1"/>
    <s v="Nov"/>
    <x v="1"/>
    <x v="1"/>
    <s v="Cancelld"/>
    <x v="1"/>
    <x v="1"/>
    <x v="2"/>
    <n v="838"/>
    <n v="1198.3399999999999"/>
  </r>
  <r>
    <s v="AD01-9362"/>
    <x v="1"/>
    <s v="Nov"/>
    <x v="1"/>
    <x v="1"/>
    <s v="Cancelld"/>
    <x v="1"/>
    <x v="1"/>
    <x v="2"/>
    <n v="871"/>
    <n v="1245.53"/>
  </r>
  <r>
    <s v="AD01-9362"/>
    <x v="1"/>
    <s v="Oct"/>
    <x v="1"/>
    <x v="1"/>
    <s v="Cancelld"/>
    <x v="1"/>
    <x v="1"/>
    <x v="2"/>
    <n v="308"/>
    <n v="440.44"/>
  </r>
  <r>
    <s v="AD01-9365"/>
    <x v="1"/>
    <s v="Oct"/>
    <x v="1"/>
    <x v="1"/>
    <s v="Cancelld"/>
    <x v="1"/>
    <x v="1"/>
    <x v="2"/>
    <n v="356"/>
    <n v="509.08"/>
  </r>
  <r>
    <s v="AD01-9362"/>
    <x v="1"/>
    <s v="Oct"/>
    <x v="1"/>
    <x v="1"/>
    <s v="Cancelld"/>
    <x v="1"/>
    <x v="1"/>
    <x v="2"/>
    <n v="310"/>
    <n v="443.3"/>
  </r>
  <r>
    <s v="AD01-9361"/>
    <x v="1"/>
    <s v="Oct"/>
    <x v="1"/>
    <x v="1"/>
    <s v="Cancelld"/>
    <x v="1"/>
    <x v="1"/>
    <x v="2"/>
    <n v="358"/>
    <n v="511.94"/>
  </r>
  <r>
    <s v="AD01-9361"/>
    <x v="1"/>
    <s v="Oct"/>
    <x v="1"/>
    <x v="1"/>
    <s v="Cancelld"/>
    <x v="1"/>
    <x v="1"/>
    <x v="2"/>
    <n v="828"/>
    <n v="1184.04"/>
  </r>
  <r>
    <s v="AD01-9363"/>
    <x v="1"/>
    <s v="Oct"/>
    <x v="1"/>
    <x v="1"/>
    <s v="Cancelld"/>
    <x v="1"/>
    <x v="1"/>
    <x v="2"/>
    <n v="915"/>
    <n v="1308.45"/>
  </r>
  <r>
    <s v="AD01-9362"/>
    <x v="1"/>
    <s v="Oct"/>
    <x v="1"/>
    <x v="1"/>
    <s v="Cancelld"/>
    <x v="1"/>
    <x v="1"/>
    <x v="2"/>
    <n v="916"/>
    <n v="1309.8800000000001"/>
  </r>
  <r>
    <s v="AD01-9362"/>
    <x v="1"/>
    <s v="Oct"/>
    <x v="1"/>
    <x v="1"/>
    <s v="Cancelld"/>
    <x v="1"/>
    <x v="1"/>
    <x v="2"/>
    <n v="917"/>
    <n v="1311.31"/>
  </r>
  <r>
    <s v="AD01-9362"/>
    <x v="1"/>
    <s v="Oct"/>
    <x v="1"/>
    <x v="1"/>
    <s v="Cancelld"/>
    <x v="1"/>
    <x v="1"/>
    <x v="2"/>
    <n v="868"/>
    <n v="526.24"/>
  </r>
  <r>
    <s v="AD01-9364"/>
    <x v="1"/>
    <s v="Oct"/>
    <x v="1"/>
    <x v="1"/>
    <s v="Cancelld"/>
    <x v="1"/>
    <x v="1"/>
    <x v="2"/>
    <n v="357"/>
    <n v="526.24"/>
  </r>
  <r>
    <s v="AD01-9361"/>
    <x v="1"/>
    <s v="Oct"/>
    <x v="1"/>
    <x v="1"/>
    <s v="Cancelld"/>
    <x v="1"/>
    <x v="1"/>
    <x v="2"/>
    <n v="279"/>
    <n v="398.97"/>
  </r>
  <r>
    <s v="AD01-9362"/>
    <x v="1"/>
    <s v="Oct"/>
    <x v="1"/>
    <x v="1"/>
    <s v="Cancelld"/>
    <x v="1"/>
    <x v="1"/>
    <x v="2"/>
    <n v="273"/>
    <n v="390.39"/>
  </r>
  <r>
    <s v="AD01-9362"/>
    <x v="1"/>
    <s v="Oct"/>
    <x v="1"/>
    <x v="1"/>
    <s v="Cancelld"/>
    <x v="1"/>
    <x v="1"/>
    <x v="2"/>
    <n v="267"/>
    <n v="381.81"/>
  </r>
  <r>
    <s v="AD01-9363"/>
    <x v="1"/>
    <s v="Oct"/>
    <x v="1"/>
    <x v="1"/>
    <s v="Cancelld"/>
    <x v="1"/>
    <x v="1"/>
    <x v="2"/>
    <n v="313"/>
    <n v="447.59"/>
  </r>
  <r>
    <s v="AD01-9361"/>
    <x v="1"/>
    <s v="Oct"/>
    <x v="1"/>
    <x v="1"/>
    <s v="Cancelld"/>
    <x v="1"/>
    <x v="1"/>
    <x v="2"/>
    <n v="355"/>
    <n v="507.65"/>
  </r>
  <r>
    <s v="AD01-9362"/>
    <x v="1"/>
    <s v="Oct"/>
    <x v="1"/>
    <x v="1"/>
    <s v="Cancelld"/>
    <x v="1"/>
    <x v="1"/>
    <x v="2"/>
    <n v="837"/>
    <n v="1196.9100000000001"/>
  </r>
  <r>
    <s v="AD01-9362"/>
    <x v="1"/>
    <s v="Oct"/>
    <x v="1"/>
    <x v="1"/>
    <s v="Cancelld"/>
    <x v="1"/>
    <x v="1"/>
    <x v="2"/>
    <n v="870"/>
    <n v="1244.0999999999999"/>
  </r>
  <r>
    <s v="AD01-9361"/>
    <x v="1"/>
    <s v="Sep"/>
    <x v="1"/>
    <x v="1"/>
    <s v="Cancelld"/>
    <x v="1"/>
    <x v="1"/>
    <x v="2"/>
    <n v="314"/>
    <n v="449.02"/>
  </r>
  <r>
    <s v="AD01-9364"/>
    <x v="1"/>
    <s v="Sep"/>
    <x v="1"/>
    <x v="1"/>
    <s v="Cancelld"/>
    <x v="1"/>
    <x v="1"/>
    <x v="2"/>
    <n v="362"/>
    <n v="517.66"/>
  </r>
  <r>
    <s v="AD01-9361"/>
    <x v="1"/>
    <s v="Sep"/>
    <x v="1"/>
    <x v="1"/>
    <s v="Cancelld"/>
    <x v="1"/>
    <x v="1"/>
    <x v="2"/>
    <n v="290"/>
    <n v="414.7"/>
  </r>
  <r>
    <s v="AD01-9361"/>
    <x v="1"/>
    <s v="Sep"/>
    <x v="1"/>
    <x v="1"/>
    <s v="Cancelld"/>
    <x v="1"/>
    <x v="1"/>
    <x v="2"/>
    <n v="316"/>
    <n v="451.88"/>
  </r>
  <r>
    <s v="AD01-9362"/>
    <x v="1"/>
    <s v="Sep"/>
    <x v="1"/>
    <x v="1"/>
    <s v="Cancelld"/>
    <x v="1"/>
    <x v="1"/>
    <x v="2"/>
    <n v="364"/>
    <n v="520.52"/>
  </r>
  <r>
    <s v="AD01-9362"/>
    <x v="1"/>
    <s v="Sep"/>
    <x v="1"/>
    <x v="1"/>
    <s v="Cancelld"/>
    <x v="1"/>
    <x v="1"/>
    <x v="2"/>
    <n v="827"/>
    <n v="1182.6099999999999"/>
  </r>
  <r>
    <s v="AD01-9361"/>
    <x v="1"/>
    <s v="Sep"/>
    <x v="1"/>
    <x v="1"/>
    <s v="Cancelld"/>
    <x v="1"/>
    <x v="1"/>
    <x v="2"/>
    <n v="861"/>
    <n v="1231.23"/>
  </r>
  <r>
    <s v="AD01-9361"/>
    <x v="1"/>
    <s v="Sep"/>
    <x v="1"/>
    <x v="1"/>
    <s v="Cancelld"/>
    <x v="1"/>
    <x v="1"/>
    <x v="2"/>
    <n v="914"/>
    <n v="1307.02"/>
  </r>
  <r>
    <s v="AD01-9361"/>
    <x v="1"/>
    <s v="Sep"/>
    <x v="1"/>
    <x v="1"/>
    <s v="Cancelld"/>
    <x v="1"/>
    <x v="1"/>
    <x v="2"/>
    <n v="867"/>
    <n v="526.24"/>
  </r>
  <r>
    <s v="AD01-9362"/>
    <x v="1"/>
    <s v="Sep"/>
    <x v="1"/>
    <x v="1"/>
    <s v="Cancelld"/>
    <x v="1"/>
    <x v="1"/>
    <x v="2"/>
    <n v="363"/>
    <n v="526.24"/>
  </r>
  <r>
    <s v="AD01-9362"/>
    <x v="1"/>
    <s v="Sep"/>
    <x v="1"/>
    <x v="1"/>
    <s v="Cancelld"/>
    <x v="1"/>
    <x v="1"/>
    <x v="2"/>
    <n v="291"/>
    <n v="416.13"/>
  </r>
  <r>
    <s v="AD01-9361"/>
    <x v="1"/>
    <s v="Sep"/>
    <x v="1"/>
    <x v="1"/>
    <s v="Cancelld"/>
    <x v="1"/>
    <x v="1"/>
    <x v="2"/>
    <n v="285"/>
    <n v="407.55"/>
  </r>
  <r>
    <s v="AD01-9361"/>
    <x v="1"/>
    <s v="Sep"/>
    <x v="1"/>
    <x v="1"/>
    <s v="Cancelld"/>
    <x v="1"/>
    <x v="1"/>
    <x v="2"/>
    <n v="361"/>
    <n v="516.23"/>
  </r>
  <r>
    <s v="AD01-9361"/>
    <x v="1"/>
    <s v="Sep"/>
    <x v="1"/>
    <x v="1"/>
    <s v="Cancelld"/>
    <x v="1"/>
    <x v="1"/>
    <x v="2"/>
    <n v="289"/>
    <n v="413.27"/>
  </r>
  <r>
    <s v="AD01-9361"/>
    <x v="1"/>
    <s v="Sep"/>
    <x v="1"/>
    <x v="1"/>
    <s v="Cancelld"/>
    <x v="1"/>
    <x v="1"/>
    <x v="2"/>
    <n v="836"/>
    <n v="1195.48"/>
  </r>
  <r>
    <s v="AD01-9361"/>
    <x v="1"/>
    <s v="Sep"/>
    <x v="1"/>
    <x v="1"/>
    <s v="Cancelld"/>
    <x v="1"/>
    <x v="1"/>
    <x v="2"/>
    <n v="869"/>
    <n v="1242.67"/>
  </r>
  <r>
    <s v="AD01-9364"/>
    <x v="1"/>
    <s v="Aug"/>
    <x v="0"/>
    <x v="1"/>
    <s v="Cancelld"/>
    <x v="0"/>
    <x v="1"/>
    <x v="0"/>
    <n v="340"/>
    <n v="486.2"/>
  </r>
  <r>
    <s v="AD01-9362"/>
    <x v="1"/>
    <s v="Aug"/>
    <x v="0"/>
    <x v="1"/>
    <s v="Cancelld"/>
    <x v="0"/>
    <x v="1"/>
    <x v="0"/>
    <n v="334"/>
    <n v="477.62"/>
  </r>
  <r>
    <s v="AD01-9362"/>
    <x v="1"/>
    <s v="Aug"/>
    <x v="0"/>
    <x v="1"/>
    <s v="Cancelld"/>
    <x v="0"/>
    <x v="1"/>
    <x v="0"/>
    <n v="337"/>
    <n v="481.91"/>
  </r>
  <r>
    <s v="AD01-9364"/>
    <x v="1"/>
    <s v="Aug"/>
    <x v="0"/>
    <x v="1"/>
    <s v="Cancelld"/>
    <x v="0"/>
    <x v="1"/>
    <x v="0"/>
    <n v="331"/>
    <n v="473.33"/>
  </r>
  <r>
    <s v="AD01-9361"/>
    <x v="1"/>
    <s v="Sep"/>
    <x v="0"/>
    <x v="1"/>
    <s v="Cancelld"/>
    <x v="0"/>
    <x v="1"/>
    <x v="0"/>
    <n v="328"/>
    <n v="469.04"/>
  </r>
  <r>
    <s v="AD01-9362"/>
    <x v="1"/>
    <s v="Sep"/>
    <x v="0"/>
    <x v="1"/>
    <s v="Cancelld"/>
    <x v="0"/>
    <x v="1"/>
    <x v="0"/>
    <n v="322"/>
    <n v="460.46"/>
  </r>
  <r>
    <s v="AD01-9361"/>
    <x v="1"/>
    <s v="Sep"/>
    <x v="0"/>
    <x v="1"/>
    <s v="Cancelld"/>
    <x v="0"/>
    <x v="1"/>
    <x v="0"/>
    <n v="316"/>
    <n v="451.88"/>
  </r>
  <r>
    <s v="AD01-9362"/>
    <x v="1"/>
    <s v="Sep"/>
    <x v="0"/>
    <x v="1"/>
    <s v="Cancelld"/>
    <x v="0"/>
    <x v="1"/>
    <x v="0"/>
    <n v="325"/>
    <n v="464.75"/>
  </r>
  <r>
    <s v="AD01-9364"/>
    <x v="1"/>
    <s v="Sep"/>
    <x v="0"/>
    <x v="1"/>
    <s v="Cancelld"/>
    <x v="0"/>
    <x v="1"/>
    <x v="0"/>
    <n v="319"/>
    <n v="456.17"/>
  </r>
  <r>
    <s v="AD01-9361"/>
    <x v="1"/>
    <s v="Sep"/>
    <x v="0"/>
    <x v="1"/>
    <s v="Cancelld"/>
    <x v="0"/>
    <x v="1"/>
    <x v="0"/>
    <n v="313"/>
    <n v="447.59"/>
  </r>
  <r>
    <s v="AD01-9364"/>
    <x v="2"/>
    <s v="Apr"/>
    <x v="0"/>
    <x v="0"/>
    <s v="Order assembled"/>
    <x v="1"/>
    <x v="0"/>
    <x v="0"/>
    <n v="212"/>
    <n v="303.15999999999997"/>
  </r>
  <r>
    <s v="AD01-9362"/>
    <x v="2"/>
    <s v="Apr"/>
    <x v="0"/>
    <x v="0"/>
    <s v="Order assembled"/>
    <x v="1"/>
    <x v="0"/>
    <x v="0"/>
    <n v="206"/>
    <n v="294.58"/>
  </r>
  <r>
    <s v="AD01-9364"/>
    <x v="2"/>
    <s v="Apr"/>
    <x v="0"/>
    <x v="0"/>
    <s v="Order assembled"/>
    <x v="1"/>
    <x v="0"/>
    <x v="1"/>
    <n v="216"/>
    <n v="308.88"/>
  </r>
  <r>
    <s v="AD01-9362"/>
    <x v="2"/>
    <s v="Apr"/>
    <x v="0"/>
    <x v="0"/>
    <s v="Order assembled"/>
    <x v="1"/>
    <x v="0"/>
    <x v="1"/>
    <n v="210"/>
    <n v="300.3"/>
  </r>
  <r>
    <s v="AD01-9364"/>
    <x v="2"/>
    <s v="Apr"/>
    <x v="0"/>
    <x v="0"/>
    <s v="Order assembled"/>
    <x v="1"/>
    <x v="0"/>
    <x v="1"/>
    <n v="204"/>
    <n v="291.72000000000003"/>
  </r>
  <r>
    <s v="AD01-9364"/>
    <x v="2"/>
    <s v="Apr"/>
    <x v="0"/>
    <x v="0"/>
    <s v="Order assembled"/>
    <x v="1"/>
    <x v="0"/>
    <x v="1"/>
    <n v="213"/>
    <n v="304.59000000000003"/>
  </r>
  <r>
    <s v="AD01-9361"/>
    <x v="2"/>
    <s v="Apr"/>
    <x v="0"/>
    <x v="0"/>
    <s v="Order assembled"/>
    <x v="1"/>
    <x v="0"/>
    <x v="1"/>
    <n v="207"/>
    <n v="296.01"/>
  </r>
  <r>
    <s v="AD01-9362"/>
    <x v="2"/>
    <s v="Apr"/>
    <x v="0"/>
    <x v="0"/>
    <s v="Order assembled"/>
    <x v="1"/>
    <x v="0"/>
    <x v="1"/>
    <n v="201"/>
    <n v="287.43"/>
  </r>
  <r>
    <s v="AD01-9362"/>
    <x v="2"/>
    <s v="Apr"/>
    <x v="0"/>
    <x v="0"/>
    <s v="Order assembled"/>
    <x v="1"/>
    <x v="0"/>
    <x v="0"/>
    <n v="215"/>
    <n v="307.45"/>
  </r>
  <r>
    <s v="AD01-9362"/>
    <x v="2"/>
    <s v="Apr"/>
    <x v="0"/>
    <x v="0"/>
    <s v="Order assembled"/>
    <x v="1"/>
    <x v="0"/>
    <x v="0"/>
    <n v="209"/>
    <n v="298.87"/>
  </r>
  <r>
    <s v="AD01-9363"/>
    <x v="2"/>
    <s v="Apr"/>
    <x v="0"/>
    <x v="0"/>
    <s v="Order assembled"/>
    <x v="1"/>
    <x v="0"/>
    <x v="0"/>
    <n v="203"/>
    <n v="290.28999999999996"/>
  </r>
  <r>
    <s v="AD01-9362"/>
    <x v="2"/>
    <s v="Aug"/>
    <x v="0"/>
    <x v="0"/>
    <s v="Order assembled"/>
    <x v="1"/>
    <x v="0"/>
    <x v="1"/>
    <n v="158"/>
    <n v="225.94"/>
  </r>
  <r>
    <s v="AD01-9362"/>
    <x v="2"/>
    <s v="Aug"/>
    <x v="0"/>
    <x v="0"/>
    <s v="Order assembled"/>
    <x v="1"/>
    <x v="0"/>
    <x v="1"/>
    <n v="160"/>
    <n v="228.8"/>
  </r>
  <r>
    <s v="AD01-9365"/>
    <x v="2"/>
    <s v="Aug"/>
    <x v="0"/>
    <x v="0"/>
    <s v="Order assembled"/>
    <x v="1"/>
    <x v="0"/>
    <x v="1"/>
    <n v="162"/>
    <n v="231.66"/>
  </r>
  <r>
    <s v="AD01-9361"/>
    <x v="2"/>
    <s v="Aug"/>
    <x v="0"/>
    <x v="0"/>
    <s v="Order assembled"/>
    <x v="1"/>
    <x v="0"/>
    <x v="1"/>
    <n v="159"/>
    <n v="227.37"/>
  </r>
  <r>
    <s v="AD01-9362"/>
    <x v="2"/>
    <s v="Aug"/>
    <x v="0"/>
    <x v="0"/>
    <s v="Order assembled"/>
    <x v="1"/>
    <x v="0"/>
    <x v="1"/>
    <n v="161"/>
    <n v="230.23"/>
  </r>
  <r>
    <s v="AD01-9363"/>
    <x v="2"/>
    <s v="Feb"/>
    <x v="0"/>
    <x v="0"/>
    <s v="Order assembled"/>
    <x v="1"/>
    <x v="0"/>
    <x v="0"/>
    <n v="248"/>
    <n v="354.64"/>
  </r>
  <r>
    <s v="AD01-9362"/>
    <x v="2"/>
    <s v="Feb"/>
    <x v="0"/>
    <x v="0"/>
    <s v="Order assembled"/>
    <x v="1"/>
    <x v="0"/>
    <x v="0"/>
    <n v="242"/>
    <n v="346.06"/>
  </r>
  <r>
    <s v="AD01-9364"/>
    <x v="2"/>
    <s v="Feb"/>
    <x v="0"/>
    <x v="0"/>
    <s v="Order assembled"/>
    <x v="1"/>
    <x v="0"/>
    <x v="0"/>
    <n v="236"/>
    <n v="337.48"/>
  </r>
  <r>
    <s v="AD01-9364"/>
    <x v="2"/>
    <s v="Feb"/>
    <x v="0"/>
    <x v="0"/>
    <s v="Order assembled"/>
    <x v="1"/>
    <x v="0"/>
    <x v="1"/>
    <n v="246"/>
    <n v="351.78"/>
  </r>
  <r>
    <s v="AD01-9361"/>
    <x v="2"/>
    <s v="Feb"/>
    <x v="0"/>
    <x v="0"/>
    <s v="Order assembled"/>
    <x v="1"/>
    <x v="0"/>
    <x v="1"/>
    <n v="240"/>
    <n v="343.2"/>
  </r>
  <r>
    <s v="AD01-9364"/>
    <x v="2"/>
    <s v="Feb"/>
    <x v="0"/>
    <x v="0"/>
    <s v="Order assembled"/>
    <x v="1"/>
    <x v="0"/>
    <x v="1"/>
    <n v="234"/>
    <n v="334.62"/>
  </r>
  <r>
    <s v="AD01-9361"/>
    <x v="2"/>
    <s v="Feb"/>
    <x v="0"/>
    <x v="0"/>
    <s v="Order assembled"/>
    <x v="1"/>
    <x v="0"/>
    <x v="1"/>
    <n v="243"/>
    <n v="347.49"/>
  </r>
  <r>
    <s v="AD01-9362"/>
    <x v="2"/>
    <s v="Feb"/>
    <x v="0"/>
    <x v="0"/>
    <s v="Order assembled"/>
    <x v="1"/>
    <x v="0"/>
    <x v="1"/>
    <n v="237"/>
    <n v="338.90999999999997"/>
  </r>
  <r>
    <s v="AD01-9364"/>
    <x v="2"/>
    <s v="Feb"/>
    <x v="0"/>
    <x v="0"/>
    <s v="Order assembled"/>
    <x v="1"/>
    <x v="0"/>
    <x v="0"/>
    <n v="245"/>
    <n v="350.35"/>
  </r>
  <r>
    <s v="AD01-9362"/>
    <x v="2"/>
    <s v="Feb"/>
    <x v="0"/>
    <x v="0"/>
    <s v="Order assembled"/>
    <x v="1"/>
    <x v="0"/>
    <x v="0"/>
    <n v="239"/>
    <n v="341.77"/>
  </r>
  <r>
    <s v="AD01-9362"/>
    <x v="2"/>
    <s v="Feb"/>
    <x v="0"/>
    <x v="0"/>
    <s v="Order assembled"/>
    <x v="1"/>
    <x v="0"/>
    <x v="0"/>
    <n v="233"/>
    <n v="333.19"/>
  </r>
  <r>
    <s v="AD01-9362"/>
    <x v="2"/>
    <s v="Jan"/>
    <x v="0"/>
    <x v="0"/>
    <s v="Order assembled"/>
    <x v="1"/>
    <x v="0"/>
    <x v="0"/>
    <n v="260"/>
    <n v="371.8"/>
  </r>
  <r>
    <s v="AD01-9364"/>
    <x v="2"/>
    <s v="Jan"/>
    <x v="0"/>
    <x v="0"/>
    <s v="Order assembled"/>
    <x v="1"/>
    <x v="0"/>
    <x v="0"/>
    <n v="254"/>
    <n v="363.22"/>
  </r>
  <r>
    <s v="AD01-9361"/>
    <x v="2"/>
    <s v="Jan"/>
    <x v="0"/>
    <x v="0"/>
    <s v="Order assembled"/>
    <x v="1"/>
    <x v="0"/>
    <x v="0"/>
    <n v="264"/>
    <n v="526.24"/>
  </r>
  <r>
    <s v="AD01-9364"/>
    <x v="2"/>
    <s v="Jan"/>
    <x v="0"/>
    <x v="0"/>
    <s v="Order assembled"/>
    <x v="1"/>
    <x v="0"/>
    <x v="1"/>
    <n v="258"/>
    <n v="526.24"/>
  </r>
  <r>
    <s v="AD01-9362"/>
    <x v="2"/>
    <s v="Jan"/>
    <x v="0"/>
    <x v="0"/>
    <s v="Order assembled"/>
    <x v="1"/>
    <x v="0"/>
    <x v="1"/>
    <n v="252"/>
    <n v="360.36"/>
  </r>
  <r>
    <s v="AD01-9361"/>
    <x v="2"/>
    <s v="Jan"/>
    <x v="0"/>
    <x v="0"/>
    <s v="Order assembled"/>
    <x v="1"/>
    <x v="0"/>
    <x v="0"/>
    <n v="261"/>
    <n v="373.23"/>
  </r>
  <r>
    <s v="AD01-9362"/>
    <x v="2"/>
    <s v="Jan"/>
    <x v="0"/>
    <x v="0"/>
    <s v="Order assembled"/>
    <x v="1"/>
    <x v="0"/>
    <x v="1"/>
    <n v="255"/>
    <n v="364.65"/>
  </r>
  <r>
    <s v="AD01-9361"/>
    <x v="2"/>
    <s v="Jan"/>
    <x v="0"/>
    <x v="0"/>
    <s v="Order assembled"/>
    <x v="1"/>
    <x v="0"/>
    <x v="1"/>
    <n v="249"/>
    <n v="356.07"/>
  </r>
  <r>
    <s v="AD01-9363"/>
    <x v="2"/>
    <s v="Jan"/>
    <x v="0"/>
    <x v="0"/>
    <s v="Order assembled"/>
    <x v="1"/>
    <x v="0"/>
    <x v="0"/>
    <n v="263"/>
    <n v="376.09"/>
  </r>
  <r>
    <s v="AD01-9362"/>
    <x v="2"/>
    <s v="Jan"/>
    <x v="0"/>
    <x v="0"/>
    <s v="Order assembled"/>
    <x v="1"/>
    <x v="0"/>
    <x v="0"/>
    <n v="257"/>
    <n v="367.51"/>
  </r>
  <r>
    <s v="AD01-9361"/>
    <x v="2"/>
    <s v="Jan"/>
    <x v="0"/>
    <x v="0"/>
    <s v="Order assembled"/>
    <x v="1"/>
    <x v="0"/>
    <x v="0"/>
    <n v="251"/>
    <n v="358.93"/>
  </r>
  <r>
    <s v="AD01-9365"/>
    <x v="2"/>
    <s v="Jul"/>
    <x v="0"/>
    <x v="0"/>
    <s v="Order assembled"/>
    <x v="1"/>
    <x v="0"/>
    <x v="1"/>
    <n v="164"/>
    <n v="234.52"/>
  </r>
  <r>
    <s v="AD01-9362"/>
    <x v="2"/>
    <s v="Jul"/>
    <x v="0"/>
    <x v="0"/>
    <s v="Order assembled"/>
    <x v="1"/>
    <x v="0"/>
    <x v="1"/>
    <n v="166"/>
    <n v="237.38"/>
  </r>
  <r>
    <s v="AD01-9362"/>
    <x v="2"/>
    <s v="Jul"/>
    <x v="0"/>
    <x v="0"/>
    <s v="Order assembled"/>
    <x v="1"/>
    <x v="0"/>
    <x v="1"/>
    <n v="168"/>
    <n v="240.24"/>
  </r>
  <r>
    <s v="AD01-9364"/>
    <x v="2"/>
    <s v="Jul"/>
    <x v="0"/>
    <x v="0"/>
    <s v="Order assembled"/>
    <x v="1"/>
    <x v="0"/>
    <x v="1"/>
    <n v="165"/>
    <n v="235.95"/>
  </r>
  <r>
    <s v="AD01-9362"/>
    <x v="2"/>
    <s v="Jul"/>
    <x v="0"/>
    <x v="0"/>
    <s v="Order assembled"/>
    <x v="1"/>
    <x v="0"/>
    <x v="1"/>
    <n v="163"/>
    <n v="233.09"/>
  </r>
  <r>
    <s v="AD01-9365"/>
    <x v="2"/>
    <s v="Jul"/>
    <x v="0"/>
    <x v="0"/>
    <s v="Order assembled"/>
    <x v="1"/>
    <x v="0"/>
    <x v="1"/>
    <n v="167"/>
    <n v="238.81"/>
  </r>
  <r>
    <s v="AD01-9362"/>
    <x v="2"/>
    <s v="Jun"/>
    <x v="0"/>
    <x v="0"/>
    <s v="Order assembled"/>
    <x v="1"/>
    <x v="0"/>
    <x v="0"/>
    <n v="182"/>
    <n v="260.26"/>
  </r>
  <r>
    <s v="AD01-9362"/>
    <x v="2"/>
    <s v="Jun"/>
    <x v="0"/>
    <x v="0"/>
    <s v="Order assembled"/>
    <x v="1"/>
    <x v="0"/>
    <x v="0"/>
    <n v="176"/>
    <n v="251.68"/>
  </r>
  <r>
    <s v="AD01-9362"/>
    <x v="2"/>
    <s v="Jun"/>
    <x v="0"/>
    <x v="0"/>
    <s v="Order assembled"/>
    <x v="1"/>
    <x v="0"/>
    <x v="0"/>
    <n v="170"/>
    <n v="243.1"/>
  </r>
  <r>
    <s v="AD01-9362"/>
    <x v="2"/>
    <s v="Jun"/>
    <x v="0"/>
    <x v="0"/>
    <s v="Order assembled"/>
    <x v="1"/>
    <x v="0"/>
    <x v="1"/>
    <n v="180"/>
    <n v="257.39999999999998"/>
  </r>
  <r>
    <s v="AD01-9361"/>
    <x v="2"/>
    <s v="Jun"/>
    <x v="0"/>
    <x v="0"/>
    <s v="Order assembled"/>
    <x v="1"/>
    <x v="0"/>
    <x v="1"/>
    <n v="174"/>
    <n v="248.82"/>
  </r>
  <r>
    <s v="AD01-9361"/>
    <x v="2"/>
    <s v="Jun"/>
    <x v="0"/>
    <x v="0"/>
    <s v="Order assembled"/>
    <x v="1"/>
    <x v="0"/>
    <x v="1"/>
    <n v="183"/>
    <n v="261.69"/>
  </r>
  <r>
    <s v="AD01-9362"/>
    <x v="2"/>
    <s v="Jun"/>
    <x v="0"/>
    <x v="0"/>
    <s v="Order assembled"/>
    <x v="1"/>
    <x v="0"/>
    <x v="1"/>
    <n v="177"/>
    <n v="253.11"/>
  </r>
  <r>
    <s v="AD01-9362"/>
    <x v="2"/>
    <s v="Jun"/>
    <x v="0"/>
    <x v="0"/>
    <s v="Order assembled"/>
    <x v="1"/>
    <x v="0"/>
    <x v="1"/>
    <n v="171"/>
    <n v="244.53"/>
  </r>
  <r>
    <s v="AD01-9363"/>
    <x v="2"/>
    <s v="Jun"/>
    <x v="0"/>
    <x v="0"/>
    <s v="Order assembled"/>
    <x v="1"/>
    <x v="0"/>
    <x v="0"/>
    <n v="179"/>
    <n v="255.97"/>
  </r>
  <r>
    <s v="AD01-9361"/>
    <x v="2"/>
    <s v="Jun"/>
    <x v="0"/>
    <x v="0"/>
    <s v="Order assembled"/>
    <x v="1"/>
    <x v="0"/>
    <x v="0"/>
    <n v="173"/>
    <n v="247.39"/>
  </r>
  <r>
    <s v="AD01-9361"/>
    <x v="2"/>
    <s v="Mar"/>
    <x v="0"/>
    <x v="0"/>
    <s v="Order assembled"/>
    <x v="1"/>
    <x v="0"/>
    <x v="0"/>
    <n v="230"/>
    <n v="328.9"/>
  </r>
  <r>
    <s v="AD01-9362"/>
    <x v="2"/>
    <s v="Mar"/>
    <x v="0"/>
    <x v="0"/>
    <s v="Order assembled"/>
    <x v="1"/>
    <x v="0"/>
    <x v="0"/>
    <n v="224"/>
    <n v="320.32"/>
  </r>
  <r>
    <s v="AD01-9363"/>
    <x v="2"/>
    <s v="Mar"/>
    <x v="0"/>
    <x v="0"/>
    <s v="Order assembled"/>
    <x v="1"/>
    <x v="0"/>
    <x v="0"/>
    <n v="218"/>
    <n v="311.74"/>
  </r>
  <r>
    <s v="AD01-9362"/>
    <x v="2"/>
    <s v="Mar"/>
    <x v="0"/>
    <x v="0"/>
    <s v="Order assembled"/>
    <x v="1"/>
    <x v="0"/>
    <x v="1"/>
    <n v="228"/>
    <n v="326.03999999999996"/>
  </r>
  <r>
    <s v="AD01-9362"/>
    <x v="2"/>
    <s v="Mar"/>
    <x v="0"/>
    <x v="0"/>
    <s v="Order assembled"/>
    <x v="1"/>
    <x v="0"/>
    <x v="1"/>
    <n v="222"/>
    <n v="317.45999999999998"/>
  </r>
  <r>
    <s v="AD01-9363"/>
    <x v="2"/>
    <s v="Mar"/>
    <x v="0"/>
    <x v="0"/>
    <s v="Order assembled"/>
    <x v="1"/>
    <x v="0"/>
    <x v="1"/>
    <n v="231"/>
    <n v="330.33"/>
  </r>
  <r>
    <s v="AD01-9364"/>
    <x v="2"/>
    <s v="Mar"/>
    <x v="0"/>
    <x v="0"/>
    <s v="Order assembled"/>
    <x v="1"/>
    <x v="0"/>
    <x v="1"/>
    <n v="225"/>
    <n v="321.75"/>
  </r>
  <r>
    <s v="AD01-9365"/>
    <x v="2"/>
    <s v="Mar"/>
    <x v="0"/>
    <x v="0"/>
    <s v="Order assembled"/>
    <x v="1"/>
    <x v="0"/>
    <x v="1"/>
    <n v="219"/>
    <n v="526.24"/>
  </r>
  <r>
    <s v="AD01-9361"/>
    <x v="2"/>
    <s v="Mar"/>
    <x v="0"/>
    <x v="0"/>
    <s v="Order assembled"/>
    <x v="1"/>
    <x v="0"/>
    <x v="0"/>
    <n v="227"/>
    <n v="324.61"/>
  </r>
  <r>
    <s v="AD01-9361"/>
    <x v="2"/>
    <s v="Mar"/>
    <x v="0"/>
    <x v="0"/>
    <s v="Order assembled"/>
    <x v="1"/>
    <x v="0"/>
    <x v="0"/>
    <n v="221"/>
    <n v="316.02999999999997"/>
  </r>
  <r>
    <s v="AD01-9361"/>
    <x v="2"/>
    <s v="May"/>
    <x v="0"/>
    <x v="0"/>
    <s v="Order assembled"/>
    <x v="1"/>
    <x v="0"/>
    <x v="0"/>
    <n v="200"/>
    <n v="286"/>
  </r>
  <r>
    <s v="AD01-9362"/>
    <x v="2"/>
    <s v="May"/>
    <x v="0"/>
    <x v="0"/>
    <s v="Order assembled"/>
    <x v="1"/>
    <x v="0"/>
    <x v="0"/>
    <n v="194"/>
    <n v="277.42"/>
  </r>
  <r>
    <s v="AD01-9362"/>
    <x v="2"/>
    <s v="May"/>
    <x v="0"/>
    <x v="0"/>
    <s v="Order assembled"/>
    <x v="1"/>
    <x v="0"/>
    <x v="0"/>
    <n v="188"/>
    <n v="268.84000000000003"/>
  </r>
  <r>
    <s v="AD01-9362"/>
    <x v="2"/>
    <s v="May"/>
    <x v="0"/>
    <x v="0"/>
    <s v="Order assembled"/>
    <x v="1"/>
    <x v="0"/>
    <x v="1"/>
    <n v="198"/>
    <n v="283.14"/>
  </r>
  <r>
    <s v="AD01-9362"/>
    <x v="2"/>
    <s v="May"/>
    <x v="0"/>
    <x v="0"/>
    <s v="Order assembled"/>
    <x v="1"/>
    <x v="0"/>
    <x v="1"/>
    <n v="192"/>
    <n v="274.56"/>
  </r>
  <r>
    <s v="AD01-9362"/>
    <x v="2"/>
    <s v="May"/>
    <x v="0"/>
    <x v="0"/>
    <s v="Order assembled"/>
    <x v="1"/>
    <x v="0"/>
    <x v="1"/>
    <n v="186"/>
    <n v="265.98"/>
  </r>
  <r>
    <s v="AD01-9361"/>
    <x v="2"/>
    <s v="May"/>
    <x v="0"/>
    <x v="0"/>
    <s v="Order assembled"/>
    <x v="1"/>
    <x v="0"/>
    <x v="1"/>
    <n v="195"/>
    <n v="278.85000000000002"/>
  </r>
  <r>
    <s v="AD01-9364"/>
    <x v="2"/>
    <s v="May"/>
    <x v="0"/>
    <x v="0"/>
    <s v="Order assembled"/>
    <x v="1"/>
    <x v="0"/>
    <x v="1"/>
    <n v="189"/>
    <n v="270.27"/>
  </r>
  <r>
    <s v="AD01-9364"/>
    <x v="2"/>
    <s v="May"/>
    <x v="0"/>
    <x v="0"/>
    <s v="Order assembled"/>
    <x v="1"/>
    <x v="0"/>
    <x v="0"/>
    <n v="197"/>
    <n v="281.70999999999998"/>
  </r>
  <r>
    <s v="AD01-9364"/>
    <x v="2"/>
    <s v="May"/>
    <x v="0"/>
    <x v="0"/>
    <s v="Order assembled"/>
    <x v="1"/>
    <x v="0"/>
    <x v="0"/>
    <n v="191"/>
    <n v="273.13"/>
  </r>
  <r>
    <s v="AD01-9364"/>
    <x v="2"/>
    <s v="May"/>
    <x v="0"/>
    <x v="0"/>
    <s v="Order assembled"/>
    <x v="1"/>
    <x v="0"/>
    <x v="0"/>
    <n v="185"/>
    <n v="264.55"/>
  </r>
  <r>
    <s v="AD01-9361"/>
    <x v="2"/>
    <s v="Sep"/>
    <x v="0"/>
    <x v="0"/>
    <s v="Order assembled"/>
    <x v="1"/>
    <x v="0"/>
    <x v="1"/>
    <n v="154"/>
    <n v="220.22"/>
  </r>
  <r>
    <s v="AD01-9362"/>
    <x v="2"/>
    <s v="Sep"/>
    <x v="0"/>
    <x v="0"/>
    <s v="Order assembled"/>
    <x v="1"/>
    <x v="0"/>
    <x v="1"/>
    <n v="156"/>
    <n v="223.08"/>
  </r>
  <r>
    <s v="AD01-9362"/>
    <x v="2"/>
    <s v="Sep"/>
    <x v="0"/>
    <x v="0"/>
    <s v="Order assembled"/>
    <x v="1"/>
    <x v="0"/>
    <x v="1"/>
    <n v="153"/>
    <n v="218.79"/>
  </r>
  <r>
    <s v="AD01-9361"/>
    <x v="2"/>
    <s v="Sep"/>
    <x v="0"/>
    <x v="0"/>
    <s v="Order assembled"/>
    <x v="1"/>
    <x v="0"/>
    <x v="1"/>
    <n v="157"/>
    <n v="224.51"/>
  </r>
  <r>
    <s v="AD01-9363"/>
    <x v="2"/>
    <s v="Sep"/>
    <x v="0"/>
    <x v="0"/>
    <s v="Order assembled"/>
    <x v="1"/>
    <x v="0"/>
    <x v="1"/>
    <n v="155"/>
    <n v="221.65"/>
  </r>
  <r>
    <s v="AD01-9361"/>
    <x v="2"/>
    <s v="Sep"/>
    <x v="0"/>
    <x v="0"/>
    <s v="Order assembled"/>
    <x v="1"/>
    <x v="0"/>
    <x v="0"/>
    <n v="341"/>
    <n v="487.63"/>
  </r>
  <r>
    <s v="AD01-9361"/>
    <x v="2"/>
    <s v="Aug"/>
    <x v="1"/>
    <x v="0"/>
    <s v="Order assembled"/>
    <x v="1"/>
    <x v="0"/>
    <x v="0"/>
    <n v="254"/>
    <n v="363.22"/>
  </r>
  <r>
    <s v="AD01-9362"/>
    <x v="2"/>
    <s v="Aug"/>
    <x v="1"/>
    <x v="0"/>
    <s v="Order assembled"/>
    <x v="1"/>
    <x v="0"/>
    <x v="0"/>
    <n v="256"/>
    <n v="366.08"/>
  </r>
  <r>
    <s v="AD01-9362"/>
    <x v="2"/>
    <s v="Aug"/>
    <x v="1"/>
    <x v="0"/>
    <s v="Order assembled"/>
    <x v="1"/>
    <x v="0"/>
    <x v="0"/>
    <n v="961"/>
    <n v="1374.23"/>
  </r>
  <r>
    <s v="AD01-9362"/>
    <x v="2"/>
    <s v="Aug"/>
    <x v="1"/>
    <x v="0"/>
    <s v="Order assembled"/>
    <x v="1"/>
    <x v="0"/>
    <x v="0"/>
    <n v="255"/>
    <n v="364.65"/>
  </r>
  <r>
    <s v="AD01-9364"/>
    <x v="2"/>
    <s v="Aug"/>
    <x v="1"/>
    <x v="0"/>
    <s v="Order assembled"/>
    <x v="1"/>
    <x v="0"/>
    <x v="0"/>
    <n v="253"/>
    <n v="361.79"/>
  </r>
  <r>
    <s v="AD01-9364"/>
    <x v="2"/>
    <s v="Aug"/>
    <x v="1"/>
    <x v="0"/>
    <s v="Order assembled"/>
    <x v="1"/>
    <x v="0"/>
    <x v="0"/>
    <n v="251"/>
    <n v="358.93"/>
  </r>
  <r>
    <s v="AD01-9362"/>
    <x v="2"/>
    <s v="Jul"/>
    <x v="1"/>
    <x v="0"/>
    <s v="Order assembled"/>
    <x v="1"/>
    <x v="0"/>
    <x v="0"/>
    <n v="260"/>
    <n v="371.8"/>
  </r>
  <r>
    <s v="AD01-9362"/>
    <x v="2"/>
    <s v="Jul"/>
    <x v="1"/>
    <x v="0"/>
    <s v="Order assembled"/>
    <x v="1"/>
    <x v="0"/>
    <x v="0"/>
    <n v="960"/>
    <n v="1372.8"/>
  </r>
  <r>
    <s v="AD01-9363"/>
    <x v="2"/>
    <s v="Jul"/>
    <x v="1"/>
    <x v="0"/>
    <s v="Order assembled"/>
    <x v="1"/>
    <x v="0"/>
    <x v="0"/>
    <n v="261"/>
    <n v="373.23"/>
  </r>
  <r>
    <s v="AD01-9362"/>
    <x v="2"/>
    <s v="Jul"/>
    <x v="1"/>
    <x v="0"/>
    <s v="Order assembled"/>
    <x v="1"/>
    <x v="0"/>
    <x v="0"/>
    <n v="259"/>
    <n v="370.37"/>
  </r>
  <r>
    <s v="AD01-9362"/>
    <x v="2"/>
    <s v="Jul"/>
    <x v="1"/>
    <x v="0"/>
    <s v="Order assembled"/>
    <x v="1"/>
    <x v="0"/>
    <x v="0"/>
    <n v="257"/>
    <n v="367.51"/>
  </r>
  <r>
    <s v="AD01-9361"/>
    <x v="2"/>
    <s v="Sep"/>
    <x v="1"/>
    <x v="0"/>
    <s v="Order assembled"/>
    <x v="1"/>
    <x v="0"/>
    <x v="0"/>
    <n v="248"/>
    <n v="354.64"/>
  </r>
  <r>
    <s v="AD01-9364"/>
    <x v="2"/>
    <s v="Sep"/>
    <x v="1"/>
    <x v="0"/>
    <s v="Order assembled"/>
    <x v="1"/>
    <x v="0"/>
    <x v="0"/>
    <n v="250"/>
    <n v="526.24"/>
  </r>
  <r>
    <s v="AD01-9362"/>
    <x v="2"/>
    <s v="Sep"/>
    <x v="1"/>
    <x v="0"/>
    <s v="Order assembled"/>
    <x v="1"/>
    <x v="0"/>
    <x v="0"/>
    <n v="249"/>
    <n v="356.07"/>
  </r>
  <r>
    <s v="AD01-9361"/>
    <x v="2"/>
    <s v="Sep"/>
    <x v="1"/>
    <x v="0"/>
    <s v="Order assembled"/>
    <x v="1"/>
    <x v="0"/>
    <x v="0"/>
    <n v="247"/>
    <n v="353.21"/>
  </r>
  <r>
    <s v="AD01-9361"/>
    <x v="2"/>
    <s v="Apr"/>
    <x v="0"/>
    <x v="0"/>
    <s v="Order assembled"/>
    <x v="0"/>
    <x v="0"/>
    <x v="1"/>
    <n v="356"/>
    <n v="484.16"/>
  </r>
  <r>
    <s v="AD01-9362"/>
    <x v="2"/>
    <s v="Apr"/>
    <x v="0"/>
    <x v="0"/>
    <s v="Order assembled"/>
    <x v="0"/>
    <x v="0"/>
    <x v="1"/>
    <n v="152"/>
    <n v="217.36"/>
  </r>
  <r>
    <s v="AD01-9364"/>
    <x v="2"/>
    <s v="Apr"/>
    <x v="0"/>
    <x v="1"/>
    <s v="Order assembled"/>
    <x v="0"/>
    <x v="0"/>
    <x v="1"/>
    <n v="352"/>
    <n v="503.36"/>
  </r>
  <r>
    <s v="AD01-9361"/>
    <x v="2"/>
    <s v="Apr"/>
    <x v="0"/>
    <x v="1"/>
    <s v="Order assembled"/>
    <x v="0"/>
    <x v="0"/>
    <x v="1"/>
    <n v="154"/>
    <n v="220.22"/>
  </r>
  <r>
    <s v="AD01-9365"/>
    <x v="2"/>
    <s v="Apr"/>
    <x v="0"/>
    <x v="1"/>
    <s v="Order assembled"/>
    <x v="0"/>
    <x v="0"/>
    <x v="1"/>
    <n v="698"/>
    <n v="998.14"/>
  </r>
  <r>
    <s v="AD01-9364"/>
    <x v="2"/>
    <s v="Apr"/>
    <x v="0"/>
    <x v="1"/>
    <s v="Order assembled"/>
    <x v="0"/>
    <x v="0"/>
    <x v="1"/>
    <n v="731"/>
    <n v="1045.33"/>
  </r>
  <r>
    <s v="AD01-9364"/>
    <x v="2"/>
    <s v="Apr"/>
    <x v="0"/>
    <x v="1"/>
    <s v="Order assembled"/>
    <x v="0"/>
    <x v="0"/>
    <x v="1"/>
    <n v="771"/>
    <n v="526.24"/>
  </r>
  <r>
    <s v="AD01-9364"/>
    <x v="2"/>
    <s v="Apr"/>
    <x v="0"/>
    <x v="1"/>
    <s v="Order assembled"/>
    <x v="0"/>
    <x v="0"/>
    <x v="1"/>
    <n v="355"/>
    <n v="507.65"/>
  </r>
  <r>
    <s v="AD01-9364"/>
    <x v="2"/>
    <s v="Apr"/>
    <x v="0"/>
    <x v="1"/>
    <s v="Order assembled"/>
    <x v="0"/>
    <x v="0"/>
    <x v="1"/>
    <n v="157"/>
    <n v="224.51"/>
  </r>
  <r>
    <s v="AD01-9362"/>
    <x v="2"/>
    <s v="Apr"/>
    <x v="0"/>
    <x v="1"/>
    <s v="Order assembled"/>
    <x v="0"/>
    <x v="0"/>
    <x v="1"/>
    <n v="353"/>
    <n v="504.79"/>
  </r>
  <r>
    <s v="AD01-9362"/>
    <x v="2"/>
    <s v="Apr"/>
    <x v="0"/>
    <x v="1"/>
    <s v="Order assembled"/>
    <x v="0"/>
    <x v="0"/>
    <x v="1"/>
    <n v="155"/>
    <n v="221.65"/>
  </r>
  <r>
    <s v="AD01-9362"/>
    <x v="2"/>
    <s v="Aug"/>
    <x v="0"/>
    <x v="1"/>
    <s v="Order assembled"/>
    <x v="0"/>
    <x v="0"/>
    <x v="1"/>
    <n v="332"/>
    <n v="451.52"/>
  </r>
  <r>
    <s v="AD01-9362"/>
    <x v="2"/>
    <s v="Aug"/>
    <x v="0"/>
    <x v="1"/>
    <s v="Order assembled"/>
    <x v="0"/>
    <x v="0"/>
    <x v="1"/>
    <n v="134"/>
    <n v="191.62"/>
  </r>
  <r>
    <s v="AD01-9361"/>
    <x v="2"/>
    <s v="Aug"/>
    <x v="0"/>
    <x v="1"/>
    <s v="Order assembled"/>
    <x v="0"/>
    <x v="0"/>
    <x v="1"/>
    <n v="334"/>
    <n v="477.62"/>
  </r>
  <r>
    <s v="AD01-9362"/>
    <x v="2"/>
    <s v="Aug"/>
    <x v="0"/>
    <x v="1"/>
    <s v="Order assembled"/>
    <x v="0"/>
    <x v="0"/>
    <x v="1"/>
    <n v="702"/>
    <n v="1003.86"/>
  </r>
  <r>
    <s v="AD01-9361"/>
    <x v="2"/>
    <s v="Aug"/>
    <x v="0"/>
    <x v="1"/>
    <s v="Order assembled"/>
    <x v="0"/>
    <x v="0"/>
    <x v="1"/>
    <n v="735"/>
    <n v="1051.05"/>
  </r>
  <r>
    <s v="AD01-9362"/>
    <x v="2"/>
    <s v="Aug"/>
    <x v="0"/>
    <x v="1"/>
    <s v="Order assembled"/>
    <x v="0"/>
    <x v="0"/>
    <x v="1"/>
    <n v="333"/>
    <n v="526.24"/>
  </r>
  <r>
    <s v="AD01-9365"/>
    <x v="2"/>
    <s v="Aug"/>
    <x v="0"/>
    <x v="1"/>
    <s v="Order assembled"/>
    <x v="0"/>
    <x v="0"/>
    <x v="1"/>
    <n v="774"/>
    <n v="526.24"/>
  </r>
  <r>
    <s v="AD01-9362"/>
    <x v="2"/>
    <s v="Aug"/>
    <x v="0"/>
    <x v="1"/>
    <s v="Order assembled"/>
    <x v="0"/>
    <x v="0"/>
    <x v="1"/>
    <n v="331"/>
    <n v="473.33"/>
  </r>
  <r>
    <s v="AD01-9362"/>
    <x v="2"/>
    <s v="Aug"/>
    <x v="0"/>
    <x v="1"/>
    <s v="Order assembled"/>
    <x v="0"/>
    <x v="0"/>
    <x v="1"/>
    <n v="133"/>
    <n v="190.19"/>
  </r>
  <r>
    <s v="AD01-9363"/>
    <x v="2"/>
    <s v="Aug"/>
    <x v="0"/>
    <x v="1"/>
    <s v="Order assembled"/>
    <x v="0"/>
    <x v="0"/>
    <x v="1"/>
    <n v="335"/>
    <n v="479.05"/>
  </r>
  <r>
    <s v="AD01-9362"/>
    <x v="2"/>
    <s v="Aug"/>
    <x v="0"/>
    <x v="1"/>
    <s v="Order assembled"/>
    <x v="0"/>
    <x v="0"/>
    <x v="1"/>
    <n v="131"/>
    <n v="187.33"/>
  </r>
  <r>
    <s v="AD01-9363"/>
    <x v="2"/>
    <s v="Dec"/>
    <x v="0"/>
    <x v="1"/>
    <s v="Order assembled"/>
    <x v="0"/>
    <x v="0"/>
    <x v="1"/>
    <n v="140"/>
    <n v="200.2"/>
  </r>
  <r>
    <s v="AD01-9362"/>
    <x v="2"/>
    <s v="Dec"/>
    <x v="0"/>
    <x v="1"/>
    <s v="Order assembled"/>
    <x v="0"/>
    <x v="0"/>
    <x v="1"/>
    <n v="356"/>
    <n v="509.08"/>
  </r>
  <r>
    <s v="AD01-9362"/>
    <x v="2"/>
    <s v="Dec"/>
    <x v="0"/>
    <x v="1"/>
    <s v="Order assembled"/>
    <x v="0"/>
    <x v="0"/>
    <x v="1"/>
    <n v="310"/>
    <n v="443.3"/>
  </r>
  <r>
    <s v="AD01-9361"/>
    <x v="2"/>
    <s v="Dec"/>
    <x v="0"/>
    <x v="1"/>
    <s v="Order assembled"/>
    <x v="0"/>
    <x v="0"/>
    <x v="1"/>
    <n v="358"/>
    <n v="511.94"/>
  </r>
  <r>
    <s v="AD01-9365"/>
    <x v="2"/>
    <s v="Dec"/>
    <x v="0"/>
    <x v="1"/>
    <s v="Order assembled"/>
    <x v="0"/>
    <x v="0"/>
    <x v="1"/>
    <n v="138"/>
    <n v="197.34"/>
  </r>
  <r>
    <s v="AD01-9364"/>
    <x v="2"/>
    <s v="Dec"/>
    <x v="0"/>
    <x v="1"/>
    <s v="Order assembled"/>
    <x v="0"/>
    <x v="0"/>
    <x v="1"/>
    <n v="705"/>
    <n v="1008.15"/>
  </r>
  <r>
    <s v="AD01-9361"/>
    <x v="2"/>
    <s v="Dec"/>
    <x v="0"/>
    <x v="1"/>
    <s v="Order assembled"/>
    <x v="0"/>
    <x v="0"/>
    <x v="1"/>
    <n v="738"/>
    <n v="1055.3399999999999"/>
  </r>
  <r>
    <s v="AD01-9361"/>
    <x v="2"/>
    <s v="Dec"/>
    <x v="0"/>
    <x v="1"/>
    <s v="Order assembled"/>
    <x v="0"/>
    <x v="0"/>
    <x v="1"/>
    <n v="141"/>
    <n v="201.63"/>
  </r>
  <r>
    <s v="AD01-9364"/>
    <x v="2"/>
    <s v="Dec"/>
    <x v="0"/>
    <x v="1"/>
    <s v="Order assembled"/>
    <x v="0"/>
    <x v="0"/>
    <x v="1"/>
    <n v="309"/>
    <n v="526.24"/>
  </r>
  <r>
    <s v="AD01-9365"/>
    <x v="2"/>
    <s v="Dec"/>
    <x v="0"/>
    <x v="1"/>
    <s v="Order assembled"/>
    <x v="0"/>
    <x v="0"/>
    <x v="1"/>
    <n v="778"/>
    <n v="526.24"/>
  </r>
  <r>
    <s v="AD01-9361"/>
    <x v="2"/>
    <s v="Dec"/>
    <x v="0"/>
    <x v="1"/>
    <s v="Order assembled"/>
    <x v="0"/>
    <x v="0"/>
    <x v="1"/>
    <n v="139"/>
    <n v="198.77"/>
  </r>
  <r>
    <s v="AD01-9362"/>
    <x v="2"/>
    <s v="Dec"/>
    <x v="0"/>
    <x v="1"/>
    <s v="Order assembled"/>
    <x v="0"/>
    <x v="0"/>
    <x v="1"/>
    <n v="313"/>
    <n v="447.59"/>
  </r>
  <r>
    <s v="AD01-9362"/>
    <x v="2"/>
    <s v="Dec"/>
    <x v="0"/>
    <x v="1"/>
    <s v="Order assembled"/>
    <x v="0"/>
    <x v="0"/>
    <x v="1"/>
    <n v="137"/>
    <n v="195.91"/>
  </r>
  <r>
    <s v="AD01-9361"/>
    <x v="2"/>
    <s v="Dec"/>
    <x v="0"/>
    <x v="1"/>
    <s v="Order assembled"/>
    <x v="0"/>
    <x v="0"/>
    <x v="1"/>
    <n v="311"/>
    <n v="444.73"/>
  </r>
  <r>
    <s v="AD01-9363"/>
    <x v="2"/>
    <s v="Dec"/>
    <x v="0"/>
    <x v="1"/>
    <s v="Order assembled"/>
    <x v="0"/>
    <x v="0"/>
    <x v="1"/>
    <n v="747"/>
    <n v="1068.21"/>
  </r>
  <r>
    <s v="AD01-9361"/>
    <x v="2"/>
    <s v="Feb"/>
    <x v="0"/>
    <x v="1"/>
    <s v="Order assembled"/>
    <x v="0"/>
    <x v="0"/>
    <x v="1"/>
    <n v="362"/>
    <n v="492.32"/>
  </r>
  <r>
    <s v="AD01-9362"/>
    <x v="2"/>
    <s v="Feb"/>
    <x v="0"/>
    <x v="1"/>
    <s v="Order assembled"/>
    <x v="0"/>
    <x v="0"/>
    <x v="1"/>
    <n v="164"/>
    <n v="234.52"/>
  </r>
  <r>
    <s v="AD01-9364"/>
    <x v="2"/>
    <s v="Feb"/>
    <x v="0"/>
    <x v="1"/>
    <s v="Order assembled"/>
    <x v="0"/>
    <x v="0"/>
    <x v="1"/>
    <n v="364"/>
    <n v="520.52"/>
  </r>
  <r>
    <s v="AD01-9361"/>
    <x v="2"/>
    <s v="Feb"/>
    <x v="0"/>
    <x v="1"/>
    <s v="Order assembled"/>
    <x v="0"/>
    <x v="0"/>
    <x v="1"/>
    <n v="166"/>
    <n v="237.38"/>
  </r>
  <r>
    <s v="AD01-9361"/>
    <x v="2"/>
    <s v="Feb"/>
    <x v="0"/>
    <x v="1"/>
    <s v="Order assembled"/>
    <x v="0"/>
    <x v="0"/>
    <x v="1"/>
    <n v="696"/>
    <n v="995.28"/>
  </r>
  <r>
    <s v="AD01-9364"/>
    <x v="2"/>
    <s v="Feb"/>
    <x v="0"/>
    <x v="1"/>
    <s v="Order assembled"/>
    <x v="0"/>
    <x v="0"/>
    <x v="1"/>
    <n v="363"/>
    <n v="519.09"/>
  </r>
  <r>
    <s v="AD01-9361"/>
    <x v="2"/>
    <s v="Feb"/>
    <x v="0"/>
    <x v="1"/>
    <s v="Order assembled"/>
    <x v="0"/>
    <x v="0"/>
    <x v="1"/>
    <n v="769"/>
    <n v="526.24"/>
  </r>
  <r>
    <s v="AD01-9361"/>
    <x v="2"/>
    <s v="Feb"/>
    <x v="0"/>
    <x v="1"/>
    <s v="Order assembled"/>
    <x v="0"/>
    <x v="0"/>
    <x v="1"/>
    <n v="367"/>
    <n v="524.80999999999995"/>
  </r>
  <r>
    <s v="AD01-9364"/>
    <x v="2"/>
    <s v="Feb"/>
    <x v="0"/>
    <x v="1"/>
    <s v="Order assembled"/>
    <x v="0"/>
    <x v="0"/>
    <x v="1"/>
    <n v="163"/>
    <n v="233.09"/>
  </r>
  <r>
    <s v="AD01-9362"/>
    <x v="2"/>
    <s v="Feb"/>
    <x v="0"/>
    <x v="1"/>
    <s v="Order assembled"/>
    <x v="0"/>
    <x v="0"/>
    <x v="1"/>
    <n v="365"/>
    <n v="521.95000000000005"/>
  </r>
  <r>
    <s v="AD01-9364"/>
    <x v="2"/>
    <s v="Feb"/>
    <x v="0"/>
    <x v="1"/>
    <s v="Order assembled"/>
    <x v="0"/>
    <x v="0"/>
    <x v="1"/>
    <n v="167"/>
    <n v="238.81"/>
  </r>
  <r>
    <s v="AD01-9361"/>
    <x v="2"/>
    <s v="Jan"/>
    <x v="0"/>
    <x v="1"/>
    <s v="Order assembled"/>
    <x v="0"/>
    <x v="0"/>
    <x v="1"/>
    <n v="368"/>
    <n v="500.48"/>
  </r>
  <r>
    <s v="AD01-9362"/>
    <x v="2"/>
    <s v="Jan"/>
    <x v="0"/>
    <x v="1"/>
    <s v="Order assembled"/>
    <x v="0"/>
    <x v="0"/>
    <x v="1"/>
    <n v="170"/>
    <n v="243.1"/>
  </r>
  <r>
    <s v="AD01-9362"/>
    <x v="2"/>
    <s v="Jan"/>
    <x v="0"/>
    <x v="1"/>
    <s v="Order assembled"/>
    <x v="0"/>
    <x v="0"/>
    <x v="1"/>
    <n v="370"/>
    <n v="529.1"/>
  </r>
  <r>
    <s v="AD01-9361"/>
    <x v="2"/>
    <s v="Jan"/>
    <x v="0"/>
    <x v="1"/>
    <s v="Order assembled"/>
    <x v="0"/>
    <x v="0"/>
    <x v="1"/>
    <n v="172"/>
    <n v="245.96"/>
  </r>
  <r>
    <s v="AD01-9362"/>
    <x v="2"/>
    <s v="Jan"/>
    <x v="0"/>
    <x v="1"/>
    <s v="Order assembled"/>
    <x v="0"/>
    <x v="0"/>
    <x v="1"/>
    <n v="695"/>
    <n v="993.85"/>
  </r>
  <r>
    <s v="AD01-9361"/>
    <x v="2"/>
    <s v="Jan"/>
    <x v="0"/>
    <x v="1"/>
    <s v="Order assembled"/>
    <x v="0"/>
    <x v="0"/>
    <x v="1"/>
    <n v="729"/>
    <n v="1042.47"/>
  </r>
  <r>
    <s v="AD01-9361"/>
    <x v="2"/>
    <s v="Jan"/>
    <x v="0"/>
    <x v="1"/>
    <s v="Order assembled"/>
    <x v="0"/>
    <x v="0"/>
    <x v="1"/>
    <n v="369"/>
    <n v="527.66999999999996"/>
  </r>
  <r>
    <s v="AD01-9364"/>
    <x v="2"/>
    <s v="Jan"/>
    <x v="0"/>
    <x v="1"/>
    <s v="Order assembled"/>
    <x v="0"/>
    <x v="0"/>
    <x v="1"/>
    <n v="768"/>
    <n v="526.24"/>
  </r>
  <r>
    <s v="AD01-9362"/>
    <x v="2"/>
    <s v="Jan"/>
    <x v="0"/>
    <x v="1"/>
    <s v="Order assembled"/>
    <x v="0"/>
    <x v="0"/>
    <x v="1"/>
    <n v="169"/>
    <n v="241.67"/>
  </r>
  <r>
    <s v="AD01-9362"/>
    <x v="2"/>
    <s v="Jan"/>
    <x v="0"/>
    <x v="1"/>
    <s v="Order assembled"/>
    <x v="0"/>
    <x v="0"/>
    <x v="1"/>
    <n v="371"/>
    <n v="530.53"/>
  </r>
  <r>
    <s v="AD01-9361"/>
    <x v="2"/>
    <s v="Jan"/>
    <x v="0"/>
    <x v="1"/>
    <s v="Order assembled"/>
    <x v="0"/>
    <x v="0"/>
    <x v="1"/>
    <n v="173"/>
    <n v="247.39"/>
  </r>
  <r>
    <s v="AD01-9361"/>
    <x v="2"/>
    <s v="Jul"/>
    <x v="0"/>
    <x v="1"/>
    <s v="Order assembled"/>
    <x v="0"/>
    <x v="0"/>
    <x v="1"/>
    <n v="338"/>
    <n v="459.68"/>
  </r>
  <r>
    <s v="AD01-9365"/>
    <x v="2"/>
    <s v="Jul"/>
    <x v="0"/>
    <x v="1"/>
    <s v="Order assembled"/>
    <x v="0"/>
    <x v="0"/>
    <x v="1"/>
    <n v="140"/>
    <n v="200.2"/>
  </r>
  <r>
    <s v="AD01-9362"/>
    <x v="2"/>
    <s v="Jul"/>
    <x v="0"/>
    <x v="1"/>
    <s v="Order assembled"/>
    <x v="0"/>
    <x v="0"/>
    <x v="1"/>
    <n v="340"/>
    <n v="486.2"/>
  </r>
  <r>
    <s v="AD01-9362"/>
    <x v="2"/>
    <s v="Jul"/>
    <x v="0"/>
    <x v="1"/>
    <s v="Order assembled"/>
    <x v="0"/>
    <x v="0"/>
    <x v="1"/>
    <n v="136"/>
    <n v="194.48"/>
  </r>
  <r>
    <s v="AD01-9361"/>
    <x v="2"/>
    <s v="Jul"/>
    <x v="0"/>
    <x v="1"/>
    <s v="Order assembled"/>
    <x v="0"/>
    <x v="0"/>
    <x v="1"/>
    <n v="701"/>
    <n v="1002.43"/>
  </r>
  <r>
    <s v="AD01-9364"/>
    <x v="2"/>
    <s v="Jul"/>
    <x v="0"/>
    <x v="1"/>
    <s v="Order assembled"/>
    <x v="0"/>
    <x v="0"/>
    <x v="1"/>
    <n v="734"/>
    <n v="1049.6199999999999"/>
  </r>
  <r>
    <s v="AD01-9361"/>
    <x v="2"/>
    <s v="Jul"/>
    <x v="0"/>
    <x v="1"/>
    <s v="Order assembled"/>
    <x v="0"/>
    <x v="0"/>
    <x v="1"/>
    <n v="339"/>
    <n v="526.24"/>
  </r>
  <r>
    <s v="AD01-9362"/>
    <x v="2"/>
    <s v="Jul"/>
    <x v="0"/>
    <x v="1"/>
    <s v="Order assembled"/>
    <x v="0"/>
    <x v="0"/>
    <x v="1"/>
    <n v="773"/>
    <n v="526.24"/>
  </r>
  <r>
    <s v="AD01-9361"/>
    <x v="2"/>
    <s v="Jul"/>
    <x v="0"/>
    <x v="1"/>
    <s v="Order assembled"/>
    <x v="0"/>
    <x v="0"/>
    <x v="1"/>
    <n v="337"/>
    <n v="481.91"/>
  </r>
  <r>
    <s v="AD01-9362"/>
    <x v="2"/>
    <s v="Jul"/>
    <x v="0"/>
    <x v="1"/>
    <s v="Order assembled"/>
    <x v="0"/>
    <x v="0"/>
    <x v="1"/>
    <n v="139"/>
    <n v="198.77"/>
  </r>
  <r>
    <s v="AD01-9365"/>
    <x v="2"/>
    <s v="Jul"/>
    <x v="0"/>
    <x v="1"/>
    <s v="Order assembled"/>
    <x v="0"/>
    <x v="0"/>
    <x v="1"/>
    <n v="137"/>
    <n v="195.91"/>
  </r>
  <r>
    <s v="AD01-9365"/>
    <x v="2"/>
    <s v="Jun"/>
    <x v="0"/>
    <x v="1"/>
    <s v="Order assembled"/>
    <x v="0"/>
    <x v="0"/>
    <x v="1"/>
    <n v="344"/>
    <n v="467.84"/>
  </r>
  <r>
    <s v="AD01-9361"/>
    <x v="2"/>
    <s v="Jun"/>
    <x v="0"/>
    <x v="1"/>
    <s v="Order assembled"/>
    <x v="0"/>
    <x v="0"/>
    <x v="1"/>
    <n v="146"/>
    <n v="208.78"/>
  </r>
  <r>
    <s v="AD01-9362"/>
    <x v="2"/>
    <s v="Jun"/>
    <x v="0"/>
    <x v="1"/>
    <s v="Order assembled"/>
    <x v="0"/>
    <x v="0"/>
    <x v="1"/>
    <n v="142"/>
    <n v="203.06"/>
  </r>
  <r>
    <s v="AD01-9361"/>
    <x v="2"/>
    <s v="Jun"/>
    <x v="0"/>
    <x v="1"/>
    <s v="Order assembled"/>
    <x v="0"/>
    <x v="0"/>
    <x v="1"/>
    <n v="700"/>
    <n v="1001"/>
  </r>
  <r>
    <s v="AD01-9362"/>
    <x v="2"/>
    <s v="Jun"/>
    <x v="0"/>
    <x v="1"/>
    <s v="Order assembled"/>
    <x v="0"/>
    <x v="0"/>
    <x v="1"/>
    <n v="733"/>
    <n v="1048.19"/>
  </r>
  <r>
    <s v="AD01-9362"/>
    <x v="2"/>
    <s v="Jun"/>
    <x v="0"/>
    <x v="1"/>
    <s v="Order assembled"/>
    <x v="0"/>
    <x v="0"/>
    <x v="1"/>
    <n v="345"/>
    <n v="526.24"/>
  </r>
  <r>
    <s v="AD01-9362"/>
    <x v="2"/>
    <s v="Jun"/>
    <x v="0"/>
    <x v="1"/>
    <s v="Order assembled"/>
    <x v="0"/>
    <x v="0"/>
    <x v="1"/>
    <n v="343"/>
    <n v="490.49"/>
  </r>
  <r>
    <s v="AD01-9362"/>
    <x v="2"/>
    <s v="Jun"/>
    <x v="0"/>
    <x v="1"/>
    <s v="Order assembled"/>
    <x v="0"/>
    <x v="0"/>
    <x v="1"/>
    <n v="145"/>
    <n v="207.35"/>
  </r>
  <r>
    <s v="AD01-9362"/>
    <x v="2"/>
    <s v="Jun"/>
    <x v="0"/>
    <x v="1"/>
    <s v="Order assembled"/>
    <x v="0"/>
    <x v="0"/>
    <x v="1"/>
    <n v="341"/>
    <n v="487.63"/>
  </r>
  <r>
    <s v="AD01-9361"/>
    <x v="2"/>
    <s v="Jun"/>
    <x v="0"/>
    <x v="1"/>
    <s v="Order assembled"/>
    <x v="0"/>
    <x v="0"/>
    <x v="1"/>
    <n v="143"/>
    <n v="204.49"/>
  </r>
  <r>
    <s v="AD01-9365"/>
    <x v="2"/>
    <s v="Mar"/>
    <x v="0"/>
    <x v="1"/>
    <s v="Order assembled"/>
    <x v="0"/>
    <x v="0"/>
    <x v="1"/>
    <n v="158"/>
    <n v="225.94"/>
  </r>
  <r>
    <s v="AD01-9364"/>
    <x v="2"/>
    <s v="Mar"/>
    <x v="0"/>
    <x v="1"/>
    <s v="Order assembled"/>
    <x v="0"/>
    <x v="0"/>
    <x v="1"/>
    <n v="358"/>
    <n v="511.94"/>
  </r>
  <r>
    <s v="AD01-9364"/>
    <x v="2"/>
    <s v="Mar"/>
    <x v="0"/>
    <x v="1"/>
    <s v="Order assembled"/>
    <x v="0"/>
    <x v="0"/>
    <x v="1"/>
    <n v="160"/>
    <n v="228.8"/>
  </r>
  <r>
    <s v="AD01-9363"/>
    <x v="2"/>
    <s v="Mar"/>
    <x v="0"/>
    <x v="1"/>
    <s v="Order assembled"/>
    <x v="0"/>
    <x v="0"/>
    <x v="1"/>
    <n v="697"/>
    <n v="996.71"/>
  </r>
  <r>
    <s v="AD01-9363"/>
    <x v="2"/>
    <s v="Mar"/>
    <x v="0"/>
    <x v="1"/>
    <s v="Order assembled"/>
    <x v="0"/>
    <x v="0"/>
    <x v="1"/>
    <n v="730"/>
    <n v="1043.9000000000001"/>
  </r>
  <r>
    <s v="AD01-9361"/>
    <x v="2"/>
    <s v="Mar"/>
    <x v="0"/>
    <x v="1"/>
    <s v="Order assembled"/>
    <x v="0"/>
    <x v="0"/>
    <x v="1"/>
    <n v="357"/>
    <n v="510.51"/>
  </r>
  <r>
    <s v="AD01-9362"/>
    <x v="2"/>
    <s v="Mar"/>
    <x v="0"/>
    <x v="1"/>
    <s v="Order assembled"/>
    <x v="0"/>
    <x v="0"/>
    <x v="1"/>
    <n v="770"/>
    <n v="526.24"/>
  </r>
  <r>
    <s v="AD01-9362"/>
    <x v="2"/>
    <s v="Mar"/>
    <x v="0"/>
    <x v="1"/>
    <s v="Order assembled"/>
    <x v="0"/>
    <x v="0"/>
    <x v="1"/>
    <n v="361"/>
    <n v="516.23"/>
  </r>
  <r>
    <s v="AD01-9362"/>
    <x v="2"/>
    <s v="Mar"/>
    <x v="0"/>
    <x v="1"/>
    <s v="Order assembled"/>
    <x v="0"/>
    <x v="0"/>
    <x v="1"/>
    <n v="359"/>
    <n v="513.37"/>
  </r>
  <r>
    <s v="AD01-9362"/>
    <x v="2"/>
    <s v="Mar"/>
    <x v="0"/>
    <x v="1"/>
    <s v="Order assembled"/>
    <x v="0"/>
    <x v="0"/>
    <x v="1"/>
    <n v="161"/>
    <n v="230.23"/>
  </r>
  <r>
    <s v="AD01-9362"/>
    <x v="2"/>
    <s v="May"/>
    <x v="0"/>
    <x v="1"/>
    <s v="Order assembled"/>
    <x v="0"/>
    <x v="0"/>
    <x v="1"/>
    <n v="350"/>
    <n v="476"/>
  </r>
  <r>
    <s v="AD01-9362"/>
    <x v="2"/>
    <s v="May"/>
    <x v="0"/>
    <x v="1"/>
    <s v="Order assembled"/>
    <x v="0"/>
    <x v="0"/>
    <x v="1"/>
    <n v="346"/>
    <n v="494.78"/>
  </r>
  <r>
    <s v="AD01-9364"/>
    <x v="2"/>
    <s v="May"/>
    <x v="0"/>
    <x v="1"/>
    <s v="Order assembled"/>
    <x v="0"/>
    <x v="0"/>
    <x v="1"/>
    <n v="148"/>
    <n v="211.64"/>
  </r>
  <r>
    <s v="AD01-9362"/>
    <x v="2"/>
    <s v="May"/>
    <x v="0"/>
    <x v="1"/>
    <s v="Order assembled"/>
    <x v="0"/>
    <x v="0"/>
    <x v="1"/>
    <n v="699"/>
    <n v="999.57"/>
  </r>
  <r>
    <s v="AD01-9361"/>
    <x v="2"/>
    <s v="May"/>
    <x v="0"/>
    <x v="1"/>
    <s v="Order assembled"/>
    <x v="0"/>
    <x v="0"/>
    <x v="1"/>
    <n v="732"/>
    <n v="1046.76"/>
  </r>
  <r>
    <s v="AD01-9361"/>
    <x v="2"/>
    <s v="May"/>
    <x v="0"/>
    <x v="1"/>
    <s v="Order assembled"/>
    <x v="0"/>
    <x v="0"/>
    <x v="1"/>
    <n v="351"/>
    <n v="526.24"/>
  </r>
  <r>
    <s v="AD01-9362"/>
    <x v="2"/>
    <s v="May"/>
    <x v="0"/>
    <x v="1"/>
    <s v="Order assembled"/>
    <x v="0"/>
    <x v="0"/>
    <x v="1"/>
    <n v="772"/>
    <n v="526.24"/>
  </r>
  <r>
    <s v="AD01-9364"/>
    <x v="2"/>
    <s v="May"/>
    <x v="0"/>
    <x v="1"/>
    <s v="Order assembled"/>
    <x v="0"/>
    <x v="0"/>
    <x v="1"/>
    <n v="349"/>
    <n v="499.07"/>
  </r>
  <r>
    <s v="AD01-9362"/>
    <x v="2"/>
    <s v="May"/>
    <x v="0"/>
    <x v="1"/>
    <s v="Order assembled"/>
    <x v="0"/>
    <x v="0"/>
    <x v="1"/>
    <n v="151"/>
    <n v="215.93"/>
  </r>
  <r>
    <s v="AD01-9364"/>
    <x v="2"/>
    <s v="May"/>
    <x v="0"/>
    <x v="1"/>
    <s v="Order assembled"/>
    <x v="0"/>
    <x v="0"/>
    <x v="1"/>
    <n v="347"/>
    <n v="496.21"/>
  </r>
  <r>
    <s v="AD01-9362"/>
    <x v="2"/>
    <s v="May"/>
    <x v="0"/>
    <x v="1"/>
    <s v="Order assembled"/>
    <x v="0"/>
    <x v="0"/>
    <x v="1"/>
    <n v="149"/>
    <n v="213.07"/>
  </r>
  <r>
    <s v="AD01-9364"/>
    <x v="2"/>
    <s v="Nov"/>
    <x v="0"/>
    <x v="1"/>
    <s v="Order assembled"/>
    <x v="0"/>
    <x v="0"/>
    <x v="1"/>
    <n v="146"/>
    <n v="208.78"/>
  </r>
  <r>
    <s v="AD01-9365"/>
    <x v="2"/>
    <s v="Nov"/>
    <x v="0"/>
    <x v="1"/>
    <s v="Order assembled"/>
    <x v="0"/>
    <x v="0"/>
    <x v="1"/>
    <n v="314"/>
    <n v="449.02"/>
  </r>
  <r>
    <s v="AD01-9361"/>
    <x v="2"/>
    <s v="Nov"/>
    <x v="0"/>
    <x v="1"/>
    <s v="Order assembled"/>
    <x v="0"/>
    <x v="0"/>
    <x v="1"/>
    <n v="362"/>
    <n v="517.66"/>
  </r>
  <r>
    <s v="AD01-9364"/>
    <x v="2"/>
    <s v="Nov"/>
    <x v="0"/>
    <x v="1"/>
    <s v="Order assembled"/>
    <x v="0"/>
    <x v="0"/>
    <x v="1"/>
    <n v="142"/>
    <n v="203.06"/>
  </r>
  <r>
    <s v="AD01-9361"/>
    <x v="2"/>
    <s v="Nov"/>
    <x v="0"/>
    <x v="1"/>
    <s v="Order assembled"/>
    <x v="0"/>
    <x v="0"/>
    <x v="1"/>
    <n v="316"/>
    <n v="451.88"/>
  </r>
  <r>
    <s v="AD01-9362"/>
    <x v="2"/>
    <s v="Nov"/>
    <x v="0"/>
    <x v="1"/>
    <s v="Order assembled"/>
    <x v="0"/>
    <x v="0"/>
    <x v="1"/>
    <n v="364"/>
    <n v="520.52"/>
  </r>
  <r>
    <s v="AD01-9361"/>
    <x v="2"/>
    <s v="Nov"/>
    <x v="0"/>
    <x v="1"/>
    <s v="Order assembled"/>
    <x v="0"/>
    <x v="0"/>
    <x v="1"/>
    <n v="144"/>
    <n v="205.92"/>
  </r>
  <r>
    <s v="AD01-9364"/>
    <x v="2"/>
    <s v="Nov"/>
    <x v="0"/>
    <x v="1"/>
    <s v="Order assembled"/>
    <x v="0"/>
    <x v="0"/>
    <x v="1"/>
    <n v="704"/>
    <n v="1006.72"/>
  </r>
  <r>
    <s v="AD01-9364"/>
    <x v="2"/>
    <s v="Nov"/>
    <x v="0"/>
    <x v="1"/>
    <s v="Order assembled"/>
    <x v="0"/>
    <x v="0"/>
    <x v="1"/>
    <n v="315"/>
    <n v="526.24"/>
  </r>
  <r>
    <s v="AD01-9361"/>
    <x v="2"/>
    <s v="Nov"/>
    <x v="0"/>
    <x v="1"/>
    <s v="Order assembled"/>
    <x v="0"/>
    <x v="0"/>
    <x v="1"/>
    <n v="777"/>
    <n v="526.24"/>
  </r>
  <r>
    <s v="AD01-9362"/>
    <x v="2"/>
    <s v="Nov"/>
    <x v="0"/>
    <x v="1"/>
    <s v="Order assembled"/>
    <x v="0"/>
    <x v="0"/>
    <x v="1"/>
    <n v="145"/>
    <n v="207.35"/>
  </r>
  <r>
    <s v="AD01-9362"/>
    <x v="2"/>
    <s v="Nov"/>
    <x v="0"/>
    <x v="1"/>
    <s v="Order assembled"/>
    <x v="0"/>
    <x v="0"/>
    <x v="1"/>
    <n v="319"/>
    <n v="456.17"/>
  </r>
  <r>
    <s v="AD01-9364"/>
    <x v="2"/>
    <s v="Nov"/>
    <x v="0"/>
    <x v="1"/>
    <s v="Order assembled"/>
    <x v="0"/>
    <x v="0"/>
    <x v="1"/>
    <n v="361"/>
    <n v="516.23"/>
  </r>
  <r>
    <s v="AD01-9361"/>
    <x v="2"/>
    <s v="Nov"/>
    <x v="0"/>
    <x v="1"/>
    <s v="Order assembled"/>
    <x v="0"/>
    <x v="0"/>
    <x v="1"/>
    <n v="143"/>
    <n v="204.49"/>
  </r>
  <r>
    <s v="AD01-9361"/>
    <x v="2"/>
    <s v="Nov"/>
    <x v="0"/>
    <x v="1"/>
    <s v="Order assembled"/>
    <x v="0"/>
    <x v="0"/>
    <x v="1"/>
    <n v="317"/>
    <n v="453.31"/>
  </r>
  <r>
    <s v="AD01-9364"/>
    <x v="2"/>
    <s v="Nov"/>
    <x v="0"/>
    <x v="1"/>
    <s v="Order assembled"/>
    <x v="0"/>
    <x v="0"/>
    <x v="1"/>
    <n v="746"/>
    <n v="1066.78"/>
  </r>
  <r>
    <s v="AD01-9362"/>
    <x v="2"/>
    <s v="Oct"/>
    <x v="0"/>
    <x v="1"/>
    <s v="Order assembled"/>
    <x v="0"/>
    <x v="0"/>
    <x v="1"/>
    <n v="152"/>
    <n v="217.36"/>
  </r>
  <r>
    <s v="AD01-9363"/>
    <x v="2"/>
    <s v="Oct"/>
    <x v="0"/>
    <x v="1"/>
    <s v="Order assembled"/>
    <x v="0"/>
    <x v="0"/>
    <x v="1"/>
    <n v="320"/>
    <n v="457.6"/>
  </r>
  <r>
    <s v="AD01-9364"/>
    <x v="2"/>
    <s v="Oct"/>
    <x v="0"/>
    <x v="1"/>
    <s v="Order assembled"/>
    <x v="0"/>
    <x v="0"/>
    <x v="1"/>
    <n v="368"/>
    <n v="526.24"/>
  </r>
  <r>
    <s v="AD01-9361"/>
    <x v="2"/>
    <s v="Oct"/>
    <x v="0"/>
    <x v="1"/>
    <s v="Order assembled"/>
    <x v="0"/>
    <x v="0"/>
    <x v="1"/>
    <n v="148"/>
    <n v="211.64"/>
  </r>
  <r>
    <s v="AD01-9361"/>
    <x v="2"/>
    <s v="Oct"/>
    <x v="0"/>
    <x v="1"/>
    <s v="Order assembled"/>
    <x v="0"/>
    <x v="0"/>
    <x v="1"/>
    <n v="322"/>
    <n v="460.46"/>
  </r>
  <r>
    <s v="AD01-9362"/>
    <x v="2"/>
    <s v="Oct"/>
    <x v="0"/>
    <x v="1"/>
    <s v="Order assembled"/>
    <x v="0"/>
    <x v="0"/>
    <x v="1"/>
    <n v="370"/>
    <n v="529.1"/>
  </r>
  <r>
    <s v="AD01-9361"/>
    <x v="2"/>
    <s v="Oct"/>
    <x v="0"/>
    <x v="1"/>
    <s v="Order assembled"/>
    <x v="0"/>
    <x v="0"/>
    <x v="1"/>
    <n v="150"/>
    <n v="214.5"/>
  </r>
  <r>
    <s v="AD01-9364"/>
    <x v="2"/>
    <s v="Oct"/>
    <x v="0"/>
    <x v="1"/>
    <s v="Order assembled"/>
    <x v="0"/>
    <x v="0"/>
    <x v="1"/>
    <n v="703"/>
    <n v="1005.29"/>
  </r>
  <r>
    <s v="AD01-9365"/>
    <x v="2"/>
    <s v="Oct"/>
    <x v="0"/>
    <x v="1"/>
    <s v="Order assembled"/>
    <x v="0"/>
    <x v="0"/>
    <x v="1"/>
    <n v="737"/>
    <n v="1053.9100000000001"/>
  </r>
  <r>
    <s v="AD01-9365"/>
    <x v="2"/>
    <s v="Oct"/>
    <x v="0"/>
    <x v="1"/>
    <s v="Order assembled"/>
    <x v="0"/>
    <x v="0"/>
    <x v="1"/>
    <n v="147"/>
    <n v="210.21"/>
  </r>
  <r>
    <s v="AD01-9362"/>
    <x v="2"/>
    <s v="Oct"/>
    <x v="0"/>
    <x v="1"/>
    <s v="Order assembled"/>
    <x v="0"/>
    <x v="0"/>
    <x v="1"/>
    <n v="321"/>
    <n v="526.24"/>
  </r>
  <r>
    <s v="AD01-9361"/>
    <x v="2"/>
    <s v="Oct"/>
    <x v="0"/>
    <x v="1"/>
    <s v="Order assembled"/>
    <x v="0"/>
    <x v="0"/>
    <x v="1"/>
    <n v="776"/>
    <n v="526.24"/>
  </r>
  <r>
    <s v="AD01-9362"/>
    <x v="2"/>
    <s v="Oct"/>
    <x v="0"/>
    <x v="1"/>
    <s v="Order assembled"/>
    <x v="0"/>
    <x v="0"/>
    <x v="1"/>
    <n v="151"/>
    <n v="215.93"/>
  </r>
  <r>
    <s v="AD01-9361"/>
    <x v="2"/>
    <s v="Oct"/>
    <x v="0"/>
    <x v="1"/>
    <s v="Order assembled"/>
    <x v="0"/>
    <x v="0"/>
    <x v="1"/>
    <n v="367"/>
    <n v="524.80999999999995"/>
  </r>
  <r>
    <s v="AD01-9364"/>
    <x v="2"/>
    <s v="Oct"/>
    <x v="0"/>
    <x v="1"/>
    <s v="Order assembled"/>
    <x v="0"/>
    <x v="0"/>
    <x v="1"/>
    <n v="149"/>
    <n v="213.07"/>
  </r>
  <r>
    <s v="AD01-9364"/>
    <x v="2"/>
    <s v="Oct"/>
    <x v="0"/>
    <x v="1"/>
    <s v="Order assembled"/>
    <x v="0"/>
    <x v="0"/>
    <x v="1"/>
    <n v="323"/>
    <n v="461.89"/>
  </r>
  <r>
    <s v="AD01-9362"/>
    <x v="2"/>
    <s v="Oct"/>
    <x v="0"/>
    <x v="1"/>
    <s v="Order assembled"/>
    <x v="0"/>
    <x v="0"/>
    <x v="1"/>
    <n v="371"/>
    <n v="530.53"/>
  </r>
  <r>
    <s v="AD01-9361"/>
    <x v="2"/>
    <s v="Sep"/>
    <x v="0"/>
    <x v="1"/>
    <s v="Order assembled"/>
    <x v="0"/>
    <x v="0"/>
    <x v="1"/>
    <n v="326"/>
    <n v="443.36"/>
  </r>
  <r>
    <s v="AD01-9363"/>
    <x v="2"/>
    <s v="Sep"/>
    <x v="0"/>
    <x v="1"/>
    <s v="Order assembled"/>
    <x v="0"/>
    <x v="0"/>
    <x v="1"/>
    <n v="128"/>
    <n v="183.04"/>
  </r>
  <r>
    <s v="AD01-9361"/>
    <x v="2"/>
    <s v="Sep"/>
    <x v="0"/>
    <x v="1"/>
    <s v="Order assembled"/>
    <x v="0"/>
    <x v="0"/>
    <x v="1"/>
    <n v="328"/>
    <n v="469.04"/>
  </r>
  <r>
    <s v="AD01-9361"/>
    <x v="2"/>
    <s v="Sep"/>
    <x v="0"/>
    <x v="1"/>
    <s v="Order assembled"/>
    <x v="0"/>
    <x v="0"/>
    <x v="1"/>
    <n v="130"/>
    <n v="185.9"/>
  </r>
  <r>
    <s v="AD01-9362"/>
    <x v="2"/>
    <s v="Sep"/>
    <x v="0"/>
    <x v="1"/>
    <s v="Order assembled"/>
    <x v="0"/>
    <x v="0"/>
    <x v="1"/>
    <n v="736"/>
    <n v="1052.48"/>
  </r>
  <r>
    <s v="AD01-9361"/>
    <x v="2"/>
    <s v="Sep"/>
    <x v="0"/>
    <x v="1"/>
    <s v="Order assembled"/>
    <x v="0"/>
    <x v="0"/>
    <x v="1"/>
    <n v="327"/>
    <n v="526.24"/>
  </r>
  <r>
    <s v="AD01-9362"/>
    <x v="2"/>
    <s v="Sep"/>
    <x v="0"/>
    <x v="1"/>
    <s v="Order assembled"/>
    <x v="0"/>
    <x v="0"/>
    <x v="1"/>
    <n v="775"/>
    <n v="526.24"/>
  </r>
  <r>
    <s v="AD01-9362"/>
    <x v="2"/>
    <s v="Sep"/>
    <x v="0"/>
    <x v="1"/>
    <s v="Order assembled"/>
    <x v="0"/>
    <x v="0"/>
    <x v="1"/>
    <n v="325"/>
    <n v="464.75"/>
  </r>
  <r>
    <s v="AD01-9361"/>
    <x v="2"/>
    <s v="Sep"/>
    <x v="0"/>
    <x v="1"/>
    <s v="Order assembled"/>
    <x v="0"/>
    <x v="0"/>
    <x v="1"/>
    <n v="127"/>
    <n v="181.61"/>
  </r>
  <r>
    <s v="AD01-9361"/>
    <x v="2"/>
    <s v="Sep"/>
    <x v="0"/>
    <x v="1"/>
    <s v="Order assembled"/>
    <x v="0"/>
    <x v="0"/>
    <x v="1"/>
    <n v="329"/>
    <n v="470.47"/>
  </r>
  <r>
    <s v="AD01-9364"/>
    <x v="2"/>
    <s v="Apr"/>
    <x v="1"/>
    <x v="0"/>
    <s v="Order assembled"/>
    <x v="0"/>
    <x v="0"/>
    <x v="1"/>
    <n v="182"/>
    <n v="260.26"/>
  </r>
  <r>
    <s v="AD01-9362"/>
    <x v="2"/>
    <s v="Apr"/>
    <x v="1"/>
    <x v="0"/>
    <s v="Order assembled"/>
    <x v="0"/>
    <x v="0"/>
    <x v="1"/>
    <n v="176"/>
    <n v="251.68"/>
  </r>
  <r>
    <s v="AD01-9361"/>
    <x v="2"/>
    <s v="Apr"/>
    <x v="1"/>
    <x v="0"/>
    <s v="Order assembled"/>
    <x v="0"/>
    <x v="0"/>
    <x v="0"/>
    <n v="200"/>
    <n v="286"/>
  </r>
  <r>
    <s v="AD01-9362"/>
    <x v="2"/>
    <s v="Apr"/>
    <x v="1"/>
    <x v="0"/>
    <s v="Order assembled"/>
    <x v="0"/>
    <x v="0"/>
    <x v="0"/>
    <n v="248"/>
    <n v="354.64"/>
  </r>
  <r>
    <s v="AD01-9361"/>
    <x v="2"/>
    <s v="Apr"/>
    <x v="1"/>
    <x v="0"/>
    <s v="Order assembled"/>
    <x v="0"/>
    <x v="0"/>
    <x v="0"/>
    <n v="184"/>
    <n v="263.12"/>
  </r>
  <r>
    <s v="AD01-9361"/>
    <x v="2"/>
    <s v="Apr"/>
    <x v="1"/>
    <x v="0"/>
    <s v="Order assembled"/>
    <x v="0"/>
    <x v="0"/>
    <x v="0"/>
    <n v="178"/>
    <n v="254.54"/>
  </r>
  <r>
    <s v="AD01-9362"/>
    <x v="2"/>
    <s v="Apr"/>
    <x v="1"/>
    <x v="0"/>
    <s v="Order assembled"/>
    <x v="0"/>
    <x v="0"/>
    <x v="0"/>
    <n v="172"/>
    <n v="245.96"/>
  </r>
  <r>
    <s v="AD01-9361"/>
    <x v="2"/>
    <s v="Apr"/>
    <x v="1"/>
    <x v="0"/>
    <s v="Order assembled"/>
    <x v="0"/>
    <x v="0"/>
    <x v="0"/>
    <n v="202"/>
    <n v="526.24"/>
  </r>
  <r>
    <s v="AD01-9362"/>
    <x v="2"/>
    <s v="Apr"/>
    <x v="1"/>
    <x v="0"/>
    <s v="Order assembled"/>
    <x v="0"/>
    <x v="0"/>
    <x v="0"/>
    <n v="250"/>
    <n v="526.24"/>
  </r>
  <r>
    <s v="AD01-9363"/>
    <x v="2"/>
    <s v="Apr"/>
    <x v="1"/>
    <x v="0"/>
    <s v="Order assembled"/>
    <x v="0"/>
    <x v="0"/>
    <x v="0"/>
    <n v="246"/>
    <n v="351.78"/>
  </r>
  <r>
    <s v="AD01-9361"/>
    <x v="2"/>
    <s v="Apr"/>
    <x v="1"/>
    <x v="0"/>
    <s v="Order assembled"/>
    <x v="0"/>
    <x v="0"/>
    <x v="0"/>
    <n v="201"/>
    <n v="287.43"/>
  </r>
  <r>
    <s v="AD01-9364"/>
    <x v="2"/>
    <s v="Apr"/>
    <x v="1"/>
    <x v="0"/>
    <s v="Order assembled"/>
    <x v="0"/>
    <x v="0"/>
    <x v="0"/>
    <n v="249"/>
    <n v="356.07"/>
  </r>
  <r>
    <s v="AD01-9361"/>
    <x v="2"/>
    <s v="Apr"/>
    <x v="1"/>
    <x v="0"/>
    <s v="Order assembled"/>
    <x v="0"/>
    <x v="0"/>
    <x v="0"/>
    <n v="181"/>
    <n v="258.83"/>
  </r>
  <r>
    <s v="AD01-9361"/>
    <x v="2"/>
    <s v="Apr"/>
    <x v="1"/>
    <x v="0"/>
    <s v="Order assembled"/>
    <x v="0"/>
    <x v="0"/>
    <x v="0"/>
    <n v="175"/>
    <n v="250.25"/>
  </r>
  <r>
    <s v="AD01-9362"/>
    <x v="2"/>
    <s v="Apr"/>
    <x v="1"/>
    <x v="0"/>
    <s v="Order assembled"/>
    <x v="0"/>
    <x v="0"/>
    <x v="0"/>
    <n v="792"/>
    <n v="1132.56"/>
  </r>
  <r>
    <s v="AD01-9362"/>
    <x v="2"/>
    <s v="Apr"/>
    <x v="1"/>
    <x v="0"/>
    <s v="Order assembled"/>
    <x v="0"/>
    <x v="0"/>
    <x v="0"/>
    <n v="825"/>
    <n v="1179.75"/>
  </r>
  <r>
    <s v="AD01-9361"/>
    <x v="2"/>
    <s v="Apr"/>
    <x v="1"/>
    <x v="0"/>
    <s v="Order assembled"/>
    <x v="0"/>
    <x v="0"/>
    <x v="1"/>
    <n v="185"/>
    <n v="264.55"/>
  </r>
  <r>
    <s v="AD01-9365"/>
    <x v="2"/>
    <s v="Apr"/>
    <x v="1"/>
    <x v="0"/>
    <s v="Order assembled"/>
    <x v="0"/>
    <x v="0"/>
    <x v="1"/>
    <n v="179"/>
    <n v="255.97"/>
  </r>
  <r>
    <s v="AD01-9364"/>
    <x v="2"/>
    <s v="Apr"/>
    <x v="1"/>
    <x v="0"/>
    <s v="Order assembled"/>
    <x v="0"/>
    <x v="0"/>
    <x v="1"/>
    <n v="173"/>
    <n v="247.39"/>
  </r>
  <r>
    <s v="AD01-9361"/>
    <x v="2"/>
    <s v="Apr"/>
    <x v="1"/>
    <x v="0"/>
    <s v="Order assembled"/>
    <x v="0"/>
    <x v="0"/>
    <x v="0"/>
    <n v="203"/>
    <n v="290.28999999999996"/>
  </r>
  <r>
    <s v="AD01-9363"/>
    <x v="2"/>
    <s v="Aug"/>
    <x v="1"/>
    <x v="0"/>
    <s v="Order assembled"/>
    <x v="0"/>
    <x v="0"/>
    <x v="1"/>
    <n v="368"/>
    <n v="526.24"/>
  </r>
  <r>
    <s v="AD01-9362"/>
    <x v="2"/>
    <s v="Aug"/>
    <x v="1"/>
    <x v="0"/>
    <s v="Order assembled"/>
    <x v="0"/>
    <x v="0"/>
    <x v="1"/>
    <n v="362"/>
    <n v="517.66"/>
  </r>
  <r>
    <s v="AD01-9362"/>
    <x v="2"/>
    <s v="Aug"/>
    <x v="1"/>
    <x v="0"/>
    <s v="Order assembled"/>
    <x v="0"/>
    <x v="0"/>
    <x v="1"/>
    <n v="356"/>
    <n v="509.08"/>
  </r>
  <r>
    <s v="AD01-9362"/>
    <x v="2"/>
    <s v="Aug"/>
    <x v="1"/>
    <x v="0"/>
    <s v="Order assembled"/>
    <x v="0"/>
    <x v="0"/>
    <x v="0"/>
    <n v="182"/>
    <n v="260.26"/>
  </r>
  <r>
    <s v="AD01-9364"/>
    <x v="2"/>
    <s v="Aug"/>
    <x v="1"/>
    <x v="0"/>
    <s v="Order assembled"/>
    <x v="0"/>
    <x v="0"/>
    <x v="0"/>
    <n v="224"/>
    <n v="320.32"/>
  </r>
  <r>
    <s v="AD01-9364"/>
    <x v="2"/>
    <s v="Aug"/>
    <x v="1"/>
    <x v="0"/>
    <s v="Order assembled"/>
    <x v="0"/>
    <x v="0"/>
    <x v="0"/>
    <n v="364"/>
    <n v="520.52"/>
  </r>
  <r>
    <s v="AD01-9362"/>
    <x v="2"/>
    <s v="Aug"/>
    <x v="1"/>
    <x v="0"/>
    <s v="Order assembled"/>
    <x v="0"/>
    <x v="0"/>
    <x v="0"/>
    <n v="358"/>
    <n v="511.94"/>
  </r>
  <r>
    <s v="AD01-9365"/>
    <x v="2"/>
    <s v="Aug"/>
    <x v="1"/>
    <x v="0"/>
    <s v="Order assembled"/>
    <x v="0"/>
    <x v="0"/>
    <x v="0"/>
    <n v="178"/>
    <n v="526.24"/>
  </r>
  <r>
    <s v="AD01-9364"/>
    <x v="2"/>
    <s v="Aug"/>
    <x v="1"/>
    <x v="0"/>
    <s v="Order assembled"/>
    <x v="0"/>
    <x v="0"/>
    <x v="0"/>
    <n v="226"/>
    <n v="526.24"/>
  </r>
  <r>
    <s v="AD01-9362"/>
    <x v="2"/>
    <s v="Aug"/>
    <x v="1"/>
    <x v="0"/>
    <s v="Order assembled"/>
    <x v="0"/>
    <x v="0"/>
    <x v="0"/>
    <n v="1014"/>
    <n v="1450.02"/>
  </r>
  <r>
    <s v="AD01-9362"/>
    <x v="2"/>
    <s v="Aug"/>
    <x v="1"/>
    <x v="0"/>
    <s v="Order assembled"/>
    <x v="0"/>
    <x v="0"/>
    <x v="0"/>
    <n v="228"/>
    <n v="326.03999999999996"/>
  </r>
  <r>
    <s v="AD01-9362"/>
    <x v="2"/>
    <s v="Aug"/>
    <x v="1"/>
    <x v="0"/>
    <s v="Order assembled"/>
    <x v="0"/>
    <x v="0"/>
    <x v="0"/>
    <n v="225"/>
    <n v="321.75"/>
  </r>
  <r>
    <s v="AD01-9362"/>
    <x v="2"/>
    <s v="Aug"/>
    <x v="1"/>
    <x v="0"/>
    <s v="Order assembled"/>
    <x v="0"/>
    <x v="0"/>
    <x v="0"/>
    <n v="367"/>
    <n v="524.80999999999995"/>
  </r>
  <r>
    <s v="AD01-9362"/>
    <x v="2"/>
    <s v="Aug"/>
    <x v="1"/>
    <x v="0"/>
    <s v="Order assembled"/>
    <x v="0"/>
    <x v="0"/>
    <x v="0"/>
    <n v="361"/>
    <n v="516.23"/>
  </r>
  <r>
    <s v="AD01-9365"/>
    <x v="2"/>
    <s v="Aug"/>
    <x v="1"/>
    <x v="0"/>
    <s v="Order assembled"/>
    <x v="0"/>
    <x v="0"/>
    <x v="0"/>
    <n v="355"/>
    <n v="507.65"/>
  </r>
  <r>
    <s v="AD01-9364"/>
    <x v="2"/>
    <s v="Aug"/>
    <x v="1"/>
    <x v="0"/>
    <s v="Order assembled"/>
    <x v="0"/>
    <x v="0"/>
    <x v="0"/>
    <n v="795"/>
    <n v="1136.8499999999999"/>
  </r>
  <r>
    <s v="AD01-9362"/>
    <x v="2"/>
    <s v="Aug"/>
    <x v="1"/>
    <x v="0"/>
    <s v="Order assembled"/>
    <x v="0"/>
    <x v="0"/>
    <x v="0"/>
    <n v="828"/>
    <n v="1184.04"/>
  </r>
  <r>
    <s v="AD01-9361"/>
    <x v="2"/>
    <s v="Aug"/>
    <x v="1"/>
    <x v="0"/>
    <s v="Order assembled"/>
    <x v="0"/>
    <x v="0"/>
    <x v="1"/>
    <n v="365"/>
    <n v="521.95000000000005"/>
  </r>
  <r>
    <s v="AD01-9362"/>
    <x v="2"/>
    <s v="Aug"/>
    <x v="1"/>
    <x v="0"/>
    <s v="Order assembled"/>
    <x v="0"/>
    <x v="0"/>
    <x v="1"/>
    <n v="359"/>
    <n v="513.37"/>
  </r>
  <r>
    <s v="AD01-9362"/>
    <x v="2"/>
    <s v="Aug"/>
    <x v="1"/>
    <x v="0"/>
    <s v="Order assembled"/>
    <x v="0"/>
    <x v="0"/>
    <x v="1"/>
    <n v="353"/>
    <n v="504.79"/>
  </r>
  <r>
    <s v="AD01-9362"/>
    <x v="2"/>
    <s v="Aug"/>
    <x v="1"/>
    <x v="0"/>
    <s v="Order assembled"/>
    <x v="0"/>
    <x v="0"/>
    <x v="0"/>
    <n v="179"/>
    <n v="255.97"/>
  </r>
  <r>
    <s v="AD01-9361"/>
    <x v="2"/>
    <s v="Aug"/>
    <x v="1"/>
    <x v="0"/>
    <s v="Order assembled"/>
    <x v="0"/>
    <x v="0"/>
    <x v="0"/>
    <n v="227"/>
    <n v="324.61"/>
  </r>
  <r>
    <s v="AD01-9362"/>
    <x v="2"/>
    <s v="Dec"/>
    <x v="1"/>
    <x v="0"/>
    <s v="Order assembled"/>
    <x v="0"/>
    <x v="0"/>
    <x v="1"/>
    <n v="302"/>
    <n v="431.86"/>
  </r>
  <r>
    <s v="AD01-9361"/>
    <x v="2"/>
    <s v="Dec"/>
    <x v="1"/>
    <x v="0"/>
    <s v="Order assembled"/>
    <x v="0"/>
    <x v="0"/>
    <x v="1"/>
    <n v="296"/>
    <n v="423.28"/>
  </r>
  <r>
    <s v="AD01-9364"/>
    <x v="2"/>
    <s v="Dec"/>
    <x v="1"/>
    <x v="0"/>
    <s v="Order assembled"/>
    <x v="0"/>
    <x v="0"/>
    <x v="1"/>
    <n v="290"/>
    <n v="414.7"/>
  </r>
  <r>
    <s v="AD01-9362"/>
    <x v="2"/>
    <s v="Dec"/>
    <x v="1"/>
    <x v="0"/>
    <s v="Order assembled"/>
    <x v="0"/>
    <x v="0"/>
    <x v="0"/>
    <n v="230"/>
    <n v="328.9"/>
  </r>
  <r>
    <s v="AD01-9364"/>
    <x v="2"/>
    <s v="Dec"/>
    <x v="1"/>
    <x v="0"/>
    <s v="Order assembled"/>
    <x v="0"/>
    <x v="0"/>
    <x v="0"/>
    <n v="158"/>
    <n v="225.94"/>
  </r>
  <r>
    <s v="AD01-9361"/>
    <x v="2"/>
    <s v="Dec"/>
    <x v="1"/>
    <x v="0"/>
    <s v="Order assembled"/>
    <x v="0"/>
    <x v="0"/>
    <x v="0"/>
    <n v="206"/>
    <n v="294.58"/>
  </r>
  <r>
    <s v="AD01-9361"/>
    <x v="2"/>
    <s v="Dec"/>
    <x v="1"/>
    <x v="0"/>
    <s v="Order assembled"/>
    <x v="0"/>
    <x v="0"/>
    <x v="0"/>
    <n v="304"/>
    <n v="434.72"/>
  </r>
  <r>
    <s v="AD01-9362"/>
    <x v="2"/>
    <s v="Dec"/>
    <x v="1"/>
    <x v="0"/>
    <s v="Order assembled"/>
    <x v="0"/>
    <x v="0"/>
    <x v="0"/>
    <n v="298"/>
    <n v="426.14"/>
  </r>
  <r>
    <s v="AD01-9364"/>
    <x v="2"/>
    <s v="Dec"/>
    <x v="1"/>
    <x v="0"/>
    <s v="Order assembled"/>
    <x v="0"/>
    <x v="0"/>
    <x v="0"/>
    <n v="292"/>
    <n v="417.56"/>
  </r>
  <r>
    <s v="AD01-9362"/>
    <x v="2"/>
    <s v="Dec"/>
    <x v="1"/>
    <x v="0"/>
    <s v="Order assembled"/>
    <x v="0"/>
    <x v="0"/>
    <x v="0"/>
    <n v="232"/>
    <n v="526.24"/>
  </r>
  <r>
    <s v="AD01-9361"/>
    <x v="2"/>
    <s v="Dec"/>
    <x v="1"/>
    <x v="0"/>
    <s v="Order assembled"/>
    <x v="0"/>
    <x v="0"/>
    <x v="0"/>
    <n v="160"/>
    <n v="526.24"/>
  </r>
  <r>
    <s v="AD01-9362"/>
    <x v="2"/>
    <s v="Dec"/>
    <x v="1"/>
    <x v="0"/>
    <s v="Order assembled"/>
    <x v="0"/>
    <x v="0"/>
    <x v="0"/>
    <n v="964"/>
    <n v="1378.52"/>
  </r>
  <r>
    <s v="AD01-9361"/>
    <x v="2"/>
    <s v="Dec"/>
    <x v="1"/>
    <x v="0"/>
    <s v="Order assembled"/>
    <x v="0"/>
    <x v="0"/>
    <x v="0"/>
    <n v="1018"/>
    <n v="1455.74"/>
  </r>
  <r>
    <s v="AD01-9364"/>
    <x v="2"/>
    <s v="Dec"/>
    <x v="1"/>
    <x v="0"/>
    <s v="Order assembled"/>
    <x v="0"/>
    <x v="0"/>
    <x v="0"/>
    <n v="204"/>
    <n v="291.72000000000003"/>
  </r>
  <r>
    <s v="AD01-9364"/>
    <x v="2"/>
    <s v="Dec"/>
    <x v="1"/>
    <x v="0"/>
    <s v="Order assembled"/>
    <x v="0"/>
    <x v="0"/>
    <x v="0"/>
    <n v="231"/>
    <n v="330.33"/>
  </r>
  <r>
    <s v="AD01-9362"/>
    <x v="2"/>
    <s v="Dec"/>
    <x v="1"/>
    <x v="0"/>
    <s v="Order assembled"/>
    <x v="0"/>
    <x v="0"/>
    <x v="0"/>
    <n v="159"/>
    <n v="227.37"/>
  </r>
  <r>
    <s v="AD01-9362"/>
    <x v="2"/>
    <s v="Dec"/>
    <x v="1"/>
    <x v="0"/>
    <s v="Order assembled"/>
    <x v="0"/>
    <x v="0"/>
    <x v="0"/>
    <n v="207"/>
    <n v="296.01"/>
  </r>
  <r>
    <s v="AD01-9361"/>
    <x v="2"/>
    <s v="Dec"/>
    <x v="1"/>
    <x v="0"/>
    <s v="Order assembled"/>
    <x v="0"/>
    <x v="0"/>
    <x v="0"/>
    <n v="301"/>
    <n v="430.43"/>
  </r>
  <r>
    <s v="AD01-9364"/>
    <x v="2"/>
    <s v="Dec"/>
    <x v="1"/>
    <x v="0"/>
    <s v="Order assembled"/>
    <x v="0"/>
    <x v="0"/>
    <x v="0"/>
    <n v="295"/>
    <n v="421.85"/>
  </r>
  <r>
    <s v="AD01-9361"/>
    <x v="2"/>
    <s v="Dec"/>
    <x v="1"/>
    <x v="0"/>
    <s v="Order assembled"/>
    <x v="0"/>
    <x v="0"/>
    <x v="0"/>
    <n v="289"/>
    <n v="413.27"/>
  </r>
  <r>
    <s v="AD01-9364"/>
    <x v="2"/>
    <s v="Dec"/>
    <x v="1"/>
    <x v="0"/>
    <s v="Order assembled"/>
    <x v="0"/>
    <x v="0"/>
    <x v="0"/>
    <n v="799"/>
    <n v="1142.57"/>
  </r>
  <r>
    <s v="AD01-9362"/>
    <x v="2"/>
    <s v="Dec"/>
    <x v="1"/>
    <x v="0"/>
    <s v="Order assembled"/>
    <x v="0"/>
    <x v="0"/>
    <x v="0"/>
    <n v="832"/>
    <n v="1189.76"/>
  </r>
  <r>
    <s v="AD01-9364"/>
    <x v="2"/>
    <s v="Dec"/>
    <x v="1"/>
    <x v="0"/>
    <s v="Order assembled"/>
    <x v="0"/>
    <x v="0"/>
    <x v="1"/>
    <n v="299"/>
    <n v="427.57"/>
  </r>
  <r>
    <s v="AD01-9362"/>
    <x v="2"/>
    <s v="Dec"/>
    <x v="1"/>
    <x v="0"/>
    <s v="Order assembled"/>
    <x v="0"/>
    <x v="0"/>
    <x v="1"/>
    <n v="293"/>
    <n v="418.99"/>
  </r>
  <r>
    <s v="AD01-9361"/>
    <x v="2"/>
    <s v="Dec"/>
    <x v="1"/>
    <x v="0"/>
    <s v="Order assembled"/>
    <x v="0"/>
    <x v="0"/>
    <x v="0"/>
    <n v="233"/>
    <n v="333.19"/>
  </r>
  <r>
    <s v="AD01-9361"/>
    <x v="2"/>
    <s v="Dec"/>
    <x v="1"/>
    <x v="0"/>
    <s v="Order assembled"/>
    <x v="0"/>
    <x v="0"/>
    <x v="0"/>
    <n v="161"/>
    <n v="230.23"/>
  </r>
  <r>
    <s v="AD01-9362"/>
    <x v="2"/>
    <s v="Dec"/>
    <x v="1"/>
    <x v="0"/>
    <s v="Order assembled"/>
    <x v="0"/>
    <x v="0"/>
    <x v="0"/>
    <n v="203"/>
    <n v="290.28999999999996"/>
  </r>
  <r>
    <s v="AD01-9361"/>
    <x v="2"/>
    <s v="Feb"/>
    <x v="1"/>
    <x v="0"/>
    <s v="Order assembled"/>
    <x v="0"/>
    <x v="0"/>
    <x v="1"/>
    <n v="218"/>
    <n v="311.74"/>
  </r>
  <r>
    <s v="AD01-9362"/>
    <x v="2"/>
    <s v="Feb"/>
    <x v="1"/>
    <x v="0"/>
    <s v="Order assembled"/>
    <x v="0"/>
    <x v="0"/>
    <x v="1"/>
    <n v="212"/>
    <n v="303.15999999999997"/>
  </r>
  <r>
    <s v="AD01-9364"/>
    <x v="2"/>
    <s v="Feb"/>
    <x v="1"/>
    <x v="0"/>
    <s v="Order assembled"/>
    <x v="0"/>
    <x v="0"/>
    <x v="1"/>
    <n v="206"/>
    <n v="294.58"/>
  </r>
  <r>
    <s v="AD01-9361"/>
    <x v="2"/>
    <s v="Feb"/>
    <x v="1"/>
    <x v="0"/>
    <s v="Order assembled"/>
    <x v="0"/>
    <x v="0"/>
    <x v="0"/>
    <n v="212"/>
    <n v="303.15999999999997"/>
  </r>
  <r>
    <s v="AD01-9364"/>
    <x v="2"/>
    <s v="Feb"/>
    <x v="1"/>
    <x v="0"/>
    <s v="Order assembled"/>
    <x v="0"/>
    <x v="0"/>
    <x v="0"/>
    <n v="260"/>
    <n v="371.8"/>
  </r>
  <r>
    <s v="AD01-9361"/>
    <x v="2"/>
    <s v="Feb"/>
    <x v="1"/>
    <x v="0"/>
    <s v="Order assembled"/>
    <x v="0"/>
    <x v="0"/>
    <x v="0"/>
    <n v="214"/>
    <n v="306.02"/>
  </r>
  <r>
    <s v="AD01-9361"/>
    <x v="2"/>
    <s v="Feb"/>
    <x v="1"/>
    <x v="0"/>
    <s v="Order assembled"/>
    <x v="0"/>
    <x v="0"/>
    <x v="0"/>
    <n v="208"/>
    <n v="297.44"/>
  </r>
  <r>
    <s v="AD01-9362"/>
    <x v="2"/>
    <s v="Feb"/>
    <x v="1"/>
    <x v="0"/>
    <s v="Order assembled"/>
    <x v="0"/>
    <x v="0"/>
    <x v="0"/>
    <n v="214"/>
    <n v="526.24"/>
  </r>
  <r>
    <s v="AD01-9362"/>
    <x v="2"/>
    <s v="Feb"/>
    <x v="1"/>
    <x v="0"/>
    <s v="Order assembled"/>
    <x v="0"/>
    <x v="0"/>
    <x v="0"/>
    <n v="256"/>
    <n v="526.24"/>
  </r>
  <r>
    <s v="AD01-9361"/>
    <x v="2"/>
    <s v="Feb"/>
    <x v="1"/>
    <x v="0"/>
    <s v="Order assembled"/>
    <x v="0"/>
    <x v="0"/>
    <x v="0"/>
    <n v="1009"/>
    <n v="1442.87"/>
  </r>
  <r>
    <s v="AD01-9362"/>
    <x v="2"/>
    <s v="Feb"/>
    <x v="1"/>
    <x v="0"/>
    <s v="Order assembled"/>
    <x v="0"/>
    <x v="0"/>
    <x v="0"/>
    <n v="258"/>
    <n v="368.94"/>
  </r>
  <r>
    <s v="AD01-9361"/>
    <x v="2"/>
    <s v="Feb"/>
    <x v="1"/>
    <x v="0"/>
    <s v="Order assembled"/>
    <x v="0"/>
    <x v="0"/>
    <x v="0"/>
    <n v="213"/>
    <n v="304.59000000000003"/>
  </r>
  <r>
    <s v="AD01-9363"/>
    <x v="2"/>
    <s v="Feb"/>
    <x v="1"/>
    <x v="0"/>
    <s v="Order assembled"/>
    <x v="0"/>
    <x v="0"/>
    <x v="0"/>
    <n v="261"/>
    <n v="373.23"/>
  </r>
  <r>
    <s v="AD01-9362"/>
    <x v="2"/>
    <s v="Feb"/>
    <x v="1"/>
    <x v="0"/>
    <s v="Order assembled"/>
    <x v="0"/>
    <x v="0"/>
    <x v="0"/>
    <n v="217"/>
    <n v="310.31"/>
  </r>
  <r>
    <s v="AD01-9361"/>
    <x v="2"/>
    <s v="Feb"/>
    <x v="1"/>
    <x v="0"/>
    <s v="Order assembled"/>
    <x v="0"/>
    <x v="0"/>
    <x v="0"/>
    <n v="211"/>
    <n v="301.73"/>
  </r>
  <r>
    <s v="AD01-9361"/>
    <x v="2"/>
    <s v="Feb"/>
    <x v="1"/>
    <x v="0"/>
    <s v="Order assembled"/>
    <x v="0"/>
    <x v="0"/>
    <x v="0"/>
    <n v="205"/>
    <n v="293.14999999999998"/>
  </r>
  <r>
    <s v="AD01-9361"/>
    <x v="2"/>
    <s v="Feb"/>
    <x v="1"/>
    <x v="0"/>
    <s v="Order assembled"/>
    <x v="0"/>
    <x v="0"/>
    <x v="0"/>
    <n v="790"/>
    <n v="1129.7"/>
  </r>
  <r>
    <s v="AD01-9362"/>
    <x v="2"/>
    <s v="Feb"/>
    <x v="1"/>
    <x v="0"/>
    <s v="Order assembled"/>
    <x v="0"/>
    <x v="0"/>
    <x v="0"/>
    <n v="823"/>
    <n v="1176.8900000000001"/>
  </r>
  <r>
    <s v="AD01-9361"/>
    <x v="2"/>
    <s v="Feb"/>
    <x v="1"/>
    <x v="0"/>
    <s v="Order assembled"/>
    <x v="0"/>
    <x v="0"/>
    <x v="1"/>
    <n v="215"/>
    <n v="307.45"/>
  </r>
  <r>
    <s v="AD01-9364"/>
    <x v="2"/>
    <s v="Feb"/>
    <x v="1"/>
    <x v="0"/>
    <s v="Order assembled"/>
    <x v="0"/>
    <x v="0"/>
    <x v="1"/>
    <n v="209"/>
    <n v="298.87"/>
  </r>
  <r>
    <s v="AD01-9361"/>
    <x v="2"/>
    <s v="Feb"/>
    <x v="1"/>
    <x v="0"/>
    <s v="Order assembled"/>
    <x v="0"/>
    <x v="0"/>
    <x v="1"/>
    <n v="203"/>
    <n v="290.28999999999996"/>
  </r>
  <r>
    <s v="AD01-9364"/>
    <x v="2"/>
    <s v="Feb"/>
    <x v="1"/>
    <x v="0"/>
    <s v="Order assembled"/>
    <x v="0"/>
    <x v="0"/>
    <x v="0"/>
    <n v="257"/>
    <n v="367.51"/>
  </r>
  <r>
    <s v="AD01-9362"/>
    <x v="2"/>
    <s v="Jan"/>
    <x v="1"/>
    <x v="0"/>
    <s v="Order assembled"/>
    <x v="0"/>
    <x v="0"/>
    <x v="1"/>
    <n v="230"/>
    <n v="328.9"/>
  </r>
  <r>
    <s v="AD01-9361"/>
    <x v="2"/>
    <s v="Jan"/>
    <x v="1"/>
    <x v="0"/>
    <s v="Order assembled"/>
    <x v="0"/>
    <x v="0"/>
    <x v="1"/>
    <n v="224"/>
    <n v="320.32"/>
  </r>
  <r>
    <s v="AD01-9365"/>
    <x v="2"/>
    <s v="Jan"/>
    <x v="1"/>
    <x v="0"/>
    <s v="Order assembled"/>
    <x v="0"/>
    <x v="0"/>
    <x v="0"/>
    <n v="218"/>
    <n v="311.74"/>
  </r>
  <r>
    <s v="AD01-9363"/>
    <x v="2"/>
    <s v="Jan"/>
    <x v="1"/>
    <x v="0"/>
    <s v="Order assembled"/>
    <x v="0"/>
    <x v="0"/>
    <x v="0"/>
    <n v="266"/>
    <n v="380.38"/>
  </r>
  <r>
    <s v="AD01-9362"/>
    <x v="2"/>
    <s v="Jan"/>
    <x v="1"/>
    <x v="0"/>
    <s v="Order assembled"/>
    <x v="0"/>
    <x v="0"/>
    <x v="0"/>
    <n v="232"/>
    <n v="331.76"/>
  </r>
  <r>
    <s v="AD01-9362"/>
    <x v="2"/>
    <s v="Jan"/>
    <x v="1"/>
    <x v="0"/>
    <s v="Order assembled"/>
    <x v="0"/>
    <x v="0"/>
    <x v="0"/>
    <n v="226"/>
    <n v="323.18"/>
  </r>
  <r>
    <s v="AD01-9362"/>
    <x v="2"/>
    <s v="Jan"/>
    <x v="1"/>
    <x v="0"/>
    <s v="Order assembled"/>
    <x v="0"/>
    <x v="0"/>
    <x v="0"/>
    <n v="220"/>
    <n v="314.60000000000002"/>
  </r>
  <r>
    <s v="AD01-9361"/>
    <x v="2"/>
    <s v="Jan"/>
    <x v="1"/>
    <x v="0"/>
    <s v="Order assembled"/>
    <x v="0"/>
    <x v="0"/>
    <x v="0"/>
    <n v="262"/>
    <n v="526.24"/>
  </r>
  <r>
    <s v="AD01-9361"/>
    <x v="2"/>
    <s v="Jan"/>
    <x v="1"/>
    <x v="0"/>
    <s v="Order assembled"/>
    <x v="0"/>
    <x v="0"/>
    <x v="0"/>
    <n v="1008"/>
    <n v="1441.44"/>
  </r>
  <r>
    <s v="AD01-9362"/>
    <x v="2"/>
    <s v="Jan"/>
    <x v="1"/>
    <x v="0"/>
    <s v="Order assembled"/>
    <x v="0"/>
    <x v="0"/>
    <x v="0"/>
    <n v="1041"/>
    <n v="1488.63"/>
  </r>
  <r>
    <s v="AD01-9362"/>
    <x v="2"/>
    <s v="Jan"/>
    <x v="1"/>
    <x v="0"/>
    <s v="Order assembled"/>
    <x v="0"/>
    <x v="0"/>
    <x v="0"/>
    <n v="219"/>
    <n v="313.17"/>
  </r>
  <r>
    <s v="AD01-9365"/>
    <x v="2"/>
    <s v="Jan"/>
    <x v="1"/>
    <x v="0"/>
    <s v="Order assembled"/>
    <x v="0"/>
    <x v="0"/>
    <x v="0"/>
    <n v="229"/>
    <n v="327.47000000000003"/>
  </r>
  <r>
    <s v="AD01-9361"/>
    <x v="2"/>
    <s v="Jan"/>
    <x v="1"/>
    <x v="0"/>
    <s v="Order assembled"/>
    <x v="0"/>
    <x v="0"/>
    <x v="0"/>
    <n v="223"/>
    <n v="318.89"/>
  </r>
  <r>
    <s v="AD01-9362"/>
    <x v="2"/>
    <s v="Jan"/>
    <x v="1"/>
    <x v="0"/>
    <s v="Order assembled"/>
    <x v="0"/>
    <x v="0"/>
    <x v="0"/>
    <n v="789"/>
    <n v="1128.27"/>
  </r>
  <r>
    <s v="AD01-9362"/>
    <x v="2"/>
    <s v="Jan"/>
    <x v="1"/>
    <x v="0"/>
    <s v="Order assembled"/>
    <x v="0"/>
    <x v="0"/>
    <x v="0"/>
    <n v="822"/>
    <n v="1175.46"/>
  </r>
  <r>
    <s v="AD01-9362"/>
    <x v="2"/>
    <s v="Jan"/>
    <x v="1"/>
    <x v="0"/>
    <s v="Order assembled"/>
    <x v="0"/>
    <x v="0"/>
    <x v="1"/>
    <n v="233"/>
    <n v="333.19"/>
  </r>
  <r>
    <s v="AD01-9362"/>
    <x v="2"/>
    <s v="Jan"/>
    <x v="1"/>
    <x v="0"/>
    <s v="Order assembled"/>
    <x v="0"/>
    <x v="0"/>
    <x v="1"/>
    <n v="227"/>
    <n v="324.61"/>
  </r>
  <r>
    <s v="AD01-9361"/>
    <x v="2"/>
    <s v="Jan"/>
    <x v="1"/>
    <x v="0"/>
    <s v="Order assembled"/>
    <x v="0"/>
    <x v="0"/>
    <x v="1"/>
    <n v="221"/>
    <n v="316.02999999999997"/>
  </r>
  <r>
    <s v="AD01-9362"/>
    <x v="2"/>
    <s v="Jan"/>
    <x v="1"/>
    <x v="0"/>
    <s v="Order assembled"/>
    <x v="0"/>
    <x v="0"/>
    <x v="0"/>
    <n v="215"/>
    <n v="307.45"/>
  </r>
  <r>
    <s v="AD01-9364"/>
    <x v="2"/>
    <s v="Jan"/>
    <x v="1"/>
    <x v="0"/>
    <s v="Order assembled"/>
    <x v="0"/>
    <x v="0"/>
    <x v="0"/>
    <n v="263"/>
    <n v="376.09"/>
  </r>
  <r>
    <s v="AD01-9361"/>
    <x v="2"/>
    <s v="Jul"/>
    <x v="1"/>
    <x v="0"/>
    <s v="Order assembled"/>
    <x v="0"/>
    <x v="0"/>
    <x v="1"/>
    <n v="134"/>
    <n v="191.62"/>
  </r>
  <r>
    <s v="AD01-9361"/>
    <x v="2"/>
    <s v="Jul"/>
    <x v="1"/>
    <x v="0"/>
    <s v="Order assembled"/>
    <x v="0"/>
    <x v="0"/>
    <x v="1"/>
    <n v="128"/>
    <n v="183.04"/>
  </r>
  <r>
    <s v="AD01-9362"/>
    <x v="2"/>
    <s v="Jul"/>
    <x v="1"/>
    <x v="0"/>
    <s v="Order assembled"/>
    <x v="0"/>
    <x v="0"/>
    <x v="0"/>
    <n v="230"/>
    <n v="328.9"/>
  </r>
  <r>
    <s v="AD01-9362"/>
    <x v="2"/>
    <s v="Jul"/>
    <x v="1"/>
    <x v="0"/>
    <s v="Order assembled"/>
    <x v="0"/>
    <x v="0"/>
    <x v="0"/>
    <n v="136"/>
    <n v="194.48"/>
  </r>
  <r>
    <s v="AD01-9361"/>
    <x v="2"/>
    <s v="Jul"/>
    <x v="1"/>
    <x v="0"/>
    <s v="Order assembled"/>
    <x v="0"/>
    <x v="0"/>
    <x v="0"/>
    <n v="130"/>
    <n v="185.9"/>
  </r>
  <r>
    <s v="AD01-9364"/>
    <x v="2"/>
    <s v="Jul"/>
    <x v="1"/>
    <x v="0"/>
    <s v="Order assembled"/>
    <x v="0"/>
    <x v="0"/>
    <x v="0"/>
    <n v="370"/>
    <n v="529.1"/>
  </r>
  <r>
    <s v="AD01-9362"/>
    <x v="2"/>
    <s v="Jul"/>
    <x v="1"/>
    <x v="0"/>
    <s v="Order assembled"/>
    <x v="0"/>
    <x v="0"/>
    <x v="0"/>
    <n v="184"/>
    <n v="526.24"/>
  </r>
  <r>
    <s v="AD01-9362"/>
    <x v="2"/>
    <s v="Jul"/>
    <x v="1"/>
    <x v="0"/>
    <s v="Order assembled"/>
    <x v="0"/>
    <x v="0"/>
    <x v="0"/>
    <n v="232"/>
    <n v="526.24"/>
  </r>
  <r>
    <s v="AD01-9364"/>
    <x v="2"/>
    <s v="Jul"/>
    <x v="1"/>
    <x v="0"/>
    <s v="Order assembled"/>
    <x v="0"/>
    <x v="0"/>
    <x v="0"/>
    <n v="1013"/>
    <n v="1448.59"/>
  </r>
  <r>
    <s v="AD01-9363"/>
    <x v="2"/>
    <s v="Jul"/>
    <x v="1"/>
    <x v="0"/>
    <s v="Order assembled"/>
    <x v="0"/>
    <x v="0"/>
    <x v="0"/>
    <n v="234"/>
    <n v="334.62"/>
  </r>
  <r>
    <s v="AD01-9364"/>
    <x v="2"/>
    <s v="Jul"/>
    <x v="1"/>
    <x v="0"/>
    <s v="Order assembled"/>
    <x v="0"/>
    <x v="0"/>
    <x v="0"/>
    <n v="183"/>
    <n v="261.69"/>
  </r>
  <r>
    <s v="AD01-9362"/>
    <x v="2"/>
    <s v="Jul"/>
    <x v="1"/>
    <x v="0"/>
    <s v="Order assembled"/>
    <x v="0"/>
    <x v="0"/>
    <x v="0"/>
    <n v="231"/>
    <n v="330.33"/>
  </r>
  <r>
    <s v="AD01-9364"/>
    <x v="2"/>
    <s v="Jul"/>
    <x v="1"/>
    <x v="0"/>
    <s v="Order assembled"/>
    <x v="0"/>
    <x v="0"/>
    <x v="0"/>
    <n v="133"/>
    <n v="190.19"/>
  </r>
  <r>
    <s v="AD01-9362"/>
    <x v="2"/>
    <s v="Jul"/>
    <x v="1"/>
    <x v="0"/>
    <s v="Order assembled"/>
    <x v="0"/>
    <x v="0"/>
    <x v="0"/>
    <n v="127"/>
    <n v="181.61"/>
  </r>
  <r>
    <s v="AD01-9362"/>
    <x v="2"/>
    <s v="Jul"/>
    <x v="1"/>
    <x v="0"/>
    <s v="Order assembled"/>
    <x v="0"/>
    <x v="0"/>
    <x v="0"/>
    <n v="794"/>
    <n v="1135.42"/>
  </r>
  <r>
    <s v="AD01-9362"/>
    <x v="2"/>
    <s v="Jul"/>
    <x v="1"/>
    <x v="0"/>
    <s v="Order assembled"/>
    <x v="0"/>
    <x v="0"/>
    <x v="1"/>
    <n v="137"/>
    <n v="195.91"/>
  </r>
  <r>
    <s v="AD01-9361"/>
    <x v="2"/>
    <s v="Jul"/>
    <x v="1"/>
    <x v="0"/>
    <s v="Order assembled"/>
    <x v="0"/>
    <x v="0"/>
    <x v="1"/>
    <n v="131"/>
    <n v="187.33"/>
  </r>
  <r>
    <s v="AD01-9361"/>
    <x v="2"/>
    <s v="Jul"/>
    <x v="1"/>
    <x v="0"/>
    <s v="Order assembled"/>
    <x v="0"/>
    <x v="0"/>
    <x v="1"/>
    <n v="371"/>
    <n v="530.53"/>
  </r>
  <r>
    <s v="AD01-9361"/>
    <x v="2"/>
    <s v="Jul"/>
    <x v="1"/>
    <x v="0"/>
    <s v="Order assembled"/>
    <x v="0"/>
    <x v="0"/>
    <x v="0"/>
    <n v="185"/>
    <n v="264.55"/>
  </r>
  <r>
    <s v="AD01-9362"/>
    <x v="2"/>
    <s v="Jul"/>
    <x v="1"/>
    <x v="0"/>
    <s v="Order assembled"/>
    <x v="0"/>
    <x v="0"/>
    <x v="0"/>
    <n v="233"/>
    <n v="333.19"/>
  </r>
  <r>
    <s v="AD01-9362"/>
    <x v="2"/>
    <s v="Jun"/>
    <x v="1"/>
    <x v="0"/>
    <s v="Order assembled"/>
    <x v="0"/>
    <x v="0"/>
    <x v="1"/>
    <n v="152"/>
    <n v="217.36"/>
  </r>
  <r>
    <s v="AD01-9362"/>
    <x v="2"/>
    <s v="Jun"/>
    <x v="1"/>
    <x v="0"/>
    <s v="Order assembled"/>
    <x v="0"/>
    <x v="0"/>
    <x v="1"/>
    <n v="146"/>
    <n v="208.78"/>
  </r>
  <r>
    <s v="AD01-9362"/>
    <x v="2"/>
    <s v="Jun"/>
    <x v="1"/>
    <x v="0"/>
    <s v="Order assembled"/>
    <x v="0"/>
    <x v="0"/>
    <x v="1"/>
    <n v="140"/>
    <n v="200.2"/>
  </r>
  <r>
    <s v="AD01-9365"/>
    <x v="2"/>
    <s v="Jun"/>
    <x v="1"/>
    <x v="0"/>
    <s v="Order assembled"/>
    <x v="0"/>
    <x v="0"/>
    <x v="0"/>
    <n v="188"/>
    <n v="268.84000000000003"/>
  </r>
  <r>
    <s v="AD01-9361"/>
    <x v="2"/>
    <s v="Jun"/>
    <x v="1"/>
    <x v="0"/>
    <s v="Order assembled"/>
    <x v="0"/>
    <x v="0"/>
    <x v="0"/>
    <n v="236"/>
    <n v="337.48"/>
  </r>
  <r>
    <s v="AD01-9362"/>
    <x v="2"/>
    <s v="Jun"/>
    <x v="1"/>
    <x v="0"/>
    <s v="Order assembled"/>
    <x v="0"/>
    <x v="0"/>
    <x v="0"/>
    <n v="154"/>
    <n v="220.22"/>
  </r>
  <r>
    <s v="AD01-9361"/>
    <x v="2"/>
    <s v="Jun"/>
    <x v="1"/>
    <x v="0"/>
    <s v="Order assembled"/>
    <x v="0"/>
    <x v="0"/>
    <x v="0"/>
    <n v="148"/>
    <n v="211.64"/>
  </r>
  <r>
    <s v="AD01-9364"/>
    <x v="2"/>
    <s v="Jun"/>
    <x v="1"/>
    <x v="0"/>
    <s v="Order assembled"/>
    <x v="0"/>
    <x v="0"/>
    <x v="0"/>
    <n v="142"/>
    <n v="203.06"/>
  </r>
  <r>
    <s v="AD01-9361"/>
    <x v="2"/>
    <s v="Jun"/>
    <x v="1"/>
    <x v="0"/>
    <s v="Order assembled"/>
    <x v="0"/>
    <x v="0"/>
    <x v="0"/>
    <n v="190"/>
    <n v="526.24"/>
  </r>
  <r>
    <s v="AD01-9363"/>
    <x v="2"/>
    <s v="Jun"/>
    <x v="1"/>
    <x v="0"/>
    <s v="Order assembled"/>
    <x v="0"/>
    <x v="0"/>
    <x v="0"/>
    <n v="238"/>
    <n v="526.24"/>
  </r>
  <r>
    <s v="AD01-9364"/>
    <x v="2"/>
    <s v="Jun"/>
    <x v="1"/>
    <x v="0"/>
    <s v="Order assembled"/>
    <x v="0"/>
    <x v="0"/>
    <x v="0"/>
    <n v="1012"/>
    <n v="1447.16"/>
  </r>
  <r>
    <s v="AD01-9364"/>
    <x v="2"/>
    <s v="Jun"/>
    <x v="1"/>
    <x v="0"/>
    <s v="Order assembled"/>
    <x v="0"/>
    <x v="0"/>
    <x v="0"/>
    <n v="189"/>
    <n v="270.27"/>
  </r>
  <r>
    <s v="AD01-9362"/>
    <x v="2"/>
    <s v="Jun"/>
    <x v="1"/>
    <x v="0"/>
    <s v="Order assembled"/>
    <x v="0"/>
    <x v="0"/>
    <x v="0"/>
    <n v="237"/>
    <n v="338.90999999999997"/>
  </r>
  <r>
    <s v="AD01-9364"/>
    <x v="2"/>
    <s v="Jun"/>
    <x v="1"/>
    <x v="0"/>
    <s v="Order assembled"/>
    <x v="0"/>
    <x v="0"/>
    <x v="0"/>
    <n v="151"/>
    <n v="215.93"/>
  </r>
  <r>
    <s v="AD01-9361"/>
    <x v="2"/>
    <s v="Jun"/>
    <x v="1"/>
    <x v="0"/>
    <s v="Order assembled"/>
    <x v="0"/>
    <x v="0"/>
    <x v="0"/>
    <n v="145"/>
    <n v="207.35"/>
  </r>
  <r>
    <s v="AD01-9365"/>
    <x v="2"/>
    <s v="Jun"/>
    <x v="1"/>
    <x v="0"/>
    <s v="Order assembled"/>
    <x v="0"/>
    <x v="0"/>
    <x v="0"/>
    <n v="139"/>
    <n v="198.77"/>
  </r>
  <r>
    <s v="AD01-9362"/>
    <x v="2"/>
    <s v="Jun"/>
    <x v="1"/>
    <x v="0"/>
    <s v="Order assembled"/>
    <x v="0"/>
    <x v="0"/>
    <x v="0"/>
    <n v="793"/>
    <n v="1133.99"/>
  </r>
  <r>
    <s v="AD01-9362"/>
    <x v="2"/>
    <s v="Jun"/>
    <x v="1"/>
    <x v="0"/>
    <s v="Order assembled"/>
    <x v="0"/>
    <x v="0"/>
    <x v="0"/>
    <n v="827"/>
    <n v="1182.6099999999999"/>
  </r>
  <r>
    <s v="AD01-9365"/>
    <x v="2"/>
    <s v="Jun"/>
    <x v="1"/>
    <x v="0"/>
    <s v="Order assembled"/>
    <x v="0"/>
    <x v="0"/>
    <x v="1"/>
    <n v="149"/>
    <n v="213.07"/>
  </r>
  <r>
    <s v="AD01-9361"/>
    <x v="2"/>
    <s v="Jun"/>
    <x v="1"/>
    <x v="0"/>
    <s v="Order assembled"/>
    <x v="0"/>
    <x v="0"/>
    <x v="1"/>
    <n v="143"/>
    <n v="204.49"/>
  </r>
  <r>
    <s v="AD01-9361"/>
    <x v="2"/>
    <s v="Jun"/>
    <x v="1"/>
    <x v="0"/>
    <s v="Order assembled"/>
    <x v="0"/>
    <x v="0"/>
    <x v="0"/>
    <n v="191"/>
    <n v="273.13"/>
  </r>
  <r>
    <s v="AD01-9362"/>
    <x v="2"/>
    <s v="Jun"/>
    <x v="1"/>
    <x v="0"/>
    <s v="Order assembled"/>
    <x v="0"/>
    <x v="0"/>
    <x v="0"/>
    <n v="239"/>
    <n v="341.77"/>
  </r>
  <r>
    <s v="AD01-9362"/>
    <x v="2"/>
    <s v="Mar"/>
    <x v="1"/>
    <x v="0"/>
    <s v="Order assembled"/>
    <x v="0"/>
    <x v="0"/>
    <x v="1"/>
    <n v="200"/>
    <n v="286"/>
  </r>
  <r>
    <s v="AD01-9362"/>
    <x v="2"/>
    <s v="Mar"/>
    <x v="1"/>
    <x v="0"/>
    <s v="Order assembled"/>
    <x v="0"/>
    <x v="0"/>
    <x v="1"/>
    <n v="194"/>
    <n v="277.42"/>
  </r>
  <r>
    <s v="AD01-9361"/>
    <x v="2"/>
    <s v="Mar"/>
    <x v="1"/>
    <x v="0"/>
    <s v="Order assembled"/>
    <x v="0"/>
    <x v="0"/>
    <x v="1"/>
    <n v="188"/>
    <n v="268.84000000000003"/>
  </r>
  <r>
    <s v="AD01-9362"/>
    <x v="2"/>
    <s v="Mar"/>
    <x v="1"/>
    <x v="0"/>
    <s v="Order assembled"/>
    <x v="0"/>
    <x v="0"/>
    <x v="0"/>
    <n v="206"/>
    <n v="294.58"/>
  </r>
  <r>
    <s v="AD01-9361"/>
    <x v="2"/>
    <s v="Mar"/>
    <x v="1"/>
    <x v="0"/>
    <s v="Order assembled"/>
    <x v="0"/>
    <x v="0"/>
    <x v="0"/>
    <n v="254"/>
    <n v="363.22"/>
  </r>
  <r>
    <s v="AD01-9363"/>
    <x v="2"/>
    <s v="Mar"/>
    <x v="1"/>
    <x v="0"/>
    <s v="Order assembled"/>
    <x v="0"/>
    <x v="0"/>
    <x v="0"/>
    <n v="202"/>
    <n v="288.86"/>
  </r>
  <r>
    <s v="AD01-9362"/>
    <x v="2"/>
    <s v="Mar"/>
    <x v="1"/>
    <x v="0"/>
    <s v="Order assembled"/>
    <x v="0"/>
    <x v="0"/>
    <x v="0"/>
    <n v="196"/>
    <n v="280.27999999999997"/>
  </r>
  <r>
    <s v="AD01-9362"/>
    <x v="2"/>
    <s v="Mar"/>
    <x v="1"/>
    <x v="0"/>
    <s v="Order assembled"/>
    <x v="0"/>
    <x v="0"/>
    <x v="0"/>
    <n v="190"/>
    <n v="271.7"/>
  </r>
  <r>
    <s v="AD01-9361"/>
    <x v="2"/>
    <s v="Mar"/>
    <x v="1"/>
    <x v="0"/>
    <s v="Order assembled"/>
    <x v="0"/>
    <x v="0"/>
    <x v="0"/>
    <n v="208"/>
    <n v="526.24"/>
  </r>
  <r>
    <s v="AD01-9362"/>
    <x v="2"/>
    <s v="Mar"/>
    <x v="1"/>
    <x v="0"/>
    <s v="Order assembled"/>
    <x v="0"/>
    <x v="0"/>
    <x v="0"/>
    <n v="1010"/>
    <n v="1444.3"/>
  </r>
  <r>
    <s v="AD01-9361"/>
    <x v="2"/>
    <s v="Mar"/>
    <x v="1"/>
    <x v="0"/>
    <s v="Order assembled"/>
    <x v="0"/>
    <x v="0"/>
    <x v="0"/>
    <n v="252"/>
    <n v="360.36"/>
  </r>
  <r>
    <s v="AD01-9362"/>
    <x v="2"/>
    <s v="Mar"/>
    <x v="1"/>
    <x v="0"/>
    <s v="Order assembled"/>
    <x v="0"/>
    <x v="0"/>
    <x v="0"/>
    <n v="207"/>
    <n v="296.01"/>
  </r>
  <r>
    <s v="AD01-9361"/>
    <x v="2"/>
    <s v="Mar"/>
    <x v="1"/>
    <x v="0"/>
    <s v="Order assembled"/>
    <x v="0"/>
    <x v="0"/>
    <x v="0"/>
    <n v="255"/>
    <n v="364.65"/>
  </r>
  <r>
    <s v="AD01-9361"/>
    <x v="2"/>
    <s v="Mar"/>
    <x v="1"/>
    <x v="0"/>
    <s v="Order assembled"/>
    <x v="0"/>
    <x v="0"/>
    <x v="0"/>
    <n v="199"/>
    <n v="284.57"/>
  </r>
  <r>
    <s v="AD01-9362"/>
    <x v="2"/>
    <s v="Mar"/>
    <x v="1"/>
    <x v="0"/>
    <s v="Order assembled"/>
    <x v="0"/>
    <x v="0"/>
    <x v="0"/>
    <n v="193"/>
    <n v="275.99"/>
  </r>
  <r>
    <s v="AD01-9362"/>
    <x v="2"/>
    <s v="Mar"/>
    <x v="1"/>
    <x v="0"/>
    <s v="Order assembled"/>
    <x v="0"/>
    <x v="0"/>
    <x v="0"/>
    <n v="187"/>
    <n v="267.40999999999997"/>
  </r>
  <r>
    <s v="AD01-9362"/>
    <x v="2"/>
    <s v="Mar"/>
    <x v="1"/>
    <x v="0"/>
    <s v="Order assembled"/>
    <x v="0"/>
    <x v="0"/>
    <x v="0"/>
    <n v="791"/>
    <n v="1131.1300000000001"/>
  </r>
  <r>
    <s v="AD01-9362"/>
    <x v="2"/>
    <s v="Mar"/>
    <x v="1"/>
    <x v="0"/>
    <s v="Order assembled"/>
    <x v="0"/>
    <x v="0"/>
    <x v="0"/>
    <n v="824"/>
    <n v="1178.32"/>
  </r>
  <r>
    <s v="AD01-9363"/>
    <x v="2"/>
    <s v="Mar"/>
    <x v="1"/>
    <x v="0"/>
    <s v="Order assembled"/>
    <x v="0"/>
    <x v="0"/>
    <x v="1"/>
    <n v="197"/>
    <n v="281.70999999999998"/>
  </r>
  <r>
    <s v="AD01-9364"/>
    <x v="2"/>
    <s v="Mar"/>
    <x v="1"/>
    <x v="0"/>
    <s v="Order assembled"/>
    <x v="0"/>
    <x v="0"/>
    <x v="1"/>
    <n v="191"/>
    <n v="273.13"/>
  </r>
  <r>
    <s v="AD01-9363"/>
    <x v="2"/>
    <s v="Mar"/>
    <x v="1"/>
    <x v="0"/>
    <s v="Order assembled"/>
    <x v="0"/>
    <x v="0"/>
    <x v="0"/>
    <n v="209"/>
    <n v="298.87"/>
  </r>
  <r>
    <s v="AD01-9363"/>
    <x v="2"/>
    <s v="Mar"/>
    <x v="1"/>
    <x v="0"/>
    <s v="Order assembled"/>
    <x v="0"/>
    <x v="0"/>
    <x v="0"/>
    <n v="251"/>
    <n v="358.93"/>
  </r>
  <r>
    <s v="AD01-9361"/>
    <x v="2"/>
    <s v="May"/>
    <x v="1"/>
    <x v="0"/>
    <s v="Order assembled"/>
    <x v="0"/>
    <x v="0"/>
    <x v="1"/>
    <n v="170"/>
    <n v="243.1"/>
  </r>
  <r>
    <s v="AD01-9364"/>
    <x v="2"/>
    <s v="May"/>
    <x v="1"/>
    <x v="0"/>
    <s v="Order assembled"/>
    <x v="0"/>
    <x v="0"/>
    <x v="1"/>
    <n v="164"/>
    <n v="234.52"/>
  </r>
  <r>
    <s v="AD01-9364"/>
    <x v="2"/>
    <s v="May"/>
    <x v="1"/>
    <x v="0"/>
    <s v="Order assembled"/>
    <x v="0"/>
    <x v="0"/>
    <x v="1"/>
    <n v="158"/>
    <n v="225.94"/>
  </r>
  <r>
    <s v="AD01-9363"/>
    <x v="2"/>
    <s v="May"/>
    <x v="1"/>
    <x v="0"/>
    <s v="Order assembled"/>
    <x v="0"/>
    <x v="0"/>
    <x v="0"/>
    <n v="194"/>
    <n v="277.42"/>
  </r>
  <r>
    <s v="AD01-9364"/>
    <x v="2"/>
    <s v="May"/>
    <x v="1"/>
    <x v="0"/>
    <s v="Order assembled"/>
    <x v="0"/>
    <x v="0"/>
    <x v="0"/>
    <n v="242"/>
    <n v="346.06"/>
  </r>
  <r>
    <s v="AD01-9364"/>
    <x v="2"/>
    <s v="May"/>
    <x v="1"/>
    <x v="0"/>
    <s v="Order assembled"/>
    <x v="0"/>
    <x v="0"/>
    <x v="0"/>
    <n v="166"/>
    <n v="237.38"/>
  </r>
  <r>
    <s v="AD01-9362"/>
    <x v="2"/>
    <s v="May"/>
    <x v="1"/>
    <x v="0"/>
    <s v="Order assembled"/>
    <x v="0"/>
    <x v="0"/>
    <x v="0"/>
    <n v="160"/>
    <n v="228.8"/>
  </r>
  <r>
    <s v="AD01-9361"/>
    <x v="2"/>
    <s v="May"/>
    <x v="1"/>
    <x v="0"/>
    <s v="Order assembled"/>
    <x v="0"/>
    <x v="0"/>
    <x v="0"/>
    <n v="196"/>
    <n v="526.24"/>
  </r>
  <r>
    <s v="AD01-9364"/>
    <x v="2"/>
    <s v="May"/>
    <x v="1"/>
    <x v="0"/>
    <s v="Order assembled"/>
    <x v="0"/>
    <x v="0"/>
    <x v="0"/>
    <n v="244"/>
    <n v="526.24"/>
  </r>
  <r>
    <s v="AD01-9364"/>
    <x v="2"/>
    <s v="May"/>
    <x v="1"/>
    <x v="0"/>
    <s v="Order assembled"/>
    <x v="0"/>
    <x v="0"/>
    <x v="0"/>
    <n v="1011"/>
    <n v="1445.73"/>
  </r>
  <r>
    <s v="AD01-9364"/>
    <x v="2"/>
    <s v="May"/>
    <x v="1"/>
    <x v="0"/>
    <s v="Order assembled"/>
    <x v="0"/>
    <x v="0"/>
    <x v="0"/>
    <n v="240"/>
    <n v="343.2"/>
  </r>
  <r>
    <s v="AD01-9362"/>
    <x v="2"/>
    <s v="May"/>
    <x v="1"/>
    <x v="0"/>
    <s v="Order assembled"/>
    <x v="0"/>
    <x v="0"/>
    <x v="0"/>
    <n v="195"/>
    <n v="278.85000000000002"/>
  </r>
  <r>
    <s v="AD01-9362"/>
    <x v="2"/>
    <s v="May"/>
    <x v="1"/>
    <x v="0"/>
    <s v="Order assembled"/>
    <x v="0"/>
    <x v="0"/>
    <x v="0"/>
    <n v="243"/>
    <n v="347.49"/>
  </r>
  <r>
    <s v="AD01-9364"/>
    <x v="2"/>
    <s v="May"/>
    <x v="1"/>
    <x v="0"/>
    <s v="Order assembled"/>
    <x v="0"/>
    <x v="0"/>
    <x v="0"/>
    <n v="169"/>
    <n v="241.67"/>
  </r>
  <r>
    <s v="AD01-9361"/>
    <x v="2"/>
    <s v="May"/>
    <x v="1"/>
    <x v="0"/>
    <s v="Order assembled"/>
    <x v="0"/>
    <x v="0"/>
    <x v="0"/>
    <n v="163"/>
    <n v="233.09"/>
  </r>
  <r>
    <s v="AD01-9363"/>
    <x v="2"/>
    <s v="May"/>
    <x v="1"/>
    <x v="0"/>
    <s v="Order assembled"/>
    <x v="0"/>
    <x v="0"/>
    <x v="0"/>
    <n v="157"/>
    <n v="224.51"/>
  </r>
  <r>
    <s v="AD01-9362"/>
    <x v="2"/>
    <s v="May"/>
    <x v="1"/>
    <x v="0"/>
    <s v="Order assembled"/>
    <x v="0"/>
    <x v="0"/>
    <x v="0"/>
    <n v="826"/>
    <n v="1181.18"/>
  </r>
  <r>
    <s v="AD01-9362"/>
    <x v="2"/>
    <s v="May"/>
    <x v="1"/>
    <x v="0"/>
    <s v="Order assembled"/>
    <x v="0"/>
    <x v="0"/>
    <x v="1"/>
    <n v="167"/>
    <n v="238.81"/>
  </r>
  <r>
    <s v="AD01-9362"/>
    <x v="2"/>
    <s v="May"/>
    <x v="1"/>
    <x v="0"/>
    <s v="Order assembled"/>
    <x v="0"/>
    <x v="0"/>
    <x v="1"/>
    <n v="161"/>
    <n v="230.23"/>
  </r>
  <r>
    <s v="AD01-9362"/>
    <x v="2"/>
    <s v="May"/>
    <x v="1"/>
    <x v="0"/>
    <s v="Order assembled"/>
    <x v="0"/>
    <x v="0"/>
    <x v="1"/>
    <n v="155"/>
    <n v="221.65"/>
  </r>
  <r>
    <s v="AD01-9364"/>
    <x v="2"/>
    <s v="May"/>
    <x v="1"/>
    <x v="0"/>
    <s v="Order assembled"/>
    <x v="0"/>
    <x v="0"/>
    <x v="0"/>
    <n v="197"/>
    <n v="281.70999999999998"/>
  </r>
  <r>
    <s v="AD01-9361"/>
    <x v="2"/>
    <s v="May"/>
    <x v="1"/>
    <x v="0"/>
    <s v="Order assembled"/>
    <x v="0"/>
    <x v="0"/>
    <x v="0"/>
    <n v="245"/>
    <n v="350.35"/>
  </r>
  <r>
    <s v="AD01-9362"/>
    <x v="2"/>
    <s v="Nov"/>
    <x v="1"/>
    <x v="0"/>
    <s v="Order assembled"/>
    <x v="0"/>
    <x v="0"/>
    <x v="1"/>
    <n v="320"/>
    <n v="457.6"/>
  </r>
  <r>
    <s v="AD01-9361"/>
    <x v="2"/>
    <s v="Nov"/>
    <x v="1"/>
    <x v="0"/>
    <s v="Order assembled"/>
    <x v="0"/>
    <x v="0"/>
    <x v="1"/>
    <n v="314"/>
    <n v="449.02"/>
  </r>
  <r>
    <s v="AD01-9364"/>
    <x v="2"/>
    <s v="Nov"/>
    <x v="1"/>
    <x v="0"/>
    <s v="Order assembled"/>
    <x v="0"/>
    <x v="0"/>
    <x v="1"/>
    <n v="308"/>
    <n v="440.44"/>
  </r>
  <r>
    <s v="AD01-9361"/>
    <x v="2"/>
    <s v="Nov"/>
    <x v="1"/>
    <x v="0"/>
    <s v="Order assembled"/>
    <x v="0"/>
    <x v="0"/>
    <x v="0"/>
    <n v="236"/>
    <n v="337.48"/>
  </r>
  <r>
    <s v="AD01-9362"/>
    <x v="2"/>
    <s v="Nov"/>
    <x v="1"/>
    <x v="0"/>
    <s v="Order assembled"/>
    <x v="0"/>
    <x v="0"/>
    <x v="0"/>
    <n v="164"/>
    <n v="234.52"/>
  </r>
  <r>
    <s v="AD01-9361"/>
    <x v="2"/>
    <s v="Nov"/>
    <x v="1"/>
    <x v="0"/>
    <s v="Order assembled"/>
    <x v="0"/>
    <x v="0"/>
    <x v="0"/>
    <n v="212"/>
    <n v="303.15999999999997"/>
  </r>
  <r>
    <s v="AD01-9362"/>
    <x v="2"/>
    <s v="Nov"/>
    <x v="1"/>
    <x v="0"/>
    <s v="Order assembled"/>
    <x v="0"/>
    <x v="0"/>
    <x v="0"/>
    <n v="316"/>
    <n v="451.88"/>
  </r>
  <r>
    <s v="AD01-9361"/>
    <x v="2"/>
    <s v="Nov"/>
    <x v="1"/>
    <x v="0"/>
    <s v="Order assembled"/>
    <x v="0"/>
    <x v="0"/>
    <x v="0"/>
    <n v="310"/>
    <n v="443.3"/>
  </r>
  <r>
    <s v="AD01-9362"/>
    <x v="2"/>
    <s v="Nov"/>
    <x v="1"/>
    <x v="0"/>
    <s v="Order assembled"/>
    <x v="0"/>
    <x v="0"/>
    <x v="0"/>
    <n v="238"/>
    <n v="526.24"/>
  </r>
  <r>
    <s v="AD01-9362"/>
    <x v="2"/>
    <s v="Nov"/>
    <x v="1"/>
    <x v="0"/>
    <s v="Order assembled"/>
    <x v="0"/>
    <x v="0"/>
    <x v="0"/>
    <n v="166"/>
    <n v="526.24"/>
  </r>
  <r>
    <s v="AD01-9361"/>
    <x v="2"/>
    <s v="Nov"/>
    <x v="1"/>
    <x v="0"/>
    <s v="Order assembled"/>
    <x v="0"/>
    <x v="0"/>
    <x v="0"/>
    <n v="208"/>
    <n v="526.24"/>
  </r>
  <r>
    <s v="AD01-9364"/>
    <x v="2"/>
    <s v="Nov"/>
    <x v="1"/>
    <x v="0"/>
    <s v="Order assembled"/>
    <x v="0"/>
    <x v="0"/>
    <x v="0"/>
    <n v="963"/>
    <n v="1377.09"/>
  </r>
  <r>
    <s v="AD01-9361"/>
    <x v="2"/>
    <s v="Nov"/>
    <x v="1"/>
    <x v="0"/>
    <s v="Order assembled"/>
    <x v="0"/>
    <x v="0"/>
    <x v="0"/>
    <n v="1017"/>
    <n v="1454.31"/>
  </r>
  <r>
    <s v="AD01-9361"/>
    <x v="2"/>
    <s v="Nov"/>
    <x v="1"/>
    <x v="0"/>
    <s v="Order assembled"/>
    <x v="0"/>
    <x v="0"/>
    <x v="0"/>
    <n v="210"/>
    <n v="300.3"/>
  </r>
  <r>
    <s v="AD01-9361"/>
    <x v="2"/>
    <s v="Nov"/>
    <x v="1"/>
    <x v="0"/>
    <s v="Order assembled"/>
    <x v="0"/>
    <x v="0"/>
    <x v="0"/>
    <n v="237"/>
    <n v="338.90999999999997"/>
  </r>
  <r>
    <s v="AD01-9362"/>
    <x v="2"/>
    <s v="Nov"/>
    <x v="1"/>
    <x v="0"/>
    <s v="Order assembled"/>
    <x v="0"/>
    <x v="0"/>
    <x v="0"/>
    <n v="165"/>
    <n v="235.95"/>
  </r>
  <r>
    <s v="AD01-9364"/>
    <x v="2"/>
    <s v="Nov"/>
    <x v="1"/>
    <x v="0"/>
    <s v="Order assembled"/>
    <x v="0"/>
    <x v="0"/>
    <x v="0"/>
    <n v="213"/>
    <n v="304.59000000000003"/>
  </r>
  <r>
    <s v="AD01-9362"/>
    <x v="2"/>
    <s v="Nov"/>
    <x v="1"/>
    <x v="0"/>
    <s v="Order assembled"/>
    <x v="0"/>
    <x v="0"/>
    <x v="0"/>
    <n v="319"/>
    <n v="456.17"/>
  </r>
  <r>
    <s v="AD01-9362"/>
    <x v="2"/>
    <s v="Nov"/>
    <x v="1"/>
    <x v="0"/>
    <s v="Order assembled"/>
    <x v="0"/>
    <x v="0"/>
    <x v="0"/>
    <n v="313"/>
    <n v="447.59"/>
  </r>
  <r>
    <s v="AD01-9361"/>
    <x v="2"/>
    <s v="Nov"/>
    <x v="1"/>
    <x v="0"/>
    <s v="Order assembled"/>
    <x v="0"/>
    <x v="0"/>
    <x v="0"/>
    <n v="307"/>
    <n v="439.01"/>
  </r>
  <r>
    <s v="AD01-9361"/>
    <x v="2"/>
    <s v="Nov"/>
    <x v="1"/>
    <x v="0"/>
    <s v="Order assembled"/>
    <x v="0"/>
    <x v="0"/>
    <x v="0"/>
    <n v="235"/>
    <n v="336.05"/>
  </r>
  <r>
    <s v="AD01-9361"/>
    <x v="2"/>
    <s v="Nov"/>
    <x v="1"/>
    <x v="0"/>
    <s v="Order assembled"/>
    <x v="0"/>
    <x v="0"/>
    <x v="0"/>
    <n v="798"/>
    <n v="1141.1400000000001"/>
  </r>
  <r>
    <s v="AD01-9362"/>
    <x v="2"/>
    <s v="Nov"/>
    <x v="1"/>
    <x v="0"/>
    <s v="Order assembled"/>
    <x v="0"/>
    <x v="0"/>
    <x v="0"/>
    <n v="831"/>
    <n v="1188.33"/>
  </r>
  <r>
    <s v="AD01-9364"/>
    <x v="2"/>
    <s v="Nov"/>
    <x v="1"/>
    <x v="0"/>
    <s v="Order assembled"/>
    <x v="0"/>
    <x v="0"/>
    <x v="1"/>
    <n v="317"/>
    <n v="453.31"/>
  </r>
  <r>
    <s v="AD01-9361"/>
    <x v="2"/>
    <s v="Nov"/>
    <x v="1"/>
    <x v="0"/>
    <s v="Order assembled"/>
    <x v="0"/>
    <x v="0"/>
    <x v="1"/>
    <n v="311"/>
    <n v="444.73"/>
  </r>
  <r>
    <s v="AD01-9365"/>
    <x v="2"/>
    <s v="Nov"/>
    <x v="1"/>
    <x v="0"/>
    <s v="Order assembled"/>
    <x v="0"/>
    <x v="0"/>
    <x v="1"/>
    <n v="305"/>
    <n v="436.15"/>
  </r>
  <r>
    <s v="AD01-9361"/>
    <x v="2"/>
    <s v="Nov"/>
    <x v="1"/>
    <x v="0"/>
    <s v="Order assembled"/>
    <x v="0"/>
    <x v="0"/>
    <x v="0"/>
    <n v="239"/>
    <n v="341.77"/>
  </r>
  <r>
    <s v="AD01-9361"/>
    <x v="2"/>
    <s v="Nov"/>
    <x v="1"/>
    <x v="0"/>
    <s v="Order assembled"/>
    <x v="0"/>
    <x v="0"/>
    <x v="0"/>
    <n v="209"/>
    <n v="298.87"/>
  </r>
  <r>
    <s v="AD01-9364"/>
    <x v="2"/>
    <s v="Oct"/>
    <x v="1"/>
    <x v="0"/>
    <s v="Order assembled"/>
    <x v="0"/>
    <x v="0"/>
    <x v="1"/>
    <n v="332"/>
    <n v="474.76"/>
  </r>
  <r>
    <s v="AD01-9362"/>
    <x v="2"/>
    <s v="Oct"/>
    <x v="1"/>
    <x v="0"/>
    <s v="Order assembled"/>
    <x v="0"/>
    <x v="0"/>
    <x v="1"/>
    <n v="326"/>
    <n v="466.18"/>
  </r>
  <r>
    <s v="AD01-9361"/>
    <x v="2"/>
    <s v="Oct"/>
    <x v="1"/>
    <x v="0"/>
    <s v="Order assembled"/>
    <x v="0"/>
    <x v="0"/>
    <x v="0"/>
    <n v="242"/>
    <n v="346.06"/>
  </r>
  <r>
    <s v="AD01-9361"/>
    <x v="2"/>
    <s v="Oct"/>
    <x v="1"/>
    <x v="0"/>
    <s v="Order assembled"/>
    <x v="0"/>
    <x v="0"/>
    <x v="0"/>
    <n v="170"/>
    <n v="243.1"/>
  </r>
  <r>
    <s v="AD01-9361"/>
    <x v="2"/>
    <s v="Oct"/>
    <x v="1"/>
    <x v="0"/>
    <s v="Order assembled"/>
    <x v="0"/>
    <x v="0"/>
    <x v="0"/>
    <n v="218"/>
    <n v="311.74"/>
  </r>
  <r>
    <s v="AD01-9361"/>
    <x v="2"/>
    <s v="Oct"/>
    <x v="1"/>
    <x v="0"/>
    <s v="Order assembled"/>
    <x v="0"/>
    <x v="0"/>
    <x v="0"/>
    <n v="334"/>
    <n v="477.62"/>
  </r>
  <r>
    <s v="AD01-9363"/>
    <x v="2"/>
    <s v="Oct"/>
    <x v="1"/>
    <x v="0"/>
    <s v="Order assembled"/>
    <x v="0"/>
    <x v="0"/>
    <x v="0"/>
    <n v="328"/>
    <n v="469.04"/>
  </r>
  <r>
    <s v="AD01-9362"/>
    <x v="2"/>
    <s v="Oct"/>
    <x v="1"/>
    <x v="0"/>
    <s v="Order assembled"/>
    <x v="0"/>
    <x v="0"/>
    <x v="0"/>
    <n v="322"/>
    <n v="460.46"/>
  </r>
  <r>
    <s v="AD01-9362"/>
    <x v="2"/>
    <s v="Oct"/>
    <x v="1"/>
    <x v="0"/>
    <s v="Order assembled"/>
    <x v="0"/>
    <x v="0"/>
    <x v="0"/>
    <n v="244"/>
    <n v="526.24"/>
  </r>
  <r>
    <s v="AD01-9362"/>
    <x v="2"/>
    <s v="Oct"/>
    <x v="1"/>
    <x v="0"/>
    <s v="Order assembled"/>
    <x v="0"/>
    <x v="0"/>
    <x v="0"/>
    <n v="214"/>
    <n v="526.24"/>
  </r>
  <r>
    <s v="AD01-9361"/>
    <x v="2"/>
    <s v="Oct"/>
    <x v="1"/>
    <x v="0"/>
    <s v="Order assembled"/>
    <x v="0"/>
    <x v="0"/>
    <x v="0"/>
    <n v="1016"/>
    <n v="1452.88"/>
  </r>
  <r>
    <s v="AD01-9362"/>
    <x v="2"/>
    <s v="Oct"/>
    <x v="1"/>
    <x v="0"/>
    <s v="Order assembled"/>
    <x v="0"/>
    <x v="0"/>
    <x v="0"/>
    <n v="216"/>
    <n v="308.88"/>
  </r>
  <r>
    <s v="AD01-9362"/>
    <x v="2"/>
    <s v="Oct"/>
    <x v="1"/>
    <x v="0"/>
    <s v="Order assembled"/>
    <x v="0"/>
    <x v="0"/>
    <x v="0"/>
    <n v="243"/>
    <n v="347.49"/>
  </r>
  <r>
    <s v="AD01-9361"/>
    <x v="2"/>
    <s v="Oct"/>
    <x v="1"/>
    <x v="0"/>
    <s v="Order assembled"/>
    <x v="0"/>
    <x v="0"/>
    <x v="0"/>
    <n v="171"/>
    <n v="244.53"/>
  </r>
  <r>
    <s v="AD01-9361"/>
    <x v="2"/>
    <s v="Oct"/>
    <x v="1"/>
    <x v="0"/>
    <s v="Order assembled"/>
    <x v="0"/>
    <x v="0"/>
    <x v="0"/>
    <n v="331"/>
    <n v="473.33"/>
  </r>
  <r>
    <s v="AD01-9361"/>
    <x v="2"/>
    <s v="Oct"/>
    <x v="1"/>
    <x v="0"/>
    <s v="Order assembled"/>
    <x v="0"/>
    <x v="0"/>
    <x v="0"/>
    <n v="325"/>
    <n v="464.75"/>
  </r>
  <r>
    <s v="AD01-9362"/>
    <x v="2"/>
    <s v="Oct"/>
    <x v="1"/>
    <x v="0"/>
    <s v="Order assembled"/>
    <x v="0"/>
    <x v="0"/>
    <x v="0"/>
    <n v="241"/>
    <n v="344.63"/>
  </r>
  <r>
    <s v="AD01-9363"/>
    <x v="2"/>
    <s v="Oct"/>
    <x v="1"/>
    <x v="0"/>
    <s v="Order assembled"/>
    <x v="0"/>
    <x v="0"/>
    <x v="0"/>
    <n v="797"/>
    <n v="1139.71"/>
  </r>
  <r>
    <s v="AD01-9362"/>
    <x v="2"/>
    <s v="Oct"/>
    <x v="1"/>
    <x v="0"/>
    <s v="Order assembled"/>
    <x v="0"/>
    <x v="0"/>
    <x v="0"/>
    <n v="830"/>
    <n v="1186.9000000000001"/>
  </r>
  <r>
    <s v="AD01-9364"/>
    <x v="2"/>
    <s v="Oct"/>
    <x v="1"/>
    <x v="0"/>
    <s v="Order assembled"/>
    <x v="0"/>
    <x v="0"/>
    <x v="1"/>
    <n v="335"/>
    <n v="479.05"/>
  </r>
  <r>
    <s v="AD01-9361"/>
    <x v="2"/>
    <s v="Oct"/>
    <x v="1"/>
    <x v="0"/>
    <s v="Order assembled"/>
    <x v="0"/>
    <x v="0"/>
    <x v="1"/>
    <n v="329"/>
    <n v="470.47"/>
  </r>
  <r>
    <s v="AD01-9363"/>
    <x v="2"/>
    <s v="Oct"/>
    <x v="1"/>
    <x v="0"/>
    <s v="Order assembled"/>
    <x v="0"/>
    <x v="0"/>
    <x v="1"/>
    <n v="323"/>
    <n v="461.89"/>
  </r>
  <r>
    <s v="AD01-9361"/>
    <x v="2"/>
    <s v="Oct"/>
    <x v="1"/>
    <x v="0"/>
    <s v="Order assembled"/>
    <x v="0"/>
    <x v="0"/>
    <x v="0"/>
    <n v="245"/>
    <n v="350.35"/>
  </r>
  <r>
    <s v="AD01-9362"/>
    <x v="2"/>
    <s v="Oct"/>
    <x v="1"/>
    <x v="0"/>
    <s v="Order assembled"/>
    <x v="0"/>
    <x v="0"/>
    <x v="0"/>
    <n v="167"/>
    <n v="238.81"/>
  </r>
  <r>
    <s v="AD01-9361"/>
    <x v="2"/>
    <s v="Oct"/>
    <x v="1"/>
    <x v="0"/>
    <s v="Order assembled"/>
    <x v="0"/>
    <x v="0"/>
    <x v="0"/>
    <n v="215"/>
    <n v="307.45"/>
  </r>
  <r>
    <s v="AD01-9361"/>
    <x v="2"/>
    <s v="Sep"/>
    <x v="1"/>
    <x v="0"/>
    <s v="Order assembled"/>
    <x v="0"/>
    <x v="0"/>
    <x v="1"/>
    <n v="350"/>
    <n v="500.5"/>
  </r>
  <r>
    <s v="AD01-9361"/>
    <x v="2"/>
    <s v="Sep"/>
    <x v="1"/>
    <x v="0"/>
    <s v="Order assembled"/>
    <x v="0"/>
    <x v="0"/>
    <x v="1"/>
    <n v="344"/>
    <n v="491.92"/>
  </r>
  <r>
    <s v="AD01-9362"/>
    <x v="2"/>
    <s v="Sep"/>
    <x v="1"/>
    <x v="0"/>
    <s v="Order assembled"/>
    <x v="0"/>
    <x v="0"/>
    <x v="1"/>
    <n v="338"/>
    <n v="483.34"/>
  </r>
  <r>
    <s v="AD01-9361"/>
    <x v="2"/>
    <s v="Sep"/>
    <x v="1"/>
    <x v="0"/>
    <s v="Order assembled"/>
    <x v="0"/>
    <x v="0"/>
    <x v="0"/>
    <n v="176"/>
    <n v="251.68"/>
  </r>
  <r>
    <s v="AD01-9362"/>
    <x v="2"/>
    <s v="Sep"/>
    <x v="1"/>
    <x v="0"/>
    <s v="Order assembled"/>
    <x v="0"/>
    <x v="0"/>
    <x v="0"/>
    <n v="352"/>
    <n v="503.36"/>
  </r>
  <r>
    <s v="AD01-9362"/>
    <x v="2"/>
    <s v="Sep"/>
    <x v="1"/>
    <x v="0"/>
    <s v="Order assembled"/>
    <x v="0"/>
    <x v="0"/>
    <x v="0"/>
    <n v="346"/>
    <n v="494.78"/>
  </r>
  <r>
    <s v="AD01-9361"/>
    <x v="2"/>
    <s v="Sep"/>
    <x v="1"/>
    <x v="0"/>
    <s v="Order assembled"/>
    <x v="0"/>
    <x v="0"/>
    <x v="0"/>
    <n v="340"/>
    <n v="486.2"/>
  </r>
  <r>
    <s v="AD01-9361"/>
    <x v="2"/>
    <s v="Sep"/>
    <x v="1"/>
    <x v="0"/>
    <s v="Order assembled"/>
    <x v="0"/>
    <x v="0"/>
    <x v="0"/>
    <n v="172"/>
    <n v="526.24"/>
  </r>
  <r>
    <s v="AD01-9361"/>
    <x v="2"/>
    <s v="Sep"/>
    <x v="1"/>
    <x v="0"/>
    <s v="Order assembled"/>
    <x v="0"/>
    <x v="0"/>
    <x v="0"/>
    <n v="220"/>
    <n v="526.24"/>
  </r>
  <r>
    <s v="AD01-9362"/>
    <x v="2"/>
    <s v="Sep"/>
    <x v="1"/>
    <x v="0"/>
    <s v="Order assembled"/>
    <x v="0"/>
    <x v="0"/>
    <x v="0"/>
    <n v="962"/>
    <n v="1375.66"/>
  </r>
  <r>
    <s v="AD01-9362"/>
    <x v="2"/>
    <s v="Sep"/>
    <x v="1"/>
    <x v="0"/>
    <s v="Order assembled"/>
    <x v="0"/>
    <x v="0"/>
    <x v="0"/>
    <n v="1015"/>
    <n v="1451.45"/>
  </r>
  <r>
    <s v="AD01-9362"/>
    <x v="2"/>
    <s v="Sep"/>
    <x v="1"/>
    <x v="0"/>
    <s v="Order assembled"/>
    <x v="0"/>
    <x v="0"/>
    <x v="0"/>
    <n v="222"/>
    <n v="317.45999999999998"/>
  </r>
  <r>
    <s v="AD01-9362"/>
    <x v="2"/>
    <s v="Sep"/>
    <x v="1"/>
    <x v="0"/>
    <s v="Order assembled"/>
    <x v="0"/>
    <x v="0"/>
    <x v="0"/>
    <n v="177"/>
    <n v="253.11"/>
  </r>
  <r>
    <s v="AD01-9362"/>
    <x v="2"/>
    <s v="Sep"/>
    <x v="1"/>
    <x v="0"/>
    <s v="Order assembled"/>
    <x v="0"/>
    <x v="0"/>
    <x v="0"/>
    <n v="219"/>
    <n v="313.17"/>
  </r>
  <r>
    <s v="AD01-9361"/>
    <x v="2"/>
    <s v="Sep"/>
    <x v="1"/>
    <x v="0"/>
    <s v="Order assembled"/>
    <x v="0"/>
    <x v="0"/>
    <x v="0"/>
    <n v="349"/>
    <n v="499.07"/>
  </r>
  <r>
    <s v="AD01-9362"/>
    <x v="2"/>
    <s v="Sep"/>
    <x v="1"/>
    <x v="0"/>
    <s v="Order assembled"/>
    <x v="0"/>
    <x v="0"/>
    <x v="0"/>
    <n v="343"/>
    <n v="490.49"/>
  </r>
  <r>
    <s v="AD01-9361"/>
    <x v="2"/>
    <s v="Sep"/>
    <x v="1"/>
    <x v="0"/>
    <s v="Order assembled"/>
    <x v="0"/>
    <x v="0"/>
    <x v="0"/>
    <n v="337"/>
    <n v="481.91"/>
  </r>
  <r>
    <s v="AD01-9362"/>
    <x v="2"/>
    <s v="Sep"/>
    <x v="1"/>
    <x v="0"/>
    <s v="Order assembled"/>
    <x v="0"/>
    <x v="0"/>
    <x v="0"/>
    <n v="796"/>
    <n v="1138.28"/>
  </r>
  <r>
    <s v="AD01-9364"/>
    <x v="2"/>
    <s v="Sep"/>
    <x v="1"/>
    <x v="0"/>
    <s v="Order assembled"/>
    <x v="0"/>
    <x v="0"/>
    <x v="0"/>
    <n v="829"/>
    <n v="1185.47"/>
  </r>
  <r>
    <s v="AD01-9361"/>
    <x v="2"/>
    <s v="Sep"/>
    <x v="1"/>
    <x v="0"/>
    <s v="Order assembled"/>
    <x v="0"/>
    <x v="0"/>
    <x v="1"/>
    <n v="347"/>
    <n v="496.21"/>
  </r>
  <r>
    <s v="AD01-9361"/>
    <x v="2"/>
    <s v="Sep"/>
    <x v="1"/>
    <x v="0"/>
    <s v="Order assembled"/>
    <x v="0"/>
    <x v="0"/>
    <x v="1"/>
    <n v="341"/>
    <n v="487.63"/>
  </r>
  <r>
    <s v="AD01-9361"/>
    <x v="2"/>
    <s v="Sep"/>
    <x v="1"/>
    <x v="0"/>
    <s v="Order assembled"/>
    <x v="0"/>
    <x v="0"/>
    <x v="0"/>
    <n v="173"/>
    <n v="247.39"/>
  </r>
  <r>
    <s v="AD01-9361"/>
    <x v="2"/>
    <s v="Sep"/>
    <x v="1"/>
    <x v="0"/>
    <s v="Order assembled"/>
    <x v="0"/>
    <x v="0"/>
    <x v="0"/>
    <n v="221"/>
    <n v="316.02999999999997"/>
  </r>
  <r>
    <s v="AD01-9361"/>
    <x v="2"/>
    <s v="Apr"/>
    <x v="0"/>
    <x v="1"/>
    <s v="Cancelld"/>
    <x v="1"/>
    <x v="0"/>
    <x v="2"/>
    <n v="214"/>
    <n v="306.02"/>
  </r>
  <r>
    <s v="AD01-9364"/>
    <x v="2"/>
    <s v="Apr"/>
    <x v="0"/>
    <x v="1"/>
    <s v="Cancelld"/>
    <x v="1"/>
    <x v="0"/>
    <x v="2"/>
    <n v="208"/>
    <n v="297.44"/>
  </r>
  <r>
    <s v="AD01-9362"/>
    <x v="2"/>
    <s v="Apr"/>
    <x v="0"/>
    <x v="1"/>
    <s v="Cancelld"/>
    <x v="1"/>
    <x v="0"/>
    <x v="2"/>
    <n v="202"/>
    <n v="288.86"/>
  </r>
  <r>
    <s v="AD01-9365"/>
    <x v="2"/>
    <s v="Apr"/>
    <x v="0"/>
    <x v="1"/>
    <s v="Cancelld"/>
    <x v="1"/>
    <x v="0"/>
    <x v="2"/>
    <n v="211"/>
    <n v="301.73"/>
  </r>
  <r>
    <s v="AD01-9361"/>
    <x v="2"/>
    <s v="Apr"/>
    <x v="0"/>
    <x v="1"/>
    <s v="Cancelld"/>
    <x v="1"/>
    <x v="0"/>
    <x v="2"/>
    <n v="205"/>
    <n v="293.14999999999998"/>
  </r>
  <r>
    <s v="AD01-9362"/>
    <x v="2"/>
    <s v="Feb"/>
    <x v="0"/>
    <x v="1"/>
    <s v="Cancelld"/>
    <x v="1"/>
    <x v="0"/>
    <x v="2"/>
    <n v="244"/>
    <n v="348.92"/>
  </r>
  <r>
    <s v="AD01-9361"/>
    <x v="2"/>
    <s v="Feb"/>
    <x v="0"/>
    <x v="1"/>
    <s v="Cancelld"/>
    <x v="1"/>
    <x v="0"/>
    <x v="2"/>
    <n v="238"/>
    <n v="340.34000000000003"/>
  </r>
  <r>
    <s v="AD01-9361"/>
    <x v="2"/>
    <s v="Feb"/>
    <x v="0"/>
    <x v="1"/>
    <s v="Cancelld"/>
    <x v="1"/>
    <x v="0"/>
    <x v="2"/>
    <n v="247"/>
    <n v="353.21"/>
  </r>
  <r>
    <s v="AD01-9362"/>
    <x v="2"/>
    <s v="Feb"/>
    <x v="0"/>
    <x v="1"/>
    <s v="Cancelld"/>
    <x v="1"/>
    <x v="0"/>
    <x v="2"/>
    <n v="241"/>
    <n v="344.63"/>
  </r>
  <r>
    <s v="AD01-9364"/>
    <x v="2"/>
    <s v="Feb"/>
    <x v="0"/>
    <x v="1"/>
    <s v="Cancelld"/>
    <x v="1"/>
    <x v="0"/>
    <x v="2"/>
    <n v="235"/>
    <n v="336.05"/>
  </r>
  <r>
    <s v="AD01-9362"/>
    <x v="2"/>
    <s v="Jan"/>
    <x v="0"/>
    <x v="1"/>
    <s v="Cancelld"/>
    <x v="1"/>
    <x v="0"/>
    <x v="0"/>
    <n v="262"/>
    <n v="374.66"/>
  </r>
  <r>
    <s v="AD01-9362"/>
    <x v="2"/>
    <s v="Jan"/>
    <x v="0"/>
    <x v="1"/>
    <s v="Cancelld"/>
    <x v="1"/>
    <x v="0"/>
    <x v="2"/>
    <n v="256"/>
    <n v="366.08"/>
  </r>
  <r>
    <s v="AD01-9362"/>
    <x v="2"/>
    <s v="Jan"/>
    <x v="0"/>
    <x v="1"/>
    <s v="Cancelld"/>
    <x v="1"/>
    <x v="0"/>
    <x v="2"/>
    <n v="250"/>
    <n v="357.5"/>
  </r>
  <r>
    <s v="AD01-9362"/>
    <x v="2"/>
    <s v="Jan"/>
    <x v="0"/>
    <x v="1"/>
    <s v="Cancelld"/>
    <x v="1"/>
    <x v="0"/>
    <x v="2"/>
    <n v="259"/>
    <n v="370.37"/>
  </r>
  <r>
    <s v="AD01-9364"/>
    <x v="2"/>
    <s v="Jan"/>
    <x v="0"/>
    <x v="1"/>
    <s v="Cancelld"/>
    <x v="1"/>
    <x v="0"/>
    <x v="2"/>
    <n v="253"/>
    <n v="361.79"/>
  </r>
  <r>
    <s v="AD01-9362"/>
    <x v="2"/>
    <s v="Jun"/>
    <x v="0"/>
    <x v="1"/>
    <s v="Cancelld"/>
    <x v="1"/>
    <x v="0"/>
    <x v="2"/>
    <n v="184"/>
    <n v="263.12"/>
  </r>
  <r>
    <s v="AD01-9363"/>
    <x v="2"/>
    <s v="Jun"/>
    <x v="0"/>
    <x v="1"/>
    <s v="Cancelld"/>
    <x v="1"/>
    <x v="0"/>
    <x v="2"/>
    <n v="178"/>
    <n v="254.54"/>
  </r>
  <r>
    <s v="AD01-9364"/>
    <x v="2"/>
    <s v="Jun"/>
    <x v="0"/>
    <x v="1"/>
    <s v="Cancelld"/>
    <x v="1"/>
    <x v="0"/>
    <x v="2"/>
    <n v="172"/>
    <n v="245.96"/>
  </r>
  <r>
    <s v="AD01-9361"/>
    <x v="2"/>
    <s v="Jun"/>
    <x v="0"/>
    <x v="1"/>
    <s v="Cancelld"/>
    <x v="1"/>
    <x v="0"/>
    <x v="2"/>
    <n v="181"/>
    <n v="258.83"/>
  </r>
  <r>
    <s v="AD01-9363"/>
    <x v="2"/>
    <s v="Jun"/>
    <x v="0"/>
    <x v="1"/>
    <s v="Cancelld"/>
    <x v="1"/>
    <x v="0"/>
    <x v="2"/>
    <n v="175"/>
    <n v="250.25"/>
  </r>
  <r>
    <s v="AD01-9362"/>
    <x v="2"/>
    <s v="Jun"/>
    <x v="0"/>
    <x v="1"/>
    <s v="Cancelld"/>
    <x v="1"/>
    <x v="0"/>
    <x v="2"/>
    <n v="169"/>
    <n v="241.67"/>
  </r>
  <r>
    <s v="AD01-9361"/>
    <x v="2"/>
    <s v="Mar"/>
    <x v="0"/>
    <x v="1"/>
    <s v="Cancelld"/>
    <x v="1"/>
    <x v="0"/>
    <x v="2"/>
    <n v="232"/>
    <n v="331.76"/>
  </r>
  <r>
    <s v="AD01-9362"/>
    <x v="2"/>
    <s v="Mar"/>
    <x v="0"/>
    <x v="1"/>
    <s v="Cancelld"/>
    <x v="1"/>
    <x v="0"/>
    <x v="2"/>
    <n v="226"/>
    <n v="323.18"/>
  </r>
  <r>
    <s v="AD01-9362"/>
    <x v="2"/>
    <s v="Mar"/>
    <x v="0"/>
    <x v="1"/>
    <s v="Cancelld"/>
    <x v="1"/>
    <x v="0"/>
    <x v="2"/>
    <n v="220"/>
    <n v="314.60000000000002"/>
  </r>
  <r>
    <s v="AD01-9364"/>
    <x v="2"/>
    <s v="Mar"/>
    <x v="0"/>
    <x v="1"/>
    <s v="Cancelld"/>
    <x v="1"/>
    <x v="0"/>
    <x v="2"/>
    <n v="229"/>
    <n v="327.47000000000003"/>
  </r>
  <r>
    <s v="AD01-9361"/>
    <x v="2"/>
    <s v="Mar"/>
    <x v="0"/>
    <x v="1"/>
    <s v="Cancelld"/>
    <x v="1"/>
    <x v="0"/>
    <x v="2"/>
    <n v="223"/>
    <n v="318.89"/>
  </r>
  <r>
    <s v="AD01-9361"/>
    <x v="2"/>
    <s v="Mar"/>
    <x v="0"/>
    <x v="1"/>
    <s v="Cancelld"/>
    <x v="1"/>
    <x v="0"/>
    <x v="2"/>
    <n v="217"/>
    <n v="310.31"/>
  </r>
  <r>
    <s v="AD01-9362"/>
    <x v="2"/>
    <s v="May"/>
    <x v="0"/>
    <x v="1"/>
    <s v="Cancelld"/>
    <x v="1"/>
    <x v="0"/>
    <x v="2"/>
    <n v="196"/>
    <n v="280.27999999999997"/>
  </r>
  <r>
    <s v="AD01-9361"/>
    <x v="2"/>
    <s v="May"/>
    <x v="0"/>
    <x v="1"/>
    <s v="Cancelld"/>
    <x v="1"/>
    <x v="0"/>
    <x v="2"/>
    <n v="190"/>
    <n v="271.7"/>
  </r>
  <r>
    <s v="AD01-9361"/>
    <x v="2"/>
    <s v="May"/>
    <x v="0"/>
    <x v="1"/>
    <s v="Cancelld"/>
    <x v="1"/>
    <x v="0"/>
    <x v="2"/>
    <n v="199"/>
    <n v="284.57"/>
  </r>
  <r>
    <s v="AD01-9361"/>
    <x v="2"/>
    <s v="May"/>
    <x v="0"/>
    <x v="1"/>
    <s v="Cancelld"/>
    <x v="1"/>
    <x v="0"/>
    <x v="2"/>
    <n v="193"/>
    <n v="275.99"/>
  </r>
  <r>
    <s v="AD01-9361"/>
    <x v="2"/>
    <s v="May"/>
    <x v="0"/>
    <x v="1"/>
    <s v="Cancelld"/>
    <x v="1"/>
    <x v="0"/>
    <x v="2"/>
    <n v="187"/>
    <n v="267.40999999999997"/>
  </r>
  <r>
    <s v="AD01-9362"/>
    <x v="2"/>
    <s v="Apr"/>
    <x v="1"/>
    <x v="1"/>
    <s v="Cancelld"/>
    <x v="1"/>
    <x v="0"/>
    <x v="2"/>
    <n v="278"/>
    <n v="397.54"/>
  </r>
  <r>
    <s v="AD01-9365"/>
    <x v="2"/>
    <s v="Apr"/>
    <x v="1"/>
    <x v="1"/>
    <s v="Cancelld"/>
    <x v="1"/>
    <x v="0"/>
    <x v="2"/>
    <n v="326"/>
    <n v="466.18"/>
  </r>
  <r>
    <s v="AD01-9361"/>
    <x v="2"/>
    <s v="Apr"/>
    <x v="1"/>
    <x v="1"/>
    <s v="Cancelld"/>
    <x v="1"/>
    <x v="0"/>
    <x v="2"/>
    <n v="280"/>
    <n v="400.4"/>
  </r>
  <r>
    <s v="AD01-9361"/>
    <x v="2"/>
    <s v="Apr"/>
    <x v="1"/>
    <x v="1"/>
    <s v="Cancelld"/>
    <x v="1"/>
    <x v="0"/>
    <x v="2"/>
    <n v="834"/>
    <n v="1192.6199999999999"/>
  </r>
  <r>
    <s v="AD01-9361"/>
    <x v="2"/>
    <s v="Apr"/>
    <x v="1"/>
    <x v="1"/>
    <s v="Cancelld"/>
    <x v="1"/>
    <x v="0"/>
    <x v="2"/>
    <n v="867"/>
    <n v="1239.81"/>
  </r>
  <r>
    <s v="AD01-9362"/>
    <x v="2"/>
    <s v="Apr"/>
    <x v="1"/>
    <x v="1"/>
    <s v="Cancelld"/>
    <x v="1"/>
    <x v="0"/>
    <x v="2"/>
    <n v="931"/>
    <n v="1331.33"/>
  </r>
  <r>
    <s v="AD01-9362"/>
    <x v="2"/>
    <s v="Apr"/>
    <x v="1"/>
    <x v="1"/>
    <s v="Cancelld"/>
    <x v="1"/>
    <x v="0"/>
    <x v="2"/>
    <n v="932"/>
    <n v="1332.76"/>
  </r>
  <r>
    <s v="AD01-9361"/>
    <x v="2"/>
    <s v="Apr"/>
    <x v="1"/>
    <x v="1"/>
    <s v="Cancelld"/>
    <x v="1"/>
    <x v="0"/>
    <x v="2"/>
    <n v="933"/>
    <n v="1334.19"/>
  </r>
  <r>
    <s v="AD01-9362"/>
    <x v="2"/>
    <s v="Apr"/>
    <x v="1"/>
    <x v="1"/>
    <s v="Cancelld"/>
    <x v="1"/>
    <x v="0"/>
    <x v="2"/>
    <n v="873"/>
    <n v="526.24"/>
  </r>
  <r>
    <s v="AD01-9361"/>
    <x v="2"/>
    <s v="Apr"/>
    <x v="1"/>
    <x v="1"/>
    <s v="Cancelld"/>
    <x v="1"/>
    <x v="0"/>
    <x v="2"/>
    <n v="327"/>
    <n v="467.61"/>
  </r>
  <r>
    <s v="AD01-9361"/>
    <x v="2"/>
    <s v="Apr"/>
    <x v="1"/>
    <x v="1"/>
    <s v="Cancelld"/>
    <x v="1"/>
    <x v="0"/>
    <x v="2"/>
    <n v="183"/>
    <n v="261.69"/>
  </r>
  <r>
    <s v="AD01-9362"/>
    <x v="2"/>
    <s v="Apr"/>
    <x v="1"/>
    <x v="1"/>
    <s v="Cancelld"/>
    <x v="1"/>
    <x v="0"/>
    <x v="2"/>
    <n v="177"/>
    <n v="253.11"/>
  </r>
  <r>
    <s v="AD01-9361"/>
    <x v="2"/>
    <s v="Apr"/>
    <x v="1"/>
    <x v="1"/>
    <s v="Cancelld"/>
    <x v="1"/>
    <x v="0"/>
    <x v="2"/>
    <n v="171"/>
    <n v="244.53"/>
  </r>
  <r>
    <s v="AD01-9361"/>
    <x v="2"/>
    <s v="Apr"/>
    <x v="1"/>
    <x v="1"/>
    <s v="Cancelld"/>
    <x v="1"/>
    <x v="0"/>
    <x v="2"/>
    <n v="277"/>
    <n v="396.11"/>
  </r>
  <r>
    <s v="AD01-9364"/>
    <x v="2"/>
    <s v="Apr"/>
    <x v="1"/>
    <x v="1"/>
    <s v="Cancelld"/>
    <x v="1"/>
    <x v="0"/>
    <x v="2"/>
    <n v="325"/>
    <n v="464.75"/>
  </r>
  <r>
    <s v="AD01-9362"/>
    <x v="2"/>
    <s v="Apr"/>
    <x v="1"/>
    <x v="1"/>
    <s v="Cancelld"/>
    <x v="1"/>
    <x v="0"/>
    <x v="2"/>
    <n v="842"/>
    <n v="1204.06"/>
  </r>
  <r>
    <s v="AD01-9362"/>
    <x v="2"/>
    <s v="Apr"/>
    <x v="1"/>
    <x v="1"/>
    <s v="Cancelld"/>
    <x v="1"/>
    <x v="0"/>
    <x v="2"/>
    <n v="876"/>
    <n v="1252.68"/>
  </r>
  <r>
    <s v="AD01-9362"/>
    <x v="2"/>
    <s v="Aug"/>
    <x v="1"/>
    <x v="1"/>
    <s v="Cancelld"/>
    <x v="1"/>
    <x v="0"/>
    <x v="2"/>
    <n v="332"/>
    <n v="474.76"/>
  </r>
  <r>
    <s v="AD01-9362"/>
    <x v="2"/>
    <s v="Aug"/>
    <x v="1"/>
    <x v="1"/>
    <s v="Cancelld"/>
    <x v="1"/>
    <x v="0"/>
    <x v="2"/>
    <n v="302"/>
    <n v="431.86"/>
  </r>
  <r>
    <s v="AD01-9364"/>
    <x v="2"/>
    <s v="Aug"/>
    <x v="1"/>
    <x v="1"/>
    <s v="Cancelld"/>
    <x v="1"/>
    <x v="0"/>
    <x v="2"/>
    <n v="256"/>
    <n v="366.08"/>
  </r>
  <r>
    <s v="AD01-9363"/>
    <x v="2"/>
    <s v="Aug"/>
    <x v="1"/>
    <x v="1"/>
    <s v="Cancelld"/>
    <x v="1"/>
    <x v="0"/>
    <x v="2"/>
    <n v="304"/>
    <n v="434.72"/>
  </r>
  <r>
    <s v="AD01-9361"/>
    <x v="2"/>
    <s v="Aug"/>
    <x v="1"/>
    <x v="1"/>
    <s v="Cancelld"/>
    <x v="1"/>
    <x v="0"/>
    <x v="2"/>
    <n v="784"/>
    <n v="1121.1199999999999"/>
  </r>
  <r>
    <s v="AD01-9363"/>
    <x v="2"/>
    <s v="Aug"/>
    <x v="1"/>
    <x v="1"/>
    <s v="Cancelld"/>
    <x v="1"/>
    <x v="0"/>
    <x v="2"/>
    <n v="837"/>
    <n v="1196.9100000000001"/>
  </r>
  <r>
    <s v="AD01-9362"/>
    <x v="2"/>
    <s v="Aug"/>
    <x v="1"/>
    <x v="1"/>
    <s v="Cancelld"/>
    <x v="1"/>
    <x v="0"/>
    <x v="2"/>
    <n v="870"/>
    <n v="1244.0999999999999"/>
  </r>
  <r>
    <s v="AD01-9362"/>
    <x v="2"/>
    <s v="Aug"/>
    <x v="1"/>
    <x v="1"/>
    <s v="Cancelld"/>
    <x v="1"/>
    <x v="0"/>
    <x v="2"/>
    <n v="942"/>
    <n v="1347.06"/>
  </r>
  <r>
    <s v="AD01-9362"/>
    <x v="2"/>
    <s v="Aug"/>
    <x v="1"/>
    <x v="1"/>
    <s v="Cancelld"/>
    <x v="1"/>
    <x v="0"/>
    <x v="2"/>
    <n v="943"/>
    <n v="1348.49"/>
  </r>
  <r>
    <s v="AD01-9361"/>
    <x v="2"/>
    <s v="Aug"/>
    <x v="1"/>
    <x v="1"/>
    <s v="Cancelld"/>
    <x v="1"/>
    <x v="0"/>
    <x v="2"/>
    <n v="944"/>
    <n v="1349.92"/>
  </r>
  <r>
    <s v="AD01-9362"/>
    <x v="2"/>
    <s v="Aug"/>
    <x v="1"/>
    <x v="1"/>
    <s v="Cancelld"/>
    <x v="1"/>
    <x v="0"/>
    <x v="2"/>
    <n v="823"/>
    <n v="526.24"/>
  </r>
  <r>
    <s v="AD01-9361"/>
    <x v="2"/>
    <s v="Aug"/>
    <x v="1"/>
    <x v="1"/>
    <s v="Cancelld"/>
    <x v="1"/>
    <x v="0"/>
    <x v="2"/>
    <n v="877"/>
    <n v="526.24"/>
  </r>
  <r>
    <s v="AD01-9361"/>
    <x v="2"/>
    <s v="Aug"/>
    <x v="1"/>
    <x v="1"/>
    <s v="Cancelld"/>
    <x v="1"/>
    <x v="0"/>
    <x v="2"/>
    <n v="303"/>
    <n v="433.29"/>
  </r>
  <r>
    <s v="AD01-9363"/>
    <x v="2"/>
    <s v="Aug"/>
    <x v="1"/>
    <x v="1"/>
    <s v="Cancelld"/>
    <x v="1"/>
    <x v="0"/>
    <x v="2"/>
    <n v="363"/>
    <n v="519.09"/>
  </r>
  <r>
    <s v="AD01-9364"/>
    <x v="2"/>
    <s v="Aug"/>
    <x v="1"/>
    <x v="1"/>
    <s v="Cancelld"/>
    <x v="1"/>
    <x v="0"/>
    <x v="2"/>
    <n v="357"/>
    <n v="510.51"/>
  </r>
  <r>
    <s v="AD01-9363"/>
    <x v="2"/>
    <s v="Aug"/>
    <x v="1"/>
    <x v="1"/>
    <s v="Cancelld"/>
    <x v="1"/>
    <x v="0"/>
    <x v="2"/>
    <n v="331"/>
    <n v="473.33"/>
  </r>
  <r>
    <s v="AD01-9362"/>
    <x v="2"/>
    <s v="Aug"/>
    <x v="1"/>
    <x v="1"/>
    <s v="Cancelld"/>
    <x v="1"/>
    <x v="0"/>
    <x v="2"/>
    <n v="259"/>
    <n v="370.37"/>
  </r>
  <r>
    <s v="AD01-9362"/>
    <x v="2"/>
    <s v="Aug"/>
    <x v="1"/>
    <x v="1"/>
    <s v="Cancelld"/>
    <x v="1"/>
    <x v="0"/>
    <x v="2"/>
    <n v="793"/>
    <n v="1133.99"/>
  </r>
  <r>
    <s v="AD01-9362"/>
    <x v="2"/>
    <s v="Aug"/>
    <x v="1"/>
    <x v="1"/>
    <s v="Cancelld"/>
    <x v="1"/>
    <x v="0"/>
    <x v="2"/>
    <n v="846"/>
    <n v="1209.78"/>
  </r>
  <r>
    <s v="AD01-9362"/>
    <x v="2"/>
    <s v="Aug"/>
    <x v="1"/>
    <x v="1"/>
    <s v="Cancelld"/>
    <x v="1"/>
    <x v="0"/>
    <x v="2"/>
    <n v="879"/>
    <n v="1256.97"/>
  </r>
  <r>
    <s v="AD01-9362"/>
    <x v="2"/>
    <s v="Dec"/>
    <x v="1"/>
    <x v="1"/>
    <s v="Cancelld"/>
    <x v="1"/>
    <x v="0"/>
    <x v="2"/>
    <n v="308"/>
    <n v="440.44"/>
  </r>
  <r>
    <s v="AD01-9361"/>
    <x v="2"/>
    <s v="Dec"/>
    <x v="1"/>
    <x v="1"/>
    <s v="Cancelld"/>
    <x v="1"/>
    <x v="0"/>
    <x v="2"/>
    <n v="236"/>
    <n v="337.48"/>
  </r>
  <r>
    <s v="AD01-9362"/>
    <x v="2"/>
    <s v="Dec"/>
    <x v="1"/>
    <x v="1"/>
    <s v="Cancelld"/>
    <x v="1"/>
    <x v="0"/>
    <x v="2"/>
    <n v="284"/>
    <n v="406.12"/>
  </r>
  <r>
    <s v="AD01-9362"/>
    <x v="2"/>
    <s v="Dec"/>
    <x v="1"/>
    <x v="1"/>
    <s v="Cancelld"/>
    <x v="1"/>
    <x v="0"/>
    <x v="2"/>
    <n v="310"/>
    <n v="443.3"/>
  </r>
  <r>
    <s v="AD01-9362"/>
    <x v="2"/>
    <s v="Dec"/>
    <x v="1"/>
    <x v="1"/>
    <s v="Cancelld"/>
    <x v="1"/>
    <x v="0"/>
    <x v="2"/>
    <n v="238"/>
    <n v="340.34000000000003"/>
  </r>
  <r>
    <s v="AD01-9362"/>
    <x v="2"/>
    <s v="Dec"/>
    <x v="1"/>
    <x v="1"/>
    <s v="Cancelld"/>
    <x v="1"/>
    <x v="0"/>
    <x v="2"/>
    <n v="280"/>
    <n v="400.4"/>
  </r>
  <r>
    <s v="AD01-9361"/>
    <x v="2"/>
    <s v="Dec"/>
    <x v="1"/>
    <x v="1"/>
    <s v="Cancelld"/>
    <x v="1"/>
    <x v="0"/>
    <x v="2"/>
    <n v="787"/>
    <n v="1125.4100000000001"/>
  </r>
  <r>
    <s v="AD01-9361"/>
    <x v="2"/>
    <s v="Dec"/>
    <x v="1"/>
    <x v="1"/>
    <s v="Cancelld"/>
    <x v="1"/>
    <x v="0"/>
    <x v="2"/>
    <n v="841"/>
    <n v="1202.6300000000001"/>
  </r>
  <r>
    <s v="AD01-9364"/>
    <x v="2"/>
    <s v="Dec"/>
    <x v="1"/>
    <x v="1"/>
    <s v="Cancelld"/>
    <x v="1"/>
    <x v="0"/>
    <x v="2"/>
    <n v="874"/>
    <n v="1249.82"/>
  </r>
  <r>
    <s v="AD01-9361"/>
    <x v="2"/>
    <s v="Dec"/>
    <x v="1"/>
    <x v="1"/>
    <s v="Cancelld"/>
    <x v="1"/>
    <x v="0"/>
    <x v="2"/>
    <n v="953"/>
    <n v="1362.79"/>
  </r>
  <r>
    <s v="AD01-9361"/>
    <x v="2"/>
    <s v="Dec"/>
    <x v="1"/>
    <x v="1"/>
    <s v="Cancelld"/>
    <x v="1"/>
    <x v="0"/>
    <x v="2"/>
    <n v="954"/>
    <n v="1364.22"/>
  </r>
  <r>
    <s v="AD01-9364"/>
    <x v="2"/>
    <s v="Dec"/>
    <x v="1"/>
    <x v="1"/>
    <s v="Cancelld"/>
    <x v="1"/>
    <x v="0"/>
    <x v="2"/>
    <n v="827"/>
    <n v="526.24"/>
  </r>
  <r>
    <s v="AD01-9361"/>
    <x v="2"/>
    <s v="Dec"/>
    <x v="1"/>
    <x v="1"/>
    <s v="Cancelld"/>
    <x v="1"/>
    <x v="0"/>
    <x v="2"/>
    <n v="880"/>
    <n v="526.24"/>
  </r>
  <r>
    <s v="AD01-9361"/>
    <x v="2"/>
    <s v="Dec"/>
    <x v="1"/>
    <x v="1"/>
    <s v="Cancelld"/>
    <x v="1"/>
    <x v="0"/>
    <x v="2"/>
    <n v="285"/>
    <n v="407.55"/>
  </r>
  <r>
    <s v="AD01-9362"/>
    <x v="2"/>
    <s v="Dec"/>
    <x v="1"/>
    <x v="1"/>
    <s v="Cancelld"/>
    <x v="1"/>
    <x v="0"/>
    <x v="2"/>
    <n v="303"/>
    <n v="433.29"/>
  </r>
  <r>
    <s v="AD01-9361"/>
    <x v="2"/>
    <s v="Dec"/>
    <x v="1"/>
    <x v="1"/>
    <s v="Cancelld"/>
    <x v="1"/>
    <x v="0"/>
    <x v="2"/>
    <n v="297"/>
    <n v="424.71"/>
  </r>
  <r>
    <s v="AD01-9361"/>
    <x v="2"/>
    <s v="Dec"/>
    <x v="1"/>
    <x v="1"/>
    <s v="Cancelld"/>
    <x v="1"/>
    <x v="0"/>
    <x v="2"/>
    <n v="291"/>
    <n v="416.13"/>
  </r>
  <r>
    <s v="AD01-9362"/>
    <x v="2"/>
    <s v="Dec"/>
    <x v="1"/>
    <x v="1"/>
    <s v="Cancelld"/>
    <x v="1"/>
    <x v="0"/>
    <x v="2"/>
    <n v="307"/>
    <n v="439.01"/>
  </r>
  <r>
    <s v="AD01-9361"/>
    <x v="2"/>
    <s v="Dec"/>
    <x v="1"/>
    <x v="1"/>
    <s v="Cancelld"/>
    <x v="1"/>
    <x v="0"/>
    <x v="2"/>
    <n v="235"/>
    <n v="336.05"/>
  </r>
  <r>
    <s v="AD01-9362"/>
    <x v="2"/>
    <s v="Dec"/>
    <x v="1"/>
    <x v="1"/>
    <s v="Cancelld"/>
    <x v="1"/>
    <x v="0"/>
    <x v="2"/>
    <n v="283"/>
    <n v="404.69"/>
  </r>
  <r>
    <s v="AD01-9362"/>
    <x v="2"/>
    <s v="Dec"/>
    <x v="1"/>
    <x v="1"/>
    <s v="Cancelld"/>
    <x v="1"/>
    <x v="0"/>
    <x v="2"/>
    <n v="796"/>
    <n v="1138.28"/>
  </r>
  <r>
    <s v="AD01-9362"/>
    <x v="2"/>
    <s v="Dec"/>
    <x v="1"/>
    <x v="1"/>
    <s v="Cancelld"/>
    <x v="1"/>
    <x v="0"/>
    <x v="2"/>
    <n v="883"/>
    <n v="1262.69"/>
  </r>
  <r>
    <s v="AD01-9364"/>
    <x v="2"/>
    <s v="Feb"/>
    <x v="1"/>
    <x v="1"/>
    <s v="Cancelld"/>
    <x v="1"/>
    <x v="0"/>
    <x v="2"/>
    <n v="290"/>
    <n v="414.7"/>
  </r>
  <r>
    <s v="AD01-9361"/>
    <x v="2"/>
    <s v="Feb"/>
    <x v="1"/>
    <x v="1"/>
    <s v="Cancelld"/>
    <x v="1"/>
    <x v="0"/>
    <x v="2"/>
    <n v="338"/>
    <n v="483.34"/>
  </r>
  <r>
    <s v="AD01-9364"/>
    <x v="2"/>
    <s v="Feb"/>
    <x v="1"/>
    <x v="1"/>
    <s v="Cancelld"/>
    <x v="1"/>
    <x v="0"/>
    <x v="2"/>
    <n v="334"/>
    <n v="477.62"/>
  </r>
  <r>
    <s v="AD01-9362"/>
    <x v="2"/>
    <s v="Feb"/>
    <x v="1"/>
    <x v="1"/>
    <s v="Cancelld"/>
    <x v="1"/>
    <x v="0"/>
    <x v="2"/>
    <n v="832"/>
    <n v="1189.76"/>
  </r>
  <r>
    <s v="AD01-9362"/>
    <x v="2"/>
    <s v="Feb"/>
    <x v="1"/>
    <x v="1"/>
    <s v="Cancelld"/>
    <x v="1"/>
    <x v="0"/>
    <x v="2"/>
    <n v="865"/>
    <n v="1236.95"/>
  </r>
  <r>
    <s v="AD01-9362"/>
    <x v="2"/>
    <s v="Feb"/>
    <x v="1"/>
    <x v="1"/>
    <s v="Cancelld"/>
    <x v="1"/>
    <x v="0"/>
    <x v="2"/>
    <n v="926"/>
    <n v="1324.18"/>
  </r>
  <r>
    <s v="AD01-9361"/>
    <x v="2"/>
    <s v="Feb"/>
    <x v="1"/>
    <x v="1"/>
    <s v="Cancelld"/>
    <x v="1"/>
    <x v="0"/>
    <x v="2"/>
    <n v="927"/>
    <n v="1325.61"/>
  </r>
  <r>
    <s v="AD01-9364"/>
    <x v="2"/>
    <s v="Feb"/>
    <x v="1"/>
    <x v="1"/>
    <s v="Cancelld"/>
    <x v="1"/>
    <x v="0"/>
    <x v="2"/>
    <n v="928"/>
    <n v="1327.04"/>
  </r>
  <r>
    <s v="AD01-9362"/>
    <x v="2"/>
    <s v="Feb"/>
    <x v="1"/>
    <x v="1"/>
    <s v="Cancelld"/>
    <x v="1"/>
    <x v="0"/>
    <x v="2"/>
    <n v="871"/>
    <n v="526.24"/>
  </r>
  <r>
    <s v="AD01-9364"/>
    <x v="2"/>
    <s v="Feb"/>
    <x v="1"/>
    <x v="1"/>
    <s v="Cancelld"/>
    <x v="1"/>
    <x v="0"/>
    <x v="2"/>
    <n v="213"/>
    <n v="304.59000000000003"/>
  </r>
  <r>
    <s v="AD01-9362"/>
    <x v="2"/>
    <s v="Feb"/>
    <x v="1"/>
    <x v="1"/>
    <s v="Cancelld"/>
    <x v="1"/>
    <x v="0"/>
    <x v="2"/>
    <n v="207"/>
    <n v="296.01"/>
  </r>
  <r>
    <s v="AD01-9361"/>
    <x v="2"/>
    <s v="Feb"/>
    <x v="1"/>
    <x v="1"/>
    <s v="Cancelld"/>
    <x v="1"/>
    <x v="0"/>
    <x v="2"/>
    <n v="289"/>
    <n v="413.27"/>
  </r>
  <r>
    <s v="AD01-9362"/>
    <x v="2"/>
    <s v="Feb"/>
    <x v="1"/>
    <x v="1"/>
    <s v="Cancelld"/>
    <x v="1"/>
    <x v="0"/>
    <x v="2"/>
    <n v="337"/>
    <n v="481.91"/>
  </r>
  <r>
    <s v="AD01-9364"/>
    <x v="2"/>
    <s v="Feb"/>
    <x v="1"/>
    <x v="1"/>
    <s v="Cancelld"/>
    <x v="1"/>
    <x v="0"/>
    <x v="2"/>
    <n v="841"/>
    <n v="1202.6300000000001"/>
  </r>
  <r>
    <s v="AD01-9361"/>
    <x v="2"/>
    <s v="Feb"/>
    <x v="1"/>
    <x v="1"/>
    <s v="Cancelld"/>
    <x v="1"/>
    <x v="0"/>
    <x v="2"/>
    <n v="874"/>
    <n v="1249.82"/>
  </r>
  <r>
    <s v="AD01-9364"/>
    <x v="2"/>
    <s v="Jan"/>
    <x v="1"/>
    <x v="1"/>
    <s v="Cancelld"/>
    <x v="1"/>
    <x v="0"/>
    <x v="2"/>
    <n v="296"/>
    <n v="423.28"/>
  </r>
  <r>
    <s v="AD01-9365"/>
    <x v="2"/>
    <s v="Jan"/>
    <x v="1"/>
    <x v="1"/>
    <s v="Cancelld"/>
    <x v="1"/>
    <x v="0"/>
    <x v="2"/>
    <n v="292"/>
    <n v="417.56"/>
  </r>
  <r>
    <s v="AD01-9364"/>
    <x v="2"/>
    <s v="Jan"/>
    <x v="1"/>
    <x v="1"/>
    <s v="Cancelld"/>
    <x v="1"/>
    <x v="0"/>
    <x v="2"/>
    <n v="340"/>
    <n v="486.2"/>
  </r>
  <r>
    <s v="AD01-9361"/>
    <x v="2"/>
    <s v="Jan"/>
    <x v="1"/>
    <x v="1"/>
    <s v="Cancelld"/>
    <x v="1"/>
    <x v="0"/>
    <x v="2"/>
    <n v="831"/>
    <n v="1188.33"/>
  </r>
  <r>
    <s v="AD01-9362"/>
    <x v="2"/>
    <s v="Jan"/>
    <x v="1"/>
    <x v="1"/>
    <s v="Cancelld"/>
    <x v="1"/>
    <x v="0"/>
    <x v="2"/>
    <n v="864"/>
    <n v="1235.52"/>
  </r>
  <r>
    <s v="AD01-9362"/>
    <x v="2"/>
    <s v="Jan"/>
    <x v="1"/>
    <x v="1"/>
    <s v="Cancelld"/>
    <x v="1"/>
    <x v="0"/>
    <x v="2"/>
    <n v="923"/>
    <n v="1319.89"/>
  </r>
  <r>
    <s v="AD01-9361"/>
    <x v="2"/>
    <s v="Jan"/>
    <x v="1"/>
    <x v="1"/>
    <s v="Cancelld"/>
    <x v="1"/>
    <x v="0"/>
    <x v="2"/>
    <n v="924"/>
    <n v="1321.32"/>
  </r>
  <r>
    <s v="AD01-9364"/>
    <x v="2"/>
    <s v="Jan"/>
    <x v="1"/>
    <x v="1"/>
    <s v="Cancelld"/>
    <x v="1"/>
    <x v="0"/>
    <x v="2"/>
    <n v="925"/>
    <n v="1322.75"/>
  </r>
  <r>
    <s v="AD01-9362"/>
    <x v="2"/>
    <s v="Jan"/>
    <x v="1"/>
    <x v="1"/>
    <s v="Cancelld"/>
    <x v="1"/>
    <x v="0"/>
    <x v="2"/>
    <n v="870"/>
    <n v="526.24"/>
  </r>
  <r>
    <s v="AD01-9362"/>
    <x v="2"/>
    <s v="Jan"/>
    <x v="1"/>
    <x v="1"/>
    <s v="Cancelld"/>
    <x v="1"/>
    <x v="0"/>
    <x v="2"/>
    <n v="339"/>
    <n v="484.77"/>
  </r>
  <r>
    <s v="AD01-9364"/>
    <x v="2"/>
    <s v="Jan"/>
    <x v="1"/>
    <x v="1"/>
    <s v="Cancelld"/>
    <x v="1"/>
    <x v="0"/>
    <x v="2"/>
    <n v="231"/>
    <n v="330.33"/>
  </r>
  <r>
    <s v="AD01-9361"/>
    <x v="2"/>
    <s v="Jan"/>
    <x v="1"/>
    <x v="1"/>
    <s v="Cancelld"/>
    <x v="1"/>
    <x v="0"/>
    <x v="2"/>
    <n v="225"/>
    <n v="321.75"/>
  </r>
  <r>
    <s v="AD01-9365"/>
    <x v="2"/>
    <s v="Jan"/>
    <x v="1"/>
    <x v="1"/>
    <s v="Cancelld"/>
    <x v="1"/>
    <x v="0"/>
    <x v="2"/>
    <n v="219"/>
    <n v="313.17"/>
  </r>
  <r>
    <s v="AD01-9361"/>
    <x v="2"/>
    <s v="Jan"/>
    <x v="1"/>
    <x v="1"/>
    <s v="Cancelld"/>
    <x v="1"/>
    <x v="0"/>
    <x v="2"/>
    <n v="295"/>
    <n v="421.85"/>
  </r>
  <r>
    <s v="AD01-9362"/>
    <x v="2"/>
    <s v="Jan"/>
    <x v="1"/>
    <x v="1"/>
    <s v="Cancelld"/>
    <x v="1"/>
    <x v="0"/>
    <x v="2"/>
    <n v="343"/>
    <n v="490.49"/>
  </r>
  <r>
    <s v="AD01-9364"/>
    <x v="2"/>
    <s v="Jan"/>
    <x v="1"/>
    <x v="1"/>
    <s v="Cancelld"/>
    <x v="1"/>
    <x v="0"/>
    <x v="2"/>
    <n v="840"/>
    <n v="1201.2"/>
  </r>
  <r>
    <s v="AD01-9362"/>
    <x v="2"/>
    <s v="Jan"/>
    <x v="1"/>
    <x v="1"/>
    <s v="Cancelld"/>
    <x v="1"/>
    <x v="1"/>
    <x v="2"/>
    <n v="873"/>
    <n v="1248.3900000000001"/>
  </r>
  <r>
    <s v="AD01-9363"/>
    <x v="2"/>
    <s v="Jul"/>
    <x v="1"/>
    <x v="1"/>
    <s v="Cancelld"/>
    <x v="1"/>
    <x v="1"/>
    <x v="2"/>
    <n v="338"/>
    <n v="483.34"/>
  </r>
  <r>
    <s v="AD01-9361"/>
    <x v="2"/>
    <s v="Jul"/>
    <x v="1"/>
    <x v="1"/>
    <s v="Cancelld"/>
    <x v="1"/>
    <x v="1"/>
    <x v="2"/>
    <n v="260"/>
    <n v="371.8"/>
  </r>
  <r>
    <s v="AD01-9364"/>
    <x v="2"/>
    <s v="Jul"/>
    <x v="1"/>
    <x v="1"/>
    <s v="Cancelld"/>
    <x v="1"/>
    <x v="1"/>
    <x v="2"/>
    <n v="308"/>
    <n v="440.44"/>
  </r>
  <r>
    <s v="AD01-9365"/>
    <x v="2"/>
    <s v="Jul"/>
    <x v="1"/>
    <x v="1"/>
    <s v="Cancelld"/>
    <x v="1"/>
    <x v="1"/>
    <x v="2"/>
    <n v="334"/>
    <n v="477.62"/>
  </r>
  <r>
    <s v="AD01-9364"/>
    <x v="2"/>
    <s v="Jul"/>
    <x v="1"/>
    <x v="1"/>
    <s v="Cancelld"/>
    <x v="1"/>
    <x v="1"/>
    <x v="2"/>
    <n v="262"/>
    <n v="374.66"/>
  </r>
  <r>
    <s v="AD01-9362"/>
    <x v="2"/>
    <s v="Jul"/>
    <x v="1"/>
    <x v="1"/>
    <s v="Cancelld"/>
    <x v="1"/>
    <x v="1"/>
    <x v="2"/>
    <n v="310"/>
    <n v="443.3"/>
  </r>
  <r>
    <s v="AD01-9362"/>
    <x v="2"/>
    <s v="Jul"/>
    <x v="1"/>
    <x v="1"/>
    <s v="Cancelld"/>
    <x v="1"/>
    <x v="1"/>
    <x v="2"/>
    <n v="783"/>
    <n v="1119.69"/>
  </r>
  <r>
    <s v="AD01-9361"/>
    <x v="2"/>
    <s v="Jul"/>
    <x v="1"/>
    <x v="1"/>
    <s v="Cancelld"/>
    <x v="1"/>
    <x v="1"/>
    <x v="2"/>
    <n v="836"/>
    <n v="1195.48"/>
  </r>
  <r>
    <s v="AD01-9361"/>
    <x v="2"/>
    <s v="Jul"/>
    <x v="1"/>
    <x v="1"/>
    <s v="Cancelld"/>
    <x v="1"/>
    <x v="1"/>
    <x v="2"/>
    <n v="939"/>
    <n v="1342.77"/>
  </r>
  <r>
    <s v="AD01-9362"/>
    <x v="2"/>
    <s v="Jul"/>
    <x v="1"/>
    <x v="1"/>
    <s v="Cancelld"/>
    <x v="1"/>
    <x v="1"/>
    <x v="2"/>
    <n v="940"/>
    <n v="1344.2"/>
  </r>
  <r>
    <s v="AD01-9364"/>
    <x v="2"/>
    <s v="Jul"/>
    <x v="1"/>
    <x v="1"/>
    <s v="Cancelld"/>
    <x v="1"/>
    <x v="1"/>
    <x v="2"/>
    <n v="941"/>
    <n v="1345.63"/>
  </r>
  <r>
    <s v="AD01-9364"/>
    <x v="2"/>
    <s v="Jul"/>
    <x v="1"/>
    <x v="1"/>
    <s v="Cancelld"/>
    <x v="1"/>
    <x v="1"/>
    <x v="2"/>
    <n v="876"/>
    <n v="526.24"/>
  </r>
  <r>
    <s v="AD01-9362"/>
    <x v="2"/>
    <s v="Jul"/>
    <x v="1"/>
    <x v="1"/>
    <s v="Cancelld"/>
    <x v="1"/>
    <x v="1"/>
    <x v="2"/>
    <n v="309"/>
    <n v="441.87"/>
  </r>
  <r>
    <s v="AD01-9361"/>
    <x v="2"/>
    <s v="Jul"/>
    <x v="1"/>
    <x v="1"/>
    <s v="Cancelld"/>
    <x v="1"/>
    <x v="1"/>
    <x v="2"/>
    <n v="135"/>
    <n v="193.05"/>
  </r>
  <r>
    <s v="AD01-9364"/>
    <x v="2"/>
    <s v="Jul"/>
    <x v="1"/>
    <x v="1"/>
    <s v="Cancelld"/>
    <x v="1"/>
    <x v="1"/>
    <x v="2"/>
    <n v="129"/>
    <n v="184.47"/>
  </r>
  <r>
    <s v="AD01-9361"/>
    <x v="2"/>
    <s v="Jul"/>
    <x v="1"/>
    <x v="1"/>
    <s v="Cancelld"/>
    <x v="1"/>
    <x v="1"/>
    <x v="2"/>
    <n v="369"/>
    <n v="527.66999999999996"/>
  </r>
  <r>
    <s v="AD01-9362"/>
    <x v="2"/>
    <s v="Jul"/>
    <x v="1"/>
    <x v="1"/>
    <s v="Cancelld"/>
    <x v="1"/>
    <x v="1"/>
    <x v="2"/>
    <n v="337"/>
    <n v="481.91"/>
  </r>
  <r>
    <s v="AD01-9361"/>
    <x v="2"/>
    <s v="Jul"/>
    <x v="1"/>
    <x v="1"/>
    <s v="Cancelld"/>
    <x v="1"/>
    <x v="1"/>
    <x v="2"/>
    <n v="265"/>
    <n v="378.95"/>
  </r>
  <r>
    <s v="AD01-9365"/>
    <x v="2"/>
    <s v="Jul"/>
    <x v="1"/>
    <x v="1"/>
    <s v="Cancelld"/>
    <x v="1"/>
    <x v="1"/>
    <x v="2"/>
    <n v="307"/>
    <n v="439.01"/>
  </r>
  <r>
    <s v="AD01-9364"/>
    <x v="2"/>
    <s v="Jul"/>
    <x v="1"/>
    <x v="1"/>
    <s v="Cancelld"/>
    <x v="1"/>
    <x v="1"/>
    <x v="2"/>
    <n v="792"/>
    <n v="1132.56"/>
  </r>
  <r>
    <s v="AD01-9362"/>
    <x v="2"/>
    <s v="Jul"/>
    <x v="1"/>
    <x v="1"/>
    <s v="Cancelld"/>
    <x v="1"/>
    <x v="1"/>
    <x v="2"/>
    <n v="845"/>
    <n v="1208.3499999999999"/>
  </r>
  <r>
    <s v="AD01-9363"/>
    <x v="2"/>
    <s v="Jul"/>
    <x v="1"/>
    <x v="1"/>
    <s v="Cancelld"/>
    <x v="1"/>
    <x v="1"/>
    <x v="2"/>
    <n v="878"/>
    <n v="1255.54"/>
  </r>
  <r>
    <s v="AD01-9361"/>
    <x v="2"/>
    <s v="Jun"/>
    <x v="1"/>
    <x v="1"/>
    <s v="Cancelld"/>
    <x v="1"/>
    <x v="1"/>
    <x v="2"/>
    <n v="266"/>
    <n v="380.38"/>
  </r>
  <r>
    <s v="AD01-9363"/>
    <x v="2"/>
    <s v="Jun"/>
    <x v="1"/>
    <x v="1"/>
    <s v="Cancelld"/>
    <x v="1"/>
    <x v="1"/>
    <x v="2"/>
    <n v="314"/>
    <n v="449.02"/>
  </r>
  <r>
    <s v="AD01-9362"/>
    <x v="2"/>
    <s v="Jun"/>
    <x v="1"/>
    <x v="1"/>
    <s v="Cancelld"/>
    <x v="1"/>
    <x v="1"/>
    <x v="2"/>
    <n v="268"/>
    <n v="383.24"/>
  </r>
  <r>
    <s v="AD01-9361"/>
    <x v="2"/>
    <s v="Jun"/>
    <x v="1"/>
    <x v="1"/>
    <s v="Cancelld"/>
    <x v="1"/>
    <x v="1"/>
    <x v="2"/>
    <n v="316"/>
    <n v="451.88"/>
  </r>
  <r>
    <s v="AD01-9362"/>
    <x v="2"/>
    <s v="Jun"/>
    <x v="1"/>
    <x v="1"/>
    <s v="Cancelld"/>
    <x v="1"/>
    <x v="1"/>
    <x v="2"/>
    <n v="835"/>
    <n v="1194.05"/>
  </r>
  <r>
    <s v="AD01-9362"/>
    <x v="2"/>
    <s v="Jun"/>
    <x v="1"/>
    <x v="1"/>
    <s v="Cancelld"/>
    <x v="1"/>
    <x v="1"/>
    <x v="2"/>
    <n v="869"/>
    <n v="1242.67"/>
  </r>
  <r>
    <s v="AD01-9362"/>
    <x v="2"/>
    <s v="Jun"/>
    <x v="1"/>
    <x v="1"/>
    <s v="Cancelld"/>
    <x v="1"/>
    <x v="1"/>
    <x v="2"/>
    <n v="937"/>
    <n v="1339.91"/>
  </r>
  <r>
    <s v="AD01-9361"/>
    <x v="2"/>
    <s v="Jun"/>
    <x v="1"/>
    <x v="1"/>
    <s v="Cancelld"/>
    <x v="1"/>
    <x v="1"/>
    <x v="2"/>
    <n v="938"/>
    <n v="1341.34"/>
  </r>
  <r>
    <s v="AD01-9361"/>
    <x v="2"/>
    <s v="Jun"/>
    <x v="1"/>
    <x v="1"/>
    <s v="Cancelld"/>
    <x v="1"/>
    <x v="1"/>
    <x v="2"/>
    <n v="875"/>
    <n v="526.24"/>
  </r>
  <r>
    <s v="AD01-9363"/>
    <x v="2"/>
    <s v="Jun"/>
    <x v="1"/>
    <x v="1"/>
    <s v="Cancelld"/>
    <x v="1"/>
    <x v="1"/>
    <x v="2"/>
    <n v="315"/>
    <n v="450.45"/>
  </r>
  <r>
    <s v="AD01-9362"/>
    <x v="2"/>
    <s v="Jun"/>
    <x v="1"/>
    <x v="1"/>
    <s v="Cancelld"/>
    <x v="1"/>
    <x v="1"/>
    <x v="2"/>
    <n v="153"/>
    <n v="218.79"/>
  </r>
  <r>
    <s v="AD01-9362"/>
    <x v="2"/>
    <s v="Jun"/>
    <x v="1"/>
    <x v="1"/>
    <s v="Cancelld"/>
    <x v="1"/>
    <x v="1"/>
    <x v="2"/>
    <n v="147"/>
    <n v="210.21"/>
  </r>
  <r>
    <s v="AD01-9361"/>
    <x v="2"/>
    <s v="Jun"/>
    <x v="1"/>
    <x v="1"/>
    <s v="Cancelld"/>
    <x v="1"/>
    <x v="1"/>
    <x v="2"/>
    <n v="141"/>
    <n v="201.63"/>
  </r>
  <r>
    <s v="AD01-9364"/>
    <x v="2"/>
    <s v="Jun"/>
    <x v="1"/>
    <x v="1"/>
    <s v="Cancelld"/>
    <x v="1"/>
    <x v="1"/>
    <x v="2"/>
    <n v="313"/>
    <n v="447.59"/>
  </r>
  <r>
    <s v="AD01-9362"/>
    <x v="2"/>
    <s v="Jun"/>
    <x v="1"/>
    <x v="1"/>
    <s v="Cancelld"/>
    <x v="1"/>
    <x v="1"/>
    <x v="2"/>
    <n v="844"/>
    <n v="1206.92"/>
  </r>
  <r>
    <s v="AD01-9362"/>
    <x v="2"/>
    <s v="Jun"/>
    <x v="1"/>
    <x v="1"/>
    <s v="Cancelld"/>
    <x v="1"/>
    <x v="1"/>
    <x v="2"/>
    <n v="877"/>
    <n v="1254.1099999999999"/>
  </r>
  <r>
    <s v="AD01-9362"/>
    <x v="2"/>
    <s v="Mar"/>
    <x v="1"/>
    <x v="1"/>
    <s v="Cancelld"/>
    <x v="1"/>
    <x v="1"/>
    <x v="2"/>
    <n v="284"/>
    <n v="406.12"/>
  </r>
  <r>
    <s v="AD01-9364"/>
    <x v="2"/>
    <s v="Mar"/>
    <x v="1"/>
    <x v="1"/>
    <s v="Cancelld"/>
    <x v="1"/>
    <x v="1"/>
    <x v="2"/>
    <n v="332"/>
    <n v="474.76"/>
  </r>
  <r>
    <s v="AD01-9362"/>
    <x v="2"/>
    <s v="Mar"/>
    <x v="1"/>
    <x v="1"/>
    <s v="Cancelld"/>
    <x v="1"/>
    <x v="1"/>
    <x v="2"/>
    <n v="286"/>
    <n v="408.98"/>
  </r>
  <r>
    <s v="AD01-9361"/>
    <x v="2"/>
    <s v="Mar"/>
    <x v="1"/>
    <x v="1"/>
    <s v="Cancelld"/>
    <x v="1"/>
    <x v="1"/>
    <x v="2"/>
    <n v="328"/>
    <n v="469.04"/>
  </r>
  <r>
    <s v="AD01-9365"/>
    <x v="2"/>
    <s v="Mar"/>
    <x v="1"/>
    <x v="1"/>
    <s v="Cancelld"/>
    <x v="1"/>
    <x v="1"/>
    <x v="2"/>
    <n v="833"/>
    <n v="1191.19"/>
  </r>
  <r>
    <s v="AD01-9361"/>
    <x v="2"/>
    <s v="Mar"/>
    <x v="1"/>
    <x v="1"/>
    <s v="Cancelld"/>
    <x v="1"/>
    <x v="1"/>
    <x v="2"/>
    <n v="866"/>
    <n v="1238.3800000000001"/>
  </r>
  <r>
    <s v="AD01-9364"/>
    <x v="2"/>
    <s v="Mar"/>
    <x v="1"/>
    <x v="1"/>
    <s v="Cancelld"/>
    <x v="1"/>
    <x v="1"/>
    <x v="2"/>
    <n v="929"/>
    <n v="1328.47"/>
  </r>
  <r>
    <s v="AD01-9362"/>
    <x v="2"/>
    <s v="Mar"/>
    <x v="1"/>
    <x v="1"/>
    <s v="Cancelld"/>
    <x v="1"/>
    <x v="1"/>
    <x v="2"/>
    <n v="930"/>
    <n v="1329.9"/>
  </r>
  <r>
    <s v="AD01-9364"/>
    <x v="2"/>
    <s v="Mar"/>
    <x v="1"/>
    <x v="1"/>
    <s v="Cancelld"/>
    <x v="1"/>
    <x v="1"/>
    <x v="2"/>
    <n v="872"/>
    <n v="526.24"/>
  </r>
  <r>
    <s v="AD01-9361"/>
    <x v="2"/>
    <s v="Mar"/>
    <x v="1"/>
    <x v="1"/>
    <s v="Cancelld"/>
    <x v="1"/>
    <x v="1"/>
    <x v="2"/>
    <n v="333"/>
    <n v="476.19"/>
  </r>
  <r>
    <s v="AD01-9362"/>
    <x v="2"/>
    <s v="Mar"/>
    <x v="1"/>
    <x v="1"/>
    <s v="Cancelld"/>
    <x v="1"/>
    <x v="1"/>
    <x v="2"/>
    <n v="201"/>
    <n v="287.43"/>
  </r>
  <r>
    <s v="AD01-9362"/>
    <x v="2"/>
    <s v="Mar"/>
    <x v="1"/>
    <x v="1"/>
    <s v="Cancelld"/>
    <x v="1"/>
    <x v="1"/>
    <x v="2"/>
    <n v="195"/>
    <n v="278.85000000000002"/>
  </r>
  <r>
    <s v="AD01-9365"/>
    <x v="2"/>
    <s v="Mar"/>
    <x v="1"/>
    <x v="1"/>
    <s v="Cancelld"/>
    <x v="1"/>
    <x v="1"/>
    <x v="2"/>
    <n v="189"/>
    <n v="270.27"/>
  </r>
  <r>
    <s v="AD01-9362"/>
    <x v="2"/>
    <s v="Mar"/>
    <x v="1"/>
    <x v="1"/>
    <s v="Cancelld"/>
    <x v="1"/>
    <x v="1"/>
    <x v="2"/>
    <n v="283"/>
    <n v="404.69"/>
  </r>
  <r>
    <s v="AD01-9362"/>
    <x v="2"/>
    <s v="Mar"/>
    <x v="1"/>
    <x v="1"/>
    <s v="Cancelld"/>
    <x v="1"/>
    <x v="1"/>
    <x v="2"/>
    <n v="331"/>
    <n v="473.33"/>
  </r>
  <r>
    <s v="AD01-9362"/>
    <x v="2"/>
    <s v="Mar"/>
    <x v="1"/>
    <x v="1"/>
    <s v="Cancelld"/>
    <x v="1"/>
    <x v="1"/>
    <x v="2"/>
    <n v="875"/>
    <n v="1251.25"/>
  </r>
  <r>
    <s v="AD01-9361"/>
    <x v="2"/>
    <s v="May"/>
    <x v="1"/>
    <x v="1"/>
    <s v="Cancelld"/>
    <x v="1"/>
    <x v="1"/>
    <x v="2"/>
    <n v="272"/>
    <n v="388.96"/>
  </r>
  <r>
    <s v="AD01-9361"/>
    <x v="2"/>
    <s v="May"/>
    <x v="1"/>
    <x v="1"/>
    <s v="Cancelld"/>
    <x v="1"/>
    <x v="1"/>
    <x v="2"/>
    <n v="320"/>
    <n v="457.6"/>
  </r>
  <r>
    <s v="AD01-9361"/>
    <x v="2"/>
    <s v="May"/>
    <x v="1"/>
    <x v="1"/>
    <s v="Cancelld"/>
    <x v="1"/>
    <x v="1"/>
    <x v="2"/>
    <n v="274"/>
    <n v="391.82"/>
  </r>
  <r>
    <s v="AD01-9361"/>
    <x v="2"/>
    <s v="May"/>
    <x v="1"/>
    <x v="1"/>
    <s v="Cancelld"/>
    <x v="1"/>
    <x v="1"/>
    <x v="2"/>
    <n v="322"/>
    <n v="460.46"/>
  </r>
  <r>
    <s v="AD01-9361"/>
    <x v="2"/>
    <s v="May"/>
    <x v="1"/>
    <x v="1"/>
    <s v="Cancelld"/>
    <x v="1"/>
    <x v="1"/>
    <x v="2"/>
    <n v="868"/>
    <n v="1241.24"/>
  </r>
  <r>
    <s v="AD01-9361"/>
    <x v="2"/>
    <s v="May"/>
    <x v="1"/>
    <x v="1"/>
    <s v="Cancelld"/>
    <x v="1"/>
    <x v="1"/>
    <x v="2"/>
    <n v="934"/>
    <n v="1335.62"/>
  </r>
  <r>
    <s v="AD01-9363"/>
    <x v="2"/>
    <s v="May"/>
    <x v="1"/>
    <x v="1"/>
    <s v="Cancelld"/>
    <x v="1"/>
    <x v="1"/>
    <x v="2"/>
    <n v="935"/>
    <n v="1337.05"/>
  </r>
  <r>
    <s v="AD01-9362"/>
    <x v="2"/>
    <s v="May"/>
    <x v="1"/>
    <x v="1"/>
    <s v="Cancelld"/>
    <x v="1"/>
    <x v="1"/>
    <x v="2"/>
    <n v="936"/>
    <n v="1338.48"/>
  </r>
  <r>
    <s v="AD01-9363"/>
    <x v="2"/>
    <s v="May"/>
    <x v="1"/>
    <x v="1"/>
    <s v="Cancelld"/>
    <x v="1"/>
    <x v="1"/>
    <x v="2"/>
    <n v="874"/>
    <n v="526.24"/>
  </r>
  <r>
    <s v="AD01-9362"/>
    <x v="2"/>
    <s v="May"/>
    <x v="1"/>
    <x v="1"/>
    <s v="Cancelld"/>
    <x v="1"/>
    <x v="1"/>
    <x v="2"/>
    <n v="321"/>
    <n v="459.03"/>
  </r>
  <r>
    <s v="AD01-9361"/>
    <x v="2"/>
    <s v="May"/>
    <x v="1"/>
    <x v="1"/>
    <s v="Cancelld"/>
    <x v="1"/>
    <x v="1"/>
    <x v="2"/>
    <n v="165"/>
    <n v="235.95"/>
  </r>
  <r>
    <s v="AD01-9361"/>
    <x v="2"/>
    <s v="May"/>
    <x v="1"/>
    <x v="1"/>
    <s v="Cancelld"/>
    <x v="1"/>
    <x v="1"/>
    <x v="2"/>
    <n v="159"/>
    <n v="227.37"/>
  </r>
  <r>
    <s v="AD01-9362"/>
    <x v="2"/>
    <s v="May"/>
    <x v="1"/>
    <x v="1"/>
    <s v="Cancelld"/>
    <x v="1"/>
    <x v="1"/>
    <x v="2"/>
    <n v="271"/>
    <n v="387.53"/>
  </r>
  <r>
    <s v="AD01-9361"/>
    <x v="2"/>
    <s v="May"/>
    <x v="1"/>
    <x v="1"/>
    <s v="Cancelld"/>
    <x v="1"/>
    <x v="1"/>
    <x v="2"/>
    <n v="319"/>
    <n v="456.17"/>
  </r>
  <r>
    <s v="AD01-9361"/>
    <x v="2"/>
    <s v="May"/>
    <x v="1"/>
    <x v="1"/>
    <s v="Cancelld"/>
    <x v="1"/>
    <x v="1"/>
    <x v="2"/>
    <n v="843"/>
    <n v="1205.49"/>
  </r>
  <r>
    <s v="AD01-9362"/>
    <x v="2"/>
    <s v="Nov"/>
    <x v="1"/>
    <x v="1"/>
    <s v="Cancelld"/>
    <x v="1"/>
    <x v="1"/>
    <x v="2"/>
    <n v="314"/>
    <n v="449.02"/>
  </r>
  <r>
    <s v="AD01-9365"/>
    <x v="2"/>
    <s v="Nov"/>
    <x v="1"/>
    <x v="1"/>
    <s v="Cancelld"/>
    <x v="1"/>
    <x v="1"/>
    <x v="2"/>
    <n v="242"/>
    <n v="346.06"/>
  </r>
  <r>
    <s v="AD01-9362"/>
    <x v="2"/>
    <s v="Nov"/>
    <x v="1"/>
    <x v="1"/>
    <s v="Cancelld"/>
    <x v="1"/>
    <x v="1"/>
    <x v="2"/>
    <n v="290"/>
    <n v="414.7"/>
  </r>
  <r>
    <s v="AD01-9362"/>
    <x v="2"/>
    <s v="Nov"/>
    <x v="1"/>
    <x v="1"/>
    <s v="Cancelld"/>
    <x v="1"/>
    <x v="1"/>
    <x v="2"/>
    <n v="316"/>
    <n v="451.88"/>
  </r>
  <r>
    <s v="AD01-9362"/>
    <x v="2"/>
    <s v="Nov"/>
    <x v="1"/>
    <x v="1"/>
    <s v="Cancelld"/>
    <x v="1"/>
    <x v="1"/>
    <x v="2"/>
    <n v="286"/>
    <n v="408.98"/>
  </r>
  <r>
    <s v="AD01-9361"/>
    <x v="2"/>
    <s v="Nov"/>
    <x v="1"/>
    <x v="1"/>
    <s v="Cancelld"/>
    <x v="1"/>
    <x v="1"/>
    <x v="2"/>
    <n v="840"/>
    <n v="1201.2"/>
  </r>
  <r>
    <s v="AD01-9361"/>
    <x v="2"/>
    <s v="Nov"/>
    <x v="1"/>
    <x v="1"/>
    <s v="Cancelld"/>
    <x v="1"/>
    <x v="1"/>
    <x v="2"/>
    <n v="873"/>
    <n v="1248.3900000000001"/>
  </r>
  <r>
    <s v="AD01-9362"/>
    <x v="2"/>
    <s v="Nov"/>
    <x v="1"/>
    <x v="1"/>
    <s v="Cancelld"/>
    <x v="1"/>
    <x v="1"/>
    <x v="2"/>
    <n v="950"/>
    <n v="1358.5"/>
  </r>
  <r>
    <s v="AD01-9362"/>
    <x v="2"/>
    <s v="Nov"/>
    <x v="1"/>
    <x v="1"/>
    <s v="Cancelld"/>
    <x v="1"/>
    <x v="1"/>
    <x v="2"/>
    <n v="951"/>
    <n v="1359.93"/>
  </r>
  <r>
    <s v="AD01-9362"/>
    <x v="2"/>
    <s v="Nov"/>
    <x v="1"/>
    <x v="1"/>
    <s v="Cancelld"/>
    <x v="1"/>
    <x v="1"/>
    <x v="2"/>
    <n v="952"/>
    <n v="1361.36"/>
  </r>
  <r>
    <s v="AD01-9361"/>
    <x v="2"/>
    <s v="Nov"/>
    <x v="1"/>
    <x v="1"/>
    <s v="Cancelld"/>
    <x v="1"/>
    <x v="1"/>
    <x v="2"/>
    <n v="826"/>
    <n v="526.24"/>
  </r>
  <r>
    <s v="AD01-9362"/>
    <x v="2"/>
    <s v="Nov"/>
    <x v="1"/>
    <x v="1"/>
    <s v="Cancelld"/>
    <x v="1"/>
    <x v="1"/>
    <x v="2"/>
    <n v="879"/>
    <n v="526.24"/>
  </r>
  <r>
    <s v="AD01-9365"/>
    <x v="2"/>
    <s v="Nov"/>
    <x v="1"/>
    <x v="1"/>
    <s v="Cancelld"/>
    <x v="1"/>
    <x v="1"/>
    <x v="2"/>
    <n v="315"/>
    <n v="450.45"/>
  </r>
  <r>
    <s v="AD01-9361"/>
    <x v="2"/>
    <s v="Nov"/>
    <x v="1"/>
    <x v="1"/>
    <s v="Cancelld"/>
    <x v="1"/>
    <x v="1"/>
    <x v="2"/>
    <n v="309"/>
    <n v="441.87"/>
  </r>
  <r>
    <s v="AD01-9362"/>
    <x v="2"/>
    <s v="Nov"/>
    <x v="1"/>
    <x v="1"/>
    <s v="Cancelld"/>
    <x v="1"/>
    <x v="1"/>
    <x v="2"/>
    <n v="313"/>
    <n v="447.59"/>
  </r>
  <r>
    <s v="AD01-9362"/>
    <x v="2"/>
    <s v="Nov"/>
    <x v="1"/>
    <x v="1"/>
    <s v="Cancelld"/>
    <x v="1"/>
    <x v="1"/>
    <x v="2"/>
    <n v="241"/>
    <n v="344.63"/>
  </r>
  <r>
    <s v="AD01-9362"/>
    <x v="2"/>
    <s v="Nov"/>
    <x v="1"/>
    <x v="1"/>
    <s v="Cancelld"/>
    <x v="1"/>
    <x v="1"/>
    <x v="2"/>
    <n v="289"/>
    <n v="413.27"/>
  </r>
  <r>
    <s v="AD01-9362"/>
    <x v="2"/>
    <s v="Nov"/>
    <x v="1"/>
    <x v="1"/>
    <s v="Cancelld"/>
    <x v="1"/>
    <x v="1"/>
    <x v="2"/>
    <n v="795"/>
    <n v="1136.8499999999999"/>
  </r>
  <r>
    <s v="AD01-9362"/>
    <x v="2"/>
    <s v="Nov"/>
    <x v="1"/>
    <x v="1"/>
    <s v="Cancelld"/>
    <x v="1"/>
    <x v="1"/>
    <x v="2"/>
    <n v="849"/>
    <n v="1214.07"/>
  </r>
  <r>
    <s v="AD01-9362"/>
    <x v="2"/>
    <s v="Nov"/>
    <x v="1"/>
    <x v="1"/>
    <s v="Cancelld"/>
    <x v="1"/>
    <x v="1"/>
    <x v="2"/>
    <n v="882"/>
    <n v="1261.26"/>
  </r>
  <r>
    <s v="AD01-9362"/>
    <x v="2"/>
    <s v="Oct"/>
    <x v="1"/>
    <x v="1"/>
    <s v="Cancelld"/>
    <x v="1"/>
    <x v="1"/>
    <x v="2"/>
    <n v="320"/>
    <n v="457.6"/>
  </r>
  <r>
    <s v="AD01-9362"/>
    <x v="2"/>
    <s v="Oct"/>
    <x v="1"/>
    <x v="1"/>
    <s v="Cancelld"/>
    <x v="1"/>
    <x v="1"/>
    <x v="2"/>
    <n v="248"/>
    <n v="354.64"/>
  </r>
  <r>
    <s v="AD01-9362"/>
    <x v="2"/>
    <s v="Oct"/>
    <x v="1"/>
    <x v="1"/>
    <s v="Cancelld"/>
    <x v="1"/>
    <x v="1"/>
    <x v="2"/>
    <n v="322"/>
    <n v="460.46"/>
  </r>
  <r>
    <s v="AD01-9362"/>
    <x v="2"/>
    <s v="Oct"/>
    <x v="1"/>
    <x v="1"/>
    <s v="Cancelld"/>
    <x v="1"/>
    <x v="1"/>
    <x v="2"/>
    <n v="244"/>
    <n v="348.92"/>
  </r>
  <r>
    <s v="AD01-9364"/>
    <x v="2"/>
    <s v="Oct"/>
    <x v="1"/>
    <x v="1"/>
    <s v="Cancelld"/>
    <x v="1"/>
    <x v="1"/>
    <x v="2"/>
    <n v="292"/>
    <n v="417.56"/>
  </r>
  <r>
    <s v="AD01-9362"/>
    <x v="2"/>
    <s v="Oct"/>
    <x v="1"/>
    <x v="1"/>
    <s v="Cancelld"/>
    <x v="1"/>
    <x v="1"/>
    <x v="2"/>
    <n v="786"/>
    <n v="1123.98"/>
  </r>
  <r>
    <s v="AD01-9362"/>
    <x v="2"/>
    <s v="Oct"/>
    <x v="1"/>
    <x v="1"/>
    <s v="Cancelld"/>
    <x v="1"/>
    <x v="1"/>
    <x v="2"/>
    <n v="839"/>
    <n v="1199.77"/>
  </r>
  <r>
    <s v="AD01-9361"/>
    <x v="2"/>
    <s v="Oct"/>
    <x v="1"/>
    <x v="1"/>
    <s v="Cancelld"/>
    <x v="1"/>
    <x v="1"/>
    <x v="2"/>
    <n v="872"/>
    <n v="1246.96"/>
  </r>
  <r>
    <s v="AD01-9361"/>
    <x v="2"/>
    <s v="Oct"/>
    <x v="1"/>
    <x v="1"/>
    <s v="Cancelld"/>
    <x v="1"/>
    <x v="1"/>
    <x v="2"/>
    <n v="947"/>
    <n v="1354.21"/>
  </r>
  <r>
    <s v="AD01-9364"/>
    <x v="2"/>
    <s v="Oct"/>
    <x v="1"/>
    <x v="1"/>
    <s v="Cancelld"/>
    <x v="1"/>
    <x v="1"/>
    <x v="2"/>
    <n v="948"/>
    <n v="1355.64"/>
  </r>
  <r>
    <s v="AD01-9364"/>
    <x v="2"/>
    <s v="Oct"/>
    <x v="1"/>
    <x v="1"/>
    <s v="Cancelld"/>
    <x v="1"/>
    <x v="1"/>
    <x v="2"/>
    <n v="949"/>
    <n v="1357.07"/>
  </r>
  <r>
    <s v="AD01-9361"/>
    <x v="2"/>
    <s v="Oct"/>
    <x v="1"/>
    <x v="1"/>
    <s v="Cancelld"/>
    <x v="1"/>
    <x v="1"/>
    <x v="2"/>
    <n v="825"/>
    <n v="526.24"/>
  </r>
  <r>
    <s v="AD01-9361"/>
    <x v="2"/>
    <s v="Oct"/>
    <x v="1"/>
    <x v="1"/>
    <s v="Cancelld"/>
    <x v="1"/>
    <x v="1"/>
    <x v="2"/>
    <n v="878"/>
    <n v="526.24"/>
  </r>
  <r>
    <s v="AD01-9362"/>
    <x v="2"/>
    <s v="Oct"/>
    <x v="1"/>
    <x v="1"/>
    <s v="Cancelld"/>
    <x v="1"/>
    <x v="1"/>
    <x v="2"/>
    <n v="291"/>
    <n v="416.13"/>
  </r>
  <r>
    <s v="AD01-9362"/>
    <x v="2"/>
    <s v="Oct"/>
    <x v="1"/>
    <x v="1"/>
    <s v="Cancelld"/>
    <x v="1"/>
    <x v="1"/>
    <x v="2"/>
    <n v="333"/>
    <n v="476.19"/>
  </r>
  <r>
    <s v="AD01-9362"/>
    <x v="2"/>
    <s v="Oct"/>
    <x v="1"/>
    <x v="1"/>
    <s v="Cancelld"/>
    <x v="1"/>
    <x v="1"/>
    <x v="2"/>
    <n v="327"/>
    <n v="467.61"/>
  </r>
  <r>
    <s v="AD01-9362"/>
    <x v="2"/>
    <s v="Oct"/>
    <x v="1"/>
    <x v="1"/>
    <s v="Cancelld"/>
    <x v="1"/>
    <x v="1"/>
    <x v="2"/>
    <n v="321"/>
    <n v="459.03"/>
  </r>
  <r>
    <s v="AD01-9364"/>
    <x v="2"/>
    <s v="Oct"/>
    <x v="1"/>
    <x v="1"/>
    <s v="Cancelld"/>
    <x v="1"/>
    <x v="1"/>
    <x v="2"/>
    <n v="319"/>
    <n v="456.17"/>
  </r>
  <r>
    <s v="AD01-9364"/>
    <x v="2"/>
    <s v="Oct"/>
    <x v="1"/>
    <x v="1"/>
    <s v="Cancelld"/>
    <x v="1"/>
    <x v="1"/>
    <x v="2"/>
    <n v="247"/>
    <n v="353.21"/>
  </r>
  <r>
    <s v="AD01-9362"/>
    <x v="2"/>
    <s v="Oct"/>
    <x v="1"/>
    <x v="1"/>
    <s v="Cancelld"/>
    <x v="1"/>
    <x v="1"/>
    <x v="2"/>
    <n v="295"/>
    <n v="421.85"/>
  </r>
  <r>
    <s v="AD01-9364"/>
    <x v="2"/>
    <s v="Oct"/>
    <x v="1"/>
    <x v="1"/>
    <s v="Cancelld"/>
    <x v="1"/>
    <x v="1"/>
    <x v="2"/>
    <n v="848"/>
    <n v="1212.6400000000001"/>
  </r>
  <r>
    <s v="AD01-9362"/>
    <x v="2"/>
    <s v="Oct"/>
    <x v="1"/>
    <x v="1"/>
    <s v="Cancelld"/>
    <x v="1"/>
    <x v="1"/>
    <x v="2"/>
    <n v="881"/>
    <n v="1259.83"/>
  </r>
  <r>
    <s v="AD01-9361"/>
    <x v="2"/>
    <s v="Sep"/>
    <x v="1"/>
    <x v="1"/>
    <s v="Cancelld"/>
    <x v="1"/>
    <x v="1"/>
    <x v="2"/>
    <n v="326"/>
    <n v="466.18"/>
  </r>
  <r>
    <s v="AD01-9361"/>
    <x v="2"/>
    <s v="Sep"/>
    <x v="1"/>
    <x v="1"/>
    <s v="Cancelld"/>
    <x v="1"/>
    <x v="1"/>
    <x v="2"/>
    <n v="254"/>
    <n v="363.22"/>
  </r>
  <r>
    <s v="AD01-9362"/>
    <x v="2"/>
    <s v="Sep"/>
    <x v="1"/>
    <x v="1"/>
    <s v="Cancelld"/>
    <x v="1"/>
    <x v="1"/>
    <x v="2"/>
    <n v="296"/>
    <n v="423.28"/>
  </r>
  <r>
    <s v="AD01-9361"/>
    <x v="2"/>
    <s v="Sep"/>
    <x v="1"/>
    <x v="1"/>
    <s v="Cancelld"/>
    <x v="1"/>
    <x v="1"/>
    <x v="2"/>
    <n v="328"/>
    <n v="469.04"/>
  </r>
  <r>
    <s v="AD01-9364"/>
    <x v="2"/>
    <s v="Sep"/>
    <x v="1"/>
    <x v="1"/>
    <s v="Cancelld"/>
    <x v="1"/>
    <x v="1"/>
    <x v="2"/>
    <n v="250"/>
    <n v="357.5"/>
  </r>
  <r>
    <s v="AD01-9362"/>
    <x v="2"/>
    <s v="Sep"/>
    <x v="1"/>
    <x v="1"/>
    <s v="Cancelld"/>
    <x v="1"/>
    <x v="1"/>
    <x v="2"/>
    <n v="298"/>
    <n v="426.14"/>
  </r>
  <r>
    <s v="AD01-9361"/>
    <x v="2"/>
    <s v="Sep"/>
    <x v="1"/>
    <x v="1"/>
    <s v="Cancelld"/>
    <x v="1"/>
    <x v="1"/>
    <x v="2"/>
    <n v="785"/>
    <n v="1122.55"/>
  </r>
  <r>
    <s v="AD01-9365"/>
    <x v="2"/>
    <s v="Sep"/>
    <x v="1"/>
    <x v="1"/>
    <s v="Cancelld"/>
    <x v="1"/>
    <x v="1"/>
    <x v="2"/>
    <n v="838"/>
    <n v="1198.3399999999999"/>
  </r>
  <r>
    <s v="AD01-9365"/>
    <x v="2"/>
    <s v="Sep"/>
    <x v="1"/>
    <x v="1"/>
    <s v="Cancelld"/>
    <x v="1"/>
    <x v="1"/>
    <x v="2"/>
    <n v="871"/>
    <n v="1245.53"/>
  </r>
  <r>
    <s v="AD01-9364"/>
    <x v="2"/>
    <s v="Sep"/>
    <x v="1"/>
    <x v="1"/>
    <s v="Cancelld"/>
    <x v="1"/>
    <x v="1"/>
    <x v="2"/>
    <n v="945"/>
    <n v="1351.35"/>
  </r>
  <r>
    <s v="AD01-9362"/>
    <x v="2"/>
    <s v="Sep"/>
    <x v="1"/>
    <x v="1"/>
    <s v="Cancelld"/>
    <x v="1"/>
    <x v="1"/>
    <x v="2"/>
    <n v="946"/>
    <n v="1352.78"/>
  </r>
  <r>
    <s v="AD01-9365"/>
    <x v="2"/>
    <s v="Sep"/>
    <x v="1"/>
    <x v="1"/>
    <s v="Cancelld"/>
    <x v="1"/>
    <x v="1"/>
    <x v="2"/>
    <n v="824"/>
    <n v="526.24"/>
  </r>
  <r>
    <s v="AD01-9361"/>
    <x v="2"/>
    <s v="Sep"/>
    <x v="1"/>
    <x v="1"/>
    <s v="Cancelld"/>
    <x v="1"/>
    <x v="1"/>
    <x v="2"/>
    <n v="297"/>
    <n v="424.71"/>
  </r>
  <r>
    <s v="AD01-9361"/>
    <x v="2"/>
    <s v="Sep"/>
    <x v="1"/>
    <x v="1"/>
    <s v="Cancelld"/>
    <x v="1"/>
    <x v="1"/>
    <x v="2"/>
    <n v="351"/>
    <n v="501.93"/>
  </r>
  <r>
    <s v="AD01-9365"/>
    <x v="2"/>
    <s v="Sep"/>
    <x v="1"/>
    <x v="1"/>
    <s v="Cancelld"/>
    <x v="1"/>
    <x v="1"/>
    <x v="2"/>
    <n v="345"/>
    <n v="493.35"/>
  </r>
  <r>
    <s v="AD01-9364"/>
    <x v="2"/>
    <s v="Sep"/>
    <x v="1"/>
    <x v="1"/>
    <s v="Cancelld"/>
    <x v="1"/>
    <x v="1"/>
    <x v="2"/>
    <n v="339"/>
    <n v="484.77"/>
  </r>
  <r>
    <s v="AD01-9362"/>
    <x v="2"/>
    <s v="Sep"/>
    <x v="1"/>
    <x v="1"/>
    <s v="Cancelld"/>
    <x v="1"/>
    <x v="1"/>
    <x v="2"/>
    <n v="325"/>
    <n v="464.75"/>
  </r>
  <r>
    <s v="AD01-9364"/>
    <x v="2"/>
    <s v="Sep"/>
    <x v="1"/>
    <x v="1"/>
    <s v="Cancelld"/>
    <x v="1"/>
    <x v="1"/>
    <x v="2"/>
    <n v="253"/>
    <n v="361.79"/>
  </r>
  <r>
    <s v="AD01-9361"/>
    <x v="2"/>
    <s v="Sep"/>
    <x v="1"/>
    <x v="1"/>
    <s v="Cancelld"/>
    <x v="1"/>
    <x v="1"/>
    <x v="2"/>
    <n v="301"/>
    <n v="430.43"/>
  </r>
  <r>
    <s v="AD01-9362"/>
    <x v="2"/>
    <s v="Sep"/>
    <x v="1"/>
    <x v="1"/>
    <s v="Cancelld"/>
    <x v="1"/>
    <x v="1"/>
    <x v="2"/>
    <n v="794"/>
    <n v="1135.42"/>
  </r>
  <r>
    <s v="AD01-9362"/>
    <x v="2"/>
    <s v="Sep"/>
    <x v="1"/>
    <x v="1"/>
    <s v="Cancelld"/>
    <x v="1"/>
    <x v="1"/>
    <x v="2"/>
    <n v="847"/>
    <n v="1211.21"/>
  </r>
  <r>
    <s v="AD01-9361"/>
    <x v="2"/>
    <s v="Sep"/>
    <x v="1"/>
    <x v="1"/>
    <s v="Cancelld"/>
    <x v="1"/>
    <x v="1"/>
    <x v="2"/>
    <n v="880"/>
    <n v="1258.4000000000001"/>
  </r>
  <r>
    <s v="AD01-9361"/>
    <x v="3"/>
    <s v="Apr"/>
    <x v="0"/>
    <x v="1"/>
    <s v="Order assembled"/>
    <x v="0"/>
    <x v="0"/>
    <x v="1"/>
    <n v="362"/>
    <n v="553.86"/>
  </r>
  <r>
    <s v="AD01-9362"/>
    <x v="3"/>
    <s v="Apr"/>
    <x v="0"/>
    <x v="1"/>
    <s v="Order assembled"/>
    <x v="0"/>
    <x v="0"/>
    <x v="1"/>
    <n v="338"/>
    <n v="483.34"/>
  </r>
  <r>
    <s v="AD01-9363"/>
    <x v="3"/>
    <s v="Apr"/>
    <x v="0"/>
    <x v="1"/>
    <s v="Order assembled"/>
    <x v="0"/>
    <x v="0"/>
    <x v="1"/>
    <n v="364"/>
    <n v="520.52"/>
  </r>
  <r>
    <s v="AD01-9362"/>
    <x v="3"/>
    <s v="Apr"/>
    <x v="0"/>
    <x v="1"/>
    <s v="Order assembled"/>
    <x v="0"/>
    <x v="0"/>
    <x v="1"/>
    <n v="334"/>
    <n v="477.62"/>
  </r>
  <r>
    <s v="AD01-9362"/>
    <x v="3"/>
    <s v="Apr"/>
    <x v="0"/>
    <x v="1"/>
    <s v="Order assembled"/>
    <x v="0"/>
    <x v="0"/>
    <x v="1"/>
    <n v="655"/>
    <n v="936.65"/>
  </r>
  <r>
    <s v="AD01-9361"/>
    <x v="3"/>
    <s v="Apr"/>
    <x v="0"/>
    <x v="1"/>
    <s v="Order assembled"/>
    <x v="0"/>
    <x v="0"/>
    <x v="1"/>
    <n v="742"/>
    <n v="1061.06"/>
  </r>
  <r>
    <s v="AD01-9361"/>
    <x v="3"/>
    <s v="Apr"/>
    <x v="0"/>
    <x v="1"/>
    <s v="Order assembled"/>
    <x v="0"/>
    <x v="0"/>
    <x v="1"/>
    <n v="363"/>
    <n v="519.09"/>
  </r>
  <r>
    <s v="AD01-9362"/>
    <x v="3"/>
    <s v="Apr"/>
    <x v="0"/>
    <x v="1"/>
    <s v="Order assembled"/>
    <x v="0"/>
    <x v="0"/>
    <x v="1"/>
    <n v="781"/>
    <n v="526.24"/>
  </r>
  <r>
    <s v="AD01-9362"/>
    <x v="3"/>
    <s v="Apr"/>
    <x v="0"/>
    <x v="1"/>
    <s v="Order assembled"/>
    <x v="0"/>
    <x v="0"/>
    <x v="1"/>
    <n v="361"/>
    <n v="516.23"/>
  </r>
  <r>
    <s v="AD01-9363"/>
    <x v="3"/>
    <s v="Apr"/>
    <x v="0"/>
    <x v="1"/>
    <s v="Order assembled"/>
    <x v="0"/>
    <x v="0"/>
    <x v="1"/>
    <n v="337"/>
    <n v="481.91"/>
  </r>
  <r>
    <s v="AD01-9362"/>
    <x v="3"/>
    <s v="Apr"/>
    <x v="0"/>
    <x v="1"/>
    <s v="Order assembled"/>
    <x v="0"/>
    <x v="0"/>
    <x v="1"/>
    <n v="365"/>
    <n v="521.95000000000005"/>
  </r>
  <r>
    <s v="AD01-9361"/>
    <x v="3"/>
    <s v="Apr"/>
    <x v="0"/>
    <x v="1"/>
    <s v="Order assembled"/>
    <x v="0"/>
    <x v="0"/>
    <x v="1"/>
    <n v="751"/>
    <n v="1073.93"/>
  </r>
  <r>
    <s v="AD01-9363"/>
    <x v="3"/>
    <s v="Aug"/>
    <x v="0"/>
    <x v="1"/>
    <s v="Order assembled"/>
    <x v="0"/>
    <x v="0"/>
    <x v="1"/>
    <n v="344"/>
    <n v="526.32000000000005"/>
  </r>
  <r>
    <s v="AD01-9361"/>
    <x v="3"/>
    <s v="Aug"/>
    <x v="0"/>
    <x v="1"/>
    <s v="Order assembled"/>
    <x v="0"/>
    <x v="0"/>
    <x v="1"/>
    <n v="314"/>
    <n v="449.02"/>
  </r>
  <r>
    <s v="AD01-9362"/>
    <x v="3"/>
    <s v="Aug"/>
    <x v="0"/>
    <x v="0"/>
    <s v="Order assembled"/>
    <x v="0"/>
    <x v="0"/>
    <x v="1"/>
    <n v="340"/>
    <n v="486.2"/>
  </r>
  <r>
    <s v="AD01-9361"/>
    <x v="3"/>
    <s v="Aug"/>
    <x v="0"/>
    <x v="0"/>
    <s v="Order assembled"/>
    <x v="0"/>
    <x v="0"/>
    <x v="1"/>
    <n v="316"/>
    <n v="451.88"/>
  </r>
  <r>
    <s v="AD01-9362"/>
    <x v="3"/>
    <s v="Aug"/>
    <x v="0"/>
    <x v="0"/>
    <s v="Order assembled"/>
    <x v="0"/>
    <x v="0"/>
    <x v="1"/>
    <n v="659"/>
    <n v="942.37"/>
  </r>
  <r>
    <s v="AD01-9362"/>
    <x v="3"/>
    <s v="Aug"/>
    <x v="0"/>
    <x v="0"/>
    <s v="Order assembled"/>
    <x v="0"/>
    <x v="0"/>
    <x v="1"/>
    <n v="785"/>
    <n v="526.24"/>
  </r>
  <r>
    <s v="AD01-9361"/>
    <x v="3"/>
    <s v="Aug"/>
    <x v="0"/>
    <x v="0"/>
    <s v="Order assembled"/>
    <x v="0"/>
    <x v="0"/>
    <x v="1"/>
    <n v="343"/>
    <n v="490.49"/>
  </r>
  <r>
    <s v="AD01-9362"/>
    <x v="3"/>
    <s v="Aug"/>
    <x v="0"/>
    <x v="0"/>
    <s v="Order assembled"/>
    <x v="0"/>
    <x v="0"/>
    <x v="1"/>
    <n v="313"/>
    <n v="447.59"/>
  </r>
  <r>
    <s v="AD01-9361"/>
    <x v="3"/>
    <s v="Aug"/>
    <x v="0"/>
    <x v="0"/>
    <s v="Order assembled"/>
    <x v="0"/>
    <x v="0"/>
    <x v="1"/>
    <n v="341"/>
    <n v="487.63"/>
  </r>
  <r>
    <s v="AD01-9363"/>
    <x v="3"/>
    <s v="Aug"/>
    <x v="0"/>
    <x v="0"/>
    <s v="Order assembled"/>
    <x v="0"/>
    <x v="0"/>
    <x v="1"/>
    <n v="754"/>
    <n v="1078.22"/>
  </r>
  <r>
    <s v="AD01-9363"/>
    <x v="3"/>
    <s v="Dec"/>
    <x v="0"/>
    <x v="0"/>
    <s v="Order assembled"/>
    <x v="0"/>
    <x v="0"/>
    <x v="1"/>
    <n v="320"/>
    <n v="489.6"/>
  </r>
  <r>
    <s v="AD01-9361"/>
    <x v="3"/>
    <s v="Dec"/>
    <x v="0"/>
    <x v="0"/>
    <s v="Order assembled"/>
    <x v="0"/>
    <x v="0"/>
    <x v="1"/>
    <n v="296"/>
    <n v="423.28"/>
  </r>
  <r>
    <s v="AD01-9362"/>
    <x v="3"/>
    <s v="Dec"/>
    <x v="0"/>
    <x v="0"/>
    <s v="Order assembled"/>
    <x v="0"/>
    <x v="0"/>
    <x v="1"/>
    <n v="322"/>
    <n v="460.46"/>
  </r>
  <r>
    <s v="AD01-9362"/>
    <x v="3"/>
    <s v="Dec"/>
    <x v="0"/>
    <x v="0"/>
    <s v="Order assembled"/>
    <x v="0"/>
    <x v="0"/>
    <x v="1"/>
    <n v="292"/>
    <n v="417.56"/>
  </r>
  <r>
    <s v="AD01-9362"/>
    <x v="3"/>
    <s v="Dec"/>
    <x v="0"/>
    <x v="0"/>
    <s v="Order assembled"/>
    <x v="0"/>
    <x v="0"/>
    <x v="1"/>
    <n v="749"/>
    <n v="1071.07"/>
  </r>
  <r>
    <s v="AD01-9362"/>
    <x v="3"/>
    <s v="Dec"/>
    <x v="0"/>
    <x v="0"/>
    <s v="Order assembled"/>
    <x v="0"/>
    <x v="0"/>
    <x v="1"/>
    <n v="321"/>
    <n v="459.03"/>
  </r>
  <r>
    <s v="AD01-9362"/>
    <x v="3"/>
    <s v="Dec"/>
    <x v="0"/>
    <x v="0"/>
    <s v="Order assembled"/>
    <x v="0"/>
    <x v="0"/>
    <x v="1"/>
    <n v="319"/>
    <n v="456.17"/>
  </r>
  <r>
    <s v="AD01-9362"/>
    <x v="3"/>
    <s v="Dec"/>
    <x v="0"/>
    <x v="0"/>
    <s v="Order assembled"/>
    <x v="0"/>
    <x v="0"/>
    <x v="1"/>
    <n v="295"/>
    <n v="421.85"/>
  </r>
  <r>
    <s v="AD01-9361"/>
    <x v="3"/>
    <s v="Dec"/>
    <x v="0"/>
    <x v="0"/>
    <s v="Order assembled"/>
    <x v="0"/>
    <x v="0"/>
    <x v="1"/>
    <n v="323"/>
    <n v="461.89"/>
  </r>
  <r>
    <s v="AD01-9363"/>
    <x v="3"/>
    <s v="Dec"/>
    <x v="0"/>
    <x v="0"/>
    <s v="Order assembled"/>
    <x v="0"/>
    <x v="0"/>
    <x v="1"/>
    <n v="758"/>
    <n v="1083.94"/>
  </r>
  <r>
    <s v="AD01-9365"/>
    <x v="3"/>
    <s v="Feb"/>
    <x v="0"/>
    <x v="0"/>
    <s v="Order assembled"/>
    <x v="0"/>
    <x v="0"/>
    <x v="1"/>
    <n v="128"/>
    <n v="195.84"/>
  </r>
  <r>
    <s v="AD01-9361"/>
    <x v="3"/>
    <s v="Feb"/>
    <x v="0"/>
    <x v="0"/>
    <s v="Order assembled"/>
    <x v="0"/>
    <x v="0"/>
    <x v="1"/>
    <n v="302"/>
    <n v="431.86"/>
  </r>
  <r>
    <s v="AD01-9361"/>
    <x v="3"/>
    <s v="Feb"/>
    <x v="0"/>
    <x v="0"/>
    <s v="Order assembled"/>
    <x v="0"/>
    <x v="0"/>
    <x v="1"/>
    <n v="130"/>
    <n v="185.9"/>
  </r>
  <r>
    <s v="AD01-9361"/>
    <x v="3"/>
    <s v="Feb"/>
    <x v="0"/>
    <x v="0"/>
    <s v="Order assembled"/>
    <x v="0"/>
    <x v="0"/>
    <x v="1"/>
    <n v="346"/>
    <n v="494.78"/>
  </r>
  <r>
    <s v="AD01-9362"/>
    <x v="3"/>
    <s v="Feb"/>
    <x v="0"/>
    <x v="0"/>
    <s v="Order assembled"/>
    <x v="0"/>
    <x v="0"/>
    <x v="1"/>
    <n v="372"/>
    <n v="531.96"/>
  </r>
  <r>
    <s v="AD01-9364"/>
    <x v="3"/>
    <s v="Feb"/>
    <x v="0"/>
    <x v="0"/>
    <s v="Order assembled"/>
    <x v="0"/>
    <x v="0"/>
    <x v="1"/>
    <n v="740"/>
    <n v="1058.2"/>
  </r>
  <r>
    <s v="AD01-9364"/>
    <x v="3"/>
    <s v="Feb"/>
    <x v="0"/>
    <x v="0"/>
    <s v="Order assembled"/>
    <x v="0"/>
    <x v="0"/>
    <x v="1"/>
    <n v="129"/>
    <n v="184.47"/>
  </r>
  <r>
    <s v="AD01-9362"/>
    <x v="3"/>
    <s v="Feb"/>
    <x v="0"/>
    <x v="0"/>
    <s v="Order assembled"/>
    <x v="0"/>
    <x v="0"/>
    <x v="1"/>
    <n v="746"/>
    <n v="526.24"/>
  </r>
  <r>
    <s v="AD01-9362"/>
    <x v="3"/>
    <s v="Feb"/>
    <x v="0"/>
    <x v="0"/>
    <s v="Order assembled"/>
    <x v="0"/>
    <x v="0"/>
    <x v="1"/>
    <n v="780"/>
    <n v="526.24"/>
  </r>
  <r>
    <s v="AD01-9361"/>
    <x v="3"/>
    <s v="Feb"/>
    <x v="0"/>
    <x v="0"/>
    <s v="Order assembled"/>
    <x v="0"/>
    <x v="0"/>
    <x v="1"/>
    <n v="127"/>
    <n v="181.61"/>
  </r>
  <r>
    <s v="AD01-9362"/>
    <x v="3"/>
    <s v="Feb"/>
    <x v="0"/>
    <x v="0"/>
    <s v="Order assembled"/>
    <x v="0"/>
    <x v="0"/>
    <x v="1"/>
    <n v="301"/>
    <n v="430.43"/>
  </r>
  <r>
    <s v="AD01-9361"/>
    <x v="3"/>
    <s v="Feb"/>
    <x v="0"/>
    <x v="0"/>
    <s v="Order assembled"/>
    <x v="0"/>
    <x v="0"/>
    <x v="1"/>
    <n v="349"/>
    <n v="499.07"/>
  </r>
  <r>
    <s v="AD01-9365"/>
    <x v="3"/>
    <s v="Feb"/>
    <x v="0"/>
    <x v="0"/>
    <s v="Order assembled"/>
    <x v="0"/>
    <x v="0"/>
    <x v="1"/>
    <n v="749"/>
    <n v="1071.07"/>
  </r>
  <r>
    <s v="AD01-9364"/>
    <x v="3"/>
    <s v="Jan"/>
    <x v="0"/>
    <x v="0"/>
    <s v="Order assembled"/>
    <x v="0"/>
    <x v="0"/>
    <x v="1"/>
    <n v="134"/>
    <n v="191.62"/>
  </r>
  <r>
    <s v="AD01-9362"/>
    <x v="3"/>
    <s v="Jan"/>
    <x v="0"/>
    <x v="0"/>
    <s v="Order assembled"/>
    <x v="0"/>
    <x v="0"/>
    <x v="1"/>
    <n v="308"/>
    <n v="440.44"/>
  </r>
  <r>
    <s v="AD01-9361"/>
    <x v="3"/>
    <s v="Jan"/>
    <x v="0"/>
    <x v="0"/>
    <s v="Order assembled"/>
    <x v="0"/>
    <x v="0"/>
    <x v="1"/>
    <n v="350"/>
    <n v="500.5"/>
  </r>
  <r>
    <s v="AD01-9361"/>
    <x v="3"/>
    <s v="Jan"/>
    <x v="0"/>
    <x v="0"/>
    <s v="Order assembled"/>
    <x v="0"/>
    <x v="0"/>
    <x v="1"/>
    <n v="136"/>
    <n v="194.48"/>
  </r>
  <r>
    <s v="AD01-9365"/>
    <x v="3"/>
    <s v="Jan"/>
    <x v="0"/>
    <x v="0"/>
    <s v="Order assembled"/>
    <x v="0"/>
    <x v="0"/>
    <x v="1"/>
    <n v="304"/>
    <n v="434.72"/>
  </r>
  <r>
    <s v="AD01-9361"/>
    <x v="3"/>
    <s v="Jan"/>
    <x v="0"/>
    <x v="0"/>
    <s v="Order assembled"/>
    <x v="0"/>
    <x v="0"/>
    <x v="1"/>
    <n v="352"/>
    <n v="503.36"/>
  </r>
  <r>
    <s v="AD01-9361"/>
    <x v="3"/>
    <s v="Jan"/>
    <x v="0"/>
    <x v="0"/>
    <s v="Order assembled"/>
    <x v="0"/>
    <x v="0"/>
    <x v="1"/>
    <n v="132"/>
    <n v="188.76"/>
  </r>
  <r>
    <s v="AD01-9362"/>
    <x v="3"/>
    <s v="Jan"/>
    <x v="0"/>
    <x v="0"/>
    <s v="Order assembled"/>
    <x v="0"/>
    <x v="0"/>
    <x v="1"/>
    <n v="706"/>
    <n v="1009.58"/>
  </r>
  <r>
    <s v="AD01-9361"/>
    <x v="3"/>
    <s v="Jan"/>
    <x v="0"/>
    <x v="0"/>
    <s v="Order assembled"/>
    <x v="0"/>
    <x v="0"/>
    <x v="1"/>
    <n v="739"/>
    <n v="1056.77"/>
  </r>
  <r>
    <s v="AD01-9361"/>
    <x v="3"/>
    <s v="Jan"/>
    <x v="0"/>
    <x v="0"/>
    <s v="Order assembled"/>
    <x v="0"/>
    <x v="0"/>
    <x v="1"/>
    <n v="135"/>
    <n v="193.05"/>
  </r>
  <r>
    <s v="AD01-9361"/>
    <x v="3"/>
    <s v="Jan"/>
    <x v="0"/>
    <x v="0"/>
    <s v="Order assembled"/>
    <x v="0"/>
    <x v="0"/>
    <x v="1"/>
    <n v="779"/>
    <n v="526.24"/>
  </r>
  <r>
    <s v="AD01-9361"/>
    <x v="3"/>
    <s v="Jan"/>
    <x v="0"/>
    <x v="0"/>
    <s v="Order assembled"/>
    <x v="0"/>
    <x v="0"/>
    <x v="1"/>
    <n v="133"/>
    <n v="190.19"/>
  </r>
  <r>
    <s v="AD01-9364"/>
    <x v="3"/>
    <s v="Jan"/>
    <x v="0"/>
    <x v="0"/>
    <s v="Order assembled"/>
    <x v="0"/>
    <x v="0"/>
    <x v="1"/>
    <n v="307"/>
    <n v="439.01"/>
  </r>
  <r>
    <s v="AD01-9361"/>
    <x v="3"/>
    <s v="Jan"/>
    <x v="0"/>
    <x v="0"/>
    <s v="Order assembled"/>
    <x v="0"/>
    <x v="0"/>
    <x v="1"/>
    <n v="355"/>
    <n v="507.65"/>
  </r>
  <r>
    <s v="AD01-9361"/>
    <x v="3"/>
    <s v="Jan"/>
    <x v="0"/>
    <x v="0"/>
    <s v="Order assembled"/>
    <x v="0"/>
    <x v="0"/>
    <x v="1"/>
    <n v="131"/>
    <n v="187.33"/>
  </r>
  <r>
    <s v="AD01-9362"/>
    <x v="3"/>
    <s v="Jan"/>
    <x v="0"/>
    <x v="0"/>
    <s v="Order assembled"/>
    <x v="0"/>
    <x v="0"/>
    <x v="1"/>
    <n v="305"/>
    <n v="436.15"/>
  </r>
  <r>
    <s v="AD01-9364"/>
    <x v="3"/>
    <s v="Jan"/>
    <x v="0"/>
    <x v="0"/>
    <s v="Order assembled"/>
    <x v="0"/>
    <x v="0"/>
    <x v="1"/>
    <n v="748"/>
    <n v="1069.6400000000001"/>
  </r>
  <r>
    <s v="AD01-9361"/>
    <x v="3"/>
    <s v="Jul"/>
    <x v="0"/>
    <x v="0"/>
    <s v="Order assembled"/>
    <x v="0"/>
    <x v="0"/>
    <x v="1"/>
    <n v="350"/>
    <n v="535.5"/>
  </r>
  <r>
    <s v="AD01-9361"/>
    <x v="3"/>
    <s v="Jul"/>
    <x v="0"/>
    <x v="0"/>
    <s v="Order assembled"/>
    <x v="0"/>
    <x v="0"/>
    <x v="1"/>
    <n v="320"/>
    <n v="457.6"/>
  </r>
  <r>
    <s v="AD01-9364"/>
    <x v="3"/>
    <s v="Jul"/>
    <x v="0"/>
    <x v="0"/>
    <s v="Order assembled"/>
    <x v="0"/>
    <x v="0"/>
    <x v="1"/>
    <n v="346"/>
    <n v="494.78"/>
  </r>
  <r>
    <s v="AD01-9363"/>
    <x v="3"/>
    <s v="Jul"/>
    <x v="0"/>
    <x v="0"/>
    <s v="Order assembled"/>
    <x v="0"/>
    <x v="0"/>
    <x v="1"/>
    <n v="322"/>
    <n v="460.46"/>
  </r>
  <r>
    <s v="AD01-9361"/>
    <x v="3"/>
    <s v="Jul"/>
    <x v="0"/>
    <x v="0"/>
    <s v="Order assembled"/>
    <x v="0"/>
    <x v="0"/>
    <x v="1"/>
    <n v="658"/>
    <n v="940.94"/>
  </r>
  <r>
    <s v="AD01-9364"/>
    <x v="3"/>
    <s v="Jul"/>
    <x v="0"/>
    <x v="0"/>
    <s v="Order assembled"/>
    <x v="0"/>
    <x v="0"/>
    <x v="1"/>
    <n v="745"/>
    <n v="1065.3499999999999"/>
  </r>
  <r>
    <s v="AD01-9364"/>
    <x v="3"/>
    <s v="Jul"/>
    <x v="0"/>
    <x v="0"/>
    <s v="Order assembled"/>
    <x v="0"/>
    <x v="0"/>
    <x v="1"/>
    <n v="345"/>
    <n v="493.35"/>
  </r>
  <r>
    <s v="AD01-9361"/>
    <x v="3"/>
    <s v="Jul"/>
    <x v="0"/>
    <x v="0"/>
    <s v="Order assembled"/>
    <x v="0"/>
    <x v="0"/>
    <x v="1"/>
    <n v="784"/>
    <n v="526.24"/>
  </r>
  <r>
    <s v="AD01-9363"/>
    <x v="3"/>
    <s v="Jul"/>
    <x v="0"/>
    <x v="0"/>
    <s v="Order assembled"/>
    <x v="0"/>
    <x v="0"/>
    <x v="1"/>
    <n v="349"/>
    <n v="499.07"/>
  </r>
  <r>
    <s v="AD01-9364"/>
    <x v="3"/>
    <s v="Jul"/>
    <x v="0"/>
    <x v="0"/>
    <s v="Order assembled"/>
    <x v="0"/>
    <x v="0"/>
    <x v="1"/>
    <n v="319"/>
    <n v="456.17"/>
  </r>
  <r>
    <s v="AD01-9361"/>
    <x v="3"/>
    <s v="Jul"/>
    <x v="0"/>
    <x v="0"/>
    <s v="Order assembled"/>
    <x v="0"/>
    <x v="0"/>
    <x v="1"/>
    <n v="347"/>
    <n v="496.21"/>
  </r>
  <r>
    <s v="AD01-9361"/>
    <x v="3"/>
    <s v="Jul"/>
    <x v="0"/>
    <x v="0"/>
    <s v="Order assembled"/>
    <x v="0"/>
    <x v="0"/>
    <x v="1"/>
    <n v="753"/>
    <n v="1076.79"/>
  </r>
  <r>
    <s v="AD01-9361"/>
    <x v="3"/>
    <s v="Jun"/>
    <x v="0"/>
    <x v="0"/>
    <s v="Order assembled"/>
    <x v="0"/>
    <x v="0"/>
    <x v="1"/>
    <n v="326"/>
    <n v="466.18"/>
  </r>
  <r>
    <s v="AD01-9362"/>
    <x v="3"/>
    <s v="Jun"/>
    <x v="0"/>
    <x v="0"/>
    <s v="Order assembled"/>
    <x v="0"/>
    <x v="0"/>
    <x v="1"/>
    <n v="352"/>
    <n v="503.36"/>
  </r>
  <r>
    <s v="AD01-9361"/>
    <x v="3"/>
    <s v="Jun"/>
    <x v="0"/>
    <x v="0"/>
    <s v="Order assembled"/>
    <x v="0"/>
    <x v="0"/>
    <x v="1"/>
    <n v="328"/>
    <n v="469.04"/>
  </r>
  <r>
    <s v="AD01-9362"/>
    <x v="3"/>
    <s v="Jun"/>
    <x v="0"/>
    <x v="0"/>
    <s v="Order assembled"/>
    <x v="0"/>
    <x v="0"/>
    <x v="1"/>
    <n v="657"/>
    <n v="939.51"/>
  </r>
  <r>
    <s v="AD01-9361"/>
    <x v="3"/>
    <s v="Jun"/>
    <x v="0"/>
    <x v="0"/>
    <s v="Order assembled"/>
    <x v="0"/>
    <x v="0"/>
    <x v="1"/>
    <n v="744"/>
    <n v="1063.92"/>
  </r>
  <r>
    <s v="AD01-9361"/>
    <x v="3"/>
    <s v="Jun"/>
    <x v="0"/>
    <x v="0"/>
    <s v="Order assembled"/>
    <x v="0"/>
    <x v="0"/>
    <x v="1"/>
    <n v="351"/>
    <n v="501.93"/>
  </r>
  <r>
    <s v="AD01-9362"/>
    <x v="3"/>
    <s v="Jun"/>
    <x v="0"/>
    <x v="0"/>
    <s v="Order assembled"/>
    <x v="0"/>
    <x v="0"/>
    <x v="1"/>
    <n v="783"/>
    <n v="526.24"/>
  </r>
  <r>
    <s v="AD01-9361"/>
    <x v="3"/>
    <s v="Jun"/>
    <x v="0"/>
    <x v="0"/>
    <s v="Order assembled"/>
    <x v="0"/>
    <x v="0"/>
    <x v="1"/>
    <n v="355"/>
    <n v="507.65"/>
  </r>
  <r>
    <s v="AD01-9362"/>
    <x v="3"/>
    <s v="Jun"/>
    <x v="0"/>
    <x v="0"/>
    <s v="Order assembled"/>
    <x v="0"/>
    <x v="0"/>
    <x v="1"/>
    <n v="325"/>
    <n v="464.75"/>
  </r>
  <r>
    <s v="AD01-9361"/>
    <x v="3"/>
    <s v="Jun"/>
    <x v="0"/>
    <x v="0"/>
    <s v="Order assembled"/>
    <x v="0"/>
    <x v="0"/>
    <x v="1"/>
    <n v="353"/>
    <n v="504.79"/>
  </r>
  <r>
    <s v="AD01-9362"/>
    <x v="3"/>
    <s v="Mar"/>
    <x v="0"/>
    <x v="0"/>
    <s v="Order assembled"/>
    <x v="0"/>
    <x v="0"/>
    <x v="1"/>
    <n v="368"/>
    <n v="563.04"/>
  </r>
  <r>
    <s v="AD01-9362"/>
    <x v="3"/>
    <s v="Mar"/>
    <x v="0"/>
    <x v="0"/>
    <s v="Order assembled"/>
    <x v="0"/>
    <x v="0"/>
    <x v="1"/>
    <n v="344"/>
    <n v="491.92"/>
  </r>
  <r>
    <s v="AD01-9362"/>
    <x v="3"/>
    <s v="Mar"/>
    <x v="0"/>
    <x v="0"/>
    <s v="Order assembled"/>
    <x v="0"/>
    <x v="0"/>
    <x v="1"/>
    <n v="370"/>
    <n v="529.1"/>
  </r>
  <r>
    <s v="AD01-9362"/>
    <x v="3"/>
    <s v="Mar"/>
    <x v="0"/>
    <x v="0"/>
    <s v="Order assembled"/>
    <x v="0"/>
    <x v="0"/>
    <x v="1"/>
    <n v="340"/>
    <n v="486.2"/>
  </r>
  <r>
    <s v="AD01-9361"/>
    <x v="3"/>
    <s v="Mar"/>
    <x v="0"/>
    <x v="0"/>
    <s v="Order assembled"/>
    <x v="0"/>
    <x v="0"/>
    <x v="1"/>
    <n v="741"/>
    <n v="1059.6300000000001"/>
  </r>
  <r>
    <s v="AD01-9361"/>
    <x v="3"/>
    <s v="Mar"/>
    <x v="0"/>
    <x v="0"/>
    <s v="Order assembled"/>
    <x v="0"/>
    <x v="0"/>
    <x v="1"/>
    <n v="369"/>
    <n v="527.66999999999996"/>
  </r>
  <r>
    <s v="AD01-9362"/>
    <x v="3"/>
    <s v="Mar"/>
    <x v="0"/>
    <x v="0"/>
    <s v="Order assembled"/>
    <x v="0"/>
    <x v="0"/>
    <x v="1"/>
    <n v="367"/>
    <n v="524.80999999999995"/>
  </r>
  <r>
    <s v="AD01-9362"/>
    <x v="3"/>
    <s v="Mar"/>
    <x v="0"/>
    <x v="0"/>
    <s v="Order assembled"/>
    <x v="0"/>
    <x v="0"/>
    <x v="1"/>
    <n v="343"/>
    <n v="490.49"/>
  </r>
  <r>
    <s v="AD01-9362"/>
    <x v="3"/>
    <s v="Mar"/>
    <x v="0"/>
    <x v="0"/>
    <s v="Order assembled"/>
    <x v="0"/>
    <x v="0"/>
    <x v="1"/>
    <n v="371"/>
    <n v="530.53"/>
  </r>
  <r>
    <s v="AD01-9362"/>
    <x v="3"/>
    <s v="Mar"/>
    <x v="0"/>
    <x v="0"/>
    <s v="Order assembled"/>
    <x v="0"/>
    <x v="0"/>
    <x v="1"/>
    <n v="750"/>
    <n v="1072.5"/>
  </r>
  <r>
    <s v="AD01-9362"/>
    <x v="3"/>
    <s v="May"/>
    <x v="0"/>
    <x v="0"/>
    <s v="Order assembled"/>
    <x v="0"/>
    <x v="0"/>
    <x v="1"/>
    <n v="356"/>
    <n v="544.68000000000006"/>
  </r>
  <r>
    <s v="AD01-9361"/>
    <x v="3"/>
    <s v="May"/>
    <x v="0"/>
    <x v="0"/>
    <s v="Order assembled"/>
    <x v="0"/>
    <x v="0"/>
    <x v="1"/>
    <n v="332"/>
    <n v="474.76"/>
  </r>
  <r>
    <s v="AD01-9362"/>
    <x v="3"/>
    <s v="May"/>
    <x v="0"/>
    <x v="0"/>
    <s v="Order assembled"/>
    <x v="0"/>
    <x v="0"/>
    <x v="1"/>
    <n v="358"/>
    <n v="511.94"/>
  </r>
  <r>
    <s v="AD01-9361"/>
    <x v="3"/>
    <s v="May"/>
    <x v="0"/>
    <x v="0"/>
    <s v="Order assembled"/>
    <x v="0"/>
    <x v="0"/>
    <x v="1"/>
    <n v="656"/>
    <n v="938.08"/>
  </r>
  <r>
    <s v="AD01-9364"/>
    <x v="3"/>
    <s v="May"/>
    <x v="0"/>
    <x v="0"/>
    <s v="Order assembled"/>
    <x v="0"/>
    <x v="0"/>
    <x v="1"/>
    <n v="743"/>
    <n v="1062.49"/>
  </r>
  <r>
    <s v="AD01-9364"/>
    <x v="3"/>
    <s v="May"/>
    <x v="0"/>
    <x v="0"/>
    <s v="Order assembled"/>
    <x v="0"/>
    <x v="0"/>
    <x v="1"/>
    <n v="357"/>
    <n v="510.51"/>
  </r>
  <r>
    <s v="AD01-9361"/>
    <x v="3"/>
    <s v="May"/>
    <x v="0"/>
    <x v="0"/>
    <s v="Order assembled"/>
    <x v="0"/>
    <x v="0"/>
    <x v="1"/>
    <n v="782"/>
    <n v="526.24"/>
  </r>
  <r>
    <s v="AD01-9362"/>
    <x v="3"/>
    <s v="May"/>
    <x v="0"/>
    <x v="0"/>
    <s v="Order assembled"/>
    <x v="0"/>
    <x v="0"/>
    <x v="1"/>
    <n v="331"/>
    <n v="473.33"/>
  </r>
  <r>
    <s v="AD01-9361"/>
    <x v="3"/>
    <s v="May"/>
    <x v="0"/>
    <x v="0"/>
    <s v="Order assembled"/>
    <x v="0"/>
    <x v="0"/>
    <x v="1"/>
    <n v="359"/>
    <n v="513.37"/>
  </r>
  <r>
    <s v="AD01-9362"/>
    <x v="3"/>
    <s v="May"/>
    <x v="0"/>
    <x v="0"/>
    <s v="Order assembled"/>
    <x v="0"/>
    <x v="0"/>
    <x v="1"/>
    <n v="752"/>
    <n v="1075.3599999999999"/>
  </r>
  <r>
    <s v="AD01-9361"/>
    <x v="3"/>
    <s v="Nov"/>
    <x v="0"/>
    <x v="0"/>
    <s v="Order assembled"/>
    <x v="0"/>
    <x v="0"/>
    <x v="1"/>
    <n v="326"/>
    <n v="498.78"/>
  </r>
  <r>
    <s v="AD01-9364"/>
    <x v="3"/>
    <s v="Nov"/>
    <x v="0"/>
    <x v="0"/>
    <s v="Order assembled"/>
    <x v="0"/>
    <x v="0"/>
    <x v="1"/>
    <n v="328"/>
    <n v="469.04"/>
  </r>
  <r>
    <s v="AD01-9362"/>
    <x v="3"/>
    <s v="Nov"/>
    <x v="0"/>
    <x v="0"/>
    <s v="Order assembled"/>
    <x v="0"/>
    <x v="0"/>
    <x v="1"/>
    <n v="298"/>
    <n v="426.14"/>
  </r>
  <r>
    <s v="AD01-9364"/>
    <x v="3"/>
    <s v="Nov"/>
    <x v="0"/>
    <x v="0"/>
    <s v="Order assembled"/>
    <x v="0"/>
    <x v="0"/>
    <x v="1"/>
    <n v="662"/>
    <n v="946.66"/>
  </r>
  <r>
    <s v="AD01-9364"/>
    <x v="3"/>
    <s v="Nov"/>
    <x v="0"/>
    <x v="0"/>
    <s v="Order assembled"/>
    <x v="0"/>
    <x v="0"/>
    <x v="1"/>
    <n v="748"/>
    <n v="1069.6400000000001"/>
  </r>
  <r>
    <s v="AD01-9364"/>
    <x v="3"/>
    <s v="Nov"/>
    <x v="0"/>
    <x v="0"/>
    <s v="Order assembled"/>
    <x v="0"/>
    <x v="0"/>
    <x v="1"/>
    <n v="327"/>
    <n v="467.61"/>
  </r>
  <r>
    <s v="AD01-9364"/>
    <x v="3"/>
    <s v="Nov"/>
    <x v="0"/>
    <x v="0"/>
    <s v="Order assembled"/>
    <x v="0"/>
    <x v="0"/>
    <x v="1"/>
    <n v="788"/>
    <n v="526.24"/>
  </r>
  <r>
    <s v="AD01-9362"/>
    <x v="3"/>
    <s v="Nov"/>
    <x v="0"/>
    <x v="0"/>
    <s v="Order assembled"/>
    <x v="0"/>
    <x v="0"/>
    <x v="1"/>
    <n v="325"/>
    <n v="464.75"/>
  </r>
  <r>
    <s v="AD01-9364"/>
    <x v="3"/>
    <s v="Nov"/>
    <x v="0"/>
    <x v="0"/>
    <s v="Order assembled"/>
    <x v="0"/>
    <x v="0"/>
    <x v="1"/>
    <n v="301"/>
    <n v="430.43"/>
  </r>
  <r>
    <s v="AD01-9361"/>
    <x v="3"/>
    <s v="Nov"/>
    <x v="0"/>
    <x v="0"/>
    <s v="Order assembled"/>
    <x v="0"/>
    <x v="0"/>
    <x v="1"/>
    <n v="757"/>
    <n v="1082.51"/>
  </r>
  <r>
    <s v="AD01-9364"/>
    <x v="3"/>
    <s v="Oct"/>
    <x v="0"/>
    <x v="0"/>
    <s v="Order assembled"/>
    <x v="0"/>
    <x v="0"/>
    <x v="1"/>
    <n v="332"/>
    <n v="507.96"/>
  </r>
  <r>
    <s v="AD01-9362"/>
    <x v="3"/>
    <s v="Oct"/>
    <x v="0"/>
    <x v="0"/>
    <s v="Order assembled"/>
    <x v="0"/>
    <x v="0"/>
    <x v="1"/>
    <n v="302"/>
    <n v="431.86"/>
  </r>
  <r>
    <s v="AD01-9361"/>
    <x v="3"/>
    <s v="Oct"/>
    <x v="0"/>
    <x v="0"/>
    <s v="Order assembled"/>
    <x v="0"/>
    <x v="0"/>
    <x v="1"/>
    <n v="334"/>
    <n v="477.62"/>
  </r>
  <r>
    <s v="AD01-9365"/>
    <x v="3"/>
    <s v="Oct"/>
    <x v="0"/>
    <x v="0"/>
    <s v="Order assembled"/>
    <x v="0"/>
    <x v="0"/>
    <x v="1"/>
    <n v="304"/>
    <n v="434.72"/>
  </r>
  <r>
    <s v="AD01-9362"/>
    <x v="3"/>
    <s v="Oct"/>
    <x v="0"/>
    <x v="0"/>
    <s v="Order assembled"/>
    <x v="0"/>
    <x v="0"/>
    <x v="1"/>
    <n v="661"/>
    <n v="945.23"/>
  </r>
  <r>
    <s v="AD01-9361"/>
    <x v="3"/>
    <s v="Oct"/>
    <x v="0"/>
    <x v="0"/>
    <s v="Order assembled"/>
    <x v="0"/>
    <x v="0"/>
    <x v="1"/>
    <n v="747"/>
    <n v="1068.21"/>
  </r>
  <r>
    <s v="AD01-9361"/>
    <x v="3"/>
    <s v="Oct"/>
    <x v="0"/>
    <x v="0"/>
    <s v="Order assembled"/>
    <x v="0"/>
    <x v="0"/>
    <x v="1"/>
    <n v="333"/>
    <n v="476.19"/>
  </r>
  <r>
    <s v="AD01-9362"/>
    <x v="3"/>
    <s v="Oct"/>
    <x v="0"/>
    <x v="0"/>
    <s v="Order assembled"/>
    <x v="0"/>
    <x v="0"/>
    <x v="1"/>
    <n v="787"/>
    <n v="526.24"/>
  </r>
  <r>
    <s v="AD01-9365"/>
    <x v="3"/>
    <s v="Oct"/>
    <x v="0"/>
    <x v="0"/>
    <s v="Order assembled"/>
    <x v="0"/>
    <x v="0"/>
    <x v="1"/>
    <n v="331"/>
    <n v="473.33"/>
  </r>
  <r>
    <s v="AD01-9361"/>
    <x v="3"/>
    <s v="Oct"/>
    <x v="0"/>
    <x v="0"/>
    <s v="Order assembled"/>
    <x v="0"/>
    <x v="0"/>
    <x v="1"/>
    <n v="307"/>
    <n v="439.01"/>
  </r>
  <r>
    <s v="AD01-9362"/>
    <x v="3"/>
    <s v="Oct"/>
    <x v="0"/>
    <x v="0"/>
    <s v="Order assembled"/>
    <x v="0"/>
    <x v="0"/>
    <x v="1"/>
    <n v="329"/>
    <n v="470.47"/>
  </r>
  <r>
    <s v="AD01-9364"/>
    <x v="3"/>
    <s v="Oct"/>
    <x v="0"/>
    <x v="0"/>
    <s v="Order assembled"/>
    <x v="0"/>
    <x v="0"/>
    <x v="1"/>
    <n v="756"/>
    <n v="1081.08"/>
  </r>
  <r>
    <s v="AD01-9362"/>
    <x v="3"/>
    <s v="Sep"/>
    <x v="0"/>
    <x v="0"/>
    <s v="Order assembled"/>
    <x v="0"/>
    <x v="0"/>
    <x v="1"/>
    <n v="338"/>
    <n v="517.14"/>
  </r>
  <r>
    <s v="AD01-9362"/>
    <x v="3"/>
    <s v="Sep"/>
    <x v="0"/>
    <x v="0"/>
    <s v="Order assembled"/>
    <x v="0"/>
    <x v="0"/>
    <x v="1"/>
    <n v="308"/>
    <n v="440.44"/>
  </r>
  <r>
    <s v="AD01-9365"/>
    <x v="3"/>
    <s v="Sep"/>
    <x v="0"/>
    <x v="0"/>
    <s v="Order assembled"/>
    <x v="0"/>
    <x v="0"/>
    <x v="1"/>
    <n v="310"/>
    <n v="443.3"/>
  </r>
  <r>
    <s v="AD01-9361"/>
    <x v="3"/>
    <s v="Sep"/>
    <x v="0"/>
    <x v="0"/>
    <s v="Order assembled"/>
    <x v="0"/>
    <x v="0"/>
    <x v="1"/>
    <n v="660"/>
    <n v="943.8"/>
  </r>
  <r>
    <s v="AD01-9364"/>
    <x v="3"/>
    <s v="Sep"/>
    <x v="0"/>
    <x v="0"/>
    <s v="Order assembled"/>
    <x v="0"/>
    <x v="0"/>
    <x v="1"/>
    <n v="746"/>
    <n v="1066.78"/>
  </r>
  <r>
    <s v="AD01-9364"/>
    <x v="3"/>
    <s v="Sep"/>
    <x v="0"/>
    <x v="0"/>
    <s v="Order assembled"/>
    <x v="0"/>
    <x v="0"/>
    <x v="1"/>
    <n v="339"/>
    <n v="484.77"/>
  </r>
  <r>
    <s v="AD01-9361"/>
    <x v="3"/>
    <s v="Sep"/>
    <x v="0"/>
    <x v="0"/>
    <s v="Order assembled"/>
    <x v="0"/>
    <x v="0"/>
    <x v="1"/>
    <n v="786"/>
    <n v="526.24"/>
  </r>
  <r>
    <s v="AD01-9365"/>
    <x v="3"/>
    <s v="Sep"/>
    <x v="0"/>
    <x v="0"/>
    <s v="Order assembled"/>
    <x v="0"/>
    <x v="0"/>
    <x v="1"/>
    <n v="337"/>
    <n v="481.91"/>
  </r>
  <r>
    <s v="AD01-9362"/>
    <x v="3"/>
    <s v="Sep"/>
    <x v="0"/>
    <x v="0"/>
    <s v="Order assembled"/>
    <x v="0"/>
    <x v="0"/>
    <x v="1"/>
    <n v="335"/>
    <n v="479.05"/>
  </r>
  <r>
    <s v="AD01-9362"/>
    <x v="3"/>
    <s v="Sep"/>
    <x v="0"/>
    <x v="0"/>
    <s v="Order assembled"/>
    <x v="0"/>
    <x v="0"/>
    <x v="1"/>
    <n v="755"/>
    <n v="1079.6500000000001"/>
  </r>
  <r>
    <s v="AD01-9362"/>
    <x v="3"/>
    <s v="Apr"/>
    <x v="1"/>
    <x v="0"/>
    <s v="Order assembled"/>
    <x v="0"/>
    <x v="0"/>
    <x v="0"/>
    <n v="212"/>
    <n v="303.15999999999997"/>
  </r>
  <r>
    <s v="AD01-9361"/>
    <x v="3"/>
    <s v="Apr"/>
    <x v="1"/>
    <x v="0"/>
    <s v="Order assembled"/>
    <x v="0"/>
    <x v="0"/>
    <x v="0"/>
    <n v="182"/>
    <n v="260.26"/>
  </r>
  <r>
    <s v="AD01-9362"/>
    <x v="3"/>
    <s v="Apr"/>
    <x v="1"/>
    <x v="0"/>
    <s v="Order assembled"/>
    <x v="0"/>
    <x v="0"/>
    <x v="0"/>
    <n v="184"/>
    <n v="526.24"/>
  </r>
  <r>
    <s v="AD01-9362"/>
    <x v="3"/>
    <s v="Apr"/>
    <x v="1"/>
    <x v="0"/>
    <s v="Order assembled"/>
    <x v="0"/>
    <x v="0"/>
    <x v="0"/>
    <n v="968"/>
    <n v="1384.24"/>
  </r>
  <r>
    <s v="AD01-9365"/>
    <x v="3"/>
    <s v="Apr"/>
    <x v="1"/>
    <x v="0"/>
    <s v="Order assembled"/>
    <x v="0"/>
    <x v="0"/>
    <x v="0"/>
    <n v="186"/>
    <n v="265.98"/>
  </r>
  <r>
    <s v="AD01-9365"/>
    <x v="3"/>
    <s v="Apr"/>
    <x v="1"/>
    <x v="0"/>
    <s v="Order assembled"/>
    <x v="0"/>
    <x v="0"/>
    <x v="0"/>
    <n v="213"/>
    <n v="304.59000000000003"/>
  </r>
  <r>
    <s v="AD01-9362"/>
    <x v="3"/>
    <s v="Apr"/>
    <x v="1"/>
    <x v="0"/>
    <s v="Order assembled"/>
    <x v="0"/>
    <x v="0"/>
    <x v="0"/>
    <n v="183"/>
    <n v="261.69"/>
  </r>
  <r>
    <s v="AD01-9362"/>
    <x v="3"/>
    <s v="Apr"/>
    <x v="1"/>
    <x v="0"/>
    <s v="Order assembled"/>
    <x v="0"/>
    <x v="0"/>
    <x v="0"/>
    <n v="749"/>
    <n v="1071.07"/>
  </r>
  <r>
    <s v="AD01-9361"/>
    <x v="3"/>
    <s v="Apr"/>
    <x v="1"/>
    <x v="0"/>
    <s v="Order assembled"/>
    <x v="0"/>
    <x v="0"/>
    <x v="0"/>
    <n v="209"/>
    <n v="298.87"/>
  </r>
  <r>
    <s v="AD01-9362"/>
    <x v="3"/>
    <s v="Apr"/>
    <x v="1"/>
    <x v="0"/>
    <s v="Order assembled"/>
    <x v="0"/>
    <x v="0"/>
    <x v="0"/>
    <n v="185"/>
    <n v="264.55"/>
  </r>
  <r>
    <s v="AD01-9362"/>
    <x v="3"/>
    <s v="Aug"/>
    <x v="1"/>
    <x v="0"/>
    <s v="Order assembled"/>
    <x v="0"/>
    <x v="0"/>
    <x v="0"/>
    <n v="188"/>
    <n v="268.84000000000003"/>
  </r>
  <r>
    <s v="AD01-9361"/>
    <x v="3"/>
    <s v="Aug"/>
    <x v="1"/>
    <x v="0"/>
    <s v="Order assembled"/>
    <x v="0"/>
    <x v="0"/>
    <x v="0"/>
    <n v="164"/>
    <n v="234.52"/>
  </r>
  <r>
    <s v="AD01-9364"/>
    <x v="3"/>
    <s v="Aug"/>
    <x v="1"/>
    <x v="0"/>
    <s v="Order assembled"/>
    <x v="0"/>
    <x v="0"/>
    <x v="0"/>
    <n v="190"/>
    <n v="526.24"/>
  </r>
  <r>
    <s v="AD01-9361"/>
    <x v="3"/>
    <s v="Aug"/>
    <x v="1"/>
    <x v="0"/>
    <s v="Order assembled"/>
    <x v="0"/>
    <x v="0"/>
    <x v="0"/>
    <n v="160"/>
    <n v="526.24"/>
  </r>
  <r>
    <s v="AD01-9362"/>
    <x v="3"/>
    <s v="Aug"/>
    <x v="1"/>
    <x v="0"/>
    <s v="Order assembled"/>
    <x v="0"/>
    <x v="0"/>
    <x v="0"/>
    <n v="971"/>
    <n v="1388.53"/>
  </r>
  <r>
    <s v="AD01-9361"/>
    <x v="3"/>
    <s v="Aug"/>
    <x v="1"/>
    <x v="0"/>
    <s v="Order assembled"/>
    <x v="0"/>
    <x v="0"/>
    <x v="0"/>
    <n v="162"/>
    <n v="231.66"/>
  </r>
  <r>
    <s v="AD01-9361"/>
    <x v="3"/>
    <s v="Aug"/>
    <x v="1"/>
    <x v="0"/>
    <s v="Order assembled"/>
    <x v="0"/>
    <x v="0"/>
    <x v="0"/>
    <n v="189"/>
    <n v="270.27"/>
  </r>
  <r>
    <s v="AD01-9362"/>
    <x v="3"/>
    <s v="Aug"/>
    <x v="1"/>
    <x v="0"/>
    <s v="Order assembled"/>
    <x v="0"/>
    <x v="0"/>
    <x v="0"/>
    <n v="165"/>
    <n v="235.95"/>
  </r>
  <r>
    <s v="AD01-9361"/>
    <x v="3"/>
    <s v="Aug"/>
    <x v="1"/>
    <x v="0"/>
    <s v="Order assembled"/>
    <x v="0"/>
    <x v="0"/>
    <x v="0"/>
    <n v="753"/>
    <n v="1076.79"/>
  </r>
  <r>
    <s v="AD01-9364"/>
    <x v="3"/>
    <s v="Aug"/>
    <x v="1"/>
    <x v="0"/>
    <s v="Order assembled"/>
    <x v="0"/>
    <x v="0"/>
    <x v="0"/>
    <n v="839"/>
    <n v="1199.77"/>
  </r>
  <r>
    <s v="AD01-9361"/>
    <x v="3"/>
    <s v="Aug"/>
    <x v="1"/>
    <x v="0"/>
    <s v="Order assembled"/>
    <x v="0"/>
    <x v="0"/>
    <x v="0"/>
    <n v="191"/>
    <n v="273.13"/>
  </r>
  <r>
    <s v="AD01-9362"/>
    <x v="3"/>
    <s v="Aug"/>
    <x v="1"/>
    <x v="0"/>
    <s v="Order assembled"/>
    <x v="0"/>
    <x v="0"/>
    <x v="0"/>
    <n v="161"/>
    <n v="230.23"/>
  </r>
  <r>
    <s v="AD01-9361"/>
    <x v="3"/>
    <s v="Dec"/>
    <x v="1"/>
    <x v="0"/>
    <s v="Order assembled"/>
    <x v="0"/>
    <x v="0"/>
    <x v="0"/>
    <n v="170"/>
    <n v="243.1"/>
  </r>
  <r>
    <s v="AD01-9361"/>
    <x v="3"/>
    <s v="Dec"/>
    <x v="1"/>
    <x v="0"/>
    <s v="Order assembled"/>
    <x v="0"/>
    <x v="0"/>
    <x v="0"/>
    <n v="140"/>
    <n v="200.2"/>
  </r>
  <r>
    <s v="AD01-9361"/>
    <x v="3"/>
    <s v="Dec"/>
    <x v="1"/>
    <x v="0"/>
    <s v="Order assembled"/>
    <x v="0"/>
    <x v="0"/>
    <x v="0"/>
    <n v="166"/>
    <n v="526.24"/>
  </r>
  <r>
    <s v="AD01-9361"/>
    <x v="3"/>
    <s v="Dec"/>
    <x v="1"/>
    <x v="0"/>
    <s v="Order assembled"/>
    <x v="0"/>
    <x v="0"/>
    <x v="0"/>
    <n v="142"/>
    <n v="526.24"/>
  </r>
  <r>
    <s v="AD01-9362"/>
    <x v="3"/>
    <s v="Dec"/>
    <x v="1"/>
    <x v="0"/>
    <s v="Order assembled"/>
    <x v="0"/>
    <x v="0"/>
    <x v="0"/>
    <n v="975"/>
    <n v="1394.25"/>
  </r>
  <r>
    <s v="AD01-9362"/>
    <x v="3"/>
    <s v="Dec"/>
    <x v="1"/>
    <x v="0"/>
    <s v="Order assembled"/>
    <x v="0"/>
    <x v="0"/>
    <x v="0"/>
    <n v="141"/>
    <n v="201.63"/>
  </r>
  <r>
    <s v="AD01-9361"/>
    <x v="3"/>
    <s v="Dec"/>
    <x v="1"/>
    <x v="0"/>
    <s v="Order assembled"/>
    <x v="0"/>
    <x v="0"/>
    <x v="0"/>
    <n v="756"/>
    <n v="1081.08"/>
  </r>
  <r>
    <s v="AD01-9361"/>
    <x v="3"/>
    <s v="Dec"/>
    <x v="1"/>
    <x v="0"/>
    <s v="Order assembled"/>
    <x v="0"/>
    <x v="0"/>
    <x v="0"/>
    <n v="843"/>
    <n v="1205.49"/>
  </r>
  <r>
    <s v="AD01-9361"/>
    <x v="3"/>
    <s v="Dec"/>
    <x v="1"/>
    <x v="0"/>
    <s v="Order assembled"/>
    <x v="0"/>
    <x v="0"/>
    <x v="0"/>
    <n v="167"/>
    <n v="238.81"/>
  </r>
  <r>
    <s v="AD01-9361"/>
    <x v="3"/>
    <s v="Dec"/>
    <x v="1"/>
    <x v="0"/>
    <s v="Order assembled"/>
    <x v="0"/>
    <x v="0"/>
    <x v="0"/>
    <n v="143"/>
    <n v="204.49"/>
  </r>
  <r>
    <s v="AD01-9362"/>
    <x v="3"/>
    <s v="Feb"/>
    <x v="1"/>
    <x v="0"/>
    <s v="Order assembled"/>
    <x v="0"/>
    <x v="0"/>
    <x v="1"/>
    <n v="272"/>
    <n v="388.96"/>
  </r>
  <r>
    <s v="AD01-9362"/>
    <x v="3"/>
    <s v="Feb"/>
    <x v="1"/>
    <x v="0"/>
    <s v="Order assembled"/>
    <x v="0"/>
    <x v="0"/>
    <x v="1"/>
    <n v="266"/>
    <n v="380.38"/>
  </r>
  <r>
    <s v="AD01-9361"/>
    <x v="3"/>
    <s v="Feb"/>
    <x v="1"/>
    <x v="0"/>
    <s v="Order assembled"/>
    <x v="0"/>
    <x v="0"/>
    <x v="0"/>
    <n v="224"/>
    <n v="320.32"/>
  </r>
  <r>
    <s v="AD01-9361"/>
    <x v="3"/>
    <s v="Feb"/>
    <x v="1"/>
    <x v="0"/>
    <s v="Order assembled"/>
    <x v="0"/>
    <x v="0"/>
    <x v="0"/>
    <n v="194"/>
    <n v="277.42"/>
  </r>
  <r>
    <s v="AD01-9364"/>
    <x v="3"/>
    <s v="Feb"/>
    <x v="1"/>
    <x v="0"/>
    <s v="Order assembled"/>
    <x v="0"/>
    <x v="0"/>
    <x v="0"/>
    <n v="268"/>
    <n v="383.24"/>
  </r>
  <r>
    <s v="AD01-9364"/>
    <x v="3"/>
    <s v="Feb"/>
    <x v="1"/>
    <x v="0"/>
    <s v="Order assembled"/>
    <x v="0"/>
    <x v="0"/>
    <x v="0"/>
    <n v="220"/>
    <n v="526.24"/>
  </r>
  <r>
    <s v="AD01-9364"/>
    <x v="3"/>
    <s v="Feb"/>
    <x v="1"/>
    <x v="0"/>
    <s v="Order assembled"/>
    <x v="0"/>
    <x v="0"/>
    <x v="0"/>
    <n v="196"/>
    <n v="526.24"/>
  </r>
  <r>
    <s v="AD01-9365"/>
    <x v="3"/>
    <s v="Feb"/>
    <x v="1"/>
    <x v="0"/>
    <s v="Order assembled"/>
    <x v="0"/>
    <x v="0"/>
    <x v="0"/>
    <n v="966"/>
    <n v="1381.38"/>
  </r>
  <r>
    <s v="AD01-9361"/>
    <x v="3"/>
    <s v="Feb"/>
    <x v="1"/>
    <x v="0"/>
    <s v="Order assembled"/>
    <x v="0"/>
    <x v="0"/>
    <x v="0"/>
    <n v="1019"/>
    <n v="1457.17"/>
  </r>
  <r>
    <s v="AD01-9361"/>
    <x v="3"/>
    <s v="Feb"/>
    <x v="1"/>
    <x v="0"/>
    <s v="Order assembled"/>
    <x v="0"/>
    <x v="0"/>
    <x v="0"/>
    <n v="192"/>
    <n v="274.56"/>
  </r>
  <r>
    <s v="AD01-9361"/>
    <x v="3"/>
    <s v="Feb"/>
    <x v="1"/>
    <x v="0"/>
    <s v="Order assembled"/>
    <x v="0"/>
    <x v="0"/>
    <x v="0"/>
    <n v="219"/>
    <n v="313.17"/>
  </r>
  <r>
    <s v="AD01-9365"/>
    <x v="3"/>
    <s v="Feb"/>
    <x v="1"/>
    <x v="0"/>
    <s v="Order assembled"/>
    <x v="0"/>
    <x v="0"/>
    <x v="0"/>
    <n v="195"/>
    <n v="278.85000000000002"/>
  </r>
  <r>
    <s v="AD01-9361"/>
    <x v="3"/>
    <s v="Feb"/>
    <x v="1"/>
    <x v="0"/>
    <s v="Order assembled"/>
    <x v="0"/>
    <x v="0"/>
    <x v="0"/>
    <n v="271"/>
    <n v="387.53"/>
  </r>
  <r>
    <s v="AD01-9364"/>
    <x v="3"/>
    <s v="Feb"/>
    <x v="1"/>
    <x v="0"/>
    <s v="Order assembled"/>
    <x v="0"/>
    <x v="0"/>
    <x v="0"/>
    <n v="747"/>
    <n v="1068.21"/>
  </r>
  <r>
    <s v="AD01-9364"/>
    <x v="3"/>
    <s v="Feb"/>
    <x v="1"/>
    <x v="0"/>
    <s v="Order assembled"/>
    <x v="0"/>
    <x v="0"/>
    <x v="0"/>
    <n v="834"/>
    <n v="1192.6199999999999"/>
  </r>
  <r>
    <s v="AD01-9361"/>
    <x v="3"/>
    <s v="Feb"/>
    <x v="1"/>
    <x v="0"/>
    <s v="Order assembled"/>
    <x v="0"/>
    <x v="0"/>
    <x v="1"/>
    <n v="269"/>
    <n v="384.67"/>
  </r>
  <r>
    <s v="AD01-9361"/>
    <x v="3"/>
    <s v="Feb"/>
    <x v="1"/>
    <x v="0"/>
    <s v="Order assembled"/>
    <x v="0"/>
    <x v="0"/>
    <x v="0"/>
    <n v="221"/>
    <n v="316.02999999999997"/>
  </r>
  <r>
    <s v="AD01-9364"/>
    <x v="3"/>
    <s v="Feb"/>
    <x v="1"/>
    <x v="0"/>
    <s v="Order assembled"/>
    <x v="0"/>
    <x v="0"/>
    <x v="0"/>
    <n v="149"/>
    <n v="213.07"/>
  </r>
  <r>
    <s v="AD01-9361"/>
    <x v="3"/>
    <s v="Feb"/>
    <x v="1"/>
    <x v="0"/>
    <s v="Order assembled"/>
    <x v="0"/>
    <x v="0"/>
    <x v="0"/>
    <n v="197"/>
    <n v="281.70999999999998"/>
  </r>
  <r>
    <s v="AD01-9364"/>
    <x v="3"/>
    <s v="Jan"/>
    <x v="1"/>
    <x v="0"/>
    <s v="Order assembled"/>
    <x v="0"/>
    <x v="0"/>
    <x v="1"/>
    <n v="284"/>
    <n v="406.12"/>
  </r>
  <r>
    <s v="AD01-9362"/>
    <x v="3"/>
    <s v="Jan"/>
    <x v="1"/>
    <x v="0"/>
    <s v="Order assembled"/>
    <x v="0"/>
    <x v="0"/>
    <x v="1"/>
    <n v="278"/>
    <n v="397.54"/>
  </r>
  <r>
    <s v="AD01-9364"/>
    <x v="3"/>
    <s v="Jan"/>
    <x v="1"/>
    <x v="0"/>
    <s v="Order assembled"/>
    <x v="0"/>
    <x v="0"/>
    <x v="0"/>
    <n v="152"/>
    <n v="217.36"/>
  </r>
  <r>
    <s v="AD01-9361"/>
    <x v="3"/>
    <s v="Jan"/>
    <x v="1"/>
    <x v="0"/>
    <s v="Order assembled"/>
    <x v="0"/>
    <x v="0"/>
    <x v="0"/>
    <n v="200"/>
    <n v="286"/>
  </r>
  <r>
    <s v="AD01-9362"/>
    <x v="3"/>
    <s v="Jan"/>
    <x v="1"/>
    <x v="0"/>
    <s v="Order assembled"/>
    <x v="0"/>
    <x v="0"/>
    <x v="0"/>
    <n v="286"/>
    <n v="408.98"/>
  </r>
  <r>
    <s v="AD01-9362"/>
    <x v="3"/>
    <s v="Jan"/>
    <x v="1"/>
    <x v="0"/>
    <s v="Order assembled"/>
    <x v="0"/>
    <x v="0"/>
    <x v="0"/>
    <n v="280"/>
    <n v="400.4"/>
  </r>
  <r>
    <s v="AD01-9361"/>
    <x v="3"/>
    <s v="Jan"/>
    <x v="1"/>
    <x v="0"/>
    <s v="Order assembled"/>
    <x v="0"/>
    <x v="0"/>
    <x v="0"/>
    <n v="274"/>
    <n v="391.82"/>
  </r>
  <r>
    <s v="AD01-9362"/>
    <x v="3"/>
    <s v="Jan"/>
    <x v="1"/>
    <x v="0"/>
    <s v="Order assembled"/>
    <x v="0"/>
    <x v="0"/>
    <x v="0"/>
    <n v="226"/>
    <n v="526.24"/>
  </r>
  <r>
    <s v="AD01-9363"/>
    <x v="3"/>
    <s v="Jan"/>
    <x v="1"/>
    <x v="0"/>
    <s v="Order assembled"/>
    <x v="0"/>
    <x v="0"/>
    <x v="0"/>
    <n v="154"/>
    <n v="526.24"/>
  </r>
  <r>
    <s v="AD01-9361"/>
    <x v="3"/>
    <s v="Jan"/>
    <x v="1"/>
    <x v="0"/>
    <s v="Order assembled"/>
    <x v="0"/>
    <x v="0"/>
    <x v="0"/>
    <n v="202"/>
    <n v="526.24"/>
  </r>
  <r>
    <s v="AD01-9364"/>
    <x v="3"/>
    <s v="Jan"/>
    <x v="1"/>
    <x v="0"/>
    <s v="Order assembled"/>
    <x v="0"/>
    <x v="0"/>
    <x v="0"/>
    <n v="965"/>
    <n v="1379.95"/>
  </r>
  <r>
    <s v="AD01-9362"/>
    <x v="3"/>
    <s v="Jan"/>
    <x v="1"/>
    <x v="0"/>
    <s v="Order assembled"/>
    <x v="0"/>
    <x v="0"/>
    <x v="0"/>
    <n v="198"/>
    <n v="283.14"/>
  </r>
  <r>
    <s v="AD01-9362"/>
    <x v="3"/>
    <s v="Jan"/>
    <x v="1"/>
    <x v="0"/>
    <s v="Order assembled"/>
    <x v="0"/>
    <x v="0"/>
    <x v="0"/>
    <n v="225"/>
    <n v="321.75"/>
  </r>
  <r>
    <s v="AD01-9362"/>
    <x v="3"/>
    <s v="Jan"/>
    <x v="1"/>
    <x v="0"/>
    <s v="Order assembled"/>
    <x v="0"/>
    <x v="0"/>
    <x v="0"/>
    <n v="153"/>
    <n v="218.79"/>
  </r>
  <r>
    <s v="AD01-9364"/>
    <x v="3"/>
    <s v="Jan"/>
    <x v="1"/>
    <x v="0"/>
    <s v="Order assembled"/>
    <x v="0"/>
    <x v="0"/>
    <x v="0"/>
    <n v="201"/>
    <n v="287.43"/>
  </r>
  <r>
    <s v="AD01-9363"/>
    <x v="3"/>
    <s v="Jan"/>
    <x v="1"/>
    <x v="0"/>
    <s v="Order assembled"/>
    <x v="0"/>
    <x v="0"/>
    <x v="0"/>
    <n v="283"/>
    <n v="404.69"/>
  </r>
  <r>
    <s v="AD01-9364"/>
    <x v="3"/>
    <s v="Jan"/>
    <x v="1"/>
    <x v="0"/>
    <s v="Order assembled"/>
    <x v="0"/>
    <x v="0"/>
    <x v="0"/>
    <n v="277"/>
    <n v="396.11"/>
  </r>
  <r>
    <s v="AD01-9361"/>
    <x v="3"/>
    <s v="Jan"/>
    <x v="1"/>
    <x v="0"/>
    <s v="Order assembled"/>
    <x v="0"/>
    <x v="0"/>
    <x v="0"/>
    <n v="746"/>
    <n v="1066.78"/>
  </r>
  <r>
    <s v="AD01-9361"/>
    <x v="3"/>
    <s v="Jan"/>
    <x v="1"/>
    <x v="0"/>
    <s v="Order assembled"/>
    <x v="0"/>
    <x v="0"/>
    <x v="0"/>
    <n v="800"/>
    <n v="1144"/>
  </r>
  <r>
    <s v="AD01-9362"/>
    <x v="3"/>
    <s v="Jan"/>
    <x v="1"/>
    <x v="0"/>
    <s v="Order assembled"/>
    <x v="0"/>
    <x v="0"/>
    <x v="0"/>
    <n v="833"/>
    <n v="1191.19"/>
  </r>
  <r>
    <s v="AD01-9362"/>
    <x v="3"/>
    <s v="Jan"/>
    <x v="1"/>
    <x v="0"/>
    <s v="Order assembled"/>
    <x v="0"/>
    <x v="0"/>
    <x v="1"/>
    <n v="287"/>
    <n v="410.41"/>
  </r>
  <r>
    <s v="AD01-9362"/>
    <x v="3"/>
    <s v="Jan"/>
    <x v="1"/>
    <x v="0"/>
    <s v="Order assembled"/>
    <x v="0"/>
    <x v="0"/>
    <x v="1"/>
    <n v="281"/>
    <n v="401.83"/>
  </r>
  <r>
    <s v="AD01-9365"/>
    <x v="3"/>
    <s v="Jan"/>
    <x v="1"/>
    <x v="0"/>
    <s v="Order assembled"/>
    <x v="0"/>
    <x v="0"/>
    <x v="1"/>
    <n v="275"/>
    <n v="393.25"/>
  </r>
  <r>
    <s v="AD01-9361"/>
    <x v="3"/>
    <s v="Jan"/>
    <x v="1"/>
    <x v="0"/>
    <s v="Order assembled"/>
    <x v="0"/>
    <x v="0"/>
    <x v="0"/>
    <n v="227"/>
    <n v="324.61"/>
  </r>
  <r>
    <s v="AD01-9362"/>
    <x v="3"/>
    <s v="Jan"/>
    <x v="1"/>
    <x v="0"/>
    <s v="Order assembled"/>
    <x v="0"/>
    <x v="0"/>
    <x v="0"/>
    <n v="155"/>
    <n v="221.65"/>
  </r>
  <r>
    <s v="AD01-9361"/>
    <x v="3"/>
    <s v="Jul"/>
    <x v="1"/>
    <x v="0"/>
    <s v="Order assembled"/>
    <x v="0"/>
    <x v="0"/>
    <x v="0"/>
    <n v="194"/>
    <n v="277.42"/>
  </r>
  <r>
    <s v="AD01-9364"/>
    <x v="3"/>
    <s v="Jul"/>
    <x v="1"/>
    <x v="0"/>
    <s v="Order assembled"/>
    <x v="0"/>
    <x v="0"/>
    <x v="0"/>
    <n v="170"/>
    <n v="243.1"/>
  </r>
  <r>
    <s v="AD01-9364"/>
    <x v="3"/>
    <s v="Jul"/>
    <x v="1"/>
    <x v="0"/>
    <s v="Order assembled"/>
    <x v="0"/>
    <x v="0"/>
    <x v="0"/>
    <n v="196"/>
    <n v="526.24"/>
  </r>
  <r>
    <s v="AD01-9364"/>
    <x v="3"/>
    <s v="Jul"/>
    <x v="1"/>
    <x v="0"/>
    <s v="Order assembled"/>
    <x v="0"/>
    <x v="0"/>
    <x v="0"/>
    <n v="166"/>
    <n v="526.24"/>
  </r>
  <r>
    <s v="AD01-9365"/>
    <x v="3"/>
    <s v="Jul"/>
    <x v="1"/>
    <x v="0"/>
    <s v="Order assembled"/>
    <x v="0"/>
    <x v="0"/>
    <x v="0"/>
    <n v="168"/>
    <n v="240.24"/>
  </r>
  <r>
    <s v="AD01-9365"/>
    <x v="3"/>
    <s v="Jul"/>
    <x v="1"/>
    <x v="0"/>
    <s v="Order assembled"/>
    <x v="0"/>
    <x v="0"/>
    <x v="0"/>
    <n v="195"/>
    <n v="278.85000000000002"/>
  </r>
  <r>
    <s v="AD01-9364"/>
    <x v="3"/>
    <s v="Jul"/>
    <x v="1"/>
    <x v="0"/>
    <s v="Order assembled"/>
    <x v="0"/>
    <x v="0"/>
    <x v="0"/>
    <n v="752"/>
    <n v="1075.3599999999999"/>
  </r>
  <r>
    <s v="AD01-9364"/>
    <x v="3"/>
    <s v="Jul"/>
    <x v="1"/>
    <x v="0"/>
    <s v="Order assembled"/>
    <x v="0"/>
    <x v="0"/>
    <x v="0"/>
    <n v="838"/>
    <n v="1198.3399999999999"/>
  </r>
  <r>
    <s v="AD01-9364"/>
    <x v="3"/>
    <s v="Jul"/>
    <x v="1"/>
    <x v="0"/>
    <s v="Order assembled"/>
    <x v="0"/>
    <x v="0"/>
    <x v="0"/>
    <n v="197"/>
    <n v="281.70999999999998"/>
  </r>
  <r>
    <s v="AD01-9361"/>
    <x v="3"/>
    <s v="Jul"/>
    <x v="1"/>
    <x v="0"/>
    <s v="Order assembled"/>
    <x v="0"/>
    <x v="0"/>
    <x v="0"/>
    <n v="167"/>
    <n v="238.81"/>
  </r>
  <r>
    <s v="AD01-9363"/>
    <x v="3"/>
    <s v="Jun"/>
    <x v="1"/>
    <x v="0"/>
    <s v="Order assembled"/>
    <x v="0"/>
    <x v="0"/>
    <x v="0"/>
    <n v="200"/>
    <n v="286"/>
  </r>
  <r>
    <s v="AD01-9361"/>
    <x v="3"/>
    <s v="Jun"/>
    <x v="1"/>
    <x v="0"/>
    <s v="Order assembled"/>
    <x v="0"/>
    <x v="0"/>
    <x v="0"/>
    <n v="202"/>
    <n v="526.24"/>
  </r>
  <r>
    <s v="AD01-9361"/>
    <x v="3"/>
    <s v="Jun"/>
    <x v="1"/>
    <x v="0"/>
    <s v="Order assembled"/>
    <x v="0"/>
    <x v="0"/>
    <x v="0"/>
    <n v="172"/>
    <n v="526.24"/>
  </r>
  <r>
    <s v="AD01-9361"/>
    <x v="3"/>
    <s v="Jun"/>
    <x v="1"/>
    <x v="0"/>
    <s v="Order assembled"/>
    <x v="0"/>
    <x v="0"/>
    <x v="0"/>
    <n v="970"/>
    <n v="1387.1"/>
  </r>
  <r>
    <s v="AD01-9361"/>
    <x v="3"/>
    <s v="Jun"/>
    <x v="1"/>
    <x v="0"/>
    <s v="Order assembled"/>
    <x v="0"/>
    <x v="0"/>
    <x v="0"/>
    <n v="174"/>
    <n v="248.82"/>
  </r>
  <r>
    <s v="AD01-9361"/>
    <x v="3"/>
    <s v="Jun"/>
    <x v="1"/>
    <x v="0"/>
    <s v="Order assembled"/>
    <x v="0"/>
    <x v="0"/>
    <x v="0"/>
    <n v="201"/>
    <n v="287.43"/>
  </r>
  <r>
    <s v="AD01-9361"/>
    <x v="3"/>
    <s v="Jun"/>
    <x v="1"/>
    <x v="0"/>
    <s v="Order assembled"/>
    <x v="0"/>
    <x v="0"/>
    <x v="0"/>
    <n v="171"/>
    <n v="244.53"/>
  </r>
  <r>
    <s v="AD01-9361"/>
    <x v="3"/>
    <s v="Jun"/>
    <x v="1"/>
    <x v="0"/>
    <s v="Order assembled"/>
    <x v="0"/>
    <x v="0"/>
    <x v="0"/>
    <n v="751"/>
    <n v="1073.93"/>
  </r>
  <r>
    <s v="AD01-9361"/>
    <x v="3"/>
    <s v="Jun"/>
    <x v="1"/>
    <x v="0"/>
    <s v="Order assembled"/>
    <x v="0"/>
    <x v="0"/>
    <x v="0"/>
    <n v="837"/>
    <n v="1196.9100000000001"/>
  </r>
  <r>
    <s v="AD01-9363"/>
    <x v="3"/>
    <s v="Jun"/>
    <x v="1"/>
    <x v="0"/>
    <s v="Order assembled"/>
    <x v="0"/>
    <x v="0"/>
    <x v="0"/>
    <n v="173"/>
    <n v="247.39"/>
  </r>
  <r>
    <s v="AD01-9362"/>
    <x v="3"/>
    <s v="Mar"/>
    <x v="1"/>
    <x v="0"/>
    <s v="Order assembled"/>
    <x v="0"/>
    <x v="0"/>
    <x v="0"/>
    <n v="218"/>
    <n v="311.74"/>
  </r>
  <r>
    <s v="AD01-9362"/>
    <x v="3"/>
    <s v="Mar"/>
    <x v="1"/>
    <x v="0"/>
    <s v="Order assembled"/>
    <x v="0"/>
    <x v="0"/>
    <x v="0"/>
    <n v="188"/>
    <n v="268.84000000000003"/>
  </r>
  <r>
    <s v="AD01-9362"/>
    <x v="3"/>
    <s v="Mar"/>
    <x v="1"/>
    <x v="0"/>
    <s v="Order assembled"/>
    <x v="0"/>
    <x v="0"/>
    <x v="0"/>
    <n v="214"/>
    <n v="526.24"/>
  </r>
  <r>
    <s v="AD01-9362"/>
    <x v="3"/>
    <s v="Mar"/>
    <x v="1"/>
    <x v="0"/>
    <s v="Order assembled"/>
    <x v="0"/>
    <x v="0"/>
    <x v="0"/>
    <n v="190"/>
    <n v="526.24"/>
  </r>
  <r>
    <s v="AD01-9362"/>
    <x v="3"/>
    <s v="Mar"/>
    <x v="1"/>
    <x v="0"/>
    <s v="Order assembled"/>
    <x v="0"/>
    <x v="0"/>
    <x v="0"/>
    <n v="967"/>
    <n v="1382.81"/>
  </r>
  <r>
    <s v="AD01-9362"/>
    <x v="3"/>
    <s v="Mar"/>
    <x v="1"/>
    <x v="0"/>
    <s v="Order assembled"/>
    <x v="0"/>
    <x v="0"/>
    <x v="0"/>
    <n v="189"/>
    <n v="270.27"/>
  </r>
  <r>
    <s v="AD01-9362"/>
    <x v="3"/>
    <s v="Mar"/>
    <x v="1"/>
    <x v="0"/>
    <s v="Order assembled"/>
    <x v="0"/>
    <x v="0"/>
    <x v="0"/>
    <n v="748"/>
    <n v="1069.6400000000001"/>
  </r>
  <r>
    <s v="AD01-9362"/>
    <x v="3"/>
    <s v="Mar"/>
    <x v="1"/>
    <x v="0"/>
    <s v="Order assembled"/>
    <x v="0"/>
    <x v="0"/>
    <x v="0"/>
    <n v="835"/>
    <n v="1194.05"/>
  </r>
  <r>
    <s v="AD01-9362"/>
    <x v="3"/>
    <s v="Mar"/>
    <x v="1"/>
    <x v="0"/>
    <s v="Order assembled"/>
    <x v="0"/>
    <x v="0"/>
    <x v="0"/>
    <n v="215"/>
    <n v="307.45"/>
  </r>
  <r>
    <s v="AD01-9362"/>
    <x v="3"/>
    <s v="Mar"/>
    <x v="1"/>
    <x v="0"/>
    <s v="Order assembled"/>
    <x v="0"/>
    <x v="0"/>
    <x v="0"/>
    <n v="191"/>
    <n v="273.13"/>
  </r>
  <r>
    <s v="AD01-9365"/>
    <x v="3"/>
    <s v="May"/>
    <x v="1"/>
    <x v="0"/>
    <s v="Order assembled"/>
    <x v="0"/>
    <x v="0"/>
    <x v="0"/>
    <n v="206"/>
    <n v="294.58"/>
  </r>
  <r>
    <s v="AD01-9362"/>
    <x v="3"/>
    <s v="May"/>
    <x v="1"/>
    <x v="0"/>
    <s v="Order assembled"/>
    <x v="0"/>
    <x v="0"/>
    <x v="0"/>
    <n v="176"/>
    <n v="251.68"/>
  </r>
  <r>
    <s v="AD01-9362"/>
    <x v="3"/>
    <s v="May"/>
    <x v="1"/>
    <x v="0"/>
    <s v="Order assembled"/>
    <x v="0"/>
    <x v="0"/>
    <x v="0"/>
    <n v="208"/>
    <n v="526.24"/>
  </r>
  <r>
    <s v="AD01-9362"/>
    <x v="3"/>
    <s v="May"/>
    <x v="1"/>
    <x v="0"/>
    <s v="Order assembled"/>
    <x v="0"/>
    <x v="0"/>
    <x v="0"/>
    <n v="178"/>
    <n v="526.24"/>
  </r>
  <r>
    <s v="AD01-9362"/>
    <x v="3"/>
    <s v="May"/>
    <x v="1"/>
    <x v="0"/>
    <s v="Order assembled"/>
    <x v="0"/>
    <x v="0"/>
    <x v="0"/>
    <n v="969"/>
    <n v="1385.67"/>
  </r>
  <r>
    <s v="AD01-9362"/>
    <x v="3"/>
    <s v="May"/>
    <x v="1"/>
    <x v="0"/>
    <s v="Order assembled"/>
    <x v="0"/>
    <x v="0"/>
    <x v="0"/>
    <n v="180"/>
    <n v="257.39999999999998"/>
  </r>
  <r>
    <s v="AD01-9362"/>
    <x v="3"/>
    <s v="May"/>
    <x v="1"/>
    <x v="0"/>
    <s v="Order assembled"/>
    <x v="0"/>
    <x v="0"/>
    <x v="0"/>
    <n v="207"/>
    <n v="296.01"/>
  </r>
  <r>
    <s v="AD01-9362"/>
    <x v="3"/>
    <s v="May"/>
    <x v="1"/>
    <x v="0"/>
    <s v="Order assembled"/>
    <x v="0"/>
    <x v="0"/>
    <x v="0"/>
    <n v="177"/>
    <n v="253.11"/>
  </r>
  <r>
    <s v="AD01-9362"/>
    <x v="3"/>
    <s v="May"/>
    <x v="1"/>
    <x v="0"/>
    <s v="Order assembled"/>
    <x v="0"/>
    <x v="0"/>
    <x v="0"/>
    <n v="750"/>
    <n v="1072.5"/>
  </r>
  <r>
    <s v="AD01-9362"/>
    <x v="3"/>
    <s v="May"/>
    <x v="1"/>
    <x v="0"/>
    <s v="Order assembled"/>
    <x v="0"/>
    <x v="0"/>
    <x v="0"/>
    <n v="836"/>
    <n v="1195.48"/>
  </r>
  <r>
    <s v="AD01-9362"/>
    <x v="3"/>
    <s v="May"/>
    <x v="1"/>
    <x v="0"/>
    <s v="Order assembled"/>
    <x v="0"/>
    <x v="0"/>
    <x v="0"/>
    <n v="203"/>
    <n v="290.28999999999996"/>
  </r>
  <r>
    <s v="AD01-9365"/>
    <x v="3"/>
    <s v="May"/>
    <x v="1"/>
    <x v="0"/>
    <s v="Order assembled"/>
    <x v="0"/>
    <x v="0"/>
    <x v="0"/>
    <n v="179"/>
    <n v="255.97"/>
  </r>
  <r>
    <s v="AD01-9361"/>
    <x v="3"/>
    <s v="Nov"/>
    <x v="1"/>
    <x v="0"/>
    <s v="Order assembled"/>
    <x v="0"/>
    <x v="0"/>
    <x v="0"/>
    <n v="176"/>
    <n v="251.68"/>
  </r>
  <r>
    <s v="AD01-9361"/>
    <x v="3"/>
    <s v="Nov"/>
    <x v="1"/>
    <x v="0"/>
    <s v="Order assembled"/>
    <x v="0"/>
    <x v="0"/>
    <x v="0"/>
    <n v="146"/>
    <n v="208.78"/>
  </r>
  <r>
    <s v="AD01-9361"/>
    <x v="3"/>
    <s v="Nov"/>
    <x v="1"/>
    <x v="0"/>
    <s v="Order assembled"/>
    <x v="0"/>
    <x v="0"/>
    <x v="0"/>
    <n v="172"/>
    <n v="526.24"/>
  </r>
  <r>
    <s v="AD01-9364"/>
    <x v="3"/>
    <s v="Nov"/>
    <x v="1"/>
    <x v="0"/>
    <s v="Order assembled"/>
    <x v="0"/>
    <x v="0"/>
    <x v="0"/>
    <n v="148"/>
    <n v="526.24"/>
  </r>
  <r>
    <s v="AD01-9364"/>
    <x v="3"/>
    <s v="Nov"/>
    <x v="1"/>
    <x v="0"/>
    <s v="Order assembled"/>
    <x v="0"/>
    <x v="0"/>
    <x v="0"/>
    <n v="974"/>
    <n v="1392.82"/>
  </r>
  <r>
    <s v="AD01-9361"/>
    <x v="3"/>
    <s v="Nov"/>
    <x v="1"/>
    <x v="0"/>
    <s v="Order assembled"/>
    <x v="0"/>
    <x v="0"/>
    <x v="0"/>
    <n v="144"/>
    <n v="205.92"/>
  </r>
  <r>
    <s v="AD01-9361"/>
    <x v="3"/>
    <s v="Nov"/>
    <x v="1"/>
    <x v="0"/>
    <s v="Order assembled"/>
    <x v="0"/>
    <x v="0"/>
    <x v="0"/>
    <n v="171"/>
    <n v="244.53"/>
  </r>
  <r>
    <s v="AD01-9364"/>
    <x v="3"/>
    <s v="Nov"/>
    <x v="1"/>
    <x v="0"/>
    <s v="Order assembled"/>
    <x v="0"/>
    <x v="0"/>
    <x v="0"/>
    <n v="147"/>
    <n v="210.21"/>
  </r>
  <r>
    <s v="AD01-9364"/>
    <x v="3"/>
    <s v="Nov"/>
    <x v="1"/>
    <x v="0"/>
    <s v="Order assembled"/>
    <x v="0"/>
    <x v="0"/>
    <x v="0"/>
    <n v="755"/>
    <n v="1079.6500000000001"/>
  </r>
  <r>
    <s v="AD01-9361"/>
    <x v="3"/>
    <s v="Nov"/>
    <x v="1"/>
    <x v="0"/>
    <s v="Order assembled"/>
    <x v="0"/>
    <x v="0"/>
    <x v="0"/>
    <n v="842"/>
    <n v="1204.06"/>
  </r>
  <r>
    <s v="AD01-9361"/>
    <x v="3"/>
    <s v="Nov"/>
    <x v="1"/>
    <x v="0"/>
    <s v="Order assembled"/>
    <x v="0"/>
    <x v="0"/>
    <x v="0"/>
    <n v="173"/>
    <n v="247.39"/>
  </r>
  <r>
    <s v="AD01-9361"/>
    <x v="3"/>
    <s v="Nov"/>
    <x v="1"/>
    <x v="0"/>
    <s v="Order assembled"/>
    <x v="0"/>
    <x v="0"/>
    <x v="0"/>
    <n v="149"/>
    <n v="213.07"/>
  </r>
  <r>
    <s v="AD01-9365"/>
    <x v="3"/>
    <s v="Oct"/>
    <x v="1"/>
    <x v="0"/>
    <s v="Order assembled"/>
    <x v="0"/>
    <x v="0"/>
    <x v="0"/>
    <n v="152"/>
    <n v="217.36"/>
  </r>
  <r>
    <s v="AD01-9361"/>
    <x v="3"/>
    <s v="Oct"/>
    <x v="1"/>
    <x v="0"/>
    <s v="Order assembled"/>
    <x v="0"/>
    <x v="0"/>
    <x v="0"/>
    <n v="178"/>
    <n v="526.24"/>
  </r>
  <r>
    <s v="AD01-9361"/>
    <x v="3"/>
    <s v="Oct"/>
    <x v="1"/>
    <x v="0"/>
    <s v="Order assembled"/>
    <x v="0"/>
    <x v="0"/>
    <x v="0"/>
    <n v="154"/>
    <n v="526.24"/>
  </r>
  <r>
    <s v="AD01-9364"/>
    <x v="3"/>
    <s v="Oct"/>
    <x v="1"/>
    <x v="0"/>
    <s v="Order assembled"/>
    <x v="0"/>
    <x v="0"/>
    <x v="0"/>
    <n v="973"/>
    <n v="1391.39"/>
  </r>
  <r>
    <s v="AD01-9362"/>
    <x v="3"/>
    <s v="Oct"/>
    <x v="1"/>
    <x v="0"/>
    <s v="Order assembled"/>
    <x v="0"/>
    <x v="0"/>
    <x v="0"/>
    <n v="150"/>
    <n v="214.5"/>
  </r>
  <r>
    <s v="AD01-9362"/>
    <x v="3"/>
    <s v="Oct"/>
    <x v="1"/>
    <x v="0"/>
    <s v="Order assembled"/>
    <x v="0"/>
    <x v="0"/>
    <x v="0"/>
    <n v="177"/>
    <n v="253.11"/>
  </r>
  <r>
    <s v="AD01-9364"/>
    <x v="3"/>
    <s v="Oct"/>
    <x v="1"/>
    <x v="0"/>
    <s v="Order assembled"/>
    <x v="0"/>
    <x v="0"/>
    <x v="0"/>
    <n v="153"/>
    <n v="218.79"/>
  </r>
  <r>
    <s v="AD01-9361"/>
    <x v="3"/>
    <s v="Oct"/>
    <x v="1"/>
    <x v="0"/>
    <s v="Order assembled"/>
    <x v="0"/>
    <x v="0"/>
    <x v="0"/>
    <n v="754"/>
    <n v="1078.22"/>
  </r>
  <r>
    <s v="AD01-9361"/>
    <x v="3"/>
    <s v="Oct"/>
    <x v="1"/>
    <x v="0"/>
    <s v="Order assembled"/>
    <x v="0"/>
    <x v="0"/>
    <x v="0"/>
    <n v="841"/>
    <n v="1202.6300000000001"/>
  </r>
  <r>
    <s v="AD01-9365"/>
    <x v="3"/>
    <s v="Oct"/>
    <x v="1"/>
    <x v="0"/>
    <s v="Order assembled"/>
    <x v="0"/>
    <x v="0"/>
    <x v="0"/>
    <n v="179"/>
    <n v="255.97"/>
  </r>
  <r>
    <s v="AD01-9361"/>
    <x v="3"/>
    <s v="Sep"/>
    <x v="1"/>
    <x v="0"/>
    <s v="Order assembled"/>
    <x v="0"/>
    <x v="0"/>
    <x v="0"/>
    <n v="182"/>
    <n v="260.26"/>
  </r>
  <r>
    <s v="AD01-9362"/>
    <x v="3"/>
    <s v="Sep"/>
    <x v="1"/>
    <x v="0"/>
    <s v="Order assembled"/>
    <x v="0"/>
    <x v="0"/>
    <x v="0"/>
    <n v="158"/>
    <n v="225.94"/>
  </r>
  <r>
    <s v="AD01-9362"/>
    <x v="3"/>
    <s v="Sep"/>
    <x v="1"/>
    <x v="0"/>
    <s v="Order assembled"/>
    <x v="0"/>
    <x v="0"/>
    <x v="0"/>
    <n v="184"/>
    <n v="526.24"/>
  </r>
  <r>
    <s v="AD01-9364"/>
    <x v="3"/>
    <s v="Sep"/>
    <x v="1"/>
    <x v="0"/>
    <s v="Order assembled"/>
    <x v="0"/>
    <x v="0"/>
    <x v="0"/>
    <n v="972"/>
    <n v="1389.96"/>
  </r>
  <r>
    <s v="AD01-9361"/>
    <x v="3"/>
    <s v="Sep"/>
    <x v="1"/>
    <x v="0"/>
    <s v="Order assembled"/>
    <x v="0"/>
    <x v="0"/>
    <x v="0"/>
    <n v="156"/>
    <n v="223.08"/>
  </r>
  <r>
    <s v="AD01-9361"/>
    <x v="3"/>
    <s v="Sep"/>
    <x v="1"/>
    <x v="0"/>
    <s v="Order assembled"/>
    <x v="0"/>
    <x v="0"/>
    <x v="0"/>
    <n v="183"/>
    <n v="261.69"/>
  </r>
  <r>
    <s v="AD01-9364"/>
    <x v="3"/>
    <s v="Sep"/>
    <x v="1"/>
    <x v="0"/>
    <s v="Order assembled"/>
    <x v="0"/>
    <x v="0"/>
    <x v="0"/>
    <n v="159"/>
    <n v="227.37"/>
  </r>
  <r>
    <s v="AD01-9362"/>
    <x v="3"/>
    <s v="Sep"/>
    <x v="1"/>
    <x v="0"/>
    <s v="Order assembled"/>
    <x v="0"/>
    <x v="0"/>
    <x v="0"/>
    <n v="840"/>
    <n v="1201.2"/>
  </r>
  <r>
    <s v="AD01-9362"/>
    <x v="3"/>
    <s v="Sep"/>
    <x v="1"/>
    <x v="0"/>
    <s v="Order assembled"/>
    <x v="0"/>
    <x v="0"/>
    <x v="0"/>
    <n v="185"/>
    <n v="264.55"/>
  </r>
  <r>
    <s v="AD01-9361"/>
    <x v="3"/>
    <s v="Sep"/>
    <x v="1"/>
    <x v="0"/>
    <s v="Order assembled"/>
    <x v="0"/>
    <x v="0"/>
    <x v="0"/>
    <n v="155"/>
    <n v="221.65"/>
  </r>
  <r>
    <s v="AD01-9362"/>
    <x v="3"/>
    <s v="Apr"/>
    <x v="1"/>
    <x v="1"/>
    <s v="Cancelld"/>
    <x v="1"/>
    <x v="1"/>
    <x v="2"/>
    <n v="290"/>
    <n v="414.7"/>
  </r>
  <r>
    <s v="AD01-9364"/>
    <x v="3"/>
    <s v="Apr"/>
    <x v="1"/>
    <x v="1"/>
    <s v="Cancelld"/>
    <x v="1"/>
    <x v="1"/>
    <x v="2"/>
    <n v="260"/>
    <n v="371.8"/>
  </r>
  <r>
    <s v="AD01-9362"/>
    <x v="3"/>
    <s v="Apr"/>
    <x v="1"/>
    <x v="1"/>
    <s v="Cancelld"/>
    <x v="1"/>
    <x v="1"/>
    <x v="2"/>
    <n v="286"/>
    <n v="408.98"/>
  </r>
  <r>
    <s v="AD01-9362"/>
    <x v="3"/>
    <s v="Apr"/>
    <x v="1"/>
    <x v="1"/>
    <s v="Cancelld"/>
    <x v="1"/>
    <x v="1"/>
    <x v="2"/>
    <n v="262"/>
    <n v="374.66"/>
  </r>
  <r>
    <s v="AD01-9364"/>
    <x v="3"/>
    <s v="Apr"/>
    <x v="1"/>
    <x v="1"/>
    <s v="Cancelld"/>
    <x v="1"/>
    <x v="1"/>
    <x v="2"/>
    <n v="791"/>
    <n v="1131.1300000000001"/>
  </r>
  <r>
    <s v="AD01-9364"/>
    <x v="3"/>
    <s v="Apr"/>
    <x v="1"/>
    <x v="1"/>
    <s v="Cancelld"/>
    <x v="1"/>
    <x v="1"/>
    <x v="2"/>
    <n v="261"/>
    <n v="373.23"/>
  </r>
  <r>
    <s v="AD01-9362"/>
    <x v="3"/>
    <s v="Apr"/>
    <x v="1"/>
    <x v="1"/>
    <s v="Cancelld"/>
    <x v="1"/>
    <x v="1"/>
    <x v="2"/>
    <n v="289"/>
    <n v="413.27"/>
  </r>
  <r>
    <s v="AD01-9362"/>
    <x v="3"/>
    <s v="Apr"/>
    <x v="1"/>
    <x v="1"/>
    <s v="Cancelld"/>
    <x v="1"/>
    <x v="1"/>
    <x v="2"/>
    <n v="259"/>
    <n v="370.37"/>
  </r>
  <r>
    <s v="AD01-9364"/>
    <x v="3"/>
    <s v="Apr"/>
    <x v="1"/>
    <x v="1"/>
    <s v="Cancelld"/>
    <x v="1"/>
    <x v="1"/>
    <x v="2"/>
    <n v="800"/>
    <n v="1144"/>
  </r>
  <r>
    <s v="AD01-9362"/>
    <x v="3"/>
    <s v="Apr"/>
    <x v="1"/>
    <x v="1"/>
    <s v="Cancelld"/>
    <x v="1"/>
    <x v="1"/>
    <x v="2"/>
    <n v="886"/>
    <n v="1266.98"/>
  </r>
  <r>
    <s v="AD01-9362"/>
    <x v="3"/>
    <s v="Aug"/>
    <x v="1"/>
    <x v="1"/>
    <s v="Cancelld"/>
    <x v="1"/>
    <x v="1"/>
    <x v="2"/>
    <n v="266"/>
    <n v="380.38"/>
  </r>
  <r>
    <s v="AD01-9361"/>
    <x v="3"/>
    <s v="Aug"/>
    <x v="1"/>
    <x v="1"/>
    <s v="Cancelld"/>
    <x v="1"/>
    <x v="1"/>
    <x v="2"/>
    <n v="242"/>
    <n v="346.06"/>
  </r>
  <r>
    <s v="AD01-9361"/>
    <x v="3"/>
    <s v="Aug"/>
    <x v="1"/>
    <x v="1"/>
    <s v="Cancelld"/>
    <x v="1"/>
    <x v="1"/>
    <x v="2"/>
    <n v="268"/>
    <n v="383.24"/>
  </r>
  <r>
    <s v="AD01-9361"/>
    <x v="3"/>
    <s v="Aug"/>
    <x v="1"/>
    <x v="1"/>
    <s v="Cancelld"/>
    <x v="1"/>
    <x v="1"/>
    <x v="2"/>
    <n v="238"/>
    <n v="340.34000000000003"/>
  </r>
  <r>
    <s v="AD01-9361"/>
    <x v="3"/>
    <s v="Aug"/>
    <x v="1"/>
    <x v="1"/>
    <s v="Cancelld"/>
    <x v="1"/>
    <x v="1"/>
    <x v="2"/>
    <n v="881"/>
    <n v="1259.83"/>
  </r>
  <r>
    <s v="AD01-9361"/>
    <x v="3"/>
    <s v="Aug"/>
    <x v="1"/>
    <x v="1"/>
    <s v="Cancelld"/>
    <x v="1"/>
    <x v="1"/>
    <x v="2"/>
    <n v="834"/>
    <n v="526.24"/>
  </r>
  <r>
    <s v="AD01-9361"/>
    <x v="3"/>
    <s v="Aug"/>
    <x v="1"/>
    <x v="1"/>
    <s v="Cancelld"/>
    <x v="1"/>
    <x v="1"/>
    <x v="2"/>
    <n v="265"/>
    <n v="378.95"/>
  </r>
  <r>
    <s v="AD01-9361"/>
    <x v="3"/>
    <s v="Aug"/>
    <x v="1"/>
    <x v="1"/>
    <s v="Cancelld"/>
    <x v="1"/>
    <x v="1"/>
    <x v="2"/>
    <n v="241"/>
    <n v="344.63"/>
  </r>
  <r>
    <s v="AD01-9361"/>
    <x v="3"/>
    <s v="Aug"/>
    <x v="1"/>
    <x v="1"/>
    <s v="Cancelld"/>
    <x v="1"/>
    <x v="1"/>
    <x v="2"/>
    <n v="803"/>
    <n v="1148.29"/>
  </r>
  <r>
    <s v="AD01-9362"/>
    <x v="3"/>
    <s v="Aug"/>
    <x v="1"/>
    <x v="1"/>
    <s v="Cancelld"/>
    <x v="1"/>
    <x v="1"/>
    <x v="2"/>
    <n v="239"/>
    <n v="341.77"/>
  </r>
  <r>
    <s v="AD01-9362"/>
    <x v="3"/>
    <s v="Dec"/>
    <x v="1"/>
    <x v="1"/>
    <s v="Cancelld"/>
    <x v="1"/>
    <x v="1"/>
    <x v="2"/>
    <n v="248"/>
    <n v="354.64"/>
  </r>
  <r>
    <s v="AD01-9363"/>
    <x v="3"/>
    <s v="Dec"/>
    <x v="1"/>
    <x v="1"/>
    <s v="Cancelld"/>
    <x v="1"/>
    <x v="1"/>
    <x v="2"/>
    <n v="218"/>
    <n v="311.74"/>
  </r>
  <r>
    <s v="AD01-9362"/>
    <x v="3"/>
    <s v="Dec"/>
    <x v="1"/>
    <x v="1"/>
    <s v="Cancelld"/>
    <x v="1"/>
    <x v="1"/>
    <x v="2"/>
    <n v="244"/>
    <n v="348.92"/>
  </r>
  <r>
    <s v="AD01-9362"/>
    <x v="3"/>
    <s v="Dec"/>
    <x v="1"/>
    <x v="1"/>
    <s v="Cancelld"/>
    <x v="1"/>
    <x v="1"/>
    <x v="2"/>
    <n v="220"/>
    <n v="314.60000000000002"/>
  </r>
  <r>
    <s v="AD01-9364"/>
    <x v="3"/>
    <s v="Dec"/>
    <x v="1"/>
    <x v="1"/>
    <s v="Cancelld"/>
    <x v="1"/>
    <x v="1"/>
    <x v="2"/>
    <n v="798"/>
    <n v="1141.1400000000001"/>
  </r>
  <r>
    <s v="AD01-9362"/>
    <x v="3"/>
    <s v="Dec"/>
    <x v="1"/>
    <x v="1"/>
    <s v="Cancelld"/>
    <x v="1"/>
    <x v="1"/>
    <x v="2"/>
    <n v="885"/>
    <n v="1265.55"/>
  </r>
  <r>
    <s v="AD01-9362"/>
    <x v="3"/>
    <s v="Dec"/>
    <x v="1"/>
    <x v="1"/>
    <s v="Cancelld"/>
    <x v="1"/>
    <x v="1"/>
    <x v="2"/>
    <n v="838"/>
    <n v="526.24"/>
  </r>
  <r>
    <s v="AD01-9364"/>
    <x v="3"/>
    <s v="Dec"/>
    <x v="1"/>
    <x v="1"/>
    <s v="Cancelld"/>
    <x v="1"/>
    <x v="1"/>
    <x v="2"/>
    <n v="219"/>
    <n v="313.17"/>
  </r>
  <r>
    <s v="AD01-9362"/>
    <x v="3"/>
    <s v="Dec"/>
    <x v="1"/>
    <x v="1"/>
    <s v="Cancelld"/>
    <x v="1"/>
    <x v="1"/>
    <x v="2"/>
    <n v="247"/>
    <n v="353.21"/>
  </r>
  <r>
    <s v="AD01-9362"/>
    <x v="3"/>
    <s v="Dec"/>
    <x v="1"/>
    <x v="1"/>
    <s v="Cancelld"/>
    <x v="1"/>
    <x v="1"/>
    <x v="2"/>
    <n v="217"/>
    <n v="310.31"/>
  </r>
  <r>
    <s v="AD01-9363"/>
    <x v="3"/>
    <s v="Dec"/>
    <x v="1"/>
    <x v="1"/>
    <s v="Cancelld"/>
    <x v="1"/>
    <x v="1"/>
    <x v="2"/>
    <n v="807"/>
    <n v="1154.01"/>
  </r>
  <r>
    <s v="AD01-9362"/>
    <x v="3"/>
    <s v="Dec"/>
    <x v="1"/>
    <x v="1"/>
    <s v="Cancelld"/>
    <x v="1"/>
    <x v="1"/>
    <x v="2"/>
    <n v="221"/>
    <n v="316.02999999999997"/>
  </r>
  <r>
    <s v="AD01-9362"/>
    <x v="3"/>
    <s v="Feb"/>
    <x v="1"/>
    <x v="1"/>
    <s v="Cancelld"/>
    <x v="1"/>
    <x v="1"/>
    <x v="2"/>
    <n v="272"/>
    <n v="388.96"/>
  </r>
  <r>
    <s v="AD01-9362"/>
    <x v="3"/>
    <s v="Feb"/>
    <x v="1"/>
    <x v="1"/>
    <s v="Cancelld"/>
    <x v="1"/>
    <x v="1"/>
    <x v="2"/>
    <n v="298"/>
    <n v="426.14"/>
  </r>
  <r>
    <s v="AD01-9361"/>
    <x v="3"/>
    <s v="Feb"/>
    <x v="1"/>
    <x v="1"/>
    <s v="Cancelld"/>
    <x v="1"/>
    <x v="1"/>
    <x v="2"/>
    <n v="226"/>
    <n v="323.18"/>
  </r>
  <r>
    <s v="AD01-9362"/>
    <x v="3"/>
    <s v="Feb"/>
    <x v="1"/>
    <x v="1"/>
    <s v="Cancelld"/>
    <x v="1"/>
    <x v="1"/>
    <x v="2"/>
    <n v="274"/>
    <n v="391.82"/>
  </r>
  <r>
    <s v="AD01-9362"/>
    <x v="3"/>
    <s v="Feb"/>
    <x v="1"/>
    <x v="1"/>
    <s v="Cancelld"/>
    <x v="1"/>
    <x v="1"/>
    <x v="2"/>
    <n v="789"/>
    <n v="1128.27"/>
  </r>
  <r>
    <s v="AD01-9364"/>
    <x v="3"/>
    <s v="Feb"/>
    <x v="1"/>
    <x v="1"/>
    <s v="Cancelld"/>
    <x v="1"/>
    <x v="1"/>
    <x v="2"/>
    <n v="876"/>
    <n v="1252.68"/>
  </r>
  <r>
    <s v="AD01-9361"/>
    <x v="3"/>
    <s v="Feb"/>
    <x v="1"/>
    <x v="1"/>
    <s v="Cancelld"/>
    <x v="1"/>
    <x v="1"/>
    <x v="2"/>
    <n v="958"/>
    <n v="1369.94"/>
  </r>
  <r>
    <s v="AD01-9364"/>
    <x v="3"/>
    <s v="Feb"/>
    <x v="1"/>
    <x v="1"/>
    <s v="Cancelld"/>
    <x v="1"/>
    <x v="1"/>
    <x v="2"/>
    <n v="829"/>
    <n v="526.24"/>
  </r>
  <r>
    <s v="AD01-9362"/>
    <x v="3"/>
    <s v="Feb"/>
    <x v="1"/>
    <x v="1"/>
    <s v="Cancelld"/>
    <x v="1"/>
    <x v="1"/>
    <x v="2"/>
    <n v="273"/>
    <n v="390.39"/>
  </r>
  <r>
    <s v="AD01-9361"/>
    <x v="3"/>
    <s v="Feb"/>
    <x v="1"/>
    <x v="1"/>
    <s v="Cancelld"/>
    <x v="1"/>
    <x v="1"/>
    <x v="2"/>
    <n v="267"/>
    <n v="381.81"/>
  </r>
  <r>
    <s v="AD01-9362"/>
    <x v="3"/>
    <s v="Feb"/>
    <x v="1"/>
    <x v="1"/>
    <s v="Cancelld"/>
    <x v="1"/>
    <x v="1"/>
    <x v="2"/>
    <n v="301"/>
    <n v="430.43"/>
  </r>
  <r>
    <s v="AD01-9362"/>
    <x v="3"/>
    <s v="Feb"/>
    <x v="1"/>
    <x v="1"/>
    <s v="Cancelld"/>
    <x v="1"/>
    <x v="1"/>
    <x v="2"/>
    <n v="271"/>
    <n v="387.53"/>
  </r>
  <r>
    <s v="AD01-9362"/>
    <x v="3"/>
    <s v="Feb"/>
    <x v="1"/>
    <x v="1"/>
    <s v="Cancelld"/>
    <x v="1"/>
    <x v="1"/>
    <x v="2"/>
    <n v="798"/>
    <n v="1141.1400000000001"/>
  </r>
  <r>
    <s v="AD01-9361"/>
    <x v="3"/>
    <s v="Feb"/>
    <x v="1"/>
    <x v="1"/>
    <s v="Cancelld"/>
    <x v="1"/>
    <x v="1"/>
    <x v="2"/>
    <n v="851"/>
    <n v="1216.93"/>
  </r>
  <r>
    <s v="AD01-9361"/>
    <x v="3"/>
    <s v="Jan"/>
    <x v="1"/>
    <x v="1"/>
    <s v="Cancelld"/>
    <x v="1"/>
    <x v="1"/>
    <x v="2"/>
    <n v="302"/>
    <n v="431.86"/>
  </r>
  <r>
    <s v="AD01-9362"/>
    <x v="3"/>
    <s v="Jan"/>
    <x v="1"/>
    <x v="1"/>
    <s v="Cancelld"/>
    <x v="1"/>
    <x v="1"/>
    <x v="2"/>
    <n v="230"/>
    <n v="328.9"/>
  </r>
  <r>
    <s v="AD01-9364"/>
    <x v="3"/>
    <s v="Jan"/>
    <x v="1"/>
    <x v="1"/>
    <s v="Cancelld"/>
    <x v="1"/>
    <x v="1"/>
    <x v="2"/>
    <n v="278"/>
    <n v="397.54"/>
  </r>
  <r>
    <s v="AD01-9361"/>
    <x v="3"/>
    <s v="Jan"/>
    <x v="1"/>
    <x v="1"/>
    <s v="Cancelld"/>
    <x v="1"/>
    <x v="1"/>
    <x v="2"/>
    <n v="304"/>
    <n v="434.72"/>
  </r>
  <r>
    <s v="AD01-9361"/>
    <x v="3"/>
    <s v="Jan"/>
    <x v="1"/>
    <x v="1"/>
    <s v="Cancelld"/>
    <x v="1"/>
    <x v="1"/>
    <x v="2"/>
    <n v="232"/>
    <n v="331.76"/>
  </r>
  <r>
    <s v="AD01-9362"/>
    <x v="3"/>
    <s v="Jan"/>
    <x v="1"/>
    <x v="1"/>
    <s v="Cancelld"/>
    <x v="1"/>
    <x v="1"/>
    <x v="2"/>
    <n v="788"/>
    <n v="1126.8399999999999"/>
  </r>
  <r>
    <s v="AD01-9362"/>
    <x v="3"/>
    <s v="Jan"/>
    <x v="1"/>
    <x v="1"/>
    <s v="Cancelld"/>
    <x v="1"/>
    <x v="1"/>
    <x v="2"/>
    <n v="842"/>
    <n v="1204.06"/>
  </r>
  <r>
    <s v="AD01-9361"/>
    <x v="3"/>
    <s v="Jan"/>
    <x v="1"/>
    <x v="1"/>
    <s v="Cancelld"/>
    <x v="1"/>
    <x v="1"/>
    <x v="2"/>
    <n v="875"/>
    <n v="1251.25"/>
  </r>
  <r>
    <s v="AD01-9363"/>
    <x v="3"/>
    <s v="Jan"/>
    <x v="1"/>
    <x v="1"/>
    <s v="Cancelld"/>
    <x v="1"/>
    <x v="1"/>
    <x v="2"/>
    <n v="955"/>
    <n v="1365.65"/>
  </r>
  <r>
    <s v="AD01-9362"/>
    <x v="3"/>
    <s v="Jan"/>
    <x v="1"/>
    <x v="1"/>
    <s v="Cancelld"/>
    <x v="1"/>
    <x v="1"/>
    <x v="2"/>
    <n v="956"/>
    <n v="1367.08"/>
  </r>
  <r>
    <s v="AD01-9362"/>
    <x v="3"/>
    <s v="Jan"/>
    <x v="1"/>
    <x v="1"/>
    <s v="Cancelld"/>
    <x v="1"/>
    <x v="1"/>
    <x v="2"/>
    <n v="957"/>
    <n v="1368.51"/>
  </r>
  <r>
    <s v="AD01-9361"/>
    <x v="3"/>
    <s v="Jan"/>
    <x v="1"/>
    <x v="1"/>
    <s v="Cancelld"/>
    <x v="1"/>
    <x v="1"/>
    <x v="2"/>
    <n v="828"/>
    <n v="526.24"/>
  </r>
  <r>
    <s v="AD01-9362"/>
    <x v="3"/>
    <s v="Jan"/>
    <x v="1"/>
    <x v="1"/>
    <s v="Cancelld"/>
    <x v="1"/>
    <x v="1"/>
    <x v="2"/>
    <n v="881"/>
    <n v="526.24"/>
  </r>
  <r>
    <s v="AD01-9362"/>
    <x v="3"/>
    <s v="Jan"/>
    <x v="1"/>
    <x v="1"/>
    <s v="Cancelld"/>
    <x v="1"/>
    <x v="1"/>
    <x v="2"/>
    <n v="279"/>
    <n v="398.97"/>
  </r>
  <r>
    <s v="AD01-9361"/>
    <x v="3"/>
    <s v="Jan"/>
    <x v="1"/>
    <x v="1"/>
    <s v="Cancelld"/>
    <x v="1"/>
    <x v="1"/>
    <x v="2"/>
    <n v="285"/>
    <n v="407.55"/>
  </r>
  <r>
    <s v="AD01-9362"/>
    <x v="3"/>
    <s v="Jan"/>
    <x v="1"/>
    <x v="1"/>
    <s v="Cancelld"/>
    <x v="1"/>
    <x v="1"/>
    <x v="2"/>
    <n v="279"/>
    <n v="398.97"/>
  </r>
  <r>
    <s v="AD01-9362"/>
    <x v="3"/>
    <s v="Jan"/>
    <x v="1"/>
    <x v="1"/>
    <s v="Cancelld"/>
    <x v="1"/>
    <x v="1"/>
    <x v="2"/>
    <n v="273"/>
    <n v="390.39"/>
  </r>
  <r>
    <s v="AD01-9362"/>
    <x v="3"/>
    <s v="Jan"/>
    <x v="1"/>
    <x v="1"/>
    <s v="Cancelld"/>
    <x v="1"/>
    <x v="1"/>
    <x v="2"/>
    <n v="229"/>
    <n v="327.47000000000003"/>
  </r>
  <r>
    <s v="AD01-9361"/>
    <x v="3"/>
    <s v="Jan"/>
    <x v="1"/>
    <x v="1"/>
    <s v="Cancelld"/>
    <x v="1"/>
    <x v="1"/>
    <x v="2"/>
    <n v="277"/>
    <n v="396.11"/>
  </r>
  <r>
    <s v="AD01-9364"/>
    <x v="3"/>
    <s v="Jan"/>
    <x v="1"/>
    <x v="1"/>
    <s v="Cancelld"/>
    <x v="1"/>
    <x v="1"/>
    <x v="2"/>
    <n v="797"/>
    <n v="1139.71"/>
  </r>
  <r>
    <s v="AD01-9363"/>
    <x v="3"/>
    <s v="Jan"/>
    <x v="1"/>
    <x v="1"/>
    <s v="Cancelld"/>
    <x v="1"/>
    <x v="1"/>
    <x v="2"/>
    <n v="850"/>
    <n v="1215.5"/>
  </r>
  <r>
    <s v="AD01-9361"/>
    <x v="3"/>
    <s v="Jan"/>
    <x v="1"/>
    <x v="1"/>
    <s v="Cancelld"/>
    <x v="1"/>
    <x v="1"/>
    <x v="2"/>
    <n v="884"/>
    <n v="1264.1199999999999"/>
  </r>
  <r>
    <s v="AD01-9364"/>
    <x v="3"/>
    <s v="Jul"/>
    <x v="1"/>
    <x v="1"/>
    <s v="Cancelld"/>
    <x v="1"/>
    <x v="1"/>
    <x v="2"/>
    <n v="272"/>
    <n v="388.96"/>
  </r>
  <r>
    <s v="AD01-9364"/>
    <x v="3"/>
    <s v="Jul"/>
    <x v="1"/>
    <x v="1"/>
    <s v="Cancelld"/>
    <x v="1"/>
    <x v="1"/>
    <x v="2"/>
    <n v="274"/>
    <n v="391.82"/>
  </r>
  <r>
    <s v="AD01-9364"/>
    <x v="3"/>
    <s v="Jul"/>
    <x v="1"/>
    <x v="1"/>
    <s v="Cancelld"/>
    <x v="1"/>
    <x v="1"/>
    <x v="2"/>
    <n v="244"/>
    <n v="348.92"/>
  </r>
  <r>
    <s v="AD01-9362"/>
    <x v="3"/>
    <s v="Jul"/>
    <x v="1"/>
    <x v="1"/>
    <s v="Cancelld"/>
    <x v="1"/>
    <x v="1"/>
    <x v="2"/>
    <n v="794"/>
    <n v="1135.42"/>
  </r>
  <r>
    <s v="AD01-9362"/>
    <x v="3"/>
    <s v="Jul"/>
    <x v="1"/>
    <x v="1"/>
    <s v="Cancelld"/>
    <x v="1"/>
    <x v="1"/>
    <x v="2"/>
    <n v="880"/>
    <n v="1258.4000000000001"/>
  </r>
  <r>
    <s v="AD01-9362"/>
    <x v="3"/>
    <s v="Jul"/>
    <x v="1"/>
    <x v="1"/>
    <s v="Cancelld"/>
    <x v="1"/>
    <x v="1"/>
    <x v="2"/>
    <n v="833"/>
    <n v="526.24"/>
  </r>
  <r>
    <s v="AD01-9362"/>
    <x v="3"/>
    <s v="Jul"/>
    <x v="1"/>
    <x v="1"/>
    <s v="Cancelld"/>
    <x v="1"/>
    <x v="1"/>
    <x v="2"/>
    <n v="243"/>
    <n v="347.49"/>
  </r>
  <r>
    <s v="AD01-9364"/>
    <x v="3"/>
    <s v="Jul"/>
    <x v="1"/>
    <x v="1"/>
    <s v="Cancelld"/>
    <x v="1"/>
    <x v="1"/>
    <x v="2"/>
    <n v="271"/>
    <n v="387.53"/>
  </r>
  <r>
    <s v="AD01-9364"/>
    <x v="3"/>
    <s v="Jul"/>
    <x v="1"/>
    <x v="1"/>
    <s v="Cancelld"/>
    <x v="1"/>
    <x v="1"/>
    <x v="2"/>
    <n v="247"/>
    <n v="353.21"/>
  </r>
  <r>
    <s v="AD01-9364"/>
    <x v="3"/>
    <s v="Jul"/>
    <x v="1"/>
    <x v="1"/>
    <s v="Cancelld"/>
    <x v="1"/>
    <x v="1"/>
    <x v="2"/>
    <n v="245"/>
    <n v="350.35"/>
  </r>
  <r>
    <s v="AD01-9365"/>
    <x v="3"/>
    <s v="Jun"/>
    <x v="1"/>
    <x v="1"/>
    <s v="Cancelld"/>
    <x v="1"/>
    <x v="1"/>
    <x v="2"/>
    <n v="278"/>
    <n v="397.54"/>
  </r>
  <r>
    <s v="AD01-9361"/>
    <x v="3"/>
    <s v="Jun"/>
    <x v="1"/>
    <x v="1"/>
    <s v="Cancelld"/>
    <x v="1"/>
    <x v="1"/>
    <x v="2"/>
    <n v="248"/>
    <n v="354.64"/>
  </r>
  <r>
    <s v="AD01-9364"/>
    <x v="3"/>
    <s v="Jun"/>
    <x v="1"/>
    <x v="1"/>
    <s v="Cancelld"/>
    <x v="1"/>
    <x v="1"/>
    <x v="2"/>
    <n v="280"/>
    <n v="400.4"/>
  </r>
  <r>
    <s v="AD01-9361"/>
    <x v="3"/>
    <s v="Jun"/>
    <x v="1"/>
    <x v="1"/>
    <s v="Cancelld"/>
    <x v="1"/>
    <x v="1"/>
    <x v="2"/>
    <n v="250"/>
    <n v="357.5"/>
  </r>
  <r>
    <s v="AD01-9362"/>
    <x v="3"/>
    <s v="Jun"/>
    <x v="1"/>
    <x v="1"/>
    <s v="Cancelld"/>
    <x v="1"/>
    <x v="1"/>
    <x v="2"/>
    <n v="793"/>
    <n v="1133.99"/>
  </r>
  <r>
    <s v="AD01-9361"/>
    <x v="3"/>
    <s v="Jun"/>
    <x v="1"/>
    <x v="1"/>
    <s v="Cancelld"/>
    <x v="1"/>
    <x v="1"/>
    <x v="2"/>
    <n v="879"/>
    <n v="1256.97"/>
  </r>
  <r>
    <s v="AD01-9361"/>
    <x v="3"/>
    <s v="Jun"/>
    <x v="1"/>
    <x v="1"/>
    <s v="Cancelld"/>
    <x v="1"/>
    <x v="1"/>
    <x v="2"/>
    <n v="832"/>
    <n v="526.24"/>
  </r>
  <r>
    <s v="AD01-9362"/>
    <x v="3"/>
    <s v="Jun"/>
    <x v="1"/>
    <x v="1"/>
    <s v="Cancelld"/>
    <x v="1"/>
    <x v="1"/>
    <x v="2"/>
    <n v="249"/>
    <n v="356.07"/>
  </r>
  <r>
    <s v="AD01-9361"/>
    <x v="3"/>
    <s v="Jun"/>
    <x v="1"/>
    <x v="1"/>
    <s v="Cancelld"/>
    <x v="1"/>
    <x v="1"/>
    <x v="2"/>
    <n v="277"/>
    <n v="396.11"/>
  </r>
  <r>
    <s v="AD01-9364"/>
    <x v="3"/>
    <s v="Jun"/>
    <x v="1"/>
    <x v="1"/>
    <s v="Cancelld"/>
    <x v="1"/>
    <x v="1"/>
    <x v="2"/>
    <n v="253"/>
    <n v="361.79"/>
  </r>
  <r>
    <s v="AD01-9361"/>
    <x v="3"/>
    <s v="Jun"/>
    <x v="1"/>
    <x v="1"/>
    <s v="Cancelld"/>
    <x v="1"/>
    <x v="1"/>
    <x v="2"/>
    <n v="802"/>
    <n v="1146.8599999999999"/>
  </r>
  <r>
    <s v="AD01-9365"/>
    <x v="3"/>
    <s v="Jun"/>
    <x v="1"/>
    <x v="1"/>
    <s v="Cancelld"/>
    <x v="1"/>
    <x v="1"/>
    <x v="2"/>
    <n v="251"/>
    <n v="358.93"/>
  </r>
  <r>
    <s v="AD01-9364"/>
    <x v="3"/>
    <s v="Mar"/>
    <x v="1"/>
    <x v="1"/>
    <s v="Cancelld"/>
    <x v="1"/>
    <x v="1"/>
    <x v="2"/>
    <n v="296"/>
    <n v="423.28"/>
  </r>
  <r>
    <s v="AD01-9364"/>
    <x v="3"/>
    <s v="Mar"/>
    <x v="1"/>
    <x v="1"/>
    <s v="Cancelld"/>
    <x v="1"/>
    <x v="1"/>
    <x v="2"/>
    <n v="266"/>
    <n v="380.38"/>
  </r>
  <r>
    <s v="AD01-9362"/>
    <x v="3"/>
    <s v="Mar"/>
    <x v="1"/>
    <x v="1"/>
    <s v="Cancelld"/>
    <x v="1"/>
    <x v="1"/>
    <x v="2"/>
    <n v="292"/>
    <n v="417.56"/>
  </r>
  <r>
    <s v="AD01-9364"/>
    <x v="3"/>
    <s v="Mar"/>
    <x v="1"/>
    <x v="1"/>
    <s v="Cancelld"/>
    <x v="1"/>
    <x v="1"/>
    <x v="2"/>
    <n v="268"/>
    <n v="383.24"/>
  </r>
  <r>
    <s v="AD01-9364"/>
    <x v="3"/>
    <s v="Mar"/>
    <x v="1"/>
    <x v="1"/>
    <s v="Cancelld"/>
    <x v="1"/>
    <x v="1"/>
    <x v="2"/>
    <n v="790"/>
    <n v="1129.7"/>
  </r>
  <r>
    <s v="AD01-9362"/>
    <x v="3"/>
    <s v="Mar"/>
    <x v="1"/>
    <x v="1"/>
    <s v="Cancelld"/>
    <x v="1"/>
    <x v="1"/>
    <x v="2"/>
    <n v="877"/>
    <n v="1254.1099999999999"/>
  </r>
  <r>
    <s v="AD01-9362"/>
    <x v="3"/>
    <s v="Mar"/>
    <x v="1"/>
    <x v="1"/>
    <s v="Cancelld"/>
    <x v="1"/>
    <x v="1"/>
    <x v="2"/>
    <n v="830"/>
    <n v="526.24"/>
  </r>
  <r>
    <s v="AD01-9364"/>
    <x v="3"/>
    <s v="Mar"/>
    <x v="1"/>
    <x v="1"/>
    <s v="Cancelld"/>
    <x v="1"/>
    <x v="1"/>
    <x v="2"/>
    <n v="267"/>
    <n v="381.81"/>
  </r>
  <r>
    <s v="AD01-9364"/>
    <x v="3"/>
    <s v="Mar"/>
    <x v="1"/>
    <x v="1"/>
    <s v="Cancelld"/>
    <x v="1"/>
    <x v="1"/>
    <x v="2"/>
    <n v="295"/>
    <n v="421.85"/>
  </r>
  <r>
    <s v="AD01-9362"/>
    <x v="3"/>
    <s v="Mar"/>
    <x v="1"/>
    <x v="1"/>
    <s v="Cancelld"/>
    <x v="1"/>
    <x v="1"/>
    <x v="2"/>
    <n v="265"/>
    <n v="378.95"/>
  </r>
  <r>
    <s v="AD01-9364"/>
    <x v="3"/>
    <s v="Mar"/>
    <x v="1"/>
    <x v="1"/>
    <s v="Cancelld"/>
    <x v="1"/>
    <x v="1"/>
    <x v="2"/>
    <n v="799"/>
    <n v="1142.57"/>
  </r>
  <r>
    <s v="AD01-9364"/>
    <x v="3"/>
    <s v="Mar"/>
    <x v="1"/>
    <x v="1"/>
    <s v="Cancelld"/>
    <x v="1"/>
    <x v="1"/>
    <x v="2"/>
    <n v="885"/>
    <n v="1265.55"/>
  </r>
  <r>
    <s v="AD01-9362"/>
    <x v="3"/>
    <s v="May"/>
    <x v="1"/>
    <x v="1"/>
    <s v="Cancelld"/>
    <x v="1"/>
    <x v="1"/>
    <x v="2"/>
    <n v="284"/>
    <n v="406.12"/>
  </r>
  <r>
    <s v="AD01-9364"/>
    <x v="3"/>
    <s v="May"/>
    <x v="1"/>
    <x v="1"/>
    <s v="Cancelld"/>
    <x v="1"/>
    <x v="1"/>
    <x v="2"/>
    <n v="254"/>
    <n v="363.22"/>
  </r>
  <r>
    <s v="AD01-9362"/>
    <x v="3"/>
    <s v="May"/>
    <x v="1"/>
    <x v="1"/>
    <s v="Cancelld"/>
    <x v="1"/>
    <x v="1"/>
    <x v="2"/>
    <n v="256"/>
    <n v="366.08"/>
  </r>
  <r>
    <s v="AD01-9362"/>
    <x v="3"/>
    <s v="May"/>
    <x v="1"/>
    <x v="1"/>
    <s v="Cancelld"/>
    <x v="1"/>
    <x v="1"/>
    <x v="2"/>
    <n v="792"/>
    <n v="1132.56"/>
  </r>
  <r>
    <s v="AD01-9362"/>
    <x v="3"/>
    <s v="May"/>
    <x v="1"/>
    <x v="1"/>
    <s v="Cancelld"/>
    <x v="1"/>
    <x v="1"/>
    <x v="2"/>
    <n v="878"/>
    <n v="1255.54"/>
  </r>
  <r>
    <s v="AD01-9362"/>
    <x v="3"/>
    <s v="May"/>
    <x v="1"/>
    <x v="1"/>
    <s v="Cancelld"/>
    <x v="1"/>
    <x v="1"/>
    <x v="2"/>
    <n v="831"/>
    <n v="526.24"/>
  </r>
  <r>
    <s v="AD01-9362"/>
    <x v="3"/>
    <s v="May"/>
    <x v="1"/>
    <x v="1"/>
    <s v="Cancelld"/>
    <x v="1"/>
    <x v="1"/>
    <x v="2"/>
    <n v="255"/>
    <n v="364.65"/>
  </r>
  <r>
    <s v="AD01-9362"/>
    <x v="3"/>
    <s v="May"/>
    <x v="1"/>
    <x v="1"/>
    <s v="Cancelld"/>
    <x v="1"/>
    <x v="1"/>
    <x v="2"/>
    <n v="283"/>
    <n v="404.69"/>
  </r>
  <r>
    <s v="AD01-9364"/>
    <x v="3"/>
    <s v="May"/>
    <x v="1"/>
    <x v="1"/>
    <s v="Cancelld"/>
    <x v="1"/>
    <x v="1"/>
    <x v="2"/>
    <n v="801"/>
    <n v="1145.43"/>
  </r>
  <r>
    <s v="AD01-9362"/>
    <x v="3"/>
    <s v="May"/>
    <x v="1"/>
    <x v="1"/>
    <s v="Cancelld"/>
    <x v="1"/>
    <x v="1"/>
    <x v="2"/>
    <n v="257"/>
    <n v="367.51"/>
  </r>
  <r>
    <s v="AD01-9361"/>
    <x v="3"/>
    <s v="Nov"/>
    <x v="1"/>
    <x v="1"/>
    <s v="Cancelld"/>
    <x v="1"/>
    <x v="1"/>
    <x v="2"/>
    <n v="224"/>
    <n v="320.32"/>
  </r>
  <r>
    <s v="AD01-9361"/>
    <x v="3"/>
    <s v="Nov"/>
    <x v="1"/>
    <x v="1"/>
    <s v="Cancelld"/>
    <x v="1"/>
    <x v="1"/>
    <x v="2"/>
    <n v="250"/>
    <n v="357.5"/>
  </r>
  <r>
    <s v="AD01-9361"/>
    <x v="3"/>
    <s v="Nov"/>
    <x v="1"/>
    <x v="1"/>
    <s v="Cancelld"/>
    <x v="1"/>
    <x v="1"/>
    <x v="2"/>
    <n v="226"/>
    <n v="323.18"/>
  </r>
  <r>
    <s v="AD01-9361"/>
    <x v="3"/>
    <s v="Nov"/>
    <x v="1"/>
    <x v="1"/>
    <s v="Cancelld"/>
    <x v="1"/>
    <x v="1"/>
    <x v="2"/>
    <n v="797"/>
    <n v="1139.71"/>
  </r>
  <r>
    <s v="AD01-9361"/>
    <x v="3"/>
    <s v="Nov"/>
    <x v="1"/>
    <x v="1"/>
    <s v="Cancelld"/>
    <x v="1"/>
    <x v="1"/>
    <x v="2"/>
    <n v="884"/>
    <n v="1264.1199999999999"/>
  </r>
  <r>
    <s v="AD01-9361"/>
    <x v="3"/>
    <s v="Nov"/>
    <x v="1"/>
    <x v="1"/>
    <s v="Cancelld"/>
    <x v="1"/>
    <x v="1"/>
    <x v="2"/>
    <n v="837"/>
    <n v="526.24"/>
  </r>
  <r>
    <s v="AD01-9361"/>
    <x v="3"/>
    <s v="Nov"/>
    <x v="1"/>
    <x v="1"/>
    <s v="Cancelld"/>
    <x v="1"/>
    <x v="1"/>
    <x v="2"/>
    <n v="225"/>
    <n v="321.75"/>
  </r>
  <r>
    <s v="AD01-9361"/>
    <x v="3"/>
    <s v="Nov"/>
    <x v="1"/>
    <x v="1"/>
    <s v="Cancelld"/>
    <x v="1"/>
    <x v="1"/>
    <x v="2"/>
    <n v="253"/>
    <n v="361.79"/>
  </r>
  <r>
    <s v="AD01-9361"/>
    <x v="3"/>
    <s v="Nov"/>
    <x v="1"/>
    <x v="1"/>
    <s v="Cancelld"/>
    <x v="1"/>
    <x v="1"/>
    <x v="2"/>
    <n v="223"/>
    <n v="318.89"/>
  </r>
  <r>
    <s v="AD01-9361"/>
    <x v="3"/>
    <s v="Nov"/>
    <x v="1"/>
    <x v="1"/>
    <s v="Cancelld"/>
    <x v="1"/>
    <x v="1"/>
    <x v="2"/>
    <n v="806"/>
    <n v="1152.58"/>
  </r>
  <r>
    <s v="AD01-9362"/>
    <x v="3"/>
    <s v="Oct"/>
    <x v="1"/>
    <x v="1"/>
    <s v="Cancelld"/>
    <x v="1"/>
    <x v="1"/>
    <x v="2"/>
    <n v="254"/>
    <n v="363.22"/>
  </r>
  <r>
    <s v="AD01-9362"/>
    <x v="3"/>
    <s v="Oct"/>
    <x v="1"/>
    <x v="1"/>
    <s v="Cancelld"/>
    <x v="1"/>
    <x v="1"/>
    <x v="2"/>
    <n v="230"/>
    <n v="328.9"/>
  </r>
  <r>
    <s v="AD01-9362"/>
    <x v="3"/>
    <s v="Oct"/>
    <x v="1"/>
    <x v="1"/>
    <s v="Cancelld"/>
    <x v="1"/>
    <x v="1"/>
    <x v="2"/>
    <n v="256"/>
    <n v="366.08"/>
  </r>
  <r>
    <s v="AD01-9362"/>
    <x v="3"/>
    <s v="Oct"/>
    <x v="1"/>
    <x v="1"/>
    <s v="Cancelld"/>
    <x v="1"/>
    <x v="1"/>
    <x v="2"/>
    <n v="796"/>
    <n v="1138.28"/>
  </r>
  <r>
    <s v="AD01-9361"/>
    <x v="3"/>
    <s v="Oct"/>
    <x v="1"/>
    <x v="1"/>
    <s v="Cancelld"/>
    <x v="1"/>
    <x v="1"/>
    <x v="2"/>
    <n v="883"/>
    <n v="1262.69"/>
  </r>
  <r>
    <s v="AD01-9361"/>
    <x v="3"/>
    <s v="Oct"/>
    <x v="1"/>
    <x v="1"/>
    <s v="Cancelld"/>
    <x v="1"/>
    <x v="1"/>
    <x v="2"/>
    <n v="836"/>
    <n v="526.24"/>
  </r>
  <r>
    <s v="AD01-9362"/>
    <x v="3"/>
    <s v="Oct"/>
    <x v="1"/>
    <x v="1"/>
    <s v="Cancelld"/>
    <x v="1"/>
    <x v="1"/>
    <x v="2"/>
    <n v="231"/>
    <n v="330.33"/>
  </r>
  <r>
    <s v="AD01-9362"/>
    <x v="3"/>
    <s v="Oct"/>
    <x v="1"/>
    <x v="1"/>
    <s v="Cancelld"/>
    <x v="1"/>
    <x v="1"/>
    <x v="2"/>
    <n v="229"/>
    <n v="327.47000000000003"/>
  </r>
  <r>
    <s v="AD01-9362"/>
    <x v="3"/>
    <s v="Oct"/>
    <x v="1"/>
    <x v="1"/>
    <s v="Cancelld"/>
    <x v="1"/>
    <x v="1"/>
    <x v="2"/>
    <n v="805"/>
    <n v="1151.1500000000001"/>
  </r>
  <r>
    <s v="AD01-9362"/>
    <x v="3"/>
    <s v="Oct"/>
    <x v="1"/>
    <x v="1"/>
    <s v="Cancelld"/>
    <x v="1"/>
    <x v="1"/>
    <x v="2"/>
    <n v="227"/>
    <n v="324.61"/>
  </r>
  <r>
    <s v="AD01-9364"/>
    <x v="3"/>
    <s v="Sep"/>
    <x v="1"/>
    <x v="1"/>
    <s v="Cancelld"/>
    <x v="1"/>
    <x v="1"/>
    <x v="2"/>
    <n v="260"/>
    <n v="371.8"/>
  </r>
  <r>
    <s v="AD01-9361"/>
    <x v="3"/>
    <s v="Sep"/>
    <x v="1"/>
    <x v="1"/>
    <s v="Cancelld"/>
    <x v="1"/>
    <x v="1"/>
    <x v="2"/>
    <n v="236"/>
    <n v="337.48"/>
  </r>
  <r>
    <s v="AD01-9362"/>
    <x v="3"/>
    <s v="Sep"/>
    <x v="1"/>
    <x v="1"/>
    <s v="Cancelld"/>
    <x v="1"/>
    <x v="1"/>
    <x v="2"/>
    <n v="262"/>
    <n v="374.66"/>
  </r>
  <r>
    <s v="AD01-9365"/>
    <x v="3"/>
    <s v="Sep"/>
    <x v="1"/>
    <x v="1"/>
    <s v="Cancelld"/>
    <x v="1"/>
    <x v="1"/>
    <x v="2"/>
    <n v="232"/>
    <n v="331.76"/>
  </r>
  <r>
    <s v="AD01-9361"/>
    <x v="3"/>
    <s v="Sep"/>
    <x v="1"/>
    <x v="1"/>
    <s v="Cancelld"/>
    <x v="1"/>
    <x v="1"/>
    <x v="2"/>
    <n v="795"/>
    <n v="1136.8499999999999"/>
  </r>
  <r>
    <s v="AD01-9362"/>
    <x v="3"/>
    <s v="Sep"/>
    <x v="1"/>
    <x v="1"/>
    <s v="Cancelld"/>
    <x v="1"/>
    <x v="1"/>
    <x v="2"/>
    <n v="882"/>
    <n v="1261.26"/>
  </r>
  <r>
    <s v="AD01-9362"/>
    <x v="3"/>
    <s v="Sep"/>
    <x v="1"/>
    <x v="1"/>
    <s v="Cancelld"/>
    <x v="1"/>
    <x v="1"/>
    <x v="2"/>
    <n v="835"/>
    <n v="526.24"/>
  </r>
  <r>
    <s v="AD01-9361"/>
    <x v="3"/>
    <s v="Sep"/>
    <x v="1"/>
    <x v="1"/>
    <s v="Cancelld"/>
    <x v="1"/>
    <x v="1"/>
    <x v="2"/>
    <n v="237"/>
    <n v="338.90999999999997"/>
  </r>
  <r>
    <s v="AD01-9365"/>
    <x v="3"/>
    <s v="Sep"/>
    <x v="1"/>
    <x v="1"/>
    <s v="Cancelld"/>
    <x v="1"/>
    <x v="1"/>
    <x v="2"/>
    <n v="259"/>
    <n v="370.37"/>
  </r>
  <r>
    <s v="AD01-9362"/>
    <x v="3"/>
    <s v="Sep"/>
    <x v="1"/>
    <x v="1"/>
    <s v="Cancelld"/>
    <x v="1"/>
    <x v="1"/>
    <x v="2"/>
    <n v="235"/>
    <n v="336.05"/>
  </r>
  <r>
    <s v="AD01-9361"/>
    <x v="3"/>
    <s v="Sep"/>
    <x v="1"/>
    <x v="1"/>
    <s v="Cancelld"/>
    <x v="1"/>
    <x v="1"/>
    <x v="2"/>
    <n v="804"/>
    <n v="1149.72"/>
  </r>
  <r>
    <s v="AD01-9364"/>
    <x v="3"/>
    <s v="Sep"/>
    <x v="1"/>
    <x v="1"/>
    <s v="Cancelld"/>
    <x v="1"/>
    <x v="1"/>
    <x v="2"/>
    <n v="233"/>
    <n v="333.19"/>
  </r>
  <r>
    <s v="AD01-9362"/>
    <x v="4"/>
    <s v="Apr"/>
    <x v="0"/>
    <x v="0"/>
    <s v="Order assembled"/>
    <x v="0"/>
    <x v="0"/>
    <x v="1"/>
    <n v="302"/>
    <n v="462.06"/>
  </r>
  <r>
    <s v="AD01-9361"/>
    <x v="4"/>
    <s v="Apr"/>
    <x v="0"/>
    <x v="0"/>
    <s v="Order assembled"/>
    <x v="0"/>
    <x v="0"/>
    <x v="1"/>
    <n v="272"/>
    <n v="388.96"/>
  </r>
  <r>
    <s v="AD01-9362"/>
    <x v="4"/>
    <s v="Apr"/>
    <x v="0"/>
    <x v="0"/>
    <s v="Order assembled"/>
    <x v="0"/>
    <x v="0"/>
    <x v="1"/>
    <n v="298"/>
    <n v="426.14"/>
  </r>
  <r>
    <s v="AD01-9362"/>
    <x v="4"/>
    <s v="Apr"/>
    <x v="0"/>
    <x v="0"/>
    <s v="Order assembled"/>
    <x v="0"/>
    <x v="0"/>
    <x v="1"/>
    <n v="274"/>
    <n v="391.82"/>
  </r>
  <r>
    <s v="AD01-9361"/>
    <x v="4"/>
    <s v="Apr"/>
    <x v="0"/>
    <x v="0"/>
    <s v="Order assembled"/>
    <x v="0"/>
    <x v="0"/>
    <x v="1"/>
    <n v="666"/>
    <n v="952.38"/>
  </r>
  <r>
    <s v="AD01-9364"/>
    <x v="4"/>
    <s v="Apr"/>
    <x v="0"/>
    <x v="0"/>
    <s v="Order assembled"/>
    <x v="0"/>
    <x v="0"/>
    <x v="1"/>
    <n v="753"/>
    <n v="1076.79"/>
  </r>
  <r>
    <s v="AD01-9364"/>
    <x v="4"/>
    <s v="Apr"/>
    <x v="0"/>
    <x v="0"/>
    <s v="Order assembled"/>
    <x v="0"/>
    <x v="0"/>
    <x v="1"/>
    <n v="297"/>
    <n v="424.71"/>
  </r>
  <r>
    <s v="AD01-9361"/>
    <x v="4"/>
    <s v="Apr"/>
    <x v="0"/>
    <x v="0"/>
    <s v="Order assembled"/>
    <x v="0"/>
    <x v="0"/>
    <x v="1"/>
    <n v="792"/>
    <n v="526.24"/>
  </r>
  <r>
    <s v="AD01-9362"/>
    <x v="4"/>
    <s v="Apr"/>
    <x v="0"/>
    <x v="0"/>
    <s v="Order assembled"/>
    <x v="0"/>
    <x v="0"/>
    <x v="1"/>
    <n v="301"/>
    <n v="430.43"/>
  </r>
  <r>
    <s v="AD01-9362"/>
    <x v="4"/>
    <s v="Apr"/>
    <x v="0"/>
    <x v="0"/>
    <s v="Order assembled"/>
    <x v="0"/>
    <x v="0"/>
    <x v="1"/>
    <n v="271"/>
    <n v="387.53"/>
  </r>
  <r>
    <s v="AD01-9361"/>
    <x v="4"/>
    <s v="Apr"/>
    <x v="0"/>
    <x v="0"/>
    <s v="Order assembled"/>
    <x v="0"/>
    <x v="0"/>
    <x v="1"/>
    <n v="299"/>
    <n v="427.57"/>
  </r>
  <r>
    <s v="AD01-9362"/>
    <x v="4"/>
    <s v="Apr"/>
    <x v="0"/>
    <x v="0"/>
    <s v="Order assembled"/>
    <x v="0"/>
    <x v="0"/>
    <x v="1"/>
    <n v="761"/>
    <n v="1088.23"/>
  </r>
  <r>
    <s v="AD01-9361"/>
    <x v="4"/>
    <s v="Aug"/>
    <x v="0"/>
    <x v="0"/>
    <s v="Order assembled"/>
    <x v="0"/>
    <x v="0"/>
    <x v="1"/>
    <n v="278"/>
    <n v="425.34"/>
  </r>
  <r>
    <s v="AD01-9362"/>
    <x v="4"/>
    <s v="Aug"/>
    <x v="0"/>
    <x v="0"/>
    <s v="Order assembled"/>
    <x v="0"/>
    <x v="0"/>
    <x v="1"/>
    <n v="280"/>
    <n v="400.4"/>
  </r>
  <r>
    <s v="AD01-9361"/>
    <x v="4"/>
    <s v="Aug"/>
    <x v="0"/>
    <x v="0"/>
    <s v="Order assembled"/>
    <x v="0"/>
    <x v="0"/>
    <x v="1"/>
    <n v="250"/>
    <n v="357.5"/>
  </r>
  <r>
    <s v="AD01-9362"/>
    <x v="4"/>
    <s v="Aug"/>
    <x v="0"/>
    <x v="0"/>
    <s v="Order assembled"/>
    <x v="0"/>
    <x v="0"/>
    <x v="1"/>
    <n v="670"/>
    <n v="958.1"/>
  </r>
  <r>
    <s v="AD01-9361"/>
    <x v="4"/>
    <s v="Aug"/>
    <x v="0"/>
    <x v="0"/>
    <s v="Order assembled"/>
    <x v="0"/>
    <x v="0"/>
    <x v="1"/>
    <n v="756"/>
    <n v="1081.08"/>
  </r>
  <r>
    <s v="AD01-9361"/>
    <x v="4"/>
    <s v="Aug"/>
    <x v="0"/>
    <x v="0"/>
    <s v="Order assembled"/>
    <x v="0"/>
    <x v="0"/>
    <x v="1"/>
    <n v="279"/>
    <n v="398.97"/>
  </r>
  <r>
    <s v="AD01-9362"/>
    <x v="4"/>
    <s v="Aug"/>
    <x v="0"/>
    <x v="0"/>
    <s v="Order assembled"/>
    <x v="0"/>
    <x v="0"/>
    <x v="1"/>
    <n v="796"/>
    <n v="526.24"/>
  </r>
  <r>
    <s v="AD01-9361"/>
    <x v="4"/>
    <s v="Aug"/>
    <x v="0"/>
    <x v="0"/>
    <s v="Order assembled"/>
    <x v="0"/>
    <x v="0"/>
    <x v="1"/>
    <n v="277"/>
    <n v="396.11"/>
  </r>
  <r>
    <s v="AD01-9362"/>
    <x v="4"/>
    <s v="Aug"/>
    <x v="0"/>
    <x v="0"/>
    <s v="Order assembled"/>
    <x v="0"/>
    <x v="0"/>
    <x v="1"/>
    <n v="253"/>
    <n v="361.79"/>
  </r>
  <r>
    <s v="AD01-9361"/>
    <x v="4"/>
    <s v="Aug"/>
    <x v="0"/>
    <x v="0"/>
    <s v="Order assembled"/>
    <x v="0"/>
    <x v="0"/>
    <x v="1"/>
    <n v="765"/>
    <n v="1093.95"/>
  </r>
  <r>
    <s v="AD01-9361"/>
    <x v="4"/>
    <s v="Dec"/>
    <x v="0"/>
    <x v="0"/>
    <s v="Order assembled"/>
    <x v="0"/>
    <x v="0"/>
    <x v="1"/>
    <n v="230"/>
    <n v="328.9"/>
  </r>
  <r>
    <s v="AD01-9362"/>
    <x v="4"/>
    <s v="Dec"/>
    <x v="0"/>
    <x v="0"/>
    <s v="Order assembled"/>
    <x v="0"/>
    <x v="0"/>
    <x v="1"/>
    <n v="256"/>
    <n v="366.08"/>
  </r>
  <r>
    <s v="AD01-9363"/>
    <x v="4"/>
    <s v="Dec"/>
    <x v="0"/>
    <x v="0"/>
    <s v="Order assembled"/>
    <x v="0"/>
    <x v="0"/>
    <x v="1"/>
    <n v="232"/>
    <n v="331.76"/>
  </r>
  <r>
    <s v="AD01-9364"/>
    <x v="4"/>
    <s v="Dec"/>
    <x v="0"/>
    <x v="0"/>
    <s v="Order assembled"/>
    <x v="0"/>
    <x v="0"/>
    <x v="1"/>
    <n v="673"/>
    <n v="962.39"/>
  </r>
  <r>
    <s v="AD01-9362"/>
    <x v="4"/>
    <s v="Dec"/>
    <x v="0"/>
    <x v="0"/>
    <s v="Order assembled"/>
    <x v="0"/>
    <x v="0"/>
    <x v="1"/>
    <n v="760"/>
    <n v="1086.8"/>
  </r>
  <r>
    <s v="AD01-9362"/>
    <x v="4"/>
    <s v="Dec"/>
    <x v="0"/>
    <x v="0"/>
    <s v="Order assembled"/>
    <x v="0"/>
    <x v="0"/>
    <x v="1"/>
    <n v="255"/>
    <n v="364.65"/>
  </r>
  <r>
    <s v="AD01-9364"/>
    <x v="4"/>
    <s v="Dec"/>
    <x v="0"/>
    <x v="0"/>
    <s v="Order assembled"/>
    <x v="0"/>
    <x v="0"/>
    <x v="1"/>
    <n v="799"/>
    <n v="526.24"/>
  </r>
  <r>
    <s v="AD01-9363"/>
    <x v="4"/>
    <s v="Dec"/>
    <x v="0"/>
    <x v="0"/>
    <s v="Order assembled"/>
    <x v="0"/>
    <x v="0"/>
    <x v="1"/>
    <n v="259"/>
    <n v="370.37"/>
  </r>
  <r>
    <s v="AD01-9362"/>
    <x v="4"/>
    <s v="Dec"/>
    <x v="0"/>
    <x v="0"/>
    <s v="Order assembled"/>
    <x v="0"/>
    <x v="0"/>
    <x v="1"/>
    <n v="229"/>
    <n v="327.47000000000003"/>
  </r>
  <r>
    <s v="AD01-9361"/>
    <x v="4"/>
    <s v="Dec"/>
    <x v="0"/>
    <x v="0"/>
    <s v="Order assembled"/>
    <x v="0"/>
    <x v="0"/>
    <x v="1"/>
    <n v="257"/>
    <n v="367.51"/>
  </r>
  <r>
    <s v="AD01-9364"/>
    <x v="4"/>
    <s v="Feb"/>
    <x v="0"/>
    <x v="0"/>
    <s v="Order assembled"/>
    <x v="0"/>
    <x v="0"/>
    <x v="1"/>
    <n v="308"/>
    <n v="471.24"/>
  </r>
  <r>
    <s v="AD01-9361"/>
    <x v="4"/>
    <s v="Feb"/>
    <x v="0"/>
    <x v="0"/>
    <s v="Order assembled"/>
    <x v="0"/>
    <x v="0"/>
    <x v="1"/>
    <n v="284"/>
    <n v="406.12"/>
  </r>
  <r>
    <s v="AD01-9361"/>
    <x v="4"/>
    <s v="Feb"/>
    <x v="0"/>
    <x v="0"/>
    <s v="Order assembled"/>
    <x v="0"/>
    <x v="0"/>
    <x v="1"/>
    <n v="310"/>
    <n v="443.3"/>
  </r>
  <r>
    <s v="AD01-9362"/>
    <x v="4"/>
    <s v="Feb"/>
    <x v="0"/>
    <x v="0"/>
    <s v="Order assembled"/>
    <x v="0"/>
    <x v="0"/>
    <x v="1"/>
    <n v="664"/>
    <n v="949.52"/>
  </r>
  <r>
    <s v="AD01-9361"/>
    <x v="4"/>
    <s v="Feb"/>
    <x v="0"/>
    <x v="0"/>
    <s v="Order assembled"/>
    <x v="0"/>
    <x v="0"/>
    <x v="1"/>
    <n v="751"/>
    <n v="1073.93"/>
  </r>
  <r>
    <s v="AD01-9361"/>
    <x v="4"/>
    <s v="Feb"/>
    <x v="0"/>
    <x v="0"/>
    <s v="Order assembled"/>
    <x v="0"/>
    <x v="0"/>
    <x v="1"/>
    <n v="309"/>
    <n v="441.87"/>
  </r>
  <r>
    <s v="AD01-9362"/>
    <x v="4"/>
    <s v="Feb"/>
    <x v="0"/>
    <x v="0"/>
    <s v="Order assembled"/>
    <x v="0"/>
    <x v="0"/>
    <x v="1"/>
    <n v="790"/>
    <n v="526.24"/>
  </r>
  <r>
    <s v="AD01-9361"/>
    <x v="4"/>
    <s v="Feb"/>
    <x v="0"/>
    <x v="0"/>
    <s v="Order assembled"/>
    <x v="0"/>
    <x v="0"/>
    <x v="1"/>
    <n v="283"/>
    <n v="404.69"/>
  </r>
  <r>
    <s v="AD01-9361"/>
    <x v="4"/>
    <s v="Feb"/>
    <x v="0"/>
    <x v="0"/>
    <s v="Order assembled"/>
    <x v="0"/>
    <x v="0"/>
    <x v="1"/>
    <n v="311"/>
    <n v="444.73"/>
  </r>
  <r>
    <s v="AD01-9364"/>
    <x v="4"/>
    <s v="Feb"/>
    <x v="0"/>
    <x v="0"/>
    <s v="Order assembled"/>
    <x v="0"/>
    <x v="0"/>
    <x v="1"/>
    <n v="760"/>
    <n v="1086.8"/>
  </r>
  <r>
    <s v="AD01-9362"/>
    <x v="4"/>
    <s v="Jan"/>
    <x v="0"/>
    <x v="0"/>
    <s v="Order assembled"/>
    <x v="0"/>
    <x v="0"/>
    <x v="1"/>
    <n v="314"/>
    <n v="480.42"/>
  </r>
  <r>
    <s v="AD01-9362"/>
    <x v="4"/>
    <s v="Jan"/>
    <x v="0"/>
    <x v="0"/>
    <s v="Order assembled"/>
    <x v="0"/>
    <x v="0"/>
    <x v="1"/>
    <n v="290"/>
    <n v="414.7"/>
  </r>
  <r>
    <s v="AD01-9362"/>
    <x v="4"/>
    <s v="Jan"/>
    <x v="0"/>
    <x v="0"/>
    <s v="Order assembled"/>
    <x v="0"/>
    <x v="0"/>
    <x v="1"/>
    <n v="316"/>
    <n v="451.88"/>
  </r>
  <r>
    <s v="AD01-9363"/>
    <x v="4"/>
    <s v="Jan"/>
    <x v="0"/>
    <x v="0"/>
    <s v="Order assembled"/>
    <x v="0"/>
    <x v="0"/>
    <x v="1"/>
    <n v="286"/>
    <n v="408.98"/>
  </r>
  <r>
    <s v="AD01-9362"/>
    <x v="4"/>
    <s v="Jan"/>
    <x v="0"/>
    <x v="0"/>
    <s v="Order assembled"/>
    <x v="0"/>
    <x v="0"/>
    <x v="1"/>
    <n v="663"/>
    <n v="948.09"/>
  </r>
  <r>
    <s v="AD01-9362"/>
    <x v="4"/>
    <s v="Jan"/>
    <x v="0"/>
    <x v="0"/>
    <s v="Order assembled"/>
    <x v="0"/>
    <x v="0"/>
    <x v="1"/>
    <n v="750"/>
    <n v="1072.5"/>
  </r>
  <r>
    <s v="AD01-9362"/>
    <x v="4"/>
    <s v="Jan"/>
    <x v="0"/>
    <x v="0"/>
    <s v="Order assembled"/>
    <x v="0"/>
    <x v="0"/>
    <x v="1"/>
    <n v="315"/>
    <n v="450.45"/>
  </r>
  <r>
    <s v="AD01-9362"/>
    <x v="4"/>
    <s v="Jan"/>
    <x v="0"/>
    <x v="0"/>
    <s v="Order assembled"/>
    <x v="0"/>
    <x v="0"/>
    <x v="1"/>
    <n v="789"/>
    <n v="526.24"/>
  </r>
  <r>
    <s v="AD01-9363"/>
    <x v="4"/>
    <s v="Jan"/>
    <x v="0"/>
    <x v="0"/>
    <s v="Order assembled"/>
    <x v="0"/>
    <x v="0"/>
    <x v="1"/>
    <n v="313"/>
    <n v="447.59"/>
  </r>
  <r>
    <s v="AD01-9362"/>
    <x v="4"/>
    <s v="Jan"/>
    <x v="0"/>
    <x v="0"/>
    <s v="Order assembled"/>
    <x v="0"/>
    <x v="0"/>
    <x v="1"/>
    <n v="289"/>
    <n v="413.27"/>
  </r>
  <r>
    <s v="AD01-9362"/>
    <x v="4"/>
    <s v="Jan"/>
    <x v="0"/>
    <x v="0"/>
    <s v="Order assembled"/>
    <x v="0"/>
    <x v="0"/>
    <x v="1"/>
    <n v="317"/>
    <n v="453.31"/>
  </r>
  <r>
    <s v="AD01-9362"/>
    <x v="4"/>
    <s v="Jan"/>
    <x v="0"/>
    <x v="0"/>
    <s v="Order assembled"/>
    <x v="0"/>
    <x v="0"/>
    <x v="1"/>
    <n v="759"/>
    <n v="1085.3699999999999"/>
  </r>
  <r>
    <s v="AD01-9362"/>
    <x v="4"/>
    <s v="Jul"/>
    <x v="0"/>
    <x v="0"/>
    <s v="Order assembled"/>
    <x v="0"/>
    <x v="0"/>
    <x v="1"/>
    <n v="284"/>
    <n v="434.52"/>
  </r>
  <r>
    <s v="AD01-9362"/>
    <x v="4"/>
    <s v="Jul"/>
    <x v="0"/>
    <x v="0"/>
    <s v="Order assembled"/>
    <x v="0"/>
    <x v="0"/>
    <x v="1"/>
    <n v="254"/>
    <n v="363.22"/>
  </r>
  <r>
    <s v="AD01-9362"/>
    <x v="4"/>
    <s v="Jul"/>
    <x v="0"/>
    <x v="0"/>
    <s v="Order assembled"/>
    <x v="0"/>
    <x v="0"/>
    <x v="1"/>
    <n v="286"/>
    <n v="408.98"/>
  </r>
  <r>
    <s v="AD01-9361"/>
    <x v="4"/>
    <s v="Jul"/>
    <x v="0"/>
    <x v="0"/>
    <s v="Order assembled"/>
    <x v="0"/>
    <x v="0"/>
    <x v="1"/>
    <n v="256"/>
    <n v="366.08"/>
  </r>
  <r>
    <s v="AD01-9362"/>
    <x v="4"/>
    <s v="Jul"/>
    <x v="0"/>
    <x v="0"/>
    <s v="Order assembled"/>
    <x v="0"/>
    <x v="0"/>
    <x v="1"/>
    <n v="669"/>
    <n v="956.67"/>
  </r>
  <r>
    <s v="AD01-9361"/>
    <x v="4"/>
    <s v="Jul"/>
    <x v="0"/>
    <x v="0"/>
    <s v="Order assembled"/>
    <x v="0"/>
    <x v="0"/>
    <x v="1"/>
    <n v="755"/>
    <n v="1079.6500000000001"/>
  </r>
  <r>
    <s v="AD01-9361"/>
    <x v="4"/>
    <s v="Jul"/>
    <x v="0"/>
    <x v="0"/>
    <s v="Order assembled"/>
    <x v="0"/>
    <x v="0"/>
    <x v="1"/>
    <n v="285"/>
    <n v="407.55"/>
  </r>
  <r>
    <s v="AD01-9362"/>
    <x v="4"/>
    <s v="Jul"/>
    <x v="0"/>
    <x v="0"/>
    <s v="Order assembled"/>
    <x v="0"/>
    <x v="0"/>
    <x v="1"/>
    <n v="795"/>
    <n v="526.24"/>
  </r>
  <r>
    <s v="AD01-9361"/>
    <x v="4"/>
    <s v="Jul"/>
    <x v="0"/>
    <x v="0"/>
    <s v="Order assembled"/>
    <x v="0"/>
    <x v="0"/>
    <x v="1"/>
    <n v="283"/>
    <n v="404.69"/>
  </r>
  <r>
    <s v="AD01-9362"/>
    <x v="4"/>
    <s v="Jul"/>
    <x v="0"/>
    <x v="0"/>
    <s v="Order assembled"/>
    <x v="0"/>
    <x v="0"/>
    <x v="1"/>
    <n v="259"/>
    <n v="370.37"/>
  </r>
  <r>
    <s v="AD01-9362"/>
    <x v="4"/>
    <s v="Jul"/>
    <x v="0"/>
    <x v="0"/>
    <s v="Order assembled"/>
    <x v="0"/>
    <x v="0"/>
    <x v="1"/>
    <n v="281"/>
    <n v="401.83"/>
  </r>
  <r>
    <s v="AD01-9362"/>
    <x v="4"/>
    <s v="Jul"/>
    <x v="0"/>
    <x v="0"/>
    <s v="Order assembled"/>
    <x v="0"/>
    <x v="0"/>
    <x v="1"/>
    <n v="764"/>
    <n v="1092.52"/>
  </r>
  <r>
    <s v="AD01-9364"/>
    <x v="4"/>
    <s v="Jun"/>
    <x v="0"/>
    <x v="0"/>
    <s v="Order assembled"/>
    <x v="0"/>
    <x v="0"/>
    <x v="1"/>
    <n v="290"/>
    <n v="443.7000000000001"/>
  </r>
  <r>
    <s v="AD01-9364"/>
    <x v="4"/>
    <s v="Jun"/>
    <x v="0"/>
    <x v="0"/>
    <s v="Order assembled"/>
    <x v="0"/>
    <x v="0"/>
    <x v="1"/>
    <n v="260"/>
    <n v="371.8"/>
  </r>
  <r>
    <s v="AD01-9362"/>
    <x v="4"/>
    <s v="Jun"/>
    <x v="0"/>
    <x v="0"/>
    <s v="Order assembled"/>
    <x v="0"/>
    <x v="0"/>
    <x v="1"/>
    <n v="262"/>
    <n v="374.66"/>
  </r>
  <r>
    <s v="AD01-9364"/>
    <x v="4"/>
    <s v="Jun"/>
    <x v="0"/>
    <x v="0"/>
    <s v="Order assembled"/>
    <x v="0"/>
    <x v="0"/>
    <x v="1"/>
    <n v="668"/>
    <n v="955.24"/>
  </r>
  <r>
    <s v="AD01-9364"/>
    <x v="4"/>
    <s v="Jun"/>
    <x v="0"/>
    <x v="0"/>
    <s v="Order assembled"/>
    <x v="0"/>
    <x v="0"/>
    <x v="1"/>
    <n v="754"/>
    <n v="1078.22"/>
  </r>
  <r>
    <s v="AD01-9364"/>
    <x v="4"/>
    <s v="Jun"/>
    <x v="0"/>
    <x v="0"/>
    <s v="Order assembled"/>
    <x v="0"/>
    <x v="0"/>
    <x v="1"/>
    <n v="291"/>
    <n v="416.13"/>
  </r>
  <r>
    <s v="AD01-9364"/>
    <x v="4"/>
    <s v="Jun"/>
    <x v="0"/>
    <x v="0"/>
    <s v="Order assembled"/>
    <x v="0"/>
    <x v="0"/>
    <x v="1"/>
    <n v="794"/>
    <n v="526.24"/>
  </r>
  <r>
    <s v="AD01-9362"/>
    <x v="4"/>
    <s v="Jun"/>
    <x v="0"/>
    <x v="0"/>
    <s v="Order assembled"/>
    <x v="0"/>
    <x v="0"/>
    <x v="1"/>
    <n v="289"/>
    <n v="413.27"/>
  </r>
  <r>
    <s v="AD01-9364"/>
    <x v="4"/>
    <s v="Jun"/>
    <x v="0"/>
    <x v="0"/>
    <s v="Order assembled"/>
    <x v="0"/>
    <x v="0"/>
    <x v="1"/>
    <n v="287"/>
    <n v="410.41"/>
  </r>
  <r>
    <s v="AD01-9364"/>
    <x v="4"/>
    <s v="Jun"/>
    <x v="0"/>
    <x v="0"/>
    <s v="Order assembled"/>
    <x v="0"/>
    <x v="0"/>
    <x v="1"/>
    <n v="763"/>
    <n v="1091.0899999999999"/>
  </r>
  <r>
    <s v="AD01-9361"/>
    <x v="4"/>
    <s v="Mar"/>
    <x v="0"/>
    <x v="0"/>
    <s v="Order assembled"/>
    <x v="0"/>
    <x v="0"/>
    <x v="1"/>
    <n v="278"/>
    <n v="397.54"/>
  </r>
  <r>
    <s v="AD01-9362"/>
    <x v="4"/>
    <s v="Mar"/>
    <x v="0"/>
    <x v="0"/>
    <s v="Order assembled"/>
    <x v="0"/>
    <x v="0"/>
    <x v="1"/>
    <n v="304"/>
    <n v="434.72"/>
  </r>
  <r>
    <s v="AD01-9362"/>
    <x v="4"/>
    <s v="Mar"/>
    <x v="0"/>
    <x v="0"/>
    <s v="Order assembled"/>
    <x v="0"/>
    <x v="0"/>
    <x v="1"/>
    <n v="280"/>
    <n v="400.4"/>
  </r>
  <r>
    <s v="AD01-9362"/>
    <x v="4"/>
    <s v="Mar"/>
    <x v="0"/>
    <x v="0"/>
    <s v="Order assembled"/>
    <x v="0"/>
    <x v="0"/>
    <x v="1"/>
    <n v="665"/>
    <n v="950.95"/>
  </r>
  <r>
    <s v="AD01-9364"/>
    <x v="4"/>
    <s v="Mar"/>
    <x v="0"/>
    <x v="0"/>
    <s v="Order assembled"/>
    <x v="0"/>
    <x v="0"/>
    <x v="1"/>
    <n v="752"/>
    <n v="1075.3599999999999"/>
  </r>
  <r>
    <s v="AD01-9364"/>
    <x v="4"/>
    <s v="Mar"/>
    <x v="0"/>
    <x v="0"/>
    <s v="Order assembled"/>
    <x v="0"/>
    <x v="0"/>
    <x v="1"/>
    <n v="303"/>
    <n v="433.29"/>
  </r>
  <r>
    <s v="AD01-9362"/>
    <x v="4"/>
    <s v="Mar"/>
    <x v="0"/>
    <x v="0"/>
    <s v="Order assembled"/>
    <x v="0"/>
    <x v="0"/>
    <x v="1"/>
    <n v="791"/>
    <n v="526.24"/>
  </r>
  <r>
    <s v="AD01-9362"/>
    <x v="4"/>
    <s v="Mar"/>
    <x v="0"/>
    <x v="0"/>
    <s v="Order assembled"/>
    <x v="0"/>
    <x v="0"/>
    <x v="1"/>
    <n v="307"/>
    <n v="439.01"/>
  </r>
  <r>
    <s v="AD01-9362"/>
    <x v="4"/>
    <s v="Mar"/>
    <x v="0"/>
    <x v="0"/>
    <s v="Order assembled"/>
    <x v="0"/>
    <x v="0"/>
    <x v="1"/>
    <n v="277"/>
    <n v="396.11"/>
  </r>
  <r>
    <s v="AD01-9361"/>
    <x v="4"/>
    <s v="Mar"/>
    <x v="0"/>
    <x v="0"/>
    <s v="Order assembled"/>
    <x v="0"/>
    <x v="0"/>
    <x v="1"/>
    <n v="305"/>
    <n v="436.15"/>
  </r>
  <r>
    <s v="AD01-9362"/>
    <x v="4"/>
    <s v="May"/>
    <x v="0"/>
    <x v="0"/>
    <s v="Order assembled"/>
    <x v="0"/>
    <x v="0"/>
    <x v="1"/>
    <n v="296"/>
    <n v="452.88"/>
  </r>
  <r>
    <s v="AD01-9362"/>
    <x v="4"/>
    <s v="May"/>
    <x v="0"/>
    <x v="0"/>
    <s v="Order assembled"/>
    <x v="0"/>
    <x v="0"/>
    <x v="1"/>
    <n v="266"/>
    <n v="380.38"/>
  </r>
  <r>
    <s v="AD01-9362"/>
    <x v="4"/>
    <s v="May"/>
    <x v="0"/>
    <x v="0"/>
    <s v="Order assembled"/>
    <x v="0"/>
    <x v="0"/>
    <x v="1"/>
    <n v="292"/>
    <n v="417.56"/>
  </r>
  <r>
    <s v="AD01-9362"/>
    <x v="4"/>
    <s v="May"/>
    <x v="0"/>
    <x v="0"/>
    <s v="Order assembled"/>
    <x v="0"/>
    <x v="0"/>
    <x v="1"/>
    <n v="268"/>
    <n v="383.24"/>
  </r>
  <r>
    <s v="AD01-9361"/>
    <x v="4"/>
    <s v="May"/>
    <x v="0"/>
    <x v="0"/>
    <s v="Order assembled"/>
    <x v="0"/>
    <x v="0"/>
    <x v="1"/>
    <n v="667"/>
    <n v="953.81"/>
  </r>
  <r>
    <s v="AD01-9361"/>
    <x v="4"/>
    <s v="May"/>
    <x v="0"/>
    <x v="0"/>
    <s v="Order assembled"/>
    <x v="0"/>
    <x v="0"/>
    <x v="1"/>
    <n v="793"/>
    <n v="526.24"/>
  </r>
  <r>
    <s v="AD01-9362"/>
    <x v="4"/>
    <s v="May"/>
    <x v="0"/>
    <x v="0"/>
    <s v="Order assembled"/>
    <x v="0"/>
    <x v="0"/>
    <x v="1"/>
    <n v="295"/>
    <n v="421.85"/>
  </r>
  <r>
    <s v="AD01-9362"/>
    <x v="4"/>
    <s v="May"/>
    <x v="0"/>
    <x v="0"/>
    <s v="Order assembled"/>
    <x v="0"/>
    <x v="0"/>
    <x v="1"/>
    <n v="265"/>
    <n v="378.95"/>
  </r>
  <r>
    <s v="AD01-9362"/>
    <x v="4"/>
    <s v="May"/>
    <x v="0"/>
    <x v="0"/>
    <s v="Order assembled"/>
    <x v="0"/>
    <x v="0"/>
    <x v="1"/>
    <n v="293"/>
    <n v="418.99"/>
  </r>
  <r>
    <s v="AD01-9362"/>
    <x v="4"/>
    <s v="May"/>
    <x v="0"/>
    <x v="0"/>
    <s v="Order assembled"/>
    <x v="0"/>
    <x v="0"/>
    <x v="1"/>
    <n v="762"/>
    <n v="1089.6600000000001"/>
  </r>
  <r>
    <s v="AD01-9361"/>
    <x v="4"/>
    <s v="Nov"/>
    <x v="0"/>
    <x v="0"/>
    <s v="Order assembled"/>
    <x v="0"/>
    <x v="0"/>
    <x v="1"/>
    <n v="260"/>
    <n v="397.8"/>
  </r>
  <r>
    <s v="AD01-9362"/>
    <x v="4"/>
    <s v="Nov"/>
    <x v="0"/>
    <x v="0"/>
    <s v="Order assembled"/>
    <x v="0"/>
    <x v="0"/>
    <x v="1"/>
    <n v="236"/>
    <n v="337.48"/>
  </r>
  <r>
    <s v="AD01-9361"/>
    <x v="4"/>
    <s v="Nov"/>
    <x v="0"/>
    <x v="0"/>
    <s v="Order assembled"/>
    <x v="0"/>
    <x v="0"/>
    <x v="1"/>
    <n v="262"/>
    <n v="374.66"/>
  </r>
  <r>
    <s v="AD01-9365"/>
    <x v="4"/>
    <s v="Nov"/>
    <x v="0"/>
    <x v="0"/>
    <s v="Order assembled"/>
    <x v="0"/>
    <x v="0"/>
    <x v="1"/>
    <n v="672"/>
    <n v="960.96"/>
  </r>
  <r>
    <s v="AD01-9362"/>
    <x v="4"/>
    <s v="Nov"/>
    <x v="0"/>
    <x v="0"/>
    <s v="Order assembled"/>
    <x v="0"/>
    <x v="0"/>
    <x v="1"/>
    <n v="759"/>
    <n v="1085.3699999999999"/>
  </r>
  <r>
    <s v="AD01-9362"/>
    <x v="4"/>
    <s v="Nov"/>
    <x v="0"/>
    <x v="0"/>
    <s v="Order assembled"/>
    <x v="0"/>
    <x v="0"/>
    <x v="1"/>
    <n v="261"/>
    <n v="373.23"/>
  </r>
  <r>
    <s v="AD01-9365"/>
    <x v="4"/>
    <s v="Nov"/>
    <x v="0"/>
    <x v="0"/>
    <s v="Order assembled"/>
    <x v="0"/>
    <x v="0"/>
    <x v="1"/>
    <n v="798"/>
    <n v="526.24"/>
  </r>
  <r>
    <s v="AD01-9361"/>
    <x v="4"/>
    <s v="Nov"/>
    <x v="0"/>
    <x v="0"/>
    <s v="Order assembled"/>
    <x v="0"/>
    <x v="0"/>
    <x v="1"/>
    <n v="235"/>
    <n v="336.05"/>
  </r>
  <r>
    <s v="AD01-9362"/>
    <x v="4"/>
    <s v="Nov"/>
    <x v="0"/>
    <x v="0"/>
    <s v="Order assembled"/>
    <x v="0"/>
    <x v="0"/>
    <x v="1"/>
    <n v="263"/>
    <n v="376.09"/>
  </r>
  <r>
    <s v="AD01-9361"/>
    <x v="4"/>
    <s v="Nov"/>
    <x v="0"/>
    <x v="0"/>
    <s v="Order assembled"/>
    <x v="0"/>
    <x v="0"/>
    <x v="1"/>
    <n v="768"/>
    <n v="1098.24"/>
  </r>
  <r>
    <s v="AD01-9362"/>
    <x v="4"/>
    <s v="Oct"/>
    <x v="0"/>
    <x v="0"/>
    <s v="Order assembled"/>
    <x v="0"/>
    <x v="0"/>
    <x v="1"/>
    <n v="266"/>
    <n v="406.98"/>
  </r>
  <r>
    <s v="AD01-9364"/>
    <x v="4"/>
    <s v="Oct"/>
    <x v="0"/>
    <x v="0"/>
    <s v="Order assembled"/>
    <x v="0"/>
    <x v="0"/>
    <x v="1"/>
    <n v="242"/>
    <n v="346.06"/>
  </r>
  <r>
    <s v="AD01-9362"/>
    <x v="4"/>
    <s v="Oct"/>
    <x v="0"/>
    <x v="0"/>
    <s v="Order assembled"/>
    <x v="0"/>
    <x v="0"/>
    <x v="1"/>
    <n v="268"/>
    <n v="383.24"/>
  </r>
  <r>
    <s v="AD01-9362"/>
    <x v="4"/>
    <s v="Oct"/>
    <x v="0"/>
    <x v="0"/>
    <s v="Order assembled"/>
    <x v="0"/>
    <x v="0"/>
    <x v="1"/>
    <n v="238"/>
    <n v="340.34000000000003"/>
  </r>
  <r>
    <s v="AD01-9362"/>
    <x v="4"/>
    <s v="Oct"/>
    <x v="0"/>
    <x v="0"/>
    <s v="Order assembled"/>
    <x v="0"/>
    <x v="0"/>
    <x v="1"/>
    <n v="671"/>
    <n v="959.53"/>
  </r>
  <r>
    <s v="AD01-9364"/>
    <x v="4"/>
    <s v="Oct"/>
    <x v="0"/>
    <x v="0"/>
    <s v="Order assembled"/>
    <x v="0"/>
    <x v="0"/>
    <x v="1"/>
    <n v="758"/>
    <n v="1083.94"/>
  </r>
  <r>
    <s v="AD01-9364"/>
    <x v="4"/>
    <s v="Oct"/>
    <x v="0"/>
    <x v="0"/>
    <s v="Order assembled"/>
    <x v="0"/>
    <x v="0"/>
    <x v="1"/>
    <n v="267"/>
    <n v="381.81"/>
  </r>
  <r>
    <s v="AD01-9362"/>
    <x v="4"/>
    <s v="Oct"/>
    <x v="0"/>
    <x v="0"/>
    <s v="Order assembled"/>
    <x v="0"/>
    <x v="0"/>
    <x v="1"/>
    <n v="797"/>
    <n v="526.24"/>
  </r>
  <r>
    <s v="AD01-9362"/>
    <x v="4"/>
    <s v="Oct"/>
    <x v="0"/>
    <x v="0"/>
    <s v="Order assembled"/>
    <x v="0"/>
    <x v="0"/>
    <x v="1"/>
    <n v="265"/>
    <n v="378.95"/>
  </r>
  <r>
    <s v="AD01-9362"/>
    <x v="4"/>
    <s v="Oct"/>
    <x v="0"/>
    <x v="0"/>
    <s v="Order assembled"/>
    <x v="0"/>
    <x v="0"/>
    <x v="1"/>
    <n v="241"/>
    <n v="344.63"/>
  </r>
  <r>
    <s v="AD01-9364"/>
    <x v="4"/>
    <s v="Oct"/>
    <x v="0"/>
    <x v="0"/>
    <s v="Order assembled"/>
    <x v="0"/>
    <x v="0"/>
    <x v="1"/>
    <n v="269"/>
    <n v="384.67"/>
  </r>
  <r>
    <s v="AD01-9362"/>
    <x v="4"/>
    <s v="Oct"/>
    <x v="0"/>
    <x v="0"/>
    <s v="Order assembled"/>
    <x v="0"/>
    <x v="0"/>
    <x v="1"/>
    <n v="767"/>
    <n v="1096.81"/>
  </r>
  <r>
    <s v="AD01-9364"/>
    <x v="4"/>
    <s v="Sep"/>
    <x v="0"/>
    <x v="0"/>
    <s v="Order assembled"/>
    <x v="0"/>
    <x v="0"/>
    <x v="1"/>
    <n v="272"/>
    <n v="416.16"/>
  </r>
  <r>
    <s v="AD01-9364"/>
    <x v="4"/>
    <s v="Sep"/>
    <x v="0"/>
    <x v="0"/>
    <s v="Order assembled"/>
    <x v="0"/>
    <x v="0"/>
    <x v="1"/>
    <n v="248"/>
    <n v="354.64"/>
  </r>
  <r>
    <s v="AD01-9365"/>
    <x v="4"/>
    <s v="Sep"/>
    <x v="0"/>
    <x v="0"/>
    <s v="Order assembled"/>
    <x v="0"/>
    <x v="0"/>
    <x v="1"/>
    <n v="274"/>
    <n v="391.82"/>
  </r>
  <r>
    <s v="AD01-9361"/>
    <x v="4"/>
    <s v="Sep"/>
    <x v="0"/>
    <x v="0"/>
    <s v="Order assembled"/>
    <x v="0"/>
    <x v="0"/>
    <x v="1"/>
    <n v="244"/>
    <n v="348.92"/>
  </r>
  <r>
    <s v="AD01-9362"/>
    <x v="4"/>
    <s v="Sep"/>
    <x v="0"/>
    <x v="0"/>
    <s v="Order assembled"/>
    <x v="0"/>
    <x v="0"/>
    <x v="1"/>
    <n v="757"/>
    <n v="1082.51"/>
  </r>
  <r>
    <s v="AD01-9362"/>
    <x v="4"/>
    <s v="Sep"/>
    <x v="0"/>
    <x v="0"/>
    <s v="Order assembled"/>
    <x v="0"/>
    <x v="0"/>
    <x v="1"/>
    <n v="273"/>
    <n v="390.39"/>
  </r>
  <r>
    <s v="AD01-9361"/>
    <x v="4"/>
    <s v="Sep"/>
    <x v="0"/>
    <x v="0"/>
    <s v="Order assembled"/>
    <x v="0"/>
    <x v="0"/>
    <x v="1"/>
    <n v="271"/>
    <n v="387.53"/>
  </r>
  <r>
    <s v="AD01-9365"/>
    <x v="4"/>
    <s v="Sep"/>
    <x v="0"/>
    <x v="0"/>
    <s v="Order assembled"/>
    <x v="0"/>
    <x v="0"/>
    <x v="1"/>
    <n v="247"/>
    <n v="353.21"/>
  </r>
  <r>
    <s v="AD01-9364"/>
    <x v="4"/>
    <s v="Sep"/>
    <x v="0"/>
    <x v="0"/>
    <s v="Order assembled"/>
    <x v="0"/>
    <x v="0"/>
    <x v="1"/>
    <n v="275"/>
    <n v="393.25"/>
  </r>
  <r>
    <s v="AD01-9364"/>
    <x v="4"/>
    <s v="Sep"/>
    <x v="0"/>
    <x v="0"/>
    <s v="Order assembled"/>
    <x v="0"/>
    <x v="0"/>
    <x v="1"/>
    <n v="766"/>
    <n v="1095.3800000000001"/>
  </r>
  <r>
    <s v="AD01-9362"/>
    <x v="4"/>
    <s v="Apr"/>
    <x v="1"/>
    <x v="0"/>
    <s v="Order assembled"/>
    <x v="0"/>
    <x v="0"/>
    <x v="0"/>
    <n v="146"/>
    <n v="208.78"/>
  </r>
  <r>
    <s v="AD01-9364"/>
    <x v="4"/>
    <s v="Apr"/>
    <x v="1"/>
    <x v="0"/>
    <s v="Order assembled"/>
    <x v="0"/>
    <x v="0"/>
    <x v="0"/>
    <n v="368"/>
    <n v="526.24"/>
  </r>
  <r>
    <s v="AD01-9361"/>
    <x v="4"/>
    <s v="Apr"/>
    <x v="1"/>
    <x v="0"/>
    <s v="Order assembled"/>
    <x v="0"/>
    <x v="0"/>
    <x v="0"/>
    <n v="148"/>
    <n v="526.24"/>
  </r>
  <r>
    <s v="AD01-9363"/>
    <x v="4"/>
    <s v="Apr"/>
    <x v="1"/>
    <x v="0"/>
    <s v="Order assembled"/>
    <x v="0"/>
    <x v="0"/>
    <x v="0"/>
    <n v="364"/>
    <n v="526.24"/>
  </r>
  <r>
    <s v="AD01-9363"/>
    <x v="4"/>
    <s v="Apr"/>
    <x v="1"/>
    <x v="0"/>
    <s v="Order assembled"/>
    <x v="0"/>
    <x v="0"/>
    <x v="0"/>
    <n v="366"/>
    <n v="523.38"/>
  </r>
  <r>
    <s v="AD01-9363"/>
    <x v="4"/>
    <s v="Apr"/>
    <x v="1"/>
    <x v="0"/>
    <s v="Order assembled"/>
    <x v="0"/>
    <x v="0"/>
    <x v="0"/>
    <n v="147"/>
    <n v="210.21"/>
  </r>
  <r>
    <s v="AD01-9363"/>
    <x v="4"/>
    <s v="Apr"/>
    <x v="1"/>
    <x v="0"/>
    <s v="Order assembled"/>
    <x v="0"/>
    <x v="0"/>
    <x v="0"/>
    <n v="760"/>
    <n v="1086.8"/>
  </r>
  <r>
    <s v="AD01-9361"/>
    <x v="4"/>
    <s v="Apr"/>
    <x v="1"/>
    <x v="0"/>
    <s v="Order assembled"/>
    <x v="0"/>
    <x v="0"/>
    <x v="0"/>
    <n v="846"/>
    <n v="1209.78"/>
  </r>
  <r>
    <s v="AD01-9364"/>
    <x v="4"/>
    <s v="Apr"/>
    <x v="1"/>
    <x v="0"/>
    <s v="Order assembled"/>
    <x v="0"/>
    <x v="0"/>
    <x v="0"/>
    <n v="149"/>
    <n v="213.07"/>
  </r>
  <r>
    <s v="AD01-9362"/>
    <x v="4"/>
    <s v="Apr"/>
    <x v="1"/>
    <x v="0"/>
    <s v="Order assembled"/>
    <x v="0"/>
    <x v="0"/>
    <x v="0"/>
    <n v="365"/>
    <n v="521.95000000000005"/>
  </r>
  <r>
    <s v="AD01-9361"/>
    <x v="4"/>
    <s v="Aug"/>
    <x v="1"/>
    <x v="0"/>
    <s v="Order assembled"/>
    <x v="0"/>
    <x v="0"/>
    <x v="0"/>
    <n v="128"/>
    <n v="183.04"/>
  </r>
  <r>
    <s v="AD01-9361"/>
    <x v="4"/>
    <s v="Aug"/>
    <x v="1"/>
    <x v="0"/>
    <s v="Order assembled"/>
    <x v="0"/>
    <x v="0"/>
    <x v="0"/>
    <n v="344"/>
    <n v="491.92"/>
  </r>
  <r>
    <s v="AD01-9361"/>
    <x v="4"/>
    <s v="Aug"/>
    <x v="1"/>
    <x v="0"/>
    <s v="Order assembled"/>
    <x v="0"/>
    <x v="0"/>
    <x v="0"/>
    <n v="370"/>
    <n v="526.24"/>
  </r>
  <r>
    <s v="AD01-9361"/>
    <x v="4"/>
    <s v="Aug"/>
    <x v="1"/>
    <x v="0"/>
    <s v="Order assembled"/>
    <x v="0"/>
    <x v="0"/>
    <x v="0"/>
    <n v="346"/>
    <n v="526.24"/>
  </r>
  <r>
    <s v="AD01-9362"/>
    <x v="4"/>
    <s v="Aug"/>
    <x v="1"/>
    <x v="0"/>
    <s v="Order assembled"/>
    <x v="0"/>
    <x v="0"/>
    <x v="0"/>
    <n v="982"/>
    <n v="1404.26"/>
  </r>
  <r>
    <s v="AD01-9361"/>
    <x v="4"/>
    <s v="Aug"/>
    <x v="1"/>
    <x v="0"/>
    <s v="Order assembled"/>
    <x v="0"/>
    <x v="0"/>
    <x v="0"/>
    <n v="342"/>
    <n v="489.06"/>
  </r>
  <r>
    <s v="AD01-9361"/>
    <x v="4"/>
    <s v="Aug"/>
    <x v="1"/>
    <x v="0"/>
    <s v="Order assembled"/>
    <x v="0"/>
    <x v="0"/>
    <x v="0"/>
    <n v="369"/>
    <n v="527.66999999999996"/>
  </r>
  <r>
    <s v="AD01-9362"/>
    <x v="4"/>
    <s v="Aug"/>
    <x v="1"/>
    <x v="0"/>
    <s v="Order assembled"/>
    <x v="0"/>
    <x v="0"/>
    <x v="0"/>
    <n v="345"/>
    <n v="493.35"/>
  </r>
  <r>
    <s v="AD01-9361"/>
    <x v="4"/>
    <s v="Aug"/>
    <x v="1"/>
    <x v="0"/>
    <s v="Order assembled"/>
    <x v="0"/>
    <x v="0"/>
    <x v="0"/>
    <n v="763"/>
    <n v="1091.0899999999999"/>
  </r>
  <r>
    <s v="AD01-9361"/>
    <x v="4"/>
    <s v="Aug"/>
    <x v="1"/>
    <x v="0"/>
    <s v="Order assembled"/>
    <x v="0"/>
    <x v="0"/>
    <x v="0"/>
    <n v="850"/>
    <n v="1215.5"/>
  </r>
  <r>
    <s v="AD01-9361"/>
    <x v="4"/>
    <s v="Aug"/>
    <x v="1"/>
    <x v="0"/>
    <s v="Order assembled"/>
    <x v="0"/>
    <x v="0"/>
    <x v="0"/>
    <n v="371"/>
    <n v="530.53"/>
  </r>
  <r>
    <s v="AD01-9361"/>
    <x v="4"/>
    <s v="Aug"/>
    <x v="1"/>
    <x v="0"/>
    <s v="Order assembled"/>
    <x v="0"/>
    <x v="0"/>
    <x v="0"/>
    <n v="347"/>
    <n v="496.21"/>
  </r>
  <r>
    <s v="AD01-9361"/>
    <x v="4"/>
    <s v="Dec"/>
    <x v="1"/>
    <x v="0"/>
    <s v="Order assembled"/>
    <x v="0"/>
    <x v="0"/>
    <x v="0"/>
    <n v="350"/>
    <n v="500.5"/>
  </r>
  <r>
    <s v="AD01-9364"/>
    <x v="4"/>
    <s v="Dec"/>
    <x v="1"/>
    <x v="0"/>
    <s v="Order assembled"/>
    <x v="0"/>
    <x v="0"/>
    <x v="0"/>
    <n v="352"/>
    <n v="526.24"/>
  </r>
  <r>
    <s v="AD01-9362"/>
    <x v="4"/>
    <s v="Dec"/>
    <x v="1"/>
    <x v="0"/>
    <s v="Order assembled"/>
    <x v="0"/>
    <x v="0"/>
    <x v="0"/>
    <n v="322"/>
    <n v="526.24"/>
  </r>
  <r>
    <s v="AD01-9362"/>
    <x v="4"/>
    <s v="Dec"/>
    <x v="1"/>
    <x v="0"/>
    <s v="Order assembled"/>
    <x v="0"/>
    <x v="0"/>
    <x v="0"/>
    <n v="986"/>
    <n v="1409.98"/>
  </r>
  <r>
    <s v="AD01-9361"/>
    <x v="4"/>
    <s v="Dec"/>
    <x v="1"/>
    <x v="0"/>
    <s v="Order assembled"/>
    <x v="0"/>
    <x v="0"/>
    <x v="0"/>
    <n v="324"/>
    <n v="463.32"/>
  </r>
  <r>
    <s v="AD01-9361"/>
    <x v="4"/>
    <s v="Dec"/>
    <x v="1"/>
    <x v="0"/>
    <s v="Order assembled"/>
    <x v="0"/>
    <x v="0"/>
    <x v="0"/>
    <n v="351"/>
    <n v="501.93"/>
  </r>
  <r>
    <s v="AD01-9362"/>
    <x v="4"/>
    <s v="Dec"/>
    <x v="1"/>
    <x v="0"/>
    <s v="Order assembled"/>
    <x v="0"/>
    <x v="0"/>
    <x v="0"/>
    <n v="321"/>
    <n v="459.03"/>
  </r>
  <r>
    <s v="AD01-9362"/>
    <x v="4"/>
    <s v="Dec"/>
    <x v="1"/>
    <x v="0"/>
    <s v="Order assembled"/>
    <x v="0"/>
    <x v="0"/>
    <x v="0"/>
    <n v="767"/>
    <n v="1096.81"/>
  </r>
  <r>
    <s v="AD01-9364"/>
    <x v="4"/>
    <s v="Dec"/>
    <x v="1"/>
    <x v="0"/>
    <s v="Order assembled"/>
    <x v="0"/>
    <x v="0"/>
    <x v="0"/>
    <n v="853"/>
    <n v="1219.79"/>
  </r>
  <r>
    <s v="AD01-9361"/>
    <x v="4"/>
    <s v="Dec"/>
    <x v="1"/>
    <x v="0"/>
    <s v="Order assembled"/>
    <x v="0"/>
    <x v="0"/>
    <x v="0"/>
    <n v="323"/>
    <n v="461.89"/>
  </r>
  <r>
    <s v="AD01-9364"/>
    <x v="4"/>
    <s v="Feb"/>
    <x v="1"/>
    <x v="0"/>
    <s v="Order assembled"/>
    <x v="0"/>
    <x v="0"/>
    <x v="0"/>
    <n v="158"/>
    <n v="225.94"/>
  </r>
  <r>
    <s v="AD01-9361"/>
    <x v="4"/>
    <s v="Feb"/>
    <x v="1"/>
    <x v="0"/>
    <s v="Order assembled"/>
    <x v="0"/>
    <x v="0"/>
    <x v="0"/>
    <n v="128"/>
    <n v="183.04"/>
  </r>
  <r>
    <s v="AD01-9364"/>
    <x v="4"/>
    <s v="Feb"/>
    <x v="1"/>
    <x v="0"/>
    <s v="Order assembled"/>
    <x v="0"/>
    <x v="0"/>
    <x v="0"/>
    <n v="160"/>
    <n v="526.24"/>
  </r>
  <r>
    <s v="AD01-9362"/>
    <x v="4"/>
    <s v="Feb"/>
    <x v="1"/>
    <x v="0"/>
    <s v="Order assembled"/>
    <x v="0"/>
    <x v="0"/>
    <x v="0"/>
    <n v="130"/>
    <n v="526.24"/>
  </r>
  <r>
    <s v="AD01-9362"/>
    <x v="4"/>
    <s v="Feb"/>
    <x v="1"/>
    <x v="0"/>
    <s v="Order assembled"/>
    <x v="0"/>
    <x v="0"/>
    <x v="0"/>
    <n v="977"/>
    <n v="1397.11"/>
  </r>
  <r>
    <s v="AD01-9361"/>
    <x v="4"/>
    <s v="Feb"/>
    <x v="1"/>
    <x v="0"/>
    <s v="Order assembled"/>
    <x v="0"/>
    <x v="0"/>
    <x v="0"/>
    <n v="132"/>
    <n v="188.76"/>
  </r>
  <r>
    <s v="AD01-9361"/>
    <x v="4"/>
    <s v="Feb"/>
    <x v="1"/>
    <x v="0"/>
    <s v="Order assembled"/>
    <x v="0"/>
    <x v="0"/>
    <x v="0"/>
    <n v="159"/>
    <n v="227.37"/>
  </r>
  <r>
    <s v="AD01-9362"/>
    <x v="4"/>
    <s v="Feb"/>
    <x v="1"/>
    <x v="0"/>
    <s v="Order assembled"/>
    <x v="0"/>
    <x v="0"/>
    <x v="0"/>
    <n v="129"/>
    <n v="184.47"/>
  </r>
  <r>
    <s v="AD01-9362"/>
    <x v="4"/>
    <s v="Feb"/>
    <x v="1"/>
    <x v="0"/>
    <s v="Order assembled"/>
    <x v="0"/>
    <x v="0"/>
    <x v="0"/>
    <n v="758"/>
    <n v="1083.94"/>
  </r>
  <r>
    <s v="AD01-9364"/>
    <x v="4"/>
    <s v="Feb"/>
    <x v="1"/>
    <x v="0"/>
    <s v="Order assembled"/>
    <x v="0"/>
    <x v="0"/>
    <x v="0"/>
    <n v="844"/>
    <n v="1206.92"/>
  </r>
  <r>
    <s v="AD01-9361"/>
    <x v="4"/>
    <s v="Feb"/>
    <x v="1"/>
    <x v="0"/>
    <s v="Order assembled"/>
    <x v="0"/>
    <x v="0"/>
    <x v="0"/>
    <n v="155"/>
    <n v="221.65"/>
  </r>
  <r>
    <s v="AD01-9364"/>
    <x v="4"/>
    <s v="Feb"/>
    <x v="1"/>
    <x v="0"/>
    <s v="Order assembled"/>
    <x v="0"/>
    <x v="0"/>
    <x v="0"/>
    <n v="131"/>
    <n v="187.33"/>
  </r>
  <r>
    <s v="AD01-9361"/>
    <x v="4"/>
    <s v="Jan"/>
    <x v="1"/>
    <x v="0"/>
    <s v="Order assembled"/>
    <x v="0"/>
    <x v="0"/>
    <x v="0"/>
    <n v="164"/>
    <n v="234.52"/>
  </r>
  <r>
    <s v="AD01-9363"/>
    <x v="4"/>
    <s v="Jan"/>
    <x v="1"/>
    <x v="0"/>
    <s v="Order assembled"/>
    <x v="0"/>
    <x v="0"/>
    <x v="0"/>
    <n v="134"/>
    <n v="191.62"/>
  </r>
  <r>
    <s v="AD01-9362"/>
    <x v="4"/>
    <s v="Jan"/>
    <x v="1"/>
    <x v="0"/>
    <s v="Order assembled"/>
    <x v="0"/>
    <x v="0"/>
    <x v="0"/>
    <n v="136"/>
    <n v="526.24"/>
  </r>
  <r>
    <s v="AD01-9362"/>
    <x v="4"/>
    <s v="Jan"/>
    <x v="1"/>
    <x v="0"/>
    <s v="Order assembled"/>
    <x v="0"/>
    <x v="0"/>
    <x v="0"/>
    <n v="976"/>
    <n v="1395.68"/>
  </r>
  <r>
    <s v="AD01-9362"/>
    <x v="4"/>
    <s v="Jan"/>
    <x v="1"/>
    <x v="0"/>
    <s v="Order assembled"/>
    <x v="0"/>
    <x v="0"/>
    <x v="0"/>
    <n v="138"/>
    <n v="197.34"/>
  </r>
  <r>
    <s v="AD01-9362"/>
    <x v="4"/>
    <s v="Jan"/>
    <x v="1"/>
    <x v="0"/>
    <s v="Order assembled"/>
    <x v="0"/>
    <x v="0"/>
    <x v="0"/>
    <n v="165"/>
    <n v="235.95"/>
  </r>
  <r>
    <s v="AD01-9362"/>
    <x v="4"/>
    <s v="Jan"/>
    <x v="1"/>
    <x v="0"/>
    <s v="Order assembled"/>
    <x v="0"/>
    <x v="0"/>
    <x v="0"/>
    <n v="135"/>
    <n v="193.05"/>
  </r>
  <r>
    <s v="AD01-9362"/>
    <x v="4"/>
    <s v="Jan"/>
    <x v="1"/>
    <x v="0"/>
    <s v="Order assembled"/>
    <x v="0"/>
    <x v="0"/>
    <x v="0"/>
    <n v="757"/>
    <n v="1082.51"/>
  </r>
  <r>
    <s v="AD01-9363"/>
    <x v="4"/>
    <s v="Jan"/>
    <x v="1"/>
    <x v="0"/>
    <s v="Order assembled"/>
    <x v="0"/>
    <x v="0"/>
    <x v="0"/>
    <n v="161"/>
    <n v="230.23"/>
  </r>
  <r>
    <s v="AD01-9361"/>
    <x v="4"/>
    <s v="Jan"/>
    <x v="1"/>
    <x v="0"/>
    <s v="Order assembled"/>
    <x v="0"/>
    <x v="0"/>
    <x v="0"/>
    <n v="137"/>
    <n v="195.91"/>
  </r>
  <r>
    <s v="AD01-9362"/>
    <x v="4"/>
    <s v="Jul"/>
    <x v="1"/>
    <x v="0"/>
    <s v="Order assembled"/>
    <x v="0"/>
    <x v="0"/>
    <x v="0"/>
    <n v="350"/>
    <n v="500.5"/>
  </r>
  <r>
    <s v="AD01-9361"/>
    <x v="4"/>
    <s v="Jul"/>
    <x v="1"/>
    <x v="0"/>
    <s v="Order assembled"/>
    <x v="0"/>
    <x v="0"/>
    <x v="0"/>
    <n v="130"/>
    <n v="526.24"/>
  </r>
  <r>
    <s v="AD01-9362"/>
    <x v="4"/>
    <s v="Jul"/>
    <x v="1"/>
    <x v="0"/>
    <s v="Order assembled"/>
    <x v="0"/>
    <x v="0"/>
    <x v="0"/>
    <n v="352"/>
    <n v="526.24"/>
  </r>
  <r>
    <s v="AD01-9364"/>
    <x v="4"/>
    <s v="Jul"/>
    <x v="1"/>
    <x v="0"/>
    <s v="Order assembled"/>
    <x v="0"/>
    <x v="0"/>
    <x v="0"/>
    <n v="981"/>
    <n v="1402.83"/>
  </r>
  <r>
    <s v="AD01-9362"/>
    <x v="4"/>
    <s v="Jul"/>
    <x v="1"/>
    <x v="0"/>
    <s v="Order assembled"/>
    <x v="0"/>
    <x v="0"/>
    <x v="0"/>
    <n v="348"/>
    <n v="497.64"/>
  </r>
  <r>
    <s v="AD01-9362"/>
    <x v="4"/>
    <s v="Jul"/>
    <x v="1"/>
    <x v="0"/>
    <s v="Order assembled"/>
    <x v="0"/>
    <x v="0"/>
    <x v="0"/>
    <n v="129"/>
    <n v="184.47"/>
  </r>
  <r>
    <s v="AD01-9364"/>
    <x v="4"/>
    <s v="Jul"/>
    <x v="1"/>
    <x v="0"/>
    <s v="Order assembled"/>
    <x v="0"/>
    <x v="0"/>
    <x v="0"/>
    <n v="351"/>
    <n v="501.93"/>
  </r>
  <r>
    <s v="AD01-9362"/>
    <x v="4"/>
    <s v="Jul"/>
    <x v="1"/>
    <x v="0"/>
    <s v="Order assembled"/>
    <x v="0"/>
    <x v="0"/>
    <x v="0"/>
    <n v="762"/>
    <n v="1089.6600000000001"/>
  </r>
  <r>
    <s v="AD01-9361"/>
    <x v="4"/>
    <s v="Jul"/>
    <x v="1"/>
    <x v="0"/>
    <s v="Order assembled"/>
    <x v="0"/>
    <x v="0"/>
    <x v="0"/>
    <n v="849"/>
    <n v="1214.07"/>
  </r>
  <r>
    <s v="AD01-9362"/>
    <x v="4"/>
    <s v="Jul"/>
    <x v="1"/>
    <x v="0"/>
    <s v="Order assembled"/>
    <x v="0"/>
    <x v="0"/>
    <x v="0"/>
    <n v="131"/>
    <n v="187.33"/>
  </r>
  <r>
    <s v="AD01-9364"/>
    <x v="4"/>
    <s v="Jun"/>
    <x v="1"/>
    <x v="0"/>
    <s v="Order assembled"/>
    <x v="0"/>
    <x v="0"/>
    <x v="0"/>
    <n v="134"/>
    <n v="191.62"/>
  </r>
  <r>
    <s v="AD01-9364"/>
    <x v="4"/>
    <s v="Jun"/>
    <x v="1"/>
    <x v="0"/>
    <s v="Order assembled"/>
    <x v="0"/>
    <x v="0"/>
    <x v="0"/>
    <n v="356"/>
    <n v="509.08"/>
  </r>
  <r>
    <s v="AD01-9364"/>
    <x v="4"/>
    <s v="Jun"/>
    <x v="1"/>
    <x v="0"/>
    <s v="Order assembled"/>
    <x v="0"/>
    <x v="0"/>
    <x v="0"/>
    <n v="136"/>
    <n v="526.24"/>
  </r>
  <r>
    <s v="AD01-9364"/>
    <x v="4"/>
    <s v="Jun"/>
    <x v="1"/>
    <x v="0"/>
    <s v="Order assembled"/>
    <x v="0"/>
    <x v="0"/>
    <x v="0"/>
    <n v="980"/>
    <n v="1401.4"/>
  </r>
  <r>
    <s v="AD01-9362"/>
    <x v="4"/>
    <s v="Jun"/>
    <x v="1"/>
    <x v="0"/>
    <s v="Order assembled"/>
    <x v="0"/>
    <x v="0"/>
    <x v="0"/>
    <n v="354"/>
    <n v="506.22"/>
  </r>
  <r>
    <s v="AD01-9362"/>
    <x v="4"/>
    <s v="Jun"/>
    <x v="1"/>
    <x v="0"/>
    <s v="Order assembled"/>
    <x v="0"/>
    <x v="0"/>
    <x v="0"/>
    <n v="135"/>
    <n v="193.05"/>
  </r>
  <r>
    <s v="AD01-9364"/>
    <x v="4"/>
    <s v="Jun"/>
    <x v="1"/>
    <x v="0"/>
    <s v="Order assembled"/>
    <x v="0"/>
    <x v="0"/>
    <x v="0"/>
    <n v="357"/>
    <n v="510.51"/>
  </r>
  <r>
    <s v="AD01-9364"/>
    <x v="4"/>
    <s v="Jun"/>
    <x v="1"/>
    <x v="0"/>
    <s v="Order assembled"/>
    <x v="0"/>
    <x v="0"/>
    <x v="0"/>
    <n v="848"/>
    <n v="1212.6400000000001"/>
  </r>
  <r>
    <s v="AD01-9364"/>
    <x v="4"/>
    <s v="Jun"/>
    <x v="1"/>
    <x v="0"/>
    <s v="Order assembled"/>
    <x v="0"/>
    <x v="0"/>
    <x v="0"/>
    <n v="137"/>
    <n v="195.91"/>
  </r>
  <r>
    <s v="AD01-9364"/>
    <x v="4"/>
    <s v="Jun"/>
    <x v="1"/>
    <x v="0"/>
    <s v="Order assembled"/>
    <x v="0"/>
    <x v="0"/>
    <x v="0"/>
    <n v="353"/>
    <n v="504.79"/>
  </r>
  <r>
    <s v="AD01-9362"/>
    <x v="4"/>
    <s v="Mar"/>
    <x v="1"/>
    <x v="0"/>
    <s v="Order assembled"/>
    <x v="0"/>
    <x v="0"/>
    <x v="0"/>
    <n v="152"/>
    <n v="217.36"/>
  </r>
  <r>
    <s v="AD01-9362"/>
    <x v="4"/>
    <s v="Mar"/>
    <x v="1"/>
    <x v="0"/>
    <s v="Order assembled"/>
    <x v="0"/>
    <x v="0"/>
    <x v="0"/>
    <n v="154"/>
    <n v="526.24"/>
  </r>
  <r>
    <s v="AD01-9362"/>
    <x v="4"/>
    <s v="Mar"/>
    <x v="1"/>
    <x v="0"/>
    <s v="Order assembled"/>
    <x v="0"/>
    <x v="0"/>
    <x v="0"/>
    <n v="370"/>
    <n v="526.24"/>
  </r>
  <r>
    <s v="AD01-9362"/>
    <x v="4"/>
    <s v="Mar"/>
    <x v="1"/>
    <x v="0"/>
    <s v="Order assembled"/>
    <x v="0"/>
    <x v="0"/>
    <x v="0"/>
    <n v="978"/>
    <n v="1398.54"/>
  </r>
  <r>
    <s v="AD01-9361"/>
    <x v="4"/>
    <s v="Mar"/>
    <x v="1"/>
    <x v="0"/>
    <s v="Order assembled"/>
    <x v="0"/>
    <x v="0"/>
    <x v="0"/>
    <n v="372"/>
    <n v="531.96"/>
  </r>
  <r>
    <s v="AD01-9361"/>
    <x v="4"/>
    <s v="Mar"/>
    <x v="1"/>
    <x v="0"/>
    <s v="Order assembled"/>
    <x v="0"/>
    <x v="0"/>
    <x v="0"/>
    <n v="153"/>
    <n v="218.79"/>
  </r>
  <r>
    <s v="AD01-9362"/>
    <x v="4"/>
    <s v="Mar"/>
    <x v="1"/>
    <x v="0"/>
    <s v="Order assembled"/>
    <x v="0"/>
    <x v="0"/>
    <x v="0"/>
    <n v="369"/>
    <n v="527.66999999999996"/>
  </r>
  <r>
    <s v="AD01-9362"/>
    <x v="4"/>
    <s v="Mar"/>
    <x v="1"/>
    <x v="0"/>
    <s v="Order assembled"/>
    <x v="0"/>
    <x v="0"/>
    <x v="0"/>
    <n v="759"/>
    <n v="1085.3699999999999"/>
  </r>
  <r>
    <s v="AD01-9362"/>
    <x v="4"/>
    <s v="Mar"/>
    <x v="1"/>
    <x v="0"/>
    <s v="Order assembled"/>
    <x v="0"/>
    <x v="0"/>
    <x v="0"/>
    <n v="845"/>
    <n v="1208.3499999999999"/>
  </r>
  <r>
    <s v="AD01-9362"/>
    <x v="4"/>
    <s v="Mar"/>
    <x v="1"/>
    <x v="0"/>
    <s v="Order assembled"/>
    <x v="0"/>
    <x v="0"/>
    <x v="0"/>
    <n v="371"/>
    <n v="530.53"/>
  </r>
  <r>
    <s v="AD01-9364"/>
    <x v="4"/>
    <s v="May"/>
    <x v="1"/>
    <x v="0"/>
    <s v="Order assembled"/>
    <x v="0"/>
    <x v="0"/>
    <x v="0"/>
    <n v="140"/>
    <n v="200.2"/>
  </r>
  <r>
    <s v="AD01-9361"/>
    <x v="4"/>
    <s v="May"/>
    <x v="1"/>
    <x v="0"/>
    <s v="Order assembled"/>
    <x v="0"/>
    <x v="0"/>
    <x v="0"/>
    <n v="362"/>
    <n v="517.66"/>
  </r>
  <r>
    <s v="AD01-9364"/>
    <x v="4"/>
    <s v="May"/>
    <x v="1"/>
    <x v="0"/>
    <s v="Order assembled"/>
    <x v="0"/>
    <x v="0"/>
    <x v="0"/>
    <n v="142"/>
    <n v="526.24"/>
  </r>
  <r>
    <s v="AD01-9361"/>
    <x v="4"/>
    <s v="May"/>
    <x v="1"/>
    <x v="0"/>
    <s v="Order assembled"/>
    <x v="0"/>
    <x v="0"/>
    <x v="0"/>
    <n v="358"/>
    <n v="526.24"/>
  </r>
  <r>
    <s v="AD01-9362"/>
    <x v="4"/>
    <s v="May"/>
    <x v="1"/>
    <x v="0"/>
    <s v="Order assembled"/>
    <x v="0"/>
    <x v="0"/>
    <x v="0"/>
    <n v="979"/>
    <n v="1399.97"/>
  </r>
  <r>
    <s v="AD01-9364"/>
    <x v="4"/>
    <s v="May"/>
    <x v="1"/>
    <x v="0"/>
    <s v="Order assembled"/>
    <x v="0"/>
    <x v="0"/>
    <x v="0"/>
    <n v="360"/>
    <n v="514.79999999999995"/>
  </r>
  <r>
    <s v="AD01-9364"/>
    <x v="4"/>
    <s v="May"/>
    <x v="1"/>
    <x v="0"/>
    <s v="Order assembled"/>
    <x v="0"/>
    <x v="0"/>
    <x v="0"/>
    <n v="141"/>
    <n v="201.63"/>
  </r>
  <r>
    <s v="AD01-9362"/>
    <x v="4"/>
    <s v="May"/>
    <x v="1"/>
    <x v="0"/>
    <s v="Order assembled"/>
    <x v="0"/>
    <x v="0"/>
    <x v="0"/>
    <n v="363"/>
    <n v="519.09"/>
  </r>
  <r>
    <s v="AD01-9361"/>
    <x v="4"/>
    <s v="May"/>
    <x v="1"/>
    <x v="0"/>
    <s v="Order assembled"/>
    <x v="0"/>
    <x v="0"/>
    <x v="0"/>
    <n v="761"/>
    <n v="1088.23"/>
  </r>
  <r>
    <s v="AD01-9364"/>
    <x v="4"/>
    <s v="May"/>
    <x v="1"/>
    <x v="0"/>
    <s v="Order assembled"/>
    <x v="0"/>
    <x v="0"/>
    <x v="0"/>
    <n v="847"/>
    <n v="1211.21"/>
  </r>
  <r>
    <s v="AD01-9361"/>
    <x v="4"/>
    <s v="May"/>
    <x v="1"/>
    <x v="0"/>
    <s v="Order assembled"/>
    <x v="0"/>
    <x v="0"/>
    <x v="0"/>
    <n v="143"/>
    <n v="204.49"/>
  </r>
  <r>
    <s v="AD01-9364"/>
    <x v="4"/>
    <s v="May"/>
    <x v="1"/>
    <x v="0"/>
    <s v="Order assembled"/>
    <x v="0"/>
    <x v="0"/>
    <x v="0"/>
    <n v="359"/>
    <n v="513.37"/>
  </r>
  <r>
    <s v="AD01-9361"/>
    <x v="4"/>
    <s v="Nov"/>
    <x v="1"/>
    <x v="0"/>
    <s v="Order assembled"/>
    <x v="0"/>
    <x v="0"/>
    <x v="0"/>
    <n v="356"/>
    <n v="509.08"/>
  </r>
  <r>
    <s v="AD01-9361"/>
    <x v="4"/>
    <s v="Nov"/>
    <x v="1"/>
    <x v="0"/>
    <s v="Order assembled"/>
    <x v="0"/>
    <x v="0"/>
    <x v="0"/>
    <n v="326"/>
    <n v="466.18"/>
  </r>
  <r>
    <s v="AD01-9364"/>
    <x v="4"/>
    <s v="Nov"/>
    <x v="1"/>
    <x v="0"/>
    <s v="Order assembled"/>
    <x v="0"/>
    <x v="0"/>
    <x v="0"/>
    <n v="358"/>
    <n v="526.24"/>
  </r>
  <r>
    <s v="AD01-9364"/>
    <x v="4"/>
    <s v="Nov"/>
    <x v="1"/>
    <x v="0"/>
    <s v="Order assembled"/>
    <x v="0"/>
    <x v="0"/>
    <x v="0"/>
    <n v="328"/>
    <n v="526.24"/>
  </r>
  <r>
    <s v="AD01-9362"/>
    <x v="4"/>
    <s v="Nov"/>
    <x v="1"/>
    <x v="0"/>
    <s v="Order assembled"/>
    <x v="0"/>
    <x v="0"/>
    <x v="0"/>
    <n v="985"/>
    <n v="1408.55"/>
  </r>
  <r>
    <s v="AD01-9361"/>
    <x v="4"/>
    <s v="Nov"/>
    <x v="1"/>
    <x v="0"/>
    <s v="Order assembled"/>
    <x v="0"/>
    <x v="0"/>
    <x v="0"/>
    <n v="330"/>
    <n v="471.9"/>
  </r>
  <r>
    <s v="AD01-9361"/>
    <x v="4"/>
    <s v="Nov"/>
    <x v="1"/>
    <x v="0"/>
    <s v="Order assembled"/>
    <x v="0"/>
    <x v="0"/>
    <x v="0"/>
    <n v="357"/>
    <n v="510.51"/>
  </r>
  <r>
    <s v="AD01-9362"/>
    <x v="4"/>
    <s v="Nov"/>
    <x v="1"/>
    <x v="0"/>
    <s v="Order assembled"/>
    <x v="0"/>
    <x v="0"/>
    <x v="0"/>
    <n v="327"/>
    <n v="467.61"/>
  </r>
  <r>
    <s v="AD01-9364"/>
    <x v="4"/>
    <s v="Nov"/>
    <x v="1"/>
    <x v="0"/>
    <s v="Order assembled"/>
    <x v="0"/>
    <x v="0"/>
    <x v="0"/>
    <n v="766"/>
    <n v="1095.3800000000001"/>
  </r>
  <r>
    <s v="AD01-9364"/>
    <x v="4"/>
    <s v="Nov"/>
    <x v="1"/>
    <x v="0"/>
    <s v="Order assembled"/>
    <x v="0"/>
    <x v="0"/>
    <x v="0"/>
    <n v="852"/>
    <n v="1218.3599999999999"/>
  </r>
  <r>
    <s v="AD01-9361"/>
    <x v="4"/>
    <s v="Nov"/>
    <x v="1"/>
    <x v="0"/>
    <s v="Order assembled"/>
    <x v="0"/>
    <x v="0"/>
    <x v="0"/>
    <n v="353"/>
    <n v="504.79"/>
  </r>
  <r>
    <s v="AD01-9361"/>
    <x v="4"/>
    <s v="Nov"/>
    <x v="1"/>
    <x v="0"/>
    <s v="Order assembled"/>
    <x v="0"/>
    <x v="0"/>
    <x v="0"/>
    <n v="329"/>
    <n v="470.47"/>
  </r>
  <r>
    <s v="AD01-9361"/>
    <x v="4"/>
    <s v="Oct"/>
    <x v="1"/>
    <x v="0"/>
    <s v="Order assembled"/>
    <x v="0"/>
    <x v="0"/>
    <x v="0"/>
    <n v="362"/>
    <n v="517.66"/>
  </r>
  <r>
    <s v="AD01-9362"/>
    <x v="4"/>
    <s v="Oct"/>
    <x v="1"/>
    <x v="0"/>
    <s v="Order assembled"/>
    <x v="0"/>
    <x v="0"/>
    <x v="0"/>
    <n v="332"/>
    <n v="474.76"/>
  </r>
  <r>
    <s v="AD01-9362"/>
    <x v="4"/>
    <s v="Oct"/>
    <x v="1"/>
    <x v="0"/>
    <s v="Order assembled"/>
    <x v="0"/>
    <x v="0"/>
    <x v="0"/>
    <n v="334"/>
    <n v="526.24"/>
  </r>
  <r>
    <s v="AD01-9363"/>
    <x v="4"/>
    <s v="Oct"/>
    <x v="1"/>
    <x v="0"/>
    <s v="Order assembled"/>
    <x v="0"/>
    <x v="0"/>
    <x v="0"/>
    <n v="984"/>
    <n v="1407.12"/>
  </r>
  <r>
    <s v="AD01-9364"/>
    <x v="4"/>
    <s v="Oct"/>
    <x v="1"/>
    <x v="0"/>
    <s v="Order assembled"/>
    <x v="0"/>
    <x v="0"/>
    <x v="0"/>
    <n v="336"/>
    <n v="480.48"/>
  </r>
  <r>
    <s v="AD01-9364"/>
    <x v="4"/>
    <s v="Oct"/>
    <x v="1"/>
    <x v="0"/>
    <s v="Order assembled"/>
    <x v="0"/>
    <x v="0"/>
    <x v="0"/>
    <n v="363"/>
    <n v="519.09"/>
  </r>
  <r>
    <s v="AD01-9363"/>
    <x v="4"/>
    <s v="Oct"/>
    <x v="1"/>
    <x v="0"/>
    <s v="Order assembled"/>
    <x v="0"/>
    <x v="0"/>
    <x v="0"/>
    <n v="333"/>
    <n v="476.19"/>
  </r>
  <r>
    <s v="AD01-9362"/>
    <x v="4"/>
    <s v="Oct"/>
    <x v="1"/>
    <x v="0"/>
    <s v="Order assembled"/>
    <x v="0"/>
    <x v="0"/>
    <x v="0"/>
    <n v="765"/>
    <n v="1093.95"/>
  </r>
  <r>
    <s v="AD01-9362"/>
    <x v="4"/>
    <s v="Oct"/>
    <x v="1"/>
    <x v="0"/>
    <s v="Order assembled"/>
    <x v="0"/>
    <x v="0"/>
    <x v="0"/>
    <n v="359"/>
    <n v="513.37"/>
  </r>
  <r>
    <s v="AD01-9361"/>
    <x v="4"/>
    <s v="Oct"/>
    <x v="1"/>
    <x v="0"/>
    <s v="Order assembled"/>
    <x v="0"/>
    <x v="0"/>
    <x v="0"/>
    <n v="335"/>
    <n v="479.05"/>
  </r>
  <r>
    <s v="AD01-9361"/>
    <x v="4"/>
    <s v="Sep"/>
    <x v="1"/>
    <x v="0"/>
    <s v="Order assembled"/>
    <x v="0"/>
    <x v="0"/>
    <x v="0"/>
    <n v="368"/>
    <n v="526.24"/>
  </r>
  <r>
    <s v="AD01-9362"/>
    <x v="4"/>
    <s v="Sep"/>
    <x v="1"/>
    <x v="0"/>
    <s v="Order assembled"/>
    <x v="0"/>
    <x v="0"/>
    <x v="0"/>
    <n v="338"/>
    <n v="483.34"/>
  </r>
  <r>
    <s v="AD01-9364"/>
    <x v="4"/>
    <s v="Sep"/>
    <x v="1"/>
    <x v="0"/>
    <s v="Order assembled"/>
    <x v="0"/>
    <x v="0"/>
    <x v="0"/>
    <n v="364"/>
    <n v="526.24"/>
  </r>
  <r>
    <s v="AD01-9361"/>
    <x v="4"/>
    <s v="Sep"/>
    <x v="1"/>
    <x v="0"/>
    <s v="Order assembled"/>
    <x v="0"/>
    <x v="0"/>
    <x v="0"/>
    <n v="340"/>
    <n v="526.24"/>
  </r>
  <r>
    <s v="AD01-9361"/>
    <x v="4"/>
    <s v="Sep"/>
    <x v="1"/>
    <x v="0"/>
    <s v="Order assembled"/>
    <x v="0"/>
    <x v="0"/>
    <x v="0"/>
    <n v="983"/>
    <n v="1405.69"/>
  </r>
  <r>
    <s v="AD01-9361"/>
    <x v="4"/>
    <s v="Sep"/>
    <x v="1"/>
    <x v="0"/>
    <s v="Order assembled"/>
    <x v="0"/>
    <x v="0"/>
    <x v="0"/>
    <n v="339"/>
    <n v="484.77"/>
  </r>
  <r>
    <s v="AD01-9361"/>
    <x v="4"/>
    <s v="Sep"/>
    <x v="1"/>
    <x v="0"/>
    <s v="Order assembled"/>
    <x v="0"/>
    <x v="0"/>
    <x v="0"/>
    <n v="764"/>
    <n v="1092.52"/>
  </r>
  <r>
    <s v="AD01-9364"/>
    <x v="4"/>
    <s v="Sep"/>
    <x v="1"/>
    <x v="0"/>
    <s v="Order assembled"/>
    <x v="0"/>
    <x v="0"/>
    <x v="0"/>
    <n v="851"/>
    <n v="1216.93"/>
  </r>
  <r>
    <s v="AD01-9362"/>
    <x v="4"/>
    <s v="Sep"/>
    <x v="1"/>
    <x v="0"/>
    <s v="Order assembled"/>
    <x v="0"/>
    <x v="0"/>
    <x v="0"/>
    <n v="365"/>
    <n v="521.95000000000005"/>
  </r>
  <r>
    <s v="AD01-9361"/>
    <x v="4"/>
    <s v="Sep"/>
    <x v="1"/>
    <x v="0"/>
    <s v="Order assembled"/>
    <x v="0"/>
    <x v="0"/>
    <x v="0"/>
    <n v="341"/>
    <n v="487.63"/>
  </r>
  <r>
    <s v="AD01-9361"/>
    <x v="4"/>
    <s v="Apr"/>
    <x v="1"/>
    <x v="1"/>
    <s v="Cancelld"/>
    <x v="1"/>
    <x v="1"/>
    <x v="2"/>
    <n v="224"/>
    <n v="320.32"/>
  </r>
  <r>
    <s v="AD01-9361"/>
    <x v="4"/>
    <s v="Apr"/>
    <x v="1"/>
    <x v="1"/>
    <s v="Cancelld"/>
    <x v="1"/>
    <x v="1"/>
    <x v="2"/>
    <n v="226"/>
    <n v="323.18"/>
  </r>
  <r>
    <s v="AD01-9362"/>
    <x v="4"/>
    <s v="Apr"/>
    <x v="1"/>
    <x v="1"/>
    <s v="Cancelld"/>
    <x v="1"/>
    <x v="1"/>
    <x v="2"/>
    <n v="196"/>
    <n v="280.27999999999997"/>
  </r>
  <r>
    <s v="AD01-9362"/>
    <x v="4"/>
    <s v="Apr"/>
    <x v="1"/>
    <x v="1"/>
    <s v="Cancelld"/>
    <x v="1"/>
    <x v="1"/>
    <x v="2"/>
    <n v="802"/>
    <n v="1146.8599999999999"/>
  </r>
  <r>
    <s v="AD01-9365"/>
    <x v="4"/>
    <s v="Apr"/>
    <x v="1"/>
    <x v="1"/>
    <s v="Cancelld"/>
    <x v="1"/>
    <x v="1"/>
    <x v="2"/>
    <n v="888"/>
    <n v="1269.8399999999999"/>
  </r>
  <r>
    <s v="AD01-9365"/>
    <x v="4"/>
    <s v="Apr"/>
    <x v="1"/>
    <x v="1"/>
    <s v="Cancelld"/>
    <x v="1"/>
    <x v="1"/>
    <x v="2"/>
    <n v="841"/>
    <n v="526.24"/>
  </r>
  <r>
    <s v="AD01-9362"/>
    <x v="4"/>
    <s v="Apr"/>
    <x v="1"/>
    <x v="1"/>
    <s v="Cancelld"/>
    <x v="1"/>
    <x v="1"/>
    <x v="2"/>
    <n v="195"/>
    <n v="278.85000000000002"/>
  </r>
  <r>
    <s v="AD01-9362"/>
    <x v="4"/>
    <s v="Apr"/>
    <x v="1"/>
    <x v="1"/>
    <s v="Cancelld"/>
    <x v="1"/>
    <x v="1"/>
    <x v="2"/>
    <n v="223"/>
    <n v="318.89"/>
  </r>
  <r>
    <s v="AD01-9361"/>
    <x v="4"/>
    <s v="Apr"/>
    <x v="1"/>
    <x v="1"/>
    <s v="Cancelld"/>
    <x v="1"/>
    <x v="1"/>
    <x v="2"/>
    <n v="199"/>
    <n v="284.57"/>
  </r>
  <r>
    <s v="AD01-9361"/>
    <x v="4"/>
    <s v="Apr"/>
    <x v="1"/>
    <x v="1"/>
    <s v="Cancelld"/>
    <x v="1"/>
    <x v="1"/>
    <x v="2"/>
    <n v="197"/>
    <n v="281.70999999999998"/>
  </r>
  <r>
    <s v="AD01-9362"/>
    <x v="4"/>
    <s v="Aug"/>
    <x v="1"/>
    <x v="1"/>
    <s v="Cancelld"/>
    <x v="1"/>
    <x v="1"/>
    <x v="2"/>
    <n v="176"/>
    <n v="251.68"/>
  </r>
  <r>
    <s v="AD01-9361"/>
    <x v="4"/>
    <s v="Aug"/>
    <x v="1"/>
    <x v="1"/>
    <s v="Cancelld"/>
    <x v="1"/>
    <x v="1"/>
    <x v="2"/>
    <n v="202"/>
    <n v="288.86"/>
  </r>
  <r>
    <s v="AD01-9362"/>
    <x v="4"/>
    <s v="Aug"/>
    <x v="1"/>
    <x v="1"/>
    <s v="Cancelld"/>
    <x v="1"/>
    <x v="1"/>
    <x v="2"/>
    <n v="178"/>
    <n v="254.54"/>
  </r>
  <r>
    <s v="AD01-9364"/>
    <x v="4"/>
    <s v="Aug"/>
    <x v="1"/>
    <x v="1"/>
    <s v="Cancelld"/>
    <x v="1"/>
    <x v="1"/>
    <x v="2"/>
    <n v="805"/>
    <n v="1151.1500000000001"/>
  </r>
  <r>
    <s v="AD01-9363"/>
    <x v="4"/>
    <s v="Aug"/>
    <x v="1"/>
    <x v="1"/>
    <s v="Cancelld"/>
    <x v="1"/>
    <x v="1"/>
    <x v="2"/>
    <n v="892"/>
    <n v="1275.56"/>
  </r>
  <r>
    <s v="AD01-9363"/>
    <x v="4"/>
    <s v="Aug"/>
    <x v="1"/>
    <x v="1"/>
    <s v="Cancelld"/>
    <x v="1"/>
    <x v="1"/>
    <x v="2"/>
    <n v="845"/>
    <n v="526.24"/>
  </r>
  <r>
    <s v="AD01-9364"/>
    <x v="4"/>
    <s v="Aug"/>
    <x v="1"/>
    <x v="1"/>
    <s v="Cancelld"/>
    <x v="1"/>
    <x v="1"/>
    <x v="2"/>
    <n v="177"/>
    <n v="253.11"/>
  </r>
  <r>
    <s v="AD01-9362"/>
    <x v="4"/>
    <s v="Aug"/>
    <x v="1"/>
    <x v="1"/>
    <s v="Cancelld"/>
    <x v="1"/>
    <x v="1"/>
    <x v="2"/>
    <n v="205"/>
    <n v="293.14999999999998"/>
  </r>
  <r>
    <s v="AD01-9361"/>
    <x v="4"/>
    <s v="Aug"/>
    <x v="1"/>
    <x v="1"/>
    <s v="Cancelld"/>
    <x v="1"/>
    <x v="1"/>
    <x v="2"/>
    <n v="175"/>
    <n v="250.25"/>
  </r>
  <r>
    <s v="AD01-9362"/>
    <x v="4"/>
    <s v="Aug"/>
    <x v="1"/>
    <x v="1"/>
    <s v="Cancelld"/>
    <x v="1"/>
    <x v="1"/>
    <x v="2"/>
    <n v="814"/>
    <n v="1164.02"/>
  </r>
  <r>
    <s v="AD01-9365"/>
    <x v="4"/>
    <s v="Dec"/>
    <x v="1"/>
    <x v="1"/>
    <s v="Cancelld"/>
    <x v="1"/>
    <x v="1"/>
    <x v="2"/>
    <n v="182"/>
    <n v="260.26"/>
  </r>
  <r>
    <s v="AD01-9364"/>
    <x v="4"/>
    <s v="Dec"/>
    <x v="1"/>
    <x v="1"/>
    <s v="Cancelld"/>
    <x v="1"/>
    <x v="1"/>
    <x v="2"/>
    <n v="152"/>
    <n v="217.36"/>
  </r>
  <r>
    <s v="AD01-9361"/>
    <x v="4"/>
    <s v="Dec"/>
    <x v="1"/>
    <x v="1"/>
    <s v="Cancelld"/>
    <x v="1"/>
    <x v="1"/>
    <x v="2"/>
    <n v="184"/>
    <n v="263.12"/>
  </r>
  <r>
    <s v="AD01-9363"/>
    <x v="4"/>
    <s v="Dec"/>
    <x v="1"/>
    <x v="1"/>
    <s v="Cancelld"/>
    <x v="1"/>
    <x v="1"/>
    <x v="2"/>
    <n v="154"/>
    <n v="220.22"/>
  </r>
  <r>
    <s v="AD01-9363"/>
    <x v="4"/>
    <s v="Dec"/>
    <x v="1"/>
    <x v="1"/>
    <s v="Cancelld"/>
    <x v="1"/>
    <x v="1"/>
    <x v="2"/>
    <n v="809"/>
    <n v="1156.8699999999999"/>
  </r>
  <r>
    <s v="AD01-9362"/>
    <x v="4"/>
    <s v="Dec"/>
    <x v="1"/>
    <x v="1"/>
    <s v="Cancelld"/>
    <x v="1"/>
    <x v="1"/>
    <x v="2"/>
    <n v="895"/>
    <n v="1279.8499999999999"/>
  </r>
  <r>
    <s v="AD01-9362"/>
    <x v="4"/>
    <s v="Dec"/>
    <x v="1"/>
    <x v="1"/>
    <s v="Cancelld"/>
    <x v="1"/>
    <x v="1"/>
    <x v="2"/>
    <n v="848"/>
    <n v="526.24"/>
  </r>
  <r>
    <s v="AD01-9363"/>
    <x v="4"/>
    <s v="Dec"/>
    <x v="1"/>
    <x v="1"/>
    <s v="Cancelld"/>
    <x v="1"/>
    <x v="1"/>
    <x v="2"/>
    <n v="153"/>
    <n v="218.79"/>
  </r>
  <r>
    <s v="AD01-9363"/>
    <x v="4"/>
    <s v="Dec"/>
    <x v="1"/>
    <x v="1"/>
    <s v="Cancelld"/>
    <x v="1"/>
    <x v="1"/>
    <x v="2"/>
    <n v="181"/>
    <n v="258.83"/>
  </r>
  <r>
    <s v="AD01-9361"/>
    <x v="4"/>
    <s v="Dec"/>
    <x v="1"/>
    <x v="1"/>
    <s v="Cancelld"/>
    <x v="1"/>
    <x v="1"/>
    <x v="2"/>
    <n v="157"/>
    <n v="224.51"/>
  </r>
  <r>
    <s v="AD01-9364"/>
    <x v="4"/>
    <s v="Dec"/>
    <x v="1"/>
    <x v="1"/>
    <s v="Cancelld"/>
    <x v="1"/>
    <x v="1"/>
    <x v="2"/>
    <n v="818"/>
    <n v="1169.74"/>
  </r>
  <r>
    <s v="AD01-9365"/>
    <x v="4"/>
    <s v="Dec"/>
    <x v="1"/>
    <x v="1"/>
    <s v="Cancelld"/>
    <x v="1"/>
    <x v="1"/>
    <x v="2"/>
    <n v="155"/>
    <n v="221.65"/>
  </r>
  <r>
    <s v="AD01-9361"/>
    <x v="4"/>
    <s v="Feb"/>
    <x v="1"/>
    <x v="1"/>
    <s v="Cancelld"/>
    <x v="1"/>
    <x v="1"/>
    <x v="2"/>
    <n v="236"/>
    <n v="337.48"/>
  </r>
  <r>
    <s v="AD01-9361"/>
    <x v="4"/>
    <s v="Feb"/>
    <x v="1"/>
    <x v="1"/>
    <s v="Cancelld"/>
    <x v="1"/>
    <x v="1"/>
    <x v="2"/>
    <n v="206"/>
    <n v="294.58"/>
  </r>
  <r>
    <s v="AD01-9363"/>
    <x v="4"/>
    <s v="Feb"/>
    <x v="1"/>
    <x v="1"/>
    <s v="Cancelld"/>
    <x v="1"/>
    <x v="1"/>
    <x v="2"/>
    <n v="208"/>
    <n v="297.44"/>
  </r>
  <r>
    <s v="AD01-9362"/>
    <x v="4"/>
    <s v="Feb"/>
    <x v="1"/>
    <x v="1"/>
    <s v="Cancelld"/>
    <x v="1"/>
    <x v="1"/>
    <x v="2"/>
    <n v="800"/>
    <n v="1144"/>
  </r>
  <r>
    <s v="AD01-9364"/>
    <x v="4"/>
    <s v="Feb"/>
    <x v="1"/>
    <x v="1"/>
    <s v="Cancelld"/>
    <x v="1"/>
    <x v="1"/>
    <x v="2"/>
    <n v="886"/>
    <n v="1266.98"/>
  </r>
  <r>
    <s v="AD01-9364"/>
    <x v="4"/>
    <s v="Feb"/>
    <x v="1"/>
    <x v="1"/>
    <s v="Cancelld"/>
    <x v="1"/>
    <x v="1"/>
    <x v="2"/>
    <n v="839"/>
    <n v="526.24"/>
  </r>
  <r>
    <s v="AD01-9362"/>
    <x v="4"/>
    <s v="Feb"/>
    <x v="1"/>
    <x v="1"/>
    <s v="Cancelld"/>
    <x v="1"/>
    <x v="1"/>
    <x v="2"/>
    <n v="207"/>
    <n v="296.01"/>
  </r>
  <r>
    <s v="AD01-9363"/>
    <x v="4"/>
    <s v="Feb"/>
    <x v="1"/>
    <x v="1"/>
    <s v="Cancelld"/>
    <x v="1"/>
    <x v="1"/>
    <x v="2"/>
    <n v="235"/>
    <n v="336.05"/>
  </r>
  <r>
    <s v="AD01-9361"/>
    <x v="4"/>
    <s v="Feb"/>
    <x v="1"/>
    <x v="1"/>
    <s v="Cancelld"/>
    <x v="1"/>
    <x v="1"/>
    <x v="2"/>
    <n v="809"/>
    <n v="1156.8699999999999"/>
  </r>
  <r>
    <s v="AD01-9361"/>
    <x v="4"/>
    <s v="Feb"/>
    <x v="1"/>
    <x v="1"/>
    <s v="Cancelld"/>
    <x v="1"/>
    <x v="1"/>
    <x v="2"/>
    <n v="209"/>
    <n v="298.87"/>
  </r>
  <r>
    <s v="AD01-9361"/>
    <x v="4"/>
    <s v="Jan"/>
    <x v="1"/>
    <x v="1"/>
    <s v="Cancelld"/>
    <x v="1"/>
    <x v="1"/>
    <x v="2"/>
    <n v="242"/>
    <n v="346.06"/>
  </r>
  <r>
    <s v="AD01-9364"/>
    <x v="4"/>
    <s v="Jan"/>
    <x v="1"/>
    <x v="1"/>
    <s v="Cancelld"/>
    <x v="1"/>
    <x v="1"/>
    <x v="2"/>
    <n v="212"/>
    <n v="303.15999999999997"/>
  </r>
  <r>
    <s v="AD01-9362"/>
    <x v="4"/>
    <s v="Jan"/>
    <x v="1"/>
    <x v="1"/>
    <s v="Cancelld"/>
    <x v="1"/>
    <x v="1"/>
    <x v="2"/>
    <n v="238"/>
    <n v="340.34000000000003"/>
  </r>
  <r>
    <s v="AD01-9364"/>
    <x v="4"/>
    <s v="Jan"/>
    <x v="1"/>
    <x v="1"/>
    <s v="Cancelld"/>
    <x v="1"/>
    <x v="1"/>
    <x v="2"/>
    <n v="214"/>
    <n v="306.02"/>
  </r>
  <r>
    <s v="AD01-9362"/>
    <x v="4"/>
    <s v="Jan"/>
    <x v="1"/>
    <x v="1"/>
    <s v="Cancelld"/>
    <x v="1"/>
    <x v="1"/>
    <x v="2"/>
    <n v="799"/>
    <n v="1142.57"/>
  </r>
  <r>
    <s v="AD01-9362"/>
    <x v="4"/>
    <s v="Jan"/>
    <x v="1"/>
    <x v="1"/>
    <s v="Cancelld"/>
    <x v="1"/>
    <x v="1"/>
    <x v="2"/>
    <n v="213"/>
    <n v="304.59000000000003"/>
  </r>
  <r>
    <s v="AD01-9364"/>
    <x v="4"/>
    <s v="Jan"/>
    <x v="1"/>
    <x v="1"/>
    <s v="Cancelld"/>
    <x v="1"/>
    <x v="1"/>
    <x v="2"/>
    <n v="241"/>
    <n v="344.63"/>
  </r>
  <r>
    <s v="AD01-9362"/>
    <x v="4"/>
    <s v="Jan"/>
    <x v="1"/>
    <x v="1"/>
    <s v="Cancelld"/>
    <x v="1"/>
    <x v="1"/>
    <x v="2"/>
    <n v="211"/>
    <n v="301.73"/>
  </r>
  <r>
    <s v="AD01-9364"/>
    <x v="4"/>
    <s v="Jan"/>
    <x v="1"/>
    <x v="1"/>
    <s v="Cancelld"/>
    <x v="1"/>
    <x v="1"/>
    <x v="2"/>
    <n v="808"/>
    <n v="1155.44"/>
  </r>
  <r>
    <s v="AD01-9361"/>
    <x v="4"/>
    <s v="Jan"/>
    <x v="1"/>
    <x v="1"/>
    <s v="Cancelld"/>
    <x v="1"/>
    <x v="1"/>
    <x v="2"/>
    <n v="215"/>
    <n v="307.45"/>
  </r>
  <r>
    <s v="AD01-9361"/>
    <x v="4"/>
    <s v="Jul"/>
    <x v="1"/>
    <x v="1"/>
    <s v="Cancelld"/>
    <x v="1"/>
    <x v="1"/>
    <x v="2"/>
    <n v="206"/>
    <n v="294.58"/>
  </r>
  <r>
    <s v="AD01-9362"/>
    <x v="4"/>
    <s v="Jul"/>
    <x v="1"/>
    <x v="1"/>
    <s v="Cancelld"/>
    <x v="1"/>
    <x v="1"/>
    <x v="2"/>
    <n v="182"/>
    <n v="260.26"/>
  </r>
  <r>
    <s v="AD01-9362"/>
    <x v="4"/>
    <s v="Jul"/>
    <x v="1"/>
    <x v="1"/>
    <s v="Cancelld"/>
    <x v="1"/>
    <x v="1"/>
    <x v="2"/>
    <n v="208"/>
    <n v="297.44"/>
  </r>
  <r>
    <s v="AD01-9362"/>
    <x v="4"/>
    <s v="Jul"/>
    <x v="1"/>
    <x v="1"/>
    <s v="Cancelld"/>
    <x v="1"/>
    <x v="1"/>
    <x v="2"/>
    <n v="804"/>
    <n v="1149.72"/>
  </r>
  <r>
    <s v="AD01-9361"/>
    <x v="4"/>
    <s v="Jul"/>
    <x v="1"/>
    <x v="1"/>
    <s v="Cancelld"/>
    <x v="1"/>
    <x v="1"/>
    <x v="2"/>
    <n v="891"/>
    <n v="1274.1300000000001"/>
  </r>
  <r>
    <s v="AD01-9361"/>
    <x v="4"/>
    <s v="Jul"/>
    <x v="1"/>
    <x v="1"/>
    <s v="Cancelld"/>
    <x v="1"/>
    <x v="1"/>
    <x v="2"/>
    <n v="844"/>
    <n v="526.24"/>
  </r>
  <r>
    <s v="AD01-9362"/>
    <x v="4"/>
    <s v="Jul"/>
    <x v="1"/>
    <x v="1"/>
    <s v="Cancelld"/>
    <x v="1"/>
    <x v="1"/>
    <x v="2"/>
    <n v="183"/>
    <n v="261.69"/>
  </r>
  <r>
    <s v="AD01-9362"/>
    <x v="4"/>
    <s v="Jul"/>
    <x v="1"/>
    <x v="1"/>
    <s v="Cancelld"/>
    <x v="1"/>
    <x v="1"/>
    <x v="2"/>
    <n v="181"/>
    <n v="258.83"/>
  </r>
  <r>
    <s v="AD01-9362"/>
    <x v="4"/>
    <s v="Jul"/>
    <x v="1"/>
    <x v="1"/>
    <s v="Cancelld"/>
    <x v="1"/>
    <x v="1"/>
    <x v="2"/>
    <n v="813"/>
    <n v="1162.5899999999999"/>
  </r>
  <r>
    <s v="AD01-9361"/>
    <x v="4"/>
    <s v="Jul"/>
    <x v="1"/>
    <x v="1"/>
    <s v="Cancelld"/>
    <x v="1"/>
    <x v="1"/>
    <x v="2"/>
    <n v="179"/>
    <n v="255.97"/>
  </r>
  <r>
    <s v="AD01-9362"/>
    <x v="4"/>
    <s v="Jun"/>
    <x v="1"/>
    <x v="1"/>
    <s v="Cancelld"/>
    <x v="1"/>
    <x v="1"/>
    <x v="2"/>
    <n v="212"/>
    <n v="303.15999999999997"/>
  </r>
  <r>
    <s v="AD01-9364"/>
    <x v="4"/>
    <s v="Jun"/>
    <x v="1"/>
    <x v="1"/>
    <s v="Cancelld"/>
    <x v="1"/>
    <x v="1"/>
    <x v="2"/>
    <n v="188"/>
    <n v="268.84000000000003"/>
  </r>
  <r>
    <s v="AD01-9363"/>
    <x v="4"/>
    <s v="Jun"/>
    <x v="1"/>
    <x v="1"/>
    <s v="Cancelld"/>
    <x v="1"/>
    <x v="1"/>
    <x v="2"/>
    <n v="214"/>
    <n v="306.02"/>
  </r>
  <r>
    <s v="AD01-9364"/>
    <x v="4"/>
    <s v="Jun"/>
    <x v="1"/>
    <x v="1"/>
    <s v="Cancelld"/>
    <x v="1"/>
    <x v="1"/>
    <x v="2"/>
    <n v="184"/>
    <n v="263.12"/>
  </r>
  <r>
    <s v="AD01-9363"/>
    <x v="4"/>
    <s v="Jun"/>
    <x v="1"/>
    <x v="1"/>
    <s v="Cancelld"/>
    <x v="1"/>
    <x v="1"/>
    <x v="2"/>
    <n v="803"/>
    <n v="1148.29"/>
  </r>
  <r>
    <s v="AD01-9364"/>
    <x v="4"/>
    <s v="Jun"/>
    <x v="1"/>
    <x v="1"/>
    <s v="Cancelld"/>
    <x v="1"/>
    <x v="1"/>
    <x v="2"/>
    <n v="890"/>
    <n v="1272.7"/>
  </r>
  <r>
    <s v="AD01-9364"/>
    <x v="4"/>
    <s v="Jun"/>
    <x v="1"/>
    <x v="1"/>
    <s v="Cancelld"/>
    <x v="1"/>
    <x v="1"/>
    <x v="2"/>
    <n v="843"/>
    <n v="526.24"/>
  </r>
  <r>
    <s v="AD01-9363"/>
    <x v="4"/>
    <s v="Jun"/>
    <x v="1"/>
    <x v="1"/>
    <s v="Cancelld"/>
    <x v="1"/>
    <x v="1"/>
    <x v="2"/>
    <n v="189"/>
    <n v="270.27"/>
  </r>
  <r>
    <s v="AD01-9364"/>
    <x v="4"/>
    <s v="Jun"/>
    <x v="1"/>
    <x v="1"/>
    <s v="Cancelld"/>
    <x v="1"/>
    <x v="1"/>
    <x v="2"/>
    <n v="211"/>
    <n v="301.73"/>
  </r>
  <r>
    <s v="AD01-9363"/>
    <x v="4"/>
    <s v="Jun"/>
    <x v="1"/>
    <x v="1"/>
    <s v="Cancelld"/>
    <x v="1"/>
    <x v="1"/>
    <x v="2"/>
    <n v="187"/>
    <n v="267.40999999999997"/>
  </r>
  <r>
    <s v="AD01-9364"/>
    <x v="4"/>
    <s v="Jun"/>
    <x v="1"/>
    <x v="1"/>
    <s v="Cancelld"/>
    <x v="1"/>
    <x v="1"/>
    <x v="2"/>
    <n v="812"/>
    <n v="1161.1600000000001"/>
  </r>
  <r>
    <s v="AD01-9362"/>
    <x v="4"/>
    <s v="Jun"/>
    <x v="1"/>
    <x v="1"/>
    <s v="Cancelld"/>
    <x v="1"/>
    <x v="1"/>
    <x v="2"/>
    <n v="185"/>
    <n v="264.55"/>
  </r>
  <r>
    <s v="AD01-9362"/>
    <x v="4"/>
    <s v="Mar"/>
    <x v="1"/>
    <x v="1"/>
    <s v="Cancelld"/>
    <x v="1"/>
    <x v="1"/>
    <x v="2"/>
    <n v="230"/>
    <n v="328.9"/>
  </r>
  <r>
    <s v="AD01-9361"/>
    <x v="4"/>
    <s v="Mar"/>
    <x v="1"/>
    <x v="1"/>
    <s v="Cancelld"/>
    <x v="1"/>
    <x v="1"/>
    <x v="2"/>
    <n v="200"/>
    <n v="286"/>
  </r>
  <r>
    <s v="AD01-9361"/>
    <x v="4"/>
    <s v="Mar"/>
    <x v="1"/>
    <x v="1"/>
    <s v="Cancelld"/>
    <x v="1"/>
    <x v="1"/>
    <x v="2"/>
    <n v="232"/>
    <n v="331.76"/>
  </r>
  <r>
    <s v="AD01-9364"/>
    <x v="4"/>
    <s v="Mar"/>
    <x v="1"/>
    <x v="1"/>
    <s v="Cancelld"/>
    <x v="1"/>
    <x v="1"/>
    <x v="2"/>
    <n v="202"/>
    <n v="288.86"/>
  </r>
  <r>
    <s v="AD01-9361"/>
    <x v="4"/>
    <s v="Mar"/>
    <x v="1"/>
    <x v="1"/>
    <s v="Cancelld"/>
    <x v="1"/>
    <x v="1"/>
    <x v="2"/>
    <n v="801"/>
    <n v="1145.43"/>
  </r>
  <r>
    <s v="AD01-9361"/>
    <x v="4"/>
    <s v="Mar"/>
    <x v="1"/>
    <x v="1"/>
    <s v="Cancelld"/>
    <x v="1"/>
    <x v="1"/>
    <x v="2"/>
    <n v="887"/>
    <n v="1268.4100000000001"/>
  </r>
  <r>
    <s v="AD01-9361"/>
    <x v="4"/>
    <s v="Mar"/>
    <x v="1"/>
    <x v="1"/>
    <s v="Cancelld"/>
    <x v="1"/>
    <x v="1"/>
    <x v="2"/>
    <n v="840"/>
    <n v="526.24"/>
  </r>
  <r>
    <s v="AD01-9361"/>
    <x v="4"/>
    <s v="Mar"/>
    <x v="1"/>
    <x v="1"/>
    <s v="Cancelld"/>
    <x v="1"/>
    <x v="1"/>
    <x v="2"/>
    <n v="201"/>
    <n v="287.43"/>
  </r>
  <r>
    <s v="AD01-9364"/>
    <x v="4"/>
    <s v="Mar"/>
    <x v="1"/>
    <x v="1"/>
    <s v="Cancelld"/>
    <x v="1"/>
    <x v="1"/>
    <x v="2"/>
    <n v="229"/>
    <n v="327.47000000000003"/>
  </r>
  <r>
    <s v="AD01-9361"/>
    <x v="4"/>
    <s v="Mar"/>
    <x v="1"/>
    <x v="1"/>
    <s v="Cancelld"/>
    <x v="1"/>
    <x v="1"/>
    <x v="2"/>
    <n v="205"/>
    <n v="293.14999999999998"/>
  </r>
  <r>
    <s v="AD01-9361"/>
    <x v="4"/>
    <s v="Mar"/>
    <x v="1"/>
    <x v="1"/>
    <s v="Cancelld"/>
    <x v="1"/>
    <x v="1"/>
    <x v="2"/>
    <n v="810"/>
    <n v="1158.3"/>
  </r>
  <r>
    <s v="AD01-9362"/>
    <x v="4"/>
    <s v="Mar"/>
    <x v="1"/>
    <x v="1"/>
    <s v="Cancelld"/>
    <x v="1"/>
    <x v="1"/>
    <x v="2"/>
    <n v="203"/>
    <n v="290.28999999999996"/>
  </r>
  <r>
    <s v="AD01-9364"/>
    <x v="4"/>
    <s v="May"/>
    <x v="1"/>
    <x v="1"/>
    <s v="Cancelld"/>
    <x v="1"/>
    <x v="1"/>
    <x v="2"/>
    <n v="218"/>
    <n v="311.74"/>
  </r>
  <r>
    <s v="AD01-9364"/>
    <x v="4"/>
    <s v="May"/>
    <x v="1"/>
    <x v="1"/>
    <s v="Cancelld"/>
    <x v="1"/>
    <x v="1"/>
    <x v="2"/>
    <n v="194"/>
    <n v="277.42"/>
  </r>
  <r>
    <s v="AD01-9362"/>
    <x v="4"/>
    <s v="May"/>
    <x v="1"/>
    <x v="1"/>
    <s v="Cancelld"/>
    <x v="1"/>
    <x v="1"/>
    <x v="2"/>
    <n v="220"/>
    <n v="314.60000000000002"/>
  </r>
  <r>
    <s v="AD01-9362"/>
    <x v="4"/>
    <s v="May"/>
    <x v="1"/>
    <x v="1"/>
    <s v="Cancelld"/>
    <x v="1"/>
    <x v="1"/>
    <x v="2"/>
    <n v="190"/>
    <n v="271.7"/>
  </r>
  <r>
    <s v="AD01-9362"/>
    <x v="4"/>
    <s v="May"/>
    <x v="1"/>
    <x v="1"/>
    <s v="Cancelld"/>
    <x v="1"/>
    <x v="1"/>
    <x v="2"/>
    <n v="889"/>
    <n v="1271.27"/>
  </r>
  <r>
    <s v="AD01-9362"/>
    <x v="4"/>
    <s v="May"/>
    <x v="1"/>
    <x v="1"/>
    <s v="Cancelld"/>
    <x v="1"/>
    <x v="1"/>
    <x v="2"/>
    <n v="842"/>
    <n v="526.24"/>
  </r>
  <r>
    <s v="AD01-9362"/>
    <x v="4"/>
    <s v="May"/>
    <x v="1"/>
    <x v="1"/>
    <s v="Cancelld"/>
    <x v="1"/>
    <x v="1"/>
    <x v="2"/>
    <n v="217"/>
    <n v="310.31"/>
  </r>
  <r>
    <s v="AD01-9362"/>
    <x v="4"/>
    <s v="May"/>
    <x v="1"/>
    <x v="1"/>
    <s v="Cancelld"/>
    <x v="1"/>
    <x v="1"/>
    <x v="2"/>
    <n v="193"/>
    <n v="275.99"/>
  </r>
  <r>
    <s v="AD01-9364"/>
    <x v="4"/>
    <s v="May"/>
    <x v="1"/>
    <x v="1"/>
    <s v="Cancelld"/>
    <x v="1"/>
    <x v="1"/>
    <x v="2"/>
    <n v="811"/>
    <n v="1159.73"/>
  </r>
  <r>
    <s v="AD01-9364"/>
    <x v="4"/>
    <s v="May"/>
    <x v="1"/>
    <x v="1"/>
    <s v="Cancelld"/>
    <x v="1"/>
    <x v="1"/>
    <x v="2"/>
    <n v="191"/>
    <n v="273.13"/>
  </r>
  <r>
    <s v="AD01-9362"/>
    <x v="4"/>
    <s v="Nov"/>
    <x v="1"/>
    <x v="1"/>
    <s v="Cancelld"/>
    <x v="1"/>
    <x v="1"/>
    <x v="2"/>
    <n v="188"/>
    <n v="268.84000000000003"/>
  </r>
  <r>
    <s v="AD01-9365"/>
    <x v="4"/>
    <s v="Nov"/>
    <x v="1"/>
    <x v="1"/>
    <s v="Cancelld"/>
    <x v="1"/>
    <x v="1"/>
    <x v="2"/>
    <n v="158"/>
    <n v="225.94"/>
  </r>
  <r>
    <s v="AD01-9361"/>
    <x v="4"/>
    <s v="Nov"/>
    <x v="1"/>
    <x v="1"/>
    <s v="Cancelld"/>
    <x v="1"/>
    <x v="1"/>
    <x v="2"/>
    <n v="160"/>
    <n v="228.8"/>
  </r>
  <r>
    <s v="AD01-9361"/>
    <x v="4"/>
    <s v="Nov"/>
    <x v="1"/>
    <x v="1"/>
    <s v="Cancelld"/>
    <x v="1"/>
    <x v="1"/>
    <x v="2"/>
    <n v="808"/>
    <n v="1155.44"/>
  </r>
  <r>
    <s v="AD01-9362"/>
    <x v="4"/>
    <s v="Nov"/>
    <x v="1"/>
    <x v="1"/>
    <s v="Cancelld"/>
    <x v="1"/>
    <x v="1"/>
    <x v="2"/>
    <n v="894"/>
    <n v="1278.42"/>
  </r>
  <r>
    <s v="AD01-9362"/>
    <x v="4"/>
    <s v="Nov"/>
    <x v="1"/>
    <x v="1"/>
    <s v="Cancelld"/>
    <x v="1"/>
    <x v="1"/>
    <x v="2"/>
    <n v="847"/>
    <n v="526.24"/>
  </r>
  <r>
    <s v="AD01-9361"/>
    <x v="4"/>
    <s v="Nov"/>
    <x v="1"/>
    <x v="1"/>
    <s v="Cancelld"/>
    <x v="1"/>
    <x v="1"/>
    <x v="2"/>
    <n v="159"/>
    <n v="227.37"/>
  </r>
  <r>
    <s v="AD01-9361"/>
    <x v="4"/>
    <s v="Nov"/>
    <x v="1"/>
    <x v="1"/>
    <s v="Cancelld"/>
    <x v="1"/>
    <x v="1"/>
    <x v="2"/>
    <n v="187"/>
    <n v="267.40999999999997"/>
  </r>
  <r>
    <s v="AD01-9365"/>
    <x v="4"/>
    <s v="Nov"/>
    <x v="1"/>
    <x v="1"/>
    <s v="Cancelld"/>
    <x v="1"/>
    <x v="1"/>
    <x v="2"/>
    <n v="817"/>
    <n v="1168.31"/>
  </r>
  <r>
    <s v="AD01-9362"/>
    <x v="4"/>
    <s v="Nov"/>
    <x v="1"/>
    <x v="1"/>
    <s v="Cancelld"/>
    <x v="1"/>
    <x v="1"/>
    <x v="2"/>
    <n v="161"/>
    <n v="230.23"/>
  </r>
  <r>
    <s v="AD01-9361"/>
    <x v="4"/>
    <s v="Oct"/>
    <x v="1"/>
    <x v="1"/>
    <s v="Cancelld"/>
    <x v="1"/>
    <x v="1"/>
    <x v="2"/>
    <n v="194"/>
    <n v="277.42"/>
  </r>
  <r>
    <s v="AD01-9362"/>
    <x v="4"/>
    <s v="Oct"/>
    <x v="1"/>
    <x v="1"/>
    <s v="Cancelld"/>
    <x v="1"/>
    <x v="1"/>
    <x v="2"/>
    <n v="164"/>
    <n v="234.52"/>
  </r>
  <r>
    <s v="AD01-9362"/>
    <x v="4"/>
    <s v="Oct"/>
    <x v="1"/>
    <x v="1"/>
    <s v="Cancelld"/>
    <x v="1"/>
    <x v="1"/>
    <x v="2"/>
    <n v="190"/>
    <n v="271.7"/>
  </r>
  <r>
    <s v="AD01-9363"/>
    <x v="4"/>
    <s v="Oct"/>
    <x v="1"/>
    <x v="1"/>
    <s v="Cancelld"/>
    <x v="1"/>
    <x v="1"/>
    <x v="2"/>
    <n v="166"/>
    <n v="237.38"/>
  </r>
  <r>
    <s v="AD01-9361"/>
    <x v="4"/>
    <s v="Oct"/>
    <x v="1"/>
    <x v="1"/>
    <s v="Cancelld"/>
    <x v="1"/>
    <x v="1"/>
    <x v="2"/>
    <n v="807"/>
    <n v="1154.01"/>
  </r>
  <r>
    <s v="AD01-9361"/>
    <x v="4"/>
    <s v="Oct"/>
    <x v="1"/>
    <x v="1"/>
    <s v="Cancelld"/>
    <x v="1"/>
    <x v="1"/>
    <x v="2"/>
    <n v="165"/>
    <n v="235.95"/>
  </r>
  <r>
    <s v="AD01-9363"/>
    <x v="4"/>
    <s v="Oct"/>
    <x v="1"/>
    <x v="1"/>
    <s v="Cancelld"/>
    <x v="1"/>
    <x v="1"/>
    <x v="2"/>
    <n v="193"/>
    <n v="275.99"/>
  </r>
  <r>
    <s v="AD01-9362"/>
    <x v="4"/>
    <s v="Oct"/>
    <x v="1"/>
    <x v="1"/>
    <s v="Cancelld"/>
    <x v="1"/>
    <x v="1"/>
    <x v="2"/>
    <n v="163"/>
    <n v="233.09"/>
  </r>
  <r>
    <s v="AD01-9362"/>
    <x v="4"/>
    <s v="Oct"/>
    <x v="1"/>
    <x v="1"/>
    <s v="Cancelld"/>
    <x v="1"/>
    <x v="1"/>
    <x v="2"/>
    <n v="816"/>
    <n v="1166.8800000000001"/>
  </r>
  <r>
    <s v="AD01-9361"/>
    <x v="4"/>
    <s v="Oct"/>
    <x v="1"/>
    <x v="1"/>
    <s v="Cancelld"/>
    <x v="1"/>
    <x v="1"/>
    <x v="2"/>
    <n v="167"/>
    <n v="238.81"/>
  </r>
  <r>
    <s v="AD01-9362"/>
    <x v="4"/>
    <s v="Sep"/>
    <x v="1"/>
    <x v="1"/>
    <s v="Cancelld"/>
    <x v="1"/>
    <x v="1"/>
    <x v="2"/>
    <n v="200"/>
    <n v="286"/>
  </r>
  <r>
    <s v="AD01-9361"/>
    <x v="4"/>
    <s v="Sep"/>
    <x v="1"/>
    <x v="1"/>
    <s v="Cancelld"/>
    <x v="1"/>
    <x v="1"/>
    <x v="2"/>
    <n v="170"/>
    <n v="243.1"/>
  </r>
  <r>
    <s v="AD01-9361"/>
    <x v="4"/>
    <s v="Sep"/>
    <x v="1"/>
    <x v="1"/>
    <s v="Cancelld"/>
    <x v="1"/>
    <x v="1"/>
    <x v="2"/>
    <n v="196"/>
    <n v="280.27999999999997"/>
  </r>
  <r>
    <s v="AD01-9362"/>
    <x v="4"/>
    <s v="Sep"/>
    <x v="1"/>
    <x v="1"/>
    <s v="Cancelld"/>
    <x v="1"/>
    <x v="1"/>
    <x v="2"/>
    <n v="172"/>
    <n v="245.96"/>
  </r>
  <r>
    <s v="AD01-9362"/>
    <x v="4"/>
    <s v="Sep"/>
    <x v="1"/>
    <x v="1"/>
    <s v="Cancelld"/>
    <x v="1"/>
    <x v="1"/>
    <x v="2"/>
    <n v="806"/>
    <n v="1152.58"/>
  </r>
  <r>
    <s v="AD01-9361"/>
    <x v="4"/>
    <s v="Sep"/>
    <x v="1"/>
    <x v="1"/>
    <s v="Cancelld"/>
    <x v="1"/>
    <x v="1"/>
    <x v="2"/>
    <n v="893"/>
    <n v="1276.99"/>
  </r>
  <r>
    <s v="AD01-9361"/>
    <x v="4"/>
    <s v="Sep"/>
    <x v="1"/>
    <x v="1"/>
    <s v="Cancelld"/>
    <x v="1"/>
    <x v="1"/>
    <x v="2"/>
    <n v="846"/>
    <n v="526.24"/>
  </r>
  <r>
    <s v="AD01-9362"/>
    <x v="4"/>
    <s v="Sep"/>
    <x v="1"/>
    <x v="1"/>
    <s v="Cancelld"/>
    <x v="1"/>
    <x v="1"/>
    <x v="2"/>
    <n v="171"/>
    <n v="244.53"/>
  </r>
  <r>
    <s v="AD01-9362"/>
    <x v="4"/>
    <s v="Sep"/>
    <x v="1"/>
    <x v="1"/>
    <s v="Cancelld"/>
    <x v="1"/>
    <x v="1"/>
    <x v="2"/>
    <n v="199"/>
    <n v="284.57"/>
  </r>
  <r>
    <s v="AD01-9361"/>
    <x v="4"/>
    <s v="Sep"/>
    <x v="1"/>
    <x v="1"/>
    <s v="Cancelld"/>
    <x v="1"/>
    <x v="1"/>
    <x v="2"/>
    <n v="169"/>
    <n v="241.67"/>
  </r>
  <r>
    <s v="AD01-9361"/>
    <x v="4"/>
    <s v="Sep"/>
    <x v="1"/>
    <x v="1"/>
    <s v="Cancelld"/>
    <x v="1"/>
    <x v="1"/>
    <x v="2"/>
    <n v="815"/>
    <n v="1165.45"/>
  </r>
  <r>
    <s v="AD01-9362"/>
    <x v="4"/>
    <s v="Sep"/>
    <x v="1"/>
    <x v="1"/>
    <s v="Cancelld"/>
    <x v="1"/>
    <x v="1"/>
    <x v="2"/>
    <n v="173"/>
    <n v="247.3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
  <r>
    <x v="0"/>
    <x v="0"/>
    <x v="0"/>
    <x v="0"/>
    <n v="3566"/>
    <n v="5492.76"/>
    <n v="5126.576"/>
    <n v="1098.5520000000001"/>
    <x v="0"/>
  </r>
  <r>
    <x v="0"/>
    <x v="0"/>
    <x v="0"/>
    <x v="1"/>
    <n v="2498"/>
    <n v="9600"/>
    <n v="8960"/>
    <n v="1920"/>
    <x v="0"/>
  </r>
  <r>
    <x v="0"/>
    <x v="0"/>
    <x v="1"/>
    <x v="2"/>
    <n v="1245"/>
    <n v="5492.6399999999994"/>
    <n v="5126.4639999999999"/>
    <n v="1098.528"/>
    <x v="0"/>
  </r>
  <r>
    <x v="0"/>
    <x v="0"/>
    <x v="2"/>
    <x v="3"/>
    <n v="644"/>
    <n v="6892.2"/>
    <n v="6432.72"/>
    <n v="1378.44"/>
    <x v="0"/>
  </r>
  <r>
    <x v="0"/>
    <x v="0"/>
    <x v="3"/>
    <x v="4"/>
    <n v="643"/>
    <n v="7700"/>
    <n v="7840"/>
    <n v="1540"/>
    <x v="0"/>
  </r>
  <r>
    <x v="0"/>
    <x v="0"/>
    <x v="2"/>
    <x v="5"/>
    <n v="455"/>
    <n v="5265.39"/>
    <n v="5128.0320000000002"/>
    <n v="1053.0780000000002"/>
    <x v="0"/>
  </r>
  <r>
    <x v="0"/>
    <x v="0"/>
    <x v="3"/>
    <x v="6"/>
    <n v="345"/>
    <n v="9016"/>
    <n v="7840"/>
    <n v="1803.2"/>
    <x v="0"/>
  </r>
  <r>
    <x v="0"/>
    <x v="0"/>
    <x v="1"/>
    <x v="7"/>
    <n v="122"/>
    <n v="2696.75"/>
    <n v="112"/>
    <n v="539.35"/>
    <x v="0"/>
  </r>
  <r>
    <x v="0"/>
    <x v="0"/>
    <x v="4"/>
    <x v="8"/>
    <n v="78"/>
    <n v="5492.6399999999994"/>
    <n v="5126.4639999999999"/>
    <n v="1098.528"/>
    <x v="0"/>
  </r>
  <r>
    <x v="0"/>
    <x v="0"/>
    <x v="4"/>
    <x v="9"/>
    <n v="76"/>
    <n v="5492.28"/>
    <n v="5126.1279999999997"/>
    <n v="1098.4559999999999"/>
    <x v="0"/>
  </r>
  <r>
    <x v="0"/>
    <x v="0"/>
    <x v="4"/>
    <x v="10"/>
    <n v="46"/>
    <n v="240"/>
    <n v="224"/>
    <n v="48"/>
    <x v="0"/>
  </r>
  <r>
    <x v="0"/>
    <x v="0"/>
    <x v="4"/>
    <x v="11"/>
    <n v="34"/>
    <n v="5492.16"/>
    <n v="5126.0160000000005"/>
    <n v="1098.432"/>
    <x v="0"/>
  </r>
  <r>
    <x v="0"/>
    <x v="0"/>
    <x v="1"/>
    <x v="12"/>
    <n v="7"/>
    <n v="3666.3"/>
    <n v="224"/>
    <n v="733.2600000000001"/>
    <x v="0"/>
  </r>
  <r>
    <x v="0"/>
    <x v="0"/>
    <x v="5"/>
    <x v="13"/>
    <n v="3"/>
    <n v="7260"/>
    <n v="7392"/>
    <n v="1452"/>
    <x v="0"/>
  </r>
  <r>
    <x v="0"/>
    <x v="0"/>
    <x v="4"/>
    <x v="14"/>
    <n v="3"/>
    <n v="5035.0300000000007"/>
    <n v="5126.576"/>
    <n v="1007.0060000000002"/>
    <x v="0"/>
  </r>
  <r>
    <x v="0"/>
    <x v="1"/>
    <x v="0"/>
    <x v="0"/>
    <n v="3566"/>
    <n v="5035.0300000000007"/>
    <n v="5126.576"/>
    <n v="1007.0060000000002"/>
    <x v="0"/>
  </r>
  <r>
    <x v="0"/>
    <x v="1"/>
    <x v="0"/>
    <x v="1"/>
    <n v="2498"/>
    <n v="8800"/>
    <n v="8960"/>
    <n v="1760"/>
    <x v="0"/>
  </r>
  <r>
    <x v="0"/>
    <x v="1"/>
    <x v="1"/>
    <x v="2"/>
    <n v="1245"/>
    <n v="5034.92"/>
    <n v="5126.4639999999999"/>
    <n v="1006.984"/>
    <x v="0"/>
  </r>
  <r>
    <x v="0"/>
    <x v="1"/>
    <x v="2"/>
    <x v="3"/>
    <n v="644"/>
    <n v="6317.85"/>
    <n v="6432.72"/>
    <n v="1263.5700000000002"/>
    <x v="0"/>
  </r>
  <r>
    <x v="0"/>
    <x v="1"/>
    <x v="3"/>
    <x v="4"/>
    <n v="643"/>
    <n v="7000"/>
    <n v="7840"/>
    <n v="1400"/>
    <x v="0"/>
  </r>
  <r>
    <x v="0"/>
    <x v="1"/>
    <x v="2"/>
    <x v="5"/>
    <n v="455"/>
    <n v="4578.6000000000004"/>
    <n v="5128.0320000000002"/>
    <n v="915.72000000000014"/>
    <x v="0"/>
  </r>
  <r>
    <x v="0"/>
    <x v="1"/>
    <x v="3"/>
    <x v="6"/>
    <n v="345"/>
    <n v="7000"/>
    <n v="7840"/>
    <n v="1400"/>
    <x v="0"/>
  </r>
  <r>
    <x v="0"/>
    <x v="1"/>
    <x v="1"/>
    <x v="7"/>
    <n v="122"/>
    <n v="100"/>
    <n v="112"/>
    <n v="20"/>
    <x v="0"/>
  </r>
  <r>
    <x v="0"/>
    <x v="1"/>
    <x v="4"/>
    <x v="8"/>
    <n v="78"/>
    <n v="4577.2"/>
    <n v="5126.4639999999999"/>
    <n v="915.44"/>
    <x v="0"/>
  </r>
  <r>
    <x v="0"/>
    <x v="1"/>
    <x v="4"/>
    <x v="9"/>
    <n v="76"/>
    <n v="4576.8999999999996"/>
    <n v="5126.1279999999997"/>
    <n v="915.38"/>
    <x v="0"/>
  </r>
  <r>
    <x v="0"/>
    <x v="1"/>
    <x v="4"/>
    <x v="10"/>
    <n v="46"/>
    <n v="200"/>
    <n v="224"/>
    <n v="40"/>
    <x v="0"/>
  </r>
  <r>
    <x v="0"/>
    <x v="1"/>
    <x v="4"/>
    <x v="11"/>
    <n v="34"/>
    <n v="4576.8"/>
    <n v="5126.0160000000005"/>
    <n v="915.36000000000013"/>
    <x v="0"/>
  </r>
  <r>
    <x v="0"/>
    <x v="1"/>
    <x v="1"/>
    <x v="12"/>
    <n v="7"/>
    <n v="200"/>
    <n v="224"/>
    <n v="40"/>
    <x v="0"/>
  </r>
  <r>
    <x v="0"/>
    <x v="1"/>
    <x v="4"/>
    <x v="14"/>
    <n v="3"/>
    <n v="4577.3"/>
    <n v="5126.576"/>
    <n v="915.46"/>
    <x v="0"/>
  </r>
  <r>
    <x v="0"/>
    <x v="1"/>
    <x v="5"/>
    <x v="13"/>
    <n v="2"/>
    <n v="6600"/>
    <n v="7392"/>
    <n v="1320"/>
    <x v="0"/>
  </r>
  <r>
    <x v="0"/>
    <x v="2"/>
    <x v="0"/>
    <x v="0"/>
    <n v="3566"/>
    <n v="4577.3"/>
    <n v="5126.576"/>
    <n v="915.46"/>
    <x v="0"/>
  </r>
  <r>
    <x v="0"/>
    <x v="2"/>
    <x v="0"/>
    <x v="1"/>
    <n v="2498"/>
    <n v="8000"/>
    <n v="8960"/>
    <n v="1600"/>
    <x v="0"/>
  </r>
  <r>
    <x v="0"/>
    <x v="2"/>
    <x v="1"/>
    <x v="2"/>
    <n v="1245"/>
    <n v="4577.2"/>
    <n v="5126.4639999999999"/>
    <n v="915.44"/>
    <x v="0"/>
  </r>
  <r>
    <x v="0"/>
    <x v="2"/>
    <x v="2"/>
    <x v="3"/>
    <n v="644"/>
    <n v="5743.5"/>
    <n v="6432.72"/>
    <n v="1148.7"/>
    <x v="0"/>
  </r>
  <r>
    <x v="0"/>
    <x v="2"/>
    <x v="3"/>
    <x v="4"/>
    <n v="643"/>
    <n v="7000"/>
    <n v="7840"/>
    <n v="1400"/>
    <x v="0"/>
  </r>
  <r>
    <x v="0"/>
    <x v="2"/>
    <x v="2"/>
    <x v="5"/>
    <n v="455"/>
    <n v="4578.6000000000004"/>
    <n v="5128.0320000000002"/>
    <n v="915.72000000000014"/>
    <x v="0"/>
  </r>
  <r>
    <x v="0"/>
    <x v="2"/>
    <x v="3"/>
    <x v="6"/>
    <n v="345"/>
    <n v="7000"/>
    <n v="7840"/>
    <n v="1400"/>
    <x v="0"/>
  </r>
  <r>
    <x v="0"/>
    <x v="2"/>
    <x v="1"/>
    <x v="7"/>
    <n v="122"/>
    <n v="100"/>
    <n v="112"/>
    <n v="20"/>
    <x v="0"/>
  </r>
  <r>
    <x v="0"/>
    <x v="2"/>
    <x v="4"/>
    <x v="8"/>
    <n v="78"/>
    <n v="4577.2"/>
    <n v="5126.4639999999999"/>
    <n v="915.44"/>
    <x v="0"/>
  </r>
  <r>
    <x v="0"/>
    <x v="2"/>
    <x v="4"/>
    <x v="9"/>
    <n v="76"/>
    <n v="4576.8999999999996"/>
    <n v="5126.1279999999997"/>
    <n v="915.38"/>
    <x v="0"/>
  </r>
  <r>
    <x v="0"/>
    <x v="2"/>
    <x v="4"/>
    <x v="10"/>
    <n v="46"/>
    <n v="200"/>
    <n v="224"/>
    <n v="40"/>
    <x v="0"/>
  </r>
  <r>
    <x v="0"/>
    <x v="2"/>
    <x v="4"/>
    <x v="11"/>
    <n v="34"/>
    <n v="4576.8"/>
    <n v="5126.0160000000005"/>
    <n v="915.36000000000013"/>
    <x v="1"/>
  </r>
  <r>
    <x v="0"/>
    <x v="2"/>
    <x v="1"/>
    <x v="12"/>
    <n v="7"/>
    <n v="200"/>
    <n v="224"/>
    <n v="40"/>
    <x v="1"/>
  </r>
  <r>
    <x v="0"/>
    <x v="2"/>
    <x v="4"/>
    <x v="14"/>
    <n v="3"/>
    <n v="3333"/>
    <n v="5126.576"/>
    <n v="666.6"/>
    <x v="1"/>
  </r>
  <r>
    <x v="0"/>
    <x v="2"/>
    <x v="5"/>
    <x v="13"/>
    <n v="2"/>
    <n v="6600"/>
    <n v="7392"/>
    <n v="1320"/>
    <x v="1"/>
  </r>
  <r>
    <x v="0"/>
    <x v="3"/>
    <x v="0"/>
    <x v="0"/>
    <n v="3566"/>
    <n v="4577.3"/>
    <n v="5126.576"/>
    <n v="915.46"/>
    <x v="1"/>
  </r>
  <r>
    <x v="0"/>
    <x v="3"/>
    <x v="0"/>
    <x v="1"/>
    <n v="2498"/>
    <n v="8000"/>
    <n v="8960"/>
    <n v="1600"/>
    <x v="1"/>
  </r>
  <r>
    <x v="0"/>
    <x v="3"/>
    <x v="1"/>
    <x v="2"/>
    <n v="1245"/>
    <n v="4577.2"/>
    <n v="5126.4639999999999"/>
    <n v="915.44"/>
    <x v="1"/>
  </r>
  <r>
    <x v="0"/>
    <x v="3"/>
    <x v="2"/>
    <x v="3"/>
    <n v="644"/>
    <n v="5743.5"/>
    <n v="6432.72"/>
    <n v="1148.7"/>
    <x v="1"/>
  </r>
  <r>
    <x v="0"/>
    <x v="3"/>
    <x v="3"/>
    <x v="4"/>
    <n v="643"/>
    <n v="7000"/>
    <n v="7840"/>
    <n v="1400"/>
    <x v="1"/>
  </r>
  <r>
    <x v="0"/>
    <x v="3"/>
    <x v="2"/>
    <x v="5"/>
    <n v="455"/>
    <n v="4578.6000000000004"/>
    <n v="5128.0320000000002"/>
    <n v="915.72000000000014"/>
    <x v="1"/>
  </r>
  <r>
    <x v="0"/>
    <x v="3"/>
    <x v="3"/>
    <x v="6"/>
    <n v="345"/>
    <n v="7000"/>
    <n v="7840"/>
    <n v="1400"/>
    <x v="1"/>
  </r>
  <r>
    <x v="0"/>
    <x v="3"/>
    <x v="1"/>
    <x v="7"/>
    <n v="122"/>
    <n v="100"/>
    <n v="112"/>
    <n v="20"/>
    <x v="1"/>
  </r>
  <r>
    <x v="0"/>
    <x v="3"/>
    <x v="4"/>
    <x v="8"/>
    <n v="78"/>
    <n v="4577.2"/>
    <n v="5126.4639999999999"/>
    <n v="915.44"/>
    <x v="1"/>
  </r>
  <r>
    <x v="0"/>
    <x v="3"/>
    <x v="4"/>
    <x v="9"/>
    <n v="76"/>
    <n v="4576.8999999999996"/>
    <n v="5126.1279999999997"/>
    <n v="915.38"/>
    <x v="1"/>
  </r>
  <r>
    <x v="0"/>
    <x v="3"/>
    <x v="4"/>
    <x v="10"/>
    <n v="46"/>
    <n v="200"/>
    <n v="224"/>
    <n v="40"/>
    <x v="1"/>
  </r>
  <r>
    <x v="0"/>
    <x v="3"/>
    <x v="4"/>
    <x v="11"/>
    <n v="34"/>
    <n v="4576.8"/>
    <n v="5126.0160000000005"/>
    <n v="915.36000000000013"/>
    <x v="1"/>
  </r>
  <r>
    <x v="0"/>
    <x v="3"/>
    <x v="1"/>
    <x v="12"/>
    <n v="7"/>
    <n v="200"/>
    <n v="224"/>
    <n v="40"/>
    <x v="1"/>
  </r>
  <r>
    <x v="0"/>
    <x v="3"/>
    <x v="4"/>
    <x v="14"/>
    <n v="3"/>
    <n v="4577.3"/>
    <n v="5126.576"/>
    <n v="915.46"/>
    <x v="1"/>
  </r>
  <r>
    <x v="0"/>
    <x v="3"/>
    <x v="5"/>
    <x v="13"/>
    <n v="2"/>
    <n v="6600"/>
    <n v="7392"/>
    <n v="1320"/>
    <x v="1"/>
  </r>
  <r>
    <x v="0"/>
    <x v="4"/>
    <x v="0"/>
    <x v="0"/>
    <n v="3566"/>
    <n v="4577.3"/>
    <n v="5126.576"/>
    <n v="915.46"/>
    <x v="1"/>
  </r>
  <r>
    <x v="0"/>
    <x v="4"/>
    <x v="0"/>
    <x v="1"/>
    <n v="2498"/>
    <n v="8000"/>
    <n v="8960"/>
    <n v="1600"/>
    <x v="1"/>
  </r>
  <r>
    <x v="0"/>
    <x v="4"/>
    <x v="1"/>
    <x v="2"/>
    <n v="1245"/>
    <n v="4577.2"/>
    <n v="5126.4639999999999"/>
    <n v="915.44"/>
    <x v="1"/>
  </r>
  <r>
    <x v="0"/>
    <x v="4"/>
    <x v="2"/>
    <x v="3"/>
    <n v="644"/>
    <n v="5743.5"/>
    <n v="6432.72"/>
    <n v="1148.7"/>
    <x v="1"/>
  </r>
  <r>
    <x v="0"/>
    <x v="4"/>
    <x v="3"/>
    <x v="4"/>
    <n v="643"/>
    <n v="7000"/>
    <n v="7840"/>
    <n v="1400"/>
    <x v="0"/>
  </r>
  <r>
    <x v="0"/>
    <x v="4"/>
    <x v="2"/>
    <x v="5"/>
    <n v="455"/>
    <n v="4578.6000000000004"/>
    <n v="5128.0320000000002"/>
    <n v="915.72000000000014"/>
    <x v="0"/>
  </r>
  <r>
    <x v="0"/>
    <x v="4"/>
    <x v="3"/>
    <x v="6"/>
    <n v="345"/>
    <n v="7000"/>
    <n v="7840"/>
    <n v="1400"/>
    <x v="0"/>
  </r>
  <r>
    <x v="0"/>
    <x v="4"/>
    <x v="1"/>
    <x v="7"/>
    <n v="122"/>
    <n v="100"/>
    <n v="112"/>
    <n v="20"/>
    <x v="0"/>
  </r>
  <r>
    <x v="0"/>
    <x v="4"/>
    <x v="4"/>
    <x v="8"/>
    <n v="78"/>
    <n v="4577.2"/>
    <n v="5126.4639999999999"/>
    <n v="915.44"/>
    <x v="0"/>
  </r>
  <r>
    <x v="0"/>
    <x v="4"/>
    <x v="4"/>
    <x v="9"/>
    <n v="76"/>
    <n v="4576.8999999999996"/>
    <n v="5126.1279999999997"/>
    <n v="915.38"/>
    <x v="0"/>
  </r>
  <r>
    <x v="0"/>
    <x v="4"/>
    <x v="4"/>
    <x v="10"/>
    <n v="46"/>
    <n v="200"/>
    <n v="224"/>
    <n v="40"/>
    <x v="0"/>
  </r>
  <r>
    <x v="0"/>
    <x v="4"/>
    <x v="4"/>
    <x v="11"/>
    <n v="34"/>
    <n v="4576.8"/>
    <n v="5126.0160000000005"/>
    <n v="915.36000000000013"/>
    <x v="0"/>
  </r>
  <r>
    <x v="0"/>
    <x v="4"/>
    <x v="1"/>
    <x v="12"/>
    <n v="7"/>
    <n v="200"/>
    <n v="224"/>
    <n v="40"/>
    <x v="0"/>
  </r>
  <r>
    <x v="0"/>
    <x v="4"/>
    <x v="4"/>
    <x v="14"/>
    <n v="3"/>
    <n v="4577.3"/>
    <n v="5126.576"/>
    <n v="915.46"/>
    <x v="0"/>
  </r>
  <r>
    <x v="0"/>
    <x v="4"/>
    <x v="5"/>
    <x v="13"/>
    <n v="2"/>
    <n v="6600"/>
    <n v="7392"/>
    <n v="1320"/>
    <x v="0"/>
  </r>
  <r>
    <x v="0"/>
    <x v="5"/>
    <x v="0"/>
    <x v="0"/>
    <n v="3566"/>
    <n v="4577.3"/>
    <n v="5126.576"/>
    <n v="915.46"/>
    <x v="0"/>
  </r>
  <r>
    <x v="0"/>
    <x v="5"/>
    <x v="0"/>
    <x v="1"/>
    <n v="2498"/>
    <n v="8000"/>
    <n v="8960"/>
    <n v="1600"/>
    <x v="0"/>
  </r>
  <r>
    <x v="0"/>
    <x v="5"/>
    <x v="1"/>
    <x v="2"/>
    <n v="1245"/>
    <n v="4577.2"/>
    <n v="5126.4639999999999"/>
    <n v="915.44"/>
    <x v="0"/>
  </r>
  <r>
    <x v="0"/>
    <x v="5"/>
    <x v="2"/>
    <x v="3"/>
    <n v="644"/>
    <n v="5743.5"/>
    <n v="6432.72"/>
    <n v="1148.7"/>
    <x v="0"/>
  </r>
  <r>
    <x v="0"/>
    <x v="5"/>
    <x v="3"/>
    <x v="4"/>
    <n v="643"/>
    <n v="7000"/>
    <n v="7840"/>
    <n v="1400"/>
    <x v="0"/>
  </r>
  <r>
    <x v="0"/>
    <x v="5"/>
    <x v="2"/>
    <x v="5"/>
    <n v="455"/>
    <n v="4578.6000000000004"/>
    <n v="5128.0320000000002"/>
    <n v="915.72000000000014"/>
    <x v="0"/>
  </r>
  <r>
    <x v="0"/>
    <x v="5"/>
    <x v="3"/>
    <x v="6"/>
    <n v="345"/>
    <n v="7000"/>
    <n v="7840"/>
    <n v="1400"/>
    <x v="0"/>
  </r>
  <r>
    <x v="0"/>
    <x v="5"/>
    <x v="1"/>
    <x v="7"/>
    <n v="122"/>
    <n v="100"/>
    <n v="112"/>
    <n v="20"/>
    <x v="0"/>
  </r>
  <r>
    <x v="0"/>
    <x v="5"/>
    <x v="4"/>
    <x v="8"/>
    <n v="78"/>
    <n v="4577.2"/>
    <n v="5126.4639999999999"/>
    <n v="915.44"/>
    <x v="0"/>
  </r>
  <r>
    <x v="0"/>
    <x v="5"/>
    <x v="4"/>
    <x v="9"/>
    <n v="76"/>
    <n v="4576.8999999999996"/>
    <n v="5126.1279999999997"/>
    <n v="915.38"/>
    <x v="0"/>
  </r>
  <r>
    <x v="0"/>
    <x v="5"/>
    <x v="4"/>
    <x v="10"/>
    <n v="46"/>
    <n v="200"/>
    <n v="224"/>
    <n v="40"/>
    <x v="0"/>
  </r>
  <r>
    <x v="0"/>
    <x v="5"/>
    <x v="4"/>
    <x v="11"/>
    <n v="34"/>
    <n v="4576.8"/>
    <n v="5126.0160000000005"/>
    <n v="915.36000000000013"/>
    <x v="0"/>
  </r>
  <r>
    <x v="0"/>
    <x v="5"/>
    <x v="1"/>
    <x v="12"/>
    <n v="7"/>
    <n v="200"/>
    <n v="224"/>
    <n v="40"/>
    <x v="0"/>
  </r>
  <r>
    <x v="0"/>
    <x v="5"/>
    <x v="5"/>
    <x v="13"/>
    <n v="3"/>
    <n v="6600"/>
    <n v="7392"/>
    <n v="1320"/>
    <x v="0"/>
  </r>
  <r>
    <x v="0"/>
    <x v="5"/>
    <x v="4"/>
    <x v="14"/>
    <n v="3"/>
    <n v="4577.3"/>
    <n v="5126.576"/>
    <n v="915.46"/>
    <x v="0"/>
  </r>
  <r>
    <x v="0"/>
    <x v="6"/>
    <x v="0"/>
    <x v="0"/>
    <n v="3566"/>
    <n v="4577.3"/>
    <n v="5126.576"/>
    <n v="915.46"/>
    <x v="0"/>
  </r>
  <r>
    <x v="0"/>
    <x v="6"/>
    <x v="0"/>
    <x v="1"/>
    <n v="2498"/>
    <n v="8000"/>
    <n v="8960"/>
    <n v="1600"/>
    <x v="0"/>
  </r>
  <r>
    <x v="0"/>
    <x v="6"/>
    <x v="1"/>
    <x v="2"/>
    <n v="1245"/>
    <n v="4577.2"/>
    <n v="5126.4639999999999"/>
    <n v="915.44"/>
    <x v="0"/>
  </r>
  <r>
    <x v="0"/>
    <x v="6"/>
    <x v="2"/>
    <x v="3"/>
    <n v="644"/>
    <n v="5743.5"/>
    <n v="6432.72"/>
    <n v="1148.7"/>
    <x v="0"/>
  </r>
  <r>
    <x v="0"/>
    <x v="6"/>
    <x v="3"/>
    <x v="4"/>
    <n v="643"/>
    <n v="7000"/>
    <n v="7840"/>
    <n v="1400"/>
    <x v="0"/>
  </r>
  <r>
    <x v="0"/>
    <x v="6"/>
    <x v="2"/>
    <x v="5"/>
    <n v="455"/>
    <n v="4578.6000000000004"/>
    <n v="5128.0320000000002"/>
    <n v="915.72000000000014"/>
    <x v="0"/>
  </r>
  <r>
    <x v="0"/>
    <x v="6"/>
    <x v="3"/>
    <x v="6"/>
    <n v="345"/>
    <n v="7000"/>
    <n v="7840"/>
    <n v="1400"/>
    <x v="0"/>
  </r>
  <r>
    <x v="0"/>
    <x v="6"/>
    <x v="1"/>
    <x v="7"/>
    <n v="122"/>
    <n v="100"/>
    <n v="112"/>
    <n v="20"/>
    <x v="0"/>
  </r>
  <r>
    <x v="0"/>
    <x v="6"/>
    <x v="4"/>
    <x v="8"/>
    <n v="78"/>
    <n v="4577.2"/>
    <n v="5126.4639999999999"/>
    <n v="915.44"/>
    <x v="0"/>
  </r>
  <r>
    <x v="0"/>
    <x v="6"/>
    <x v="4"/>
    <x v="9"/>
    <n v="76"/>
    <n v="4576.8999999999996"/>
    <n v="5126.1279999999997"/>
    <n v="915.38"/>
    <x v="0"/>
  </r>
  <r>
    <x v="0"/>
    <x v="6"/>
    <x v="4"/>
    <x v="10"/>
    <n v="46"/>
    <n v="200"/>
    <n v="224"/>
    <n v="40"/>
    <x v="0"/>
  </r>
  <r>
    <x v="0"/>
    <x v="6"/>
    <x v="4"/>
    <x v="11"/>
    <n v="34"/>
    <n v="4576.8"/>
    <n v="5126.0160000000005"/>
    <n v="915.36000000000013"/>
    <x v="0"/>
  </r>
  <r>
    <x v="0"/>
    <x v="6"/>
    <x v="1"/>
    <x v="12"/>
    <n v="7"/>
    <n v="200"/>
    <n v="224"/>
    <n v="40"/>
    <x v="0"/>
  </r>
  <r>
    <x v="0"/>
    <x v="6"/>
    <x v="4"/>
    <x v="14"/>
    <n v="3"/>
    <n v="4577.3"/>
    <n v="5126.576"/>
    <n v="915.46"/>
    <x v="0"/>
  </r>
  <r>
    <x v="0"/>
    <x v="6"/>
    <x v="5"/>
    <x v="13"/>
    <n v="2"/>
    <n v="6600"/>
    <n v="7392"/>
    <n v="1320"/>
    <x v="0"/>
  </r>
  <r>
    <x v="0"/>
    <x v="7"/>
    <x v="0"/>
    <x v="0"/>
    <n v="3566"/>
    <n v="4577.3"/>
    <n v="5126.576"/>
    <n v="915.46"/>
    <x v="0"/>
  </r>
  <r>
    <x v="0"/>
    <x v="7"/>
    <x v="0"/>
    <x v="1"/>
    <n v="2498"/>
    <n v="8000"/>
    <n v="8960"/>
    <n v="1600"/>
    <x v="1"/>
  </r>
  <r>
    <x v="0"/>
    <x v="7"/>
    <x v="1"/>
    <x v="2"/>
    <n v="1245"/>
    <n v="4577.2"/>
    <n v="5126.4639999999999"/>
    <n v="915.44"/>
    <x v="1"/>
  </r>
  <r>
    <x v="0"/>
    <x v="7"/>
    <x v="2"/>
    <x v="3"/>
    <n v="644"/>
    <n v="5743.5"/>
    <n v="6432.72"/>
    <n v="1148.7"/>
    <x v="1"/>
  </r>
  <r>
    <x v="0"/>
    <x v="7"/>
    <x v="3"/>
    <x v="4"/>
    <n v="643"/>
    <n v="7000"/>
    <n v="7840"/>
    <n v="1400"/>
    <x v="1"/>
  </r>
  <r>
    <x v="0"/>
    <x v="7"/>
    <x v="2"/>
    <x v="5"/>
    <n v="455"/>
    <n v="4578.6000000000004"/>
    <n v="5128.0320000000002"/>
    <n v="915.72000000000014"/>
    <x v="1"/>
  </r>
  <r>
    <x v="0"/>
    <x v="7"/>
    <x v="3"/>
    <x v="6"/>
    <n v="345"/>
    <n v="7000"/>
    <n v="7840"/>
    <n v="1400"/>
    <x v="1"/>
  </r>
  <r>
    <x v="0"/>
    <x v="7"/>
    <x v="1"/>
    <x v="7"/>
    <n v="122"/>
    <n v="100"/>
    <n v="112"/>
    <n v="20"/>
    <x v="1"/>
  </r>
  <r>
    <x v="0"/>
    <x v="7"/>
    <x v="4"/>
    <x v="8"/>
    <n v="78"/>
    <n v="4577.2"/>
    <n v="5126.4639999999999"/>
    <n v="915.44"/>
    <x v="1"/>
  </r>
  <r>
    <x v="0"/>
    <x v="7"/>
    <x v="4"/>
    <x v="9"/>
    <n v="76"/>
    <n v="4576.8999999999996"/>
    <n v="5126.1279999999997"/>
    <n v="915.38"/>
    <x v="1"/>
  </r>
  <r>
    <x v="0"/>
    <x v="7"/>
    <x v="4"/>
    <x v="10"/>
    <n v="46"/>
    <n v="200"/>
    <n v="224"/>
    <n v="40"/>
    <x v="1"/>
  </r>
  <r>
    <x v="0"/>
    <x v="7"/>
    <x v="4"/>
    <x v="11"/>
    <n v="34"/>
    <n v="4576.8"/>
    <n v="5126.0160000000005"/>
    <n v="915.36000000000013"/>
    <x v="1"/>
  </r>
  <r>
    <x v="0"/>
    <x v="7"/>
    <x v="1"/>
    <x v="12"/>
    <n v="7"/>
    <n v="200"/>
    <n v="224"/>
    <n v="40"/>
    <x v="1"/>
  </r>
  <r>
    <x v="0"/>
    <x v="7"/>
    <x v="4"/>
    <x v="14"/>
    <n v="3"/>
    <n v="4577.3"/>
    <n v="5126.576"/>
    <n v="915.46"/>
    <x v="1"/>
  </r>
  <r>
    <x v="0"/>
    <x v="7"/>
    <x v="5"/>
    <x v="13"/>
    <n v="2"/>
    <n v="6600"/>
    <n v="7392"/>
    <n v="1320"/>
    <x v="1"/>
  </r>
  <r>
    <x v="0"/>
    <x v="8"/>
    <x v="0"/>
    <x v="0"/>
    <n v="3566"/>
    <n v="4577.3"/>
    <n v="5126.576"/>
    <n v="915.46"/>
    <x v="1"/>
  </r>
  <r>
    <x v="0"/>
    <x v="8"/>
    <x v="0"/>
    <x v="1"/>
    <n v="2498"/>
    <n v="8000"/>
    <n v="8960"/>
    <n v="1600"/>
    <x v="1"/>
  </r>
  <r>
    <x v="0"/>
    <x v="8"/>
    <x v="1"/>
    <x v="2"/>
    <n v="1245"/>
    <n v="4577.2"/>
    <n v="5126.4639999999999"/>
    <n v="915.44"/>
    <x v="1"/>
  </r>
  <r>
    <x v="0"/>
    <x v="8"/>
    <x v="2"/>
    <x v="3"/>
    <n v="644"/>
    <n v="5743.5"/>
    <n v="6432.72"/>
    <n v="1148.7"/>
    <x v="1"/>
  </r>
  <r>
    <x v="0"/>
    <x v="8"/>
    <x v="3"/>
    <x v="4"/>
    <n v="643"/>
    <n v="7000"/>
    <n v="7840"/>
    <n v="1400"/>
    <x v="1"/>
  </r>
  <r>
    <x v="0"/>
    <x v="8"/>
    <x v="2"/>
    <x v="5"/>
    <n v="455"/>
    <n v="4578.6000000000004"/>
    <n v="5128.0320000000002"/>
    <n v="915.72000000000014"/>
    <x v="1"/>
  </r>
  <r>
    <x v="0"/>
    <x v="8"/>
    <x v="3"/>
    <x v="6"/>
    <n v="345"/>
    <n v="7000"/>
    <n v="7840"/>
    <n v="1400"/>
    <x v="1"/>
  </r>
  <r>
    <x v="0"/>
    <x v="8"/>
    <x v="1"/>
    <x v="7"/>
    <n v="122"/>
    <n v="100"/>
    <n v="112"/>
    <n v="20"/>
    <x v="1"/>
  </r>
  <r>
    <x v="0"/>
    <x v="8"/>
    <x v="4"/>
    <x v="8"/>
    <n v="78"/>
    <n v="4577.2"/>
    <n v="5126.4639999999999"/>
    <n v="915.44"/>
    <x v="1"/>
  </r>
  <r>
    <x v="0"/>
    <x v="8"/>
    <x v="4"/>
    <x v="9"/>
    <n v="76"/>
    <n v="4576.8999999999996"/>
    <n v="5126.1279999999997"/>
    <n v="915.38"/>
    <x v="1"/>
  </r>
  <r>
    <x v="0"/>
    <x v="8"/>
    <x v="4"/>
    <x v="10"/>
    <n v="46"/>
    <n v="200"/>
    <n v="224"/>
    <n v="40"/>
    <x v="1"/>
  </r>
  <r>
    <x v="0"/>
    <x v="8"/>
    <x v="4"/>
    <x v="11"/>
    <n v="34"/>
    <n v="4576.8"/>
    <n v="5126.0160000000005"/>
    <n v="915.36000000000013"/>
    <x v="0"/>
  </r>
  <r>
    <x v="0"/>
    <x v="8"/>
    <x v="1"/>
    <x v="12"/>
    <n v="7"/>
    <n v="200"/>
    <n v="224"/>
    <n v="40"/>
    <x v="0"/>
  </r>
  <r>
    <x v="0"/>
    <x v="8"/>
    <x v="4"/>
    <x v="14"/>
    <n v="3"/>
    <n v="4577.3"/>
    <n v="5126.576"/>
    <n v="915.46"/>
    <x v="0"/>
  </r>
  <r>
    <x v="0"/>
    <x v="8"/>
    <x v="5"/>
    <x v="13"/>
    <n v="2"/>
    <n v="6600"/>
    <n v="7392"/>
    <n v="1320"/>
    <x v="0"/>
  </r>
  <r>
    <x v="0"/>
    <x v="9"/>
    <x v="0"/>
    <x v="0"/>
    <n v="3566"/>
    <n v="4577.3"/>
    <n v="5126.576"/>
    <n v="915.46"/>
    <x v="0"/>
  </r>
  <r>
    <x v="0"/>
    <x v="9"/>
    <x v="0"/>
    <x v="1"/>
    <n v="2498"/>
    <n v="8000"/>
    <n v="8960"/>
    <n v="1600"/>
    <x v="0"/>
  </r>
  <r>
    <x v="0"/>
    <x v="9"/>
    <x v="1"/>
    <x v="2"/>
    <n v="1245"/>
    <n v="4577.2"/>
    <n v="5126.4639999999999"/>
    <n v="915.44"/>
    <x v="0"/>
  </r>
  <r>
    <x v="0"/>
    <x v="9"/>
    <x v="2"/>
    <x v="3"/>
    <n v="644"/>
    <n v="5743.5"/>
    <n v="6432.72"/>
    <n v="1148.7"/>
    <x v="0"/>
  </r>
  <r>
    <x v="0"/>
    <x v="9"/>
    <x v="3"/>
    <x v="4"/>
    <n v="643"/>
    <n v="7000"/>
    <n v="7840"/>
    <n v="1400"/>
    <x v="0"/>
  </r>
  <r>
    <x v="0"/>
    <x v="9"/>
    <x v="2"/>
    <x v="5"/>
    <n v="455"/>
    <n v="4578.6000000000004"/>
    <n v="5128.0320000000002"/>
    <n v="915.72000000000014"/>
    <x v="0"/>
  </r>
  <r>
    <x v="0"/>
    <x v="9"/>
    <x v="3"/>
    <x v="6"/>
    <n v="345"/>
    <n v="7000"/>
    <n v="7840"/>
    <n v="1400"/>
    <x v="0"/>
  </r>
  <r>
    <x v="0"/>
    <x v="9"/>
    <x v="1"/>
    <x v="7"/>
    <n v="122"/>
    <n v="100"/>
    <n v="112"/>
    <n v="20"/>
    <x v="0"/>
  </r>
  <r>
    <x v="0"/>
    <x v="9"/>
    <x v="4"/>
    <x v="8"/>
    <n v="78"/>
    <n v="4577.2"/>
    <n v="5126.4639999999999"/>
    <n v="915.44"/>
    <x v="0"/>
  </r>
  <r>
    <x v="0"/>
    <x v="9"/>
    <x v="4"/>
    <x v="9"/>
    <n v="76"/>
    <n v="4576.8999999999996"/>
    <n v="5126.1279999999997"/>
    <n v="915.38"/>
    <x v="0"/>
  </r>
  <r>
    <x v="0"/>
    <x v="9"/>
    <x v="4"/>
    <x v="10"/>
    <n v="46"/>
    <n v="200"/>
    <n v="224"/>
    <n v="40"/>
    <x v="0"/>
  </r>
  <r>
    <x v="0"/>
    <x v="9"/>
    <x v="4"/>
    <x v="11"/>
    <n v="34"/>
    <n v="4576.8"/>
    <n v="5126.0160000000005"/>
    <n v="915.36000000000013"/>
    <x v="0"/>
  </r>
  <r>
    <x v="0"/>
    <x v="9"/>
    <x v="1"/>
    <x v="12"/>
    <n v="7"/>
    <n v="200"/>
    <n v="224"/>
    <n v="40"/>
    <x v="0"/>
  </r>
  <r>
    <x v="0"/>
    <x v="9"/>
    <x v="4"/>
    <x v="14"/>
    <n v="3"/>
    <n v="4577.3"/>
    <n v="5126.576"/>
    <n v="915.46"/>
    <x v="1"/>
  </r>
  <r>
    <x v="0"/>
    <x v="9"/>
    <x v="5"/>
    <x v="13"/>
    <n v="2"/>
    <n v="6600"/>
    <n v="7392"/>
    <n v="1320"/>
    <x v="1"/>
  </r>
  <r>
    <x v="0"/>
    <x v="10"/>
    <x v="0"/>
    <x v="0"/>
    <n v="3566"/>
    <n v="4577.3"/>
    <n v="5126.576"/>
    <n v="915.46"/>
    <x v="1"/>
  </r>
  <r>
    <x v="0"/>
    <x v="10"/>
    <x v="0"/>
    <x v="1"/>
    <n v="2498"/>
    <n v="8000"/>
    <n v="8960"/>
    <n v="1600"/>
    <x v="1"/>
  </r>
  <r>
    <x v="0"/>
    <x v="10"/>
    <x v="1"/>
    <x v="2"/>
    <n v="1245"/>
    <n v="4577.2"/>
    <n v="5126.4639999999999"/>
    <n v="915.44"/>
    <x v="1"/>
  </r>
  <r>
    <x v="0"/>
    <x v="10"/>
    <x v="2"/>
    <x v="3"/>
    <n v="644"/>
    <n v="5743.5"/>
    <n v="6432.72"/>
    <n v="1148.7"/>
    <x v="1"/>
  </r>
  <r>
    <x v="0"/>
    <x v="10"/>
    <x v="3"/>
    <x v="4"/>
    <n v="643"/>
    <n v="7000"/>
    <n v="7840"/>
    <n v="1400"/>
    <x v="1"/>
  </r>
  <r>
    <x v="0"/>
    <x v="10"/>
    <x v="2"/>
    <x v="5"/>
    <n v="455"/>
    <n v="4578.6000000000004"/>
    <n v="5128.0320000000002"/>
    <n v="915.72000000000014"/>
    <x v="1"/>
  </r>
  <r>
    <x v="0"/>
    <x v="10"/>
    <x v="3"/>
    <x v="6"/>
    <n v="345"/>
    <n v="7000"/>
    <n v="7840"/>
    <n v="1400"/>
    <x v="1"/>
  </r>
  <r>
    <x v="0"/>
    <x v="10"/>
    <x v="1"/>
    <x v="7"/>
    <n v="122"/>
    <n v="100"/>
    <n v="112"/>
    <n v="20"/>
    <x v="1"/>
  </r>
  <r>
    <x v="0"/>
    <x v="10"/>
    <x v="4"/>
    <x v="8"/>
    <n v="78"/>
    <n v="4577.2"/>
    <n v="5126.4639999999999"/>
    <n v="915.44"/>
    <x v="1"/>
  </r>
  <r>
    <x v="0"/>
    <x v="10"/>
    <x v="4"/>
    <x v="9"/>
    <n v="76"/>
    <n v="4576.8999999999996"/>
    <n v="5126.1279999999997"/>
    <n v="915.38"/>
    <x v="1"/>
  </r>
  <r>
    <x v="0"/>
    <x v="10"/>
    <x v="4"/>
    <x v="10"/>
    <n v="46"/>
    <n v="200"/>
    <n v="224"/>
    <n v="40"/>
    <x v="1"/>
  </r>
  <r>
    <x v="0"/>
    <x v="10"/>
    <x v="4"/>
    <x v="11"/>
    <n v="34"/>
    <n v="4576.8"/>
    <n v="5126.0160000000005"/>
    <n v="915.36000000000013"/>
    <x v="1"/>
  </r>
  <r>
    <x v="0"/>
    <x v="10"/>
    <x v="1"/>
    <x v="12"/>
    <n v="7"/>
    <n v="200"/>
    <n v="224"/>
    <n v="40"/>
    <x v="1"/>
  </r>
  <r>
    <x v="0"/>
    <x v="10"/>
    <x v="4"/>
    <x v="14"/>
    <n v="3"/>
    <n v="4577.3"/>
    <n v="5126.576"/>
    <n v="915.46"/>
    <x v="1"/>
  </r>
  <r>
    <x v="0"/>
    <x v="10"/>
    <x v="5"/>
    <x v="13"/>
    <n v="2"/>
    <n v="6600"/>
    <n v="7392"/>
    <n v="1320"/>
    <x v="0"/>
  </r>
  <r>
    <x v="0"/>
    <x v="11"/>
    <x v="0"/>
    <x v="0"/>
    <n v="3566"/>
    <n v="4577.3"/>
    <n v="5126.576"/>
    <n v="915.46"/>
    <x v="0"/>
  </r>
  <r>
    <x v="0"/>
    <x v="11"/>
    <x v="0"/>
    <x v="1"/>
    <n v="2498"/>
    <n v="8000"/>
    <n v="8960"/>
    <n v="1600"/>
    <x v="0"/>
  </r>
  <r>
    <x v="0"/>
    <x v="11"/>
    <x v="1"/>
    <x v="2"/>
    <n v="1245"/>
    <n v="4577.2"/>
    <n v="5126.4639999999999"/>
    <n v="915.44"/>
    <x v="0"/>
  </r>
  <r>
    <x v="0"/>
    <x v="11"/>
    <x v="2"/>
    <x v="3"/>
    <n v="644"/>
    <n v="5743.5"/>
    <n v="6432.72"/>
    <n v="1148.7"/>
    <x v="0"/>
  </r>
  <r>
    <x v="0"/>
    <x v="11"/>
    <x v="3"/>
    <x v="4"/>
    <n v="643"/>
    <n v="7000"/>
    <n v="7840"/>
    <n v="1400"/>
    <x v="1"/>
  </r>
  <r>
    <x v="0"/>
    <x v="11"/>
    <x v="2"/>
    <x v="5"/>
    <n v="455"/>
    <n v="4578.6000000000004"/>
    <n v="5128.0320000000002"/>
    <n v="915.72000000000014"/>
    <x v="1"/>
  </r>
  <r>
    <x v="0"/>
    <x v="11"/>
    <x v="3"/>
    <x v="6"/>
    <n v="345"/>
    <n v="7000"/>
    <n v="7840"/>
    <n v="1400"/>
    <x v="1"/>
  </r>
  <r>
    <x v="0"/>
    <x v="11"/>
    <x v="1"/>
    <x v="7"/>
    <n v="122"/>
    <n v="100"/>
    <n v="112"/>
    <n v="20"/>
    <x v="1"/>
  </r>
  <r>
    <x v="0"/>
    <x v="11"/>
    <x v="4"/>
    <x v="8"/>
    <n v="78"/>
    <n v="4577.2"/>
    <n v="5126.4639999999999"/>
    <n v="915.44"/>
    <x v="1"/>
  </r>
  <r>
    <x v="0"/>
    <x v="11"/>
    <x v="4"/>
    <x v="9"/>
    <n v="76"/>
    <n v="4576.8999999999996"/>
    <n v="5126.1279999999997"/>
    <n v="915.38"/>
    <x v="1"/>
  </r>
  <r>
    <x v="0"/>
    <x v="11"/>
    <x v="4"/>
    <x v="10"/>
    <n v="46"/>
    <n v="200"/>
    <n v="224"/>
    <n v="40"/>
    <x v="1"/>
  </r>
  <r>
    <x v="0"/>
    <x v="11"/>
    <x v="4"/>
    <x v="11"/>
    <n v="34"/>
    <n v="4576.8"/>
    <n v="5126.0160000000005"/>
    <n v="915.36000000000013"/>
    <x v="1"/>
  </r>
  <r>
    <x v="0"/>
    <x v="11"/>
    <x v="1"/>
    <x v="12"/>
    <n v="7"/>
    <n v="200"/>
    <n v="224"/>
    <n v="40"/>
    <x v="1"/>
  </r>
  <r>
    <x v="0"/>
    <x v="11"/>
    <x v="4"/>
    <x v="14"/>
    <n v="3"/>
    <n v="4577.3"/>
    <n v="5126.576"/>
    <n v="915.46"/>
    <x v="0"/>
  </r>
  <r>
    <x v="0"/>
    <x v="11"/>
    <x v="5"/>
    <x v="13"/>
    <n v="2"/>
    <n v="6600"/>
    <n v="7392"/>
    <n v="1320"/>
    <x v="1"/>
  </r>
  <r>
    <x v="1"/>
    <x v="0"/>
    <x v="0"/>
    <x v="0"/>
    <n v="6591.1679999999997"/>
    <n v="4577.3"/>
    <n v="5126.576"/>
    <n v="915.46"/>
    <x v="0"/>
  </r>
  <r>
    <x v="1"/>
    <x v="0"/>
    <x v="0"/>
    <x v="1"/>
    <n v="8270.64"/>
    <n v="8800"/>
    <n v="8960"/>
    <n v="1760"/>
    <x v="0"/>
  </r>
  <r>
    <x v="1"/>
    <x v="0"/>
    <x v="1"/>
    <x v="2"/>
    <n v="8470"/>
    <n v="5034.92"/>
    <n v="5126.4639999999999"/>
    <n v="1006.984"/>
    <x v="0"/>
  </r>
  <r>
    <x v="1"/>
    <x v="0"/>
    <x v="2"/>
    <x v="3"/>
    <n v="6055.1985000000004"/>
    <n v="6317.85"/>
    <n v="6432.72"/>
    <n v="1263.5700000000002"/>
    <x v="0"/>
  </r>
  <r>
    <x v="1"/>
    <x v="0"/>
    <x v="3"/>
    <x v="4"/>
    <n v="10368.4"/>
    <n v="7700"/>
    <n v="7840"/>
    <n v="1540"/>
    <x v="0"/>
  </r>
  <r>
    <x v="1"/>
    <x v="0"/>
    <x v="2"/>
    <x v="5"/>
    <n v="3101.2624999999998"/>
    <n v="5036.46"/>
    <n v="5128.0320000000002"/>
    <n v="1007.292"/>
    <x v="0"/>
  </r>
  <r>
    <x v="1"/>
    <x v="0"/>
    <x v="3"/>
    <x v="6"/>
    <n v="6591.1679999999997"/>
    <n v="7700"/>
    <n v="7840"/>
    <n v="1540"/>
    <x v="0"/>
  </r>
  <r>
    <x v="1"/>
    <x v="0"/>
    <x v="1"/>
    <x v="7"/>
    <n v="6590.7359999999999"/>
    <n v="110"/>
    <n v="112"/>
    <n v="22"/>
    <x v="0"/>
  </r>
  <r>
    <x v="1"/>
    <x v="0"/>
    <x v="4"/>
    <x v="8"/>
    <n v="288"/>
    <n v="5034.92"/>
    <n v="5126.4639999999999"/>
    <n v="1006.984"/>
    <x v="0"/>
  </r>
  <r>
    <x v="1"/>
    <x v="0"/>
    <x v="4"/>
    <x v="9"/>
    <n v="6590.5919999999996"/>
    <n v="4576.8999999999996"/>
    <n v="5126.1279999999997"/>
    <n v="915.38"/>
    <x v="0"/>
  </r>
  <r>
    <x v="1"/>
    <x v="0"/>
    <x v="4"/>
    <x v="10"/>
    <n v="4032.9300000000003"/>
    <n v="200"/>
    <n v="224"/>
    <n v="40"/>
    <x v="0"/>
  </r>
  <r>
    <x v="1"/>
    <x v="0"/>
    <x v="4"/>
    <x v="11"/>
    <n v="7986"/>
    <n v="4576.8"/>
    <n v="5126.0160000000005"/>
    <n v="915.36000000000013"/>
    <x v="0"/>
  </r>
  <r>
    <x v="1"/>
    <x v="0"/>
    <x v="1"/>
    <x v="12"/>
    <n v="5538.5330000000004"/>
    <n v="200"/>
    <n v="224"/>
    <n v="40"/>
    <x v="0"/>
  </r>
  <r>
    <x v="1"/>
    <x v="0"/>
    <x v="5"/>
    <x v="13"/>
    <n v="3"/>
    <n v="6600"/>
    <n v="7392"/>
    <n v="1320"/>
    <x v="0"/>
  </r>
  <r>
    <x v="1"/>
    <x v="0"/>
    <x v="4"/>
    <x v="14"/>
    <n v="3"/>
    <n v="4577.3"/>
    <n v="5126.576"/>
    <n v="915.46"/>
    <x v="0"/>
  </r>
  <r>
    <x v="1"/>
    <x v="1"/>
    <x v="0"/>
    <x v="0"/>
    <n v="3566"/>
    <n v="4577.3"/>
    <n v="5126.576"/>
    <n v="915.46"/>
    <x v="0"/>
  </r>
  <r>
    <x v="1"/>
    <x v="1"/>
    <x v="0"/>
    <x v="1"/>
    <n v="2498"/>
    <n v="8000"/>
    <n v="8960"/>
    <n v="1600"/>
    <x v="0"/>
  </r>
  <r>
    <x v="1"/>
    <x v="1"/>
    <x v="1"/>
    <x v="2"/>
    <n v="1245"/>
    <n v="4577.2"/>
    <n v="5126.4639999999999"/>
    <n v="915.44"/>
    <x v="0"/>
  </r>
  <r>
    <x v="1"/>
    <x v="1"/>
    <x v="2"/>
    <x v="3"/>
    <n v="644"/>
    <n v="5743.5"/>
    <n v="6432.72"/>
    <n v="1148.7"/>
    <x v="0"/>
  </r>
  <r>
    <x v="1"/>
    <x v="1"/>
    <x v="3"/>
    <x v="4"/>
    <n v="643"/>
    <n v="7000"/>
    <n v="7840"/>
    <n v="1400"/>
    <x v="0"/>
  </r>
  <r>
    <x v="1"/>
    <x v="1"/>
    <x v="2"/>
    <x v="5"/>
    <n v="455"/>
    <n v="4578.6000000000004"/>
    <n v="5128.0320000000002"/>
    <n v="915.72000000000014"/>
    <x v="0"/>
  </r>
  <r>
    <x v="1"/>
    <x v="1"/>
    <x v="3"/>
    <x v="6"/>
    <n v="345"/>
    <n v="7000"/>
    <n v="7840"/>
    <n v="1400"/>
    <x v="0"/>
  </r>
  <r>
    <x v="1"/>
    <x v="1"/>
    <x v="1"/>
    <x v="7"/>
    <n v="122"/>
    <n v="100"/>
    <n v="112"/>
    <n v="20"/>
    <x v="0"/>
  </r>
  <r>
    <x v="1"/>
    <x v="1"/>
    <x v="4"/>
    <x v="8"/>
    <n v="78"/>
    <n v="4577.2"/>
    <n v="5126.4639999999999"/>
    <n v="915.44"/>
    <x v="0"/>
  </r>
  <r>
    <x v="1"/>
    <x v="1"/>
    <x v="4"/>
    <x v="9"/>
    <n v="240"/>
    <n v="4576.8999999999996"/>
    <n v="5126.1279999999997"/>
    <n v="915.38"/>
    <x v="0"/>
  </r>
  <r>
    <x v="1"/>
    <x v="1"/>
    <x v="4"/>
    <x v="10"/>
    <n v="5492.16"/>
    <n v="200"/>
    <n v="224"/>
    <n v="40"/>
    <x v="0"/>
  </r>
  <r>
    <x v="1"/>
    <x v="1"/>
    <x v="4"/>
    <x v="11"/>
    <n v="240"/>
    <n v="4576.8"/>
    <n v="5126.0160000000005"/>
    <n v="915.36000000000013"/>
    <x v="0"/>
  </r>
  <r>
    <x v="1"/>
    <x v="1"/>
    <x v="1"/>
    <x v="12"/>
    <n v="5492.76"/>
    <n v="200"/>
    <n v="224"/>
    <n v="40"/>
    <x v="0"/>
  </r>
  <r>
    <x v="1"/>
    <x v="1"/>
    <x v="4"/>
    <x v="14"/>
    <n v="7920"/>
    <n v="4577.3"/>
    <n v="5126.576"/>
    <n v="915.46"/>
    <x v="0"/>
  </r>
  <r>
    <x v="1"/>
    <x v="1"/>
    <x v="5"/>
    <x v="13"/>
    <n v="5492.76"/>
    <n v="6600"/>
    <n v="7392"/>
    <n v="1320"/>
    <x v="0"/>
  </r>
  <r>
    <x v="1"/>
    <x v="2"/>
    <x v="0"/>
    <x v="0"/>
    <n v="9600"/>
    <n v="4577.3"/>
    <n v="5126.576"/>
    <n v="915.46"/>
    <x v="0"/>
  </r>
  <r>
    <x v="1"/>
    <x v="2"/>
    <x v="0"/>
    <x v="1"/>
    <n v="5492.6399999999994"/>
    <n v="8000"/>
    <n v="8960"/>
    <n v="1600"/>
    <x v="0"/>
  </r>
  <r>
    <x v="1"/>
    <x v="2"/>
    <x v="1"/>
    <x v="2"/>
    <n v="6892.2"/>
    <n v="4577.2"/>
    <n v="5126.4639999999999"/>
    <n v="915.44"/>
    <x v="0"/>
  </r>
  <r>
    <x v="1"/>
    <x v="2"/>
    <x v="2"/>
    <x v="3"/>
    <n v="644"/>
    <n v="5743.5"/>
    <n v="6432.72"/>
    <n v="1148.7"/>
    <x v="0"/>
  </r>
  <r>
    <x v="1"/>
    <x v="2"/>
    <x v="3"/>
    <x v="4"/>
    <n v="643"/>
    <n v="7000"/>
    <n v="7840"/>
    <n v="1400"/>
    <x v="0"/>
  </r>
  <r>
    <x v="1"/>
    <x v="2"/>
    <x v="2"/>
    <x v="5"/>
    <n v="455"/>
    <n v="4578.6000000000004"/>
    <n v="5128.0320000000002"/>
    <n v="915.72000000000014"/>
    <x v="0"/>
  </r>
  <r>
    <x v="1"/>
    <x v="2"/>
    <x v="3"/>
    <x v="6"/>
    <n v="345"/>
    <n v="7000"/>
    <n v="7840"/>
    <n v="1400"/>
    <x v="0"/>
  </r>
  <r>
    <x v="1"/>
    <x v="2"/>
    <x v="1"/>
    <x v="7"/>
    <n v="122"/>
    <n v="100"/>
    <n v="112"/>
    <n v="20"/>
    <x v="0"/>
  </r>
  <r>
    <x v="1"/>
    <x v="2"/>
    <x v="4"/>
    <x v="8"/>
    <n v="78"/>
    <n v="4577.2"/>
    <n v="5126.4639999999999"/>
    <n v="915.44"/>
    <x v="0"/>
  </r>
  <r>
    <x v="1"/>
    <x v="2"/>
    <x v="4"/>
    <x v="9"/>
    <n v="76"/>
    <n v="4576.8999999999996"/>
    <n v="5126.1279999999997"/>
    <n v="915.38"/>
    <x v="0"/>
  </r>
  <r>
    <x v="1"/>
    <x v="2"/>
    <x v="4"/>
    <x v="10"/>
    <n v="46"/>
    <n v="200"/>
    <n v="224"/>
    <n v="40"/>
    <x v="0"/>
  </r>
  <r>
    <x v="1"/>
    <x v="2"/>
    <x v="4"/>
    <x v="11"/>
    <n v="34"/>
    <n v="4576.8"/>
    <n v="5126.0160000000005"/>
    <n v="915.36000000000013"/>
    <x v="0"/>
  </r>
  <r>
    <x v="1"/>
    <x v="2"/>
    <x v="1"/>
    <x v="12"/>
    <n v="7"/>
    <n v="200"/>
    <n v="224"/>
    <n v="40"/>
    <x v="0"/>
  </r>
  <r>
    <x v="1"/>
    <x v="2"/>
    <x v="4"/>
    <x v="14"/>
    <n v="3"/>
    <n v="4577.3"/>
    <n v="5126.576"/>
    <n v="915.46"/>
    <x v="0"/>
  </r>
  <r>
    <x v="1"/>
    <x v="2"/>
    <x v="5"/>
    <x v="13"/>
    <n v="2"/>
    <n v="6600"/>
    <n v="7392"/>
    <n v="1320"/>
    <x v="0"/>
  </r>
  <r>
    <x v="1"/>
    <x v="3"/>
    <x v="0"/>
    <x v="0"/>
    <n v="3566"/>
    <n v="4577.3"/>
    <n v="5126.576"/>
    <n v="915.46"/>
    <x v="0"/>
  </r>
  <r>
    <x v="1"/>
    <x v="3"/>
    <x v="0"/>
    <x v="1"/>
    <n v="2498"/>
    <n v="8000"/>
    <n v="8960"/>
    <n v="1600"/>
    <x v="0"/>
  </r>
  <r>
    <x v="1"/>
    <x v="3"/>
    <x v="1"/>
    <x v="2"/>
    <n v="1245"/>
    <n v="4577.2"/>
    <n v="5126.4639999999999"/>
    <n v="915.44"/>
    <x v="0"/>
  </r>
  <r>
    <x v="1"/>
    <x v="3"/>
    <x v="2"/>
    <x v="3"/>
    <n v="644"/>
    <n v="5743.5"/>
    <n v="6432.72"/>
    <n v="1148.7"/>
    <x v="0"/>
  </r>
  <r>
    <x v="1"/>
    <x v="3"/>
    <x v="3"/>
    <x v="4"/>
    <n v="643"/>
    <n v="7000"/>
    <n v="7840"/>
    <n v="1400"/>
    <x v="0"/>
  </r>
  <r>
    <x v="1"/>
    <x v="3"/>
    <x v="2"/>
    <x v="5"/>
    <n v="455"/>
    <n v="4578.6000000000004"/>
    <n v="5128.0320000000002"/>
    <n v="915.72000000000014"/>
    <x v="0"/>
  </r>
  <r>
    <x v="1"/>
    <x v="3"/>
    <x v="3"/>
    <x v="6"/>
    <n v="345"/>
    <n v="7000"/>
    <n v="7840"/>
    <n v="1400"/>
    <x v="0"/>
  </r>
  <r>
    <x v="1"/>
    <x v="3"/>
    <x v="1"/>
    <x v="7"/>
    <n v="122"/>
    <n v="100"/>
    <n v="112"/>
    <n v="20"/>
    <x v="0"/>
  </r>
  <r>
    <x v="1"/>
    <x v="3"/>
    <x v="4"/>
    <x v="8"/>
    <n v="78"/>
    <n v="4577.2"/>
    <n v="5126.4639999999999"/>
    <n v="915.44"/>
    <x v="0"/>
  </r>
  <r>
    <x v="1"/>
    <x v="3"/>
    <x v="4"/>
    <x v="9"/>
    <n v="76"/>
    <n v="4576.8999999999996"/>
    <n v="5126.1279999999997"/>
    <n v="915.38"/>
    <x v="0"/>
  </r>
  <r>
    <x v="1"/>
    <x v="3"/>
    <x v="4"/>
    <x v="10"/>
    <n v="46"/>
    <n v="200"/>
    <n v="224"/>
    <n v="40"/>
    <x v="0"/>
  </r>
  <r>
    <x v="1"/>
    <x v="3"/>
    <x v="4"/>
    <x v="11"/>
    <n v="34"/>
    <n v="4576.8"/>
    <n v="5126.0160000000005"/>
    <n v="915.36000000000013"/>
    <x v="0"/>
  </r>
  <r>
    <x v="1"/>
    <x v="3"/>
    <x v="1"/>
    <x v="12"/>
    <n v="7"/>
    <n v="200"/>
    <n v="224"/>
    <n v="40"/>
    <x v="0"/>
  </r>
  <r>
    <x v="1"/>
    <x v="3"/>
    <x v="4"/>
    <x v="14"/>
    <n v="3"/>
    <n v="4577.3"/>
    <n v="5126.576"/>
    <n v="915.46"/>
    <x v="0"/>
  </r>
  <r>
    <x v="1"/>
    <x v="3"/>
    <x v="5"/>
    <x v="13"/>
    <n v="2"/>
    <n v="7920"/>
    <n v="10296"/>
    <n v="1584"/>
    <x v="0"/>
  </r>
  <r>
    <x v="1"/>
    <x v="4"/>
    <x v="0"/>
    <x v="0"/>
    <n v="3566"/>
    <n v="5492.76"/>
    <n v="7140.5879999999997"/>
    <n v="1098.5520000000001"/>
    <x v="0"/>
  </r>
  <r>
    <x v="1"/>
    <x v="4"/>
    <x v="0"/>
    <x v="1"/>
    <n v="2498"/>
    <n v="9600"/>
    <n v="12480"/>
    <n v="1920"/>
    <x v="0"/>
  </r>
  <r>
    <x v="1"/>
    <x v="4"/>
    <x v="1"/>
    <x v="2"/>
    <n v="1245"/>
    <n v="5492.6399999999994"/>
    <n v="7140.4319999999989"/>
    <n v="1098.528"/>
    <x v="0"/>
  </r>
  <r>
    <x v="1"/>
    <x v="4"/>
    <x v="2"/>
    <x v="3"/>
    <n v="644"/>
    <n v="6892.2"/>
    <n v="8959.86"/>
    <n v="1378.44"/>
    <x v="0"/>
  </r>
  <r>
    <x v="1"/>
    <x v="4"/>
    <x v="3"/>
    <x v="4"/>
    <n v="643"/>
    <n v="8400"/>
    <n v="10920"/>
    <n v="1680"/>
    <x v="0"/>
  </r>
  <r>
    <x v="1"/>
    <x v="4"/>
    <x v="2"/>
    <x v="5"/>
    <n v="455"/>
    <n v="5494.3200000000006"/>
    <n v="7142.6160000000009"/>
    <n v="1098.8640000000003"/>
    <x v="0"/>
  </r>
  <r>
    <x v="1"/>
    <x v="4"/>
    <x v="3"/>
    <x v="6"/>
    <n v="345"/>
    <n v="8400"/>
    <n v="10920"/>
    <n v="1680"/>
    <x v="0"/>
  </r>
  <r>
    <x v="1"/>
    <x v="4"/>
    <x v="1"/>
    <x v="7"/>
    <n v="122"/>
    <n v="120"/>
    <n v="156"/>
    <n v="24"/>
    <x v="0"/>
  </r>
  <r>
    <x v="1"/>
    <x v="4"/>
    <x v="4"/>
    <x v="8"/>
    <n v="78"/>
    <n v="4577.2"/>
    <n v="5126.4639999999999"/>
    <n v="915.44"/>
    <x v="0"/>
  </r>
  <r>
    <x v="1"/>
    <x v="4"/>
    <x v="4"/>
    <x v="9"/>
    <n v="76"/>
    <n v="4576.8999999999996"/>
    <n v="5126.1279999999997"/>
    <n v="915.38"/>
    <x v="0"/>
  </r>
  <r>
    <x v="1"/>
    <x v="4"/>
    <x v="4"/>
    <x v="10"/>
    <n v="46"/>
    <n v="200"/>
    <n v="224"/>
    <n v="40"/>
    <x v="0"/>
  </r>
  <r>
    <x v="1"/>
    <x v="4"/>
    <x v="4"/>
    <x v="11"/>
    <n v="34"/>
    <n v="4576.8"/>
    <n v="5126.0160000000005"/>
    <n v="915.36000000000013"/>
    <x v="0"/>
  </r>
  <r>
    <x v="1"/>
    <x v="4"/>
    <x v="1"/>
    <x v="12"/>
    <n v="7"/>
    <n v="200"/>
    <n v="224"/>
    <n v="40"/>
    <x v="0"/>
  </r>
  <r>
    <x v="1"/>
    <x v="4"/>
    <x v="4"/>
    <x v="14"/>
    <n v="3"/>
    <n v="4577.3"/>
    <n v="5126.576"/>
    <n v="915.46"/>
    <x v="0"/>
  </r>
  <r>
    <x v="1"/>
    <x v="4"/>
    <x v="5"/>
    <x v="13"/>
    <n v="2"/>
    <n v="6600"/>
    <n v="7392"/>
    <n v="1320"/>
    <x v="0"/>
  </r>
  <r>
    <x v="1"/>
    <x v="5"/>
    <x v="0"/>
    <x v="0"/>
    <n v="3566"/>
    <n v="4577.3"/>
    <n v="5126.576"/>
    <n v="915.46"/>
    <x v="0"/>
  </r>
  <r>
    <x v="1"/>
    <x v="5"/>
    <x v="0"/>
    <x v="1"/>
    <n v="2498"/>
    <n v="8000"/>
    <n v="8960"/>
    <n v="1600"/>
    <x v="0"/>
  </r>
  <r>
    <x v="1"/>
    <x v="5"/>
    <x v="1"/>
    <x v="2"/>
    <n v="1245"/>
    <n v="4577.2"/>
    <n v="5126.4639999999999"/>
    <n v="915.44"/>
    <x v="0"/>
  </r>
  <r>
    <x v="1"/>
    <x v="5"/>
    <x v="2"/>
    <x v="3"/>
    <n v="644"/>
    <n v="5743.5"/>
    <n v="6432.72"/>
    <n v="1148.7"/>
    <x v="0"/>
  </r>
  <r>
    <x v="1"/>
    <x v="5"/>
    <x v="3"/>
    <x v="4"/>
    <n v="643"/>
    <n v="7000"/>
    <n v="7840"/>
    <n v="1400"/>
    <x v="0"/>
  </r>
  <r>
    <x v="1"/>
    <x v="5"/>
    <x v="2"/>
    <x v="5"/>
    <n v="455"/>
    <n v="4578.6000000000004"/>
    <n v="5128.0320000000002"/>
    <n v="915.72000000000014"/>
    <x v="0"/>
  </r>
  <r>
    <x v="1"/>
    <x v="5"/>
    <x v="3"/>
    <x v="6"/>
    <n v="345"/>
    <n v="7000"/>
    <n v="7840"/>
    <n v="1400"/>
    <x v="0"/>
  </r>
  <r>
    <x v="1"/>
    <x v="5"/>
    <x v="1"/>
    <x v="7"/>
    <n v="122"/>
    <n v="100"/>
    <n v="112"/>
    <n v="20"/>
    <x v="0"/>
  </r>
  <r>
    <x v="1"/>
    <x v="5"/>
    <x v="4"/>
    <x v="8"/>
    <n v="78"/>
    <n v="4577.2"/>
    <n v="5126.4639999999999"/>
    <n v="915.44"/>
    <x v="0"/>
  </r>
  <r>
    <x v="1"/>
    <x v="5"/>
    <x v="4"/>
    <x v="9"/>
    <n v="5034.5899999999992"/>
    <n v="4576.8999999999996"/>
    <n v="5126.1279999999997"/>
    <n v="915.38"/>
    <x v="0"/>
  </r>
  <r>
    <x v="1"/>
    <x v="5"/>
    <x v="4"/>
    <x v="10"/>
    <n v="220"/>
    <n v="200"/>
    <n v="224"/>
    <n v="40"/>
    <x v="0"/>
  </r>
  <r>
    <x v="1"/>
    <x v="5"/>
    <x v="4"/>
    <x v="11"/>
    <n v="5034.4800000000005"/>
    <n v="4576.8"/>
    <n v="5126.0160000000005"/>
    <n v="915.36000000000013"/>
    <x v="0"/>
  </r>
  <r>
    <x v="1"/>
    <x v="5"/>
    <x v="1"/>
    <x v="12"/>
    <n v="220"/>
    <n v="200"/>
    <n v="224"/>
    <n v="40"/>
    <x v="0"/>
  </r>
  <r>
    <x v="1"/>
    <x v="5"/>
    <x v="5"/>
    <x v="13"/>
    <n v="7260"/>
    <n v="6600"/>
    <n v="7392"/>
    <n v="1320"/>
    <x v="0"/>
  </r>
  <r>
    <x v="1"/>
    <x v="5"/>
    <x v="4"/>
    <x v="14"/>
    <n v="5035.0300000000007"/>
    <n v="4577.3"/>
    <n v="5126.576"/>
    <n v="915.46"/>
    <x v="0"/>
  </r>
  <r>
    <x v="1"/>
    <x v="6"/>
    <x v="0"/>
    <x v="0"/>
    <n v="5035.0300000000007"/>
    <n v="4577.3"/>
    <n v="5126.576"/>
    <n v="915.46"/>
    <x v="0"/>
  </r>
  <r>
    <x v="1"/>
    <x v="6"/>
    <x v="0"/>
    <x v="1"/>
    <n v="8800"/>
    <n v="8000"/>
    <n v="8960"/>
    <n v="1600"/>
    <x v="0"/>
  </r>
  <r>
    <x v="1"/>
    <x v="6"/>
    <x v="1"/>
    <x v="2"/>
    <n v="5034.92"/>
    <n v="4577.2"/>
    <n v="5126.4639999999999"/>
    <n v="915.44"/>
    <x v="0"/>
  </r>
  <r>
    <x v="1"/>
    <x v="6"/>
    <x v="2"/>
    <x v="3"/>
    <n v="644"/>
    <n v="5743.5"/>
    <n v="6432.72"/>
    <n v="1148.7"/>
    <x v="0"/>
  </r>
  <r>
    <x v="1"/>
    <x v="6"/>
    <x v="3"/>
    <x v="4"/>
    <n v="643"/>
    <n v="7000"/>
    <n v="7840"/>
    <n v="1400"/>
    <x v="0"/>
  </r>
  <r>
    <x v="1"/>
    <x v="6"/>
    <x v="2"/>
    <x v="5"/>
    <n v="455"/>
    <n v="4578.6000000000004"/>
    <n v="5128.0320000000002"/>
    <n v="915.72000000000014"/>
    <x v="0"/>
  </r>
  <r>
    <x v="1"/>
    <x v="6"/>
    <x v="3"/>
    <x v="6"/>
    <n v="345"/>
    <n v="7000"/>
    <n v="7840"/>
    <n v="1400"/>
    <x v="0"/>
  </r>
  <r>
    <x v="1"/>
    <x v="6"/>
    <x v="1"/>
    <x v="7"/>
    <n v="122"/>
    <n v="100"/>
    <n v="112"/>
    <n v="20"/>
    <x v="0"/>
  </r>
  <r>
    <x v="1"/>
    <x v="6"/>
    <x v="4"/>
    <x v="8"/>
    <n v="78"/>
    <n v="4577.2"/>
    <n v="5126.4639999999999"/>
    <n v="915.44"/>
    <x v="0"/>
  </r>
  <r>
    <x v="1"/>
    <x v="6"/>
    <x v="4"/>
    <x v="9"/>
    <n v="76"/>
    <n v="4576.8999999999996"/>
    <n v="5126.1279999999997"/>
    <n v="915.38"/>
    <x v="0"/>
  </r>
  <r>
    <x v="1"/>
    <x v="6"/>
    <x v="4"/>
    <x v="10"/>
    <n v="46"/>
    <n v="200"/>
    <n v="224"/>
    <n v="40"/>
    <x v="0"/>
  </r>
  <r>
    <x v="1"/>
    <x v="6"/>
    <x v="4"/>
    <x v="11"/>
    <n v="34"/>
    <n v="4576.8"/>
    <n v="5126.0160000000005"/>
    <n v="915.36000000000013"/>
    <x v="0"/>
  </r>
  <r>
    <x v="1"/>
    <x v="6"/>
    <x v="1"/>
    <x v="12"/>
    <n v="7"/>
    <n v="200"/>
    <n v="224"/>
    <n v="40"/>
    <x v="0"/>
  </r>
  <r>
    <x v="1"/>
    <x v="6"/>
    <x v="4"/>
    <x v="14"/>
    <n v="3"/>
    <n v="4577.3"/>
    <n v="5126.576"/>
    <n v="915.46"/>
    <x v="0"/>
  </r>
  <r>
    <x v="1"/>
    <x v="6"/>
    <x v="5"/>
    <x v="13"/>
    <n v="2"/>
    <n v="6600"/>
    <n v="7392"/>
    <n v="1320"/>
    <x v="0"/>
  </r>
  <r>
    <x v="1"/>
    <x v="7"/>
    <x v="0"/>
    <x v="0"/>
    <n v="3566"/>
    <n v="4577.3"/>
    <n v="5126.576"/>
    <n v="915.46"/>
    <x v="0"/>
  </r>
  <r>
    <x v="1"/>
    <x v="7"/>
    <x v="0"/>
    <x v="1"/>
    <n v="2498"/>
    <n v="8000"/>
    <n v="8960"/>
    <n v="1600"/>
    <x v="0"/>
  </r>
  <r>
    <x v="1"/>
    <x v="7"/>
    <x v="1"/>
    <x v="2"/>
    <n v="1245"/>
    <n v="4577.2"/>
    <n v="5126.4639999999999"/>
    <n v="915.44"/>
    <x v="0"/>
  </r>
  <r>
    <x v="1"/>
    <x v="7"/>
    <x v="2"/>
    <x v="3"/>
    <n v="644"/>
    <n v="5743.5"/>
    <n v="6432.72"/>
    <n v="1148.7"/>
    <x v="0"/>
  </r>
  <r>
    <x v="1"/>
    <x v="7"/>
    <x v="3"/>
    <x v="4"/>
    <n v="643"/>
    <n v="7000"/>
    <n v="7840"/>
    <n v="1400"/>
    <x v="0"/>
  </r>
  <r>
    <x v="1"/>
    <x v="7"/>
    <x v="2"/>
    <x v="5"/>
    <n v="455"/>
    <n v="5036.46"/>
    <n v="5128.0320000000002"/>
    <n v="1007.292"/>
    <x v="0"/>
  </r>
  <r>
    <x v="1"/>
    <x v="7"/>
    <x v="3"/>
    <x v="6"/>
    <n v="345"/>
    <n v="7700"/>
    <n v="7840"/>
    <n v="1540"/>
    <x v="0"/>
  </r>
  <r>
    <x v="1"/>
    <x v="7"/>
    <x v="1"/>
    <x v="7"/>
    <n v="122"/>
    <n v="110"/>
    <n v="112"/>
    <n v="22"/>
    <x v="0"/>
  </r>
  <r>
    <x v="1"/>
    <x v="7"/>
    <x v="4"/>
    <x v="8"/>
    <n v="78"/>
    <n v="5034.92"/>
    <n v="5126.4639999999999"/>
    <n v="1006.984"/>
    <x v="0"/>
  </r>
  <r>
    <x v="1"/>
    <x v="7"/>
    <x v="4"/>
    <x v="9"/>
    <n v="76"/>
    <n v="5034.5899999999992"/>
    <n v="5126.1279999999997"/>
    <n v="1006.9179999999999"/>
    <x v="0"/>
  </r>
  <r>
    <x v="1"/>
    <x v="7"/>
    <x v="4"/>
    <x v="10"/>
    <n v="46"/>
    <n v="230"/>
    <n v="224"/>
    <n v="46"/>
    <x v="0"/>
  </r>
  <r>
    <x v="1"/>
    <x v="7"/>
    <x v="4"/>
    <x v="11"/>
    <n v="34"/>
    <n v="5263.32"/>
    <n v="5126.0160000000005"/>
    <n v="1052.664"/>
    <x v="0"/>
  </r>
  <r>
    <x v="1"/>
    <x v="7"/>
    <x v="1"/>
    <x v="12"/>
    <n v="7"/>
    <n v="230"/>
    <n v="224"/>
    <n v="46"/>
    <x v="1"/>
  </r>
  <r>
    <x v="1"/>
    <x v="7"/>
    <x v="4"/>
    <x v="14"/>
    <n v="3"/>
    <n v="5263.8950000000004"/>
    <n v="5126.576"/>
    <n v="1052.7790000000002"/>
    <x v="1"/>
  </r>
  <r>
    <x v="1"/>
    <x v="7"/>
    <x v="5"/>
    <x v="13"/>
    <n v="2"/>
    <n v="7590"/>
    <n v="7392"/>
    <n v="1518"/>
    <x v="1"/>
  </r>
  <r>
    <x v="1"/>
    <x v="8"/>
    <x v="0"/>
    <x v="0"/>
    <n v="3566"/>
    <n v="5263.8950000000004"/>
    <n v="5126.576"/>
    <n v="1052.7790000000002"/>
    <x v="1"/>
  </r>
  <r>
    <x v="1"/>
    <x v="8"/>
    <x v="0"/>
    <x v="1"/>
    <n v="2498"/>
    <n v="8800"/>
    <n v="8960"/>
    <n v="1760"/>
    <x v="1"/>
  </r>
  <r>
    <x v="1"/>
    <x v="8"/>
    <x v="1"/>
    <x v="2"/>
    <n v="1245"/>
    <n v="5034.92"/>
    <n v="5126.4639999999999"/>
    <n v="1006.984"/>
    <x v="1"/>
  </r>
  <r>
    <x v="1"/>
    <x v="8"/>
    <x v="2"/>
    <x v="3"/>
    <n v="644"/>
    <n v="6317.85"/>
    <n v="6432.72"/>
    <n v="1263.5700000000002"/>
    <x v="1"/>
  </r>
  <r>
    <x v="1"/>
    <x v="8"/>
    <x v="3"/>
    <x v="4"/>
    <n v="643"/>
    <n v="7700"/>
    <n v="7840"/>
    <n v="1540"/>
    <x v="1"/>
  </r>
  <r>
    <x v="1"/>
    <x v="8"/>
    <x v="2"/>
    <x v="5"/>
    <n v="455"/>
    <n v="5036.46"/>
    <n v="5128.0320000000002"/>
    <n v="1007.292"/>
    <x v="1"/>
  </r>
  <r>
    <x v="1"/>
    <x v="8"/>
    <x v="3"/>
    <x v="6"/>
    <n v="345"/>
    <n v="7700"/>
    <n v="7840"/>
    <n v="1540"/>
    <x v="1"/>
  </r>
  <r>
    <x v="1"/>
    <x v="8"/>
    <x v="1"/>
    <x v="7"/>
    <n v="122"/>
    <n v="110"/>
    <n v="112"/>
    <n v="22"/>
    <x v="1"/>
  </r>
  <r>
    <x v="1"/>
    <x v="8"/>
    <x v="4"/>
    <x v="8"/>
    <n v="78"/>
    <n v="5034.92"/>
    <n v="5126.4639999999999"/>
    <n v="1006.984"/>
    <x v="1"/>
  </r>
  <r>
    <x v="1"/>
    <x v="8"/>
    <x v="4"/>
    <x v="9"/>
    <n v="76"/>
    <n v="4576.8999999999996"/>
    <n v="5126.1279999999997"/>
    <n v="915.38"/>
    <x v="1"/>
  </r>
  <r>
    <x v="1"/>
    <x v="8"/>
    <x v="4"/>
    <x v="10"/>
    <n v="46"/>
    <n v="200"/>
    <n v="224"/>
    <n v="40"/>
    <x v="1"/>
  </r>
  <r>
    <x v="1"/>
    <x v="8"/>
    <x v="4"/>
    <x v="11"/>
    <n v="34"/>
    <n v="4576.8"/>
    <n v="5126.0160000000005"/>
    <n v="915.36000000000013"/>
    <x v="1"/>
  </r>
  <r>
    <x v="1"/>
    <x v="8"/>
    <x v="1"/>
    <x v="12"/>
    <n v="7"/>
    <n v="200"/>
    <n v="224"/>
    <n v="40"/>
    <x v="1"/>
  </r>
  <r>
    <x v="1"/>
    <x v="8"/>
    <x v="4"/>
    <x v="14"/>
    <n v="3"/>
    <n v="4577.3"/>
    <n v="5126.576"/>
    <n v="915.46"/>
    <x v="1"/>
  </r>
  <r>
    <x v="1"/>
    <x v="8"/>
    <x v="5"/>
    <x v="13"/>
    <n v="2"/>
    <n v="6600"/>
    <n v="7392"/>
    <n v="1320"/>
    <x v="1"/>
  </r>
  <r>
    <x v="1"/>
    <x v="9"/>
    <x v="0"/>
    <x v="0"/>
    <n v="3566"/>
    <n v="4577.3"/>
    <n v="5126.576"/>
    <n v="915.46"/>
    <x v="1"/>
  </r>
  <r>
    <x v="1"/>
    <x v="9"/>
    <x v="0"/>
    <x v="1"/>
    <n v="2498"/>
    <n v="8000"/>
    <n v="8960"/>
    <n v="1600"/>
    <x v="1"/>
  </r>
  <r>
    <x v="1"/>
    <x v="9"/>
    <x v="1"/>
    <x v="2"/>
    <n v="1245"/>
    <n v="4577.2"/>
    <n v="5126.4639999999999"/>
    <n v="915.44"/>
    <x v="1"/>
  </r>
  <r>
    <x v="1"/>
    <x v="9"/>
    <x v="2"/>
    <x v="3"/>
    <n v="644"/>
    <n v="5743.5"/>
    <n v="6432.72"/>
    <n v="1148.7"/>
    <x v="1"/>
  </r>
  <r>
    <x v="1"/>
    <x v="9"/>
    <x v="3"/>
    <x v="4"/>
    <n v="643"/>
    <n v="7000"/>
    <n v="7840"/>
    <n v="1400"/>
    <x v="1"/>
  </r>
  <r>
    <x v="1"/>
    <x v="9"/>
    <x v="2"/>
    <x v="5"/>
    <n v="455"/>
    <n v="4578.6000000000004"/>
    <n v="5128.0320000000002"/>
    <n v="915.72000000000014"/>
    <x v="0"/>
  </r>
  <r>
    <x v="1"/>
    <x v="9"/>
    <x v="3"/>
    <x v="6"/>
    <n v="345"/>
    <n v="7000"/>
    <n v="7840"/>
    <n v="1400"/>
    <x v="0"/>
  </r>
  <r>
    <x v="1"/>
    <x v="9"/>
    <x v="1"/>
    <x v="7"/>
    <n v="122"/>
    <n v="100"/>
    <n v="112"/>
    <n v="20"/>
    <x v="0"/>
  </r>
  <r>
    <x v="1"/>
    <x v="9"/>
    <x v="4"/>
    <x v="8"/>
    <n v="78"/>
    <n v="4577.2"/>
    <n v="5126.4639999999999"/>
    <n v="915.44"/>
    <x v="0"/>
  </r>
  <r>
    <x v="1"/>
    <x v="9"/>
    <x v="4"/>
    <x v="9"/>
    <n v="76"/>
    <n v="4576.8999999999996"/>
    <n v="5126.1279999999997"/>
    <n v="915.38"/>
    <x v="0"/>
  </r>
  <r>
    <x v="1"/>
    <x v="9"/>
    <x v="4"/>
    <x v="10"/>
    <n v="46"/>
    <n v="200"/>
    <n v="224"/>
    <n v="40"/>
    <x v="0"/>
  </r>
  <r>
    <x v="1"/>
    <x v="9"/>
    <x v="4"/>
    <x v="11"/>
    <n v="34"/>
    <n v="4576.8"/>
    <n v="5126.0160000000005"/>
    <n v="915.36000000000013"/>
    <x v="0"/>
  </r>
  <r>
    <x v="1"/>
    <x v="9"/>
    <x v="1"/>
    <x v="12"/>
    <n v="7"/>
    <n v="200"/>
    <n v="224"/>
    <n v="40"/>
    <x v="0"/>
  </r>
  <r>
    <x v="1"/>
    <x v="9"/>
    <x v="4"/>
    <x v="14"/>
    <n v="3"/>
    <n v="4577.3"/>
    <n v="5126.576"/>
    <n v="915.46"/>
    <x v="0"/>
  </r>
  <r>
    <x v="1"/>
    <x v="9"/>
    <x v="5"/>
    <x v="13"/>
    <n v="2"/>
    <n v="6600"/>
    <n v="7392"/>
    <n v="1320"/>
    <x v="0"/>
  </r>
  <r>
    <x v="1"/>
    <x v="10"/>
    <x v="0"/>
    <x v="0"/>
    <n v="3566"/>
    <n v="4577.3"/>
    <n v="5126.576"/>
    <n v="915.46"/>
    <x v="0"/>
  </r>
  <r>
    <x v="1"/>
    <x v="10"/>
    <x v="0"/>
    <x v="1"/>
    <n v="2498"/>
    <n v="8000"/>
    <n v="8960"/>
    <n v="1600"/>
    <x v="0"/>
  </r>
  <r>
    <x v="1"/>
    <x v="10"/>
    <x v="1"/>
    <x v="2"/>
    <n v="1245"/>
    <n v="4577.2"/>
    <n v="5126.4639999999999"/>
    <n v="915.44"/>
    <x v="0"/>
  </r>
  <r>
    <x v="1"/>
    <x v="10"/>
    <x v="2"/>
    <x v="3"/>
    <n v="644"/>
    <n v="5743.5"/>
    <n v="6432.72"/>
    <n v="1148.7"/>
    <x v="0"/>
  </r>
  <r>
    <x v="1"/>
    <x v="10"/>
    <x v="3"/>
    <x v="4"/>
    <n v="643"/>
    <n v="7000"/>
    <n v="7840"/>
    <n v="1400"/>
    <x v="0"/>
  </r>
  <r>
    <x v="1"/>
    <x v="10"/>
    <x v="2"/>
    <x v="5"/>
    <n v="455"/>
    <n v="4578.6000000000004"/>
    <n v="5128.0320000000002"/>
    <n v="915.72000000000014"/>
    <x v="0"/>
  </r>
  <r>
    <x v="1"/>
    <x v="10"/>
    <x v="3"/>
    <x v="6"/>
    <n v="345"/>
    <n v="7000"/>
    <n v="7840"/>
    <n v="1400"/>
    <x v="0"/>
  </r>
  <r>
    <x v="1"/>
    <x v="10"/>
    <x v="1"/>
    <x v="7"/>
    <n v="122"/>
    <n v="100"/>
    <n v="112"/>
    <n v="20"/>
    <x v="0"/>
  </r>
  <r>
    <x v="1"/>
    <x v="10"/>
    <x v="4"/>
    <x v="8"/>
    <n v="78"/>
    <n v="4577.2"/>
    <n v="5126.4639999999999"/>
    <n v="915.44"/>
    <x v="0"/>
  </r>
  <r>
    <x v="1"/>
    <x v="10"/>
    <x v="4"/>
    <x v="9"/>
    <n v="76"/>
    <n v="4576.8999999999996"/>
    <n v="5126.1279999999997"/>
    <n v="915.38"/>
    <x v="0"/>
  </r>
  <r>
    <x v="1"/>
    <x v="10"/>
    <x v="4"/>
    <x v="10"/>
    <n v="46"/>
    <n v="200"/>
    <n v="224"/>
    <n v="40"/>
    <x v="0"/>
  </r>
  <r>
    <x v="1"/>
    <x v="10"/>
    <x v="4"/>
    <x v="11"/>
    <n v="34"/>
    <n v="5492.16"/>
    <n v="5126.0160000000005"/>
    <n v="1098.432"/>
    <x v="0"/>
  </r>
  <r>
    <x v="1"/>
    <x v="10"/>
    <x v="1"/>
    <x v="12"/>
    <n v="7"/>
    <n v="240"/>
    <n v="224"/>
    <n v="48"/>
    <x v="0"/>
  </r>
  <r>
    <x v="1"/>
    <x v="10"/>
    <x v="4"/>
    <x v="14"/>
    <n v="3"/>
    <n v="5492.76"/>
    <n v="5126.576"/>
    <n v="1098.5520000000001"/>
    <x v="0"/>
  </r>
  <r>
    <x v="1"/>
    <x v="10"/>
    <x v="5"/>
    <x v="13"/>
    <n v="2"/>
    <n v="7920"/>
    <n v="7392"/>
    <n v="1584"/>
    <x v="0"/>
  </r>
  <r>
    <x v="1"/>
    <x v="11"/>
    <x v="0"/>
    <x v="0"/>
    <n v="3566"/>
    <n v="4577.3"/>
    <n v="5126.576"/>
    <n v="915.46"/>
    <x v="0"/>
  </r>
  <r>
    <x v="1"/>
    <x v="11"/>
    <x v="0"/>
    <x v="1"/>
    <n v="2498"/>
    <n v="8000"/>
    <n v="8960"/>
    <n v="1600"/>
    <x v="0"/>
  </r>
  <r>
    <x v="1"/>
    <x v="11"/>
    <x v="1"/>
    <x v="2"/>
    <n v="1245"/>
    <n v="4577.2"/>
    <n v="5126.4639999999999"/>
    <n v="915.44"/>
    <x v="0"/>
  </r>
  <r>
    <x v="1"/>
    <x v="11"/>
    <x v="2"/>
    <x v="3"/>
    <n v="644"/>
    <n v="5743.5"/>
    <n v="6432.72"/>
    <n v="1148.7"/>
    <x v="0"/>
  </r>
  <r>
    <x v="1"/>
    <x v="11"/>
    <x v="3"/>
    <x v="4"/>
    <n v="643"/>
    <n v="7000"/>
    <n v="7840"/>
    <n v="1400"/>
    <x v="0"/>
  </r>
  <r>
    <x v="1"/>
    <x v="11"/>
    <x v="2"/>
    <x v="5"/>
    <n v="455"/>
    <n v="4578.6000000000004"/>
    <n v="5128.0320000000002"/>
    <n v="915.72000000000014"/>
    <x v="0"/>
  </r>
  <r>
    <x v="1"/>
    <x v="11"/>
    <x v="3"/>
    <x v="6"/>
    <n v="345"/>
    <n v="7000"/>
    <n v="7840"/>
    <n v="1400"/>
    <x v="0"/>
  </r>
  <r>
    <x v="1"/>
    <x v="11"/>
    <x v="1"/>
    <x v="7"/>
    <n v="122"/>
    <n v="100"/>
    <n v="112"/>
    <n v="20"/>
    <x v="0"/>
  </r>
  <r>
    <x v="1"/>
    <x v="11"/>
    <x v="4"/>
    <x v="8"/>
    <n v="78"/>
    <n v="4577.2"/>
    <n v="5126.4639999999999"/>
    <n v="915.44"/>
    <x v="0"/>
  </r>
  <r>
    <x v="1"/>
    <x v="11"/>
    <x v="4"/>
    <x v="9"/>
    <n v="76"/>
    <n v="4576.8999999999996"/>
    <n v="5126.1279999999997"/>
    <n v="915.38"/>
    <x v="0"/>
  </r>
  <r>
    <x v="1"/>
    <x v="11"/>
    <x v="4"/>
    <x v="10"/>
    <n v="46"/>
    <n v="200"/>
    <n v="224"/>
    <n v="40"/>
    <x v="0"/>
  </r>
  <r>
    <x v="1"/>
    <x v="11"/>
    <x v="4"/>
    <x v="11"/>
    <n v="34"/>
    <n v="4576.8"/>
    <n v="5126.0160000000005"/>
    <n v="915.36000000000013"/>
    <x v="0"/>
  </r>
  <r>
    <x v="1"/>
    <x v="11"/>
    <x v="1"/>
    <x v="12"/>
    <n v="7"/>
    <n v="200"/>
    <n v="224"/>
    <n v="40"/>
    <x v="0"/>
  </r>
  <r>
    <x v="1"/>
    <x v="11"/>
    <x v="4"/>
    <x v="14"/>
    <n v="3"/>
    <n v="4577.3"/>
    <n v="5126.576"/>
    <n v="915.46"/>
    <x v="0"/>
  </r>
  <r>
    <x v="1"/>
    <x v="11"/>
    <x v="5"/>
    <x v="13"/>
    <n v="2"/>
    <n v="6600"/>
    <n v="7392"/>
    <n v="1320"/>
    <x v="0"/>
  </r>
  <r>
    <x v="2"/>
    <x v="0"/>
    <x v="0"/>
    <x v="0"/>
    <n v="3566"/>
    <n v="5492.76"/>
    <n v="5126.576"/>
    <n v="1098.5520000000001"/>
    <x v="0"/>
  </r>
  <r>
    <x v="2"/>
    <x v="0"/>
    <x v="0"/>
    <x v="1"/>
    <n v="2498"/>
    <n v="9600"/>
    <n v="8960"/>
    <n v="1920"/>
    <x v="0"/>
  </r>
  <r>
    <x v="2"/>
    <x v="0"/>
    <x v="1"/>
    <x v="2"/>
    <n v="1245"/>
    <n v="5492.6399999999994"/>
    <n v="5126.4639999999999"/>
    <n v="1098.528"/>
    <x v="1"/>
  </r>
  <r>
    <x v="2"/>
    <x v="0"/>
    <x v="2"/>
    <x v="3"/>
    <n v="644"/>
    <n v="6892.2"/>
    <n v="6432.72"/>
    <n v="1378.44"/>
    <x v="1"/>
  </r>
  <r>
    <x v="2"/>
    <x v="0"/>
    <x v="3"/>
    <x v="4"/>
    <n v="643"/>
    <n v="8400"/>
    <n v="7840"/>
    <n v="1680"/>
    <x v="1"/>
  </r>
  <r>
    <x v="2"/>
    <x v="0"/>
    <x v="2"/>
    <x v="5"/>
    <n v="455"/>
    <n v="5494.3200000000006"/>
    <n v="5128.0320000000002"/>
    <n v="1098.8640000000003"/>
    <x v="1"/>
  </r>
  <r>
    <x v="2"/>
    <x v="0"/>
    <x v="3"/>
    <x v="6"/>
    <n v="345"/>
    <n v="8400"/>
    <n v="7840"/>
    <n v="1680"/>
    <x v="1"/>
  </r>
  <r>
    <x v="2"/>
    <x v="0"/>
    <x v="1"/>
    <x v="7"/>
    <n v="122"/>
    <n v="120"/>
    <n v="112"/>
    <n v="24"/>
    <x v="1"/>
  </r>
  <r>
    <x v="2"/>
    <x v="0"/>
    <x v="4"/>
    <x v="8"/>
    <n v="78"/>
    <n v="2288.6"/>
    <n v="5126.4639999999999"/>
    <n v="457.72"/>
    <x v="1"/>
  </r>
  <r>
    <x v="2"/>
    <x v="0"/>
    <x v="4"/>
    <x v="9"/>
    <n v="76"/>
    <n v="2288.4499999999998"/>
    <n v="5126.1279999999997"/>
    <n v="457.69"/>
    <x v="1"/>
  </r>
  <r>
    <x v="2"/>
    <x v="0"/>
    <x v="4"/>
    <x v="10"/>
    <n v="46"/>
    <n v="100"/>
    <n v="224"/>
    <n v="20"/>
    <x v="1"/>
  </r>
  <r>
    <x v="2"/>
    <x v="0"/>
    <x v="4"/>
    <x v="11"/>
    <n v="34"/>
    <n v="2288.4"/>
    <n v="5126.0160000000005"/>
    <n v="457.68000000000006"/>
    <x v="1"/>
  </r>
  <r>
    <x v="2"/>
    <x v="0"/>
    <x v="1"/>
    <x v="12"/>
    <n v="7"/>
    <n v="200"/>
    <n v="224"/>
    <n v="40"/>
    <x v="1"/>
  </r>
  <r>
    <x v="2"/>
    <x v="0"/>
    <x v="5"/>
    <x v="13"/>
    <n v="3"/>
    <n v="4577.3"/>
    <n v="7392"/>
    <n v="915.46"/>
    <x v="1"/>
  </r>
  <r>
    <x v="2"/>
    <x v="0"/>
    <x v="4"/>
    <x v="14"/>
    <n v="3"/>
    <n v="3300"/>
    <n v="5126.576"/>
    <n v="660"/>
    <x v="1"/>
  </r>
  <r>
    <x v="2"/>
    <x v="1"/>
    <x v="0"/>
    <x v="0"/>
    <n v="3566"/>
    <n v="4577.3"/>
    <n v="5126.576"/>
    <n v="915.46"/>
    <x v="1"/>
  </r>
  <r>
    <x v="2"/>
    <x v="1"/>
    <x v="0"/>
    <x v="1"/>
    <n v="2498"/>
    <n v="8000"/>
    <n v="8960"/>
    <n v="1600"/>
    <x v="1"/>
  </r>
  <r>
    <x v="2"/>
    <x v="1"/>
    <x v="1"/>
    <x v="2"/>
    <n v="1245"/>
    <n v="4577.2"/>
    <n v="5126.4639999999999"/>
    <n v="915.44"/>
    <x v="1"/>
  </r>
  <r>
    <x v="2"/>
    <x v="1"/>
    <x v="2"/>
    <x v="3"/>
    <n v="644"/>
    <n v="5743.5"/>
    <n v="6432.72"/>
    <n v="1148.7"/>
    <x v="1"/>
  </r>
  <r>
    <x v="2"/>
    <x v="1"/>
    <x v="3"/>
    <x v="4"/>
    <n v="643"/>
    <n v="7000"/>
    <n v="7840"/>
    <n v="1400"/>
    <x v="1"/>
  </r>
  <r>
    <x v="2"/>
    <x v="1"/>
    <x v="2"/>
    <x v="5"/>
    <n v="455"/>
    <n v="4578.6000000000004"/>
    <n v="5128.0320000000002"/>
    <n v="915.72000000000014"/>
    <x v="1"/>
  </r>
  <r>
    <x v="2"/>
    <x v="1"/>
    <x v="3"/>
    <x v="6"/>
    <n v="345"/>
    <n v="7000"/>
    <n v="7840"/>
    <n v="1400"/>
    <x v="1"/>
  </r>
  <r>
    <x v="2"/>
    <x v="1"/>
    <x v="1"/>
    <x v="7"/>
    <n v="122"/>
    <n v="100"/>
    <n v="112"/>
    <n v="20"/>
    <x v="1"/>
  </r>
  <r>
    <x v="2"/>
    <x v="1"/>
    <x v="4"/>
    <x v="8"/>
    <n v="78"/>
    <n v="2288.6"/>
    <n v="5126.4639999999999"/>
    <n v="457.72"/>
    <x v="1"/>
  </r>
  <r>
    <x v="2"/>
    <x v="1"/>
    <x v="4"/>
    <x v="9"/>
    <n v="76"/>
    <n v="2288.4499999999998"/>
    <n v="5126.1279999999997"/>
    <n v="457.69"/>
    <x v="1"/>
  </r>
  <r>
    <x v="2"/>
    <x v="1"/>
    <x v="4"/>
    <x v="10"/>
    <n v="46"/>
    <n v="100"/>
    <n v="224"/>
    <n v="20"/>
    <x v="1"/>
  </r>
  <r>
    <x v="2"/>
    <x v="1"/>
    <x v="4"/>
    <x v="11"/>
    <n v="34"/>
    <n v="2288.4"/>
    <n v="5126.0160000000005"/>
    <n v="457.68000000000006"/>
    <x v="1"/>
  </r>
  <r>
    <x v="2"/>
    <x v="1"/>
    <x v="1"/>
    <x v="12"/>
    <n v="7"/>
    <n v="200"/>
    <n v="224"/>
    <n v="40"/>
    <x v="0"/>
  </r>
  <r>
    <x v="2"/>
    <x v="1"/>
    <x v="4"/>
    <x v="14"/>
    <n v="3"/>
    <n v="3300"/>
    <n v="5126.576"/>
    <n v="660"/>
    <x v="0"/>
  </r>
  <r>
    <x v="2"/>
    <x v="1"/>
    <x v="5"/>
    <x v="13"/>
    <n v="2"/>
    <n v="6600"/>
    <n v="7392"/>
    <n v="1320"/>
    <x v="0"/>
  </r>
  <r>
    <x v="2"/>
    <x v="2"/>
    <x v="0"/>
    <x v="0"/>
    <n v="3566"/>
    <n v="4577.3"/>
    <n v="5126.576"/>
    <n v="915.46"/>
    <x v="0"/>
  </r>
  <r>
    <x v="2"/>
    <x v="2"/>
    <x v="0"/>
    <x v="1"/>
    <n v="2498"/>
    <n v="8000"/>
    <n v="8960"/>
    <n v="1600"/>
    <x v="0"/>
  </r>
  <r>
    <x v="2"/>
    <x v="2"/>
    <x v="1"/>
    <x v="2"/>
    <n v="1245"/>
    <n v="4577.2"/>
    <n v="5126.4639999999999"/>
    <n v="915.44"/>
    <x v="0"/>
  </r>
  <r>
    <x v="2"/>
    <x v="2"/>
    <x v="2"/>
    <x v="3"/>
    <n v="644"/>
    <n v="5743.5"/>
    <n v="6432.72"/>
    <n v="1148.7"/>
    <x v="0"/>
  </r>
  <r>
    <x v="2"/>
    <x v="2"/>
    <x v="3"/>
    <x v="4"/>
    <n v="643"/>
    <n v="7000"/>
    <n v="7840"/>
    <n v="1400"/>
    <x v="0"/>
  </r>
  <r>
    <x v="2"/>
    <x v="2"/>
    <x v="2"/>
    <x v="5"/>
    <n v="455"/>
    <n v="4578.6000000000004"/>
    <n v="5128.0320000000002"/>
    <n v="915.72000000000014"/>
    <x v="0"/>
  </r>
  <r>
    <x v="2"/>
    <x v="2"/>
    <x v="3"/>
    <x v="6"/>
    <n v="345"/>
    <n v="7000"/>
    <n v="7840"/>
    <n v="1400"/>
    <x v="0"/>
  </r>
  <r>
    <x v="2"/>
    <x v="2"/>
    <x v="1"/>
    <x v="7"/>
    <n v="122"/>
    <n v="100"/>
    <n v="112"/>
    <n v="20"/>
    <x v="0"/>
  </r>
  <r>
    <x v="2"/>
    <x v="2"/>
    <x v="4"/>
    <x v="8"/>
    <n v="78"/>
    <n v="2288.6"/>
    <n v="5126.4639999999999"/>
    <n v="457.72"/>
    <x v="0"/>
  </r>
  <r>
    <x v="2"/>
    <x v="2"/>
    <x v="4"/>
    <x v="9"/>
    <n v="76"/>
    <n v="2288.4499999999998"/>
    <n v="5126.1279999999997"/>
    <n v="457.69"/>
    <x v="0"/>
  </r>
  <r>
    <x v="2"/>
    <x v="2"/>
    <x v="4"/>
    <x v="10"/>
    <n v="46"/>
    <n v="100"/>
    <n v="224"/>
    <n v="20"/>
    <x v="0"/>
  </r>
  <r>
    <x v="2"/>
    <x v="2"/>
    <x v="4"/>
    <x v="11"/>
    <n v="34"/>
    <n v="2288.4"/>
    <n v="5126.0160000000005"/>
    <n v="457.68000000000006"/>
    <x v="0"/>
  </r>
  <r>
    <x v="2"/>
    <x v="2"/>
    <x v="1"/>
    <x v="12"/>
    <n v="7"/>
    <n v="200"/>
    <n v="224"/>
    <n v="40"/>
    <x v="0"/>
  </r>
  <r>
    <x v="2"/>
    <x v="2"/>
    <x v="4"/>
    <x v="14"/>
    <n v="3"/>
    <n v="2288.65"/>
    <n v="5126.576"/>
    <n v="457.73"/>
    <x v="0"/>
  </r>
  <r>
    <x v="2"/>
    <x v="2"/>
    <x v="5"/>
    <x v="13"/>
    <n v="2"/>
    <n v="6600"/>
    <n v="7392"/>
    <n v="1320"/>
    <x v="1"/>
  </r>
  <r>
    <x v="2"/>
    <x v="3"/>
    <x v="0"/>
    <x v="0"/>
    <n v="3566"/>
    <n v="4577.3"/>
    <n v="5126.576"/>
    <n v="915.46"/>
    <x v="1"/>
  </r>
  <r>
    <x v="2"/>
    <x v="3"/>
    <x v="0"/>
    <x v="1"/>
    <n v="2498"/>
    <n v="8000"/>
    <n v="8960"/>
    <n v="1600"/>
    <x v="1"/>
  </r>
  <r>
    <x v="2"/>
    <x v="3"/>
    <x v="1"/>
    <x v="2"/>
    <n v="1245"/>
    <n v="4577.2"/>
    <n v="5126.4639999999999"/>
    <n v="915.44"/>
    <x v="1"/>
  </r>
  <r>
    <x v="2"/>
    <x v="3"/>
    <x v="2"/>
    <x v="3"/>
    <n v="644"/>
    <n v="5743.5"/>
    <n v="6432.72"/>
    <n v="1148.7"/>
    <x v="1"/>
  </r>
  <r>
    <x v="2"/>
    <x v="3"/>
    <x v="3"/>
    <x v="4"/>
    <n v="643"/>
    <n v="7000"/>
    <n v="7840"/>
    <n v="1400"/>
    <x v="1"/>
  </r>
  <r>
    <x v="2"/>
    <x v="3"/>
    <x v="2"/>
    <x v="5"/>
    <n v="455"/>
    <n v="4578.6000000000004"/>
    <n v="5128.0320000000002"/>
    <n v="915.72000000000014"/>
    <x v="1"/>
  </r>
  <r>
    <x v="2"/>
    <x v="3"/>
    <x v="3"/>
    <x v="6"/>
    <n v="345"/>
    <n v="7000"/>
    <n v="7840"/>
    <n v="1400"/>
    <x v="1"/>
  </r>
  <r>
    <x v="2"/>
    <x v="3"/>
    <x v="1"/>
    <x v="7"/>
    <n v="122"/>
    <n v="100"/>
    <n v="112"/>
    <n v="20"/>
    <x v="1"/>
  </r>
  <r>
    <x v="2"/>
    <x v="3"/>
    <x v="4"/>
    <x v="8"/>
    <n v="78"/>
    <n v="2288.6"/>
    <n v="5126.4639999999999"/>
    <n v="457.72"/>
    <x v="1"/>
  </r>
  <r>
    <x v="2"/>
    <x v="3"/>
    <x v="4"/>
    <x v="9"/>
    <n v="76"/>
    <n v="2288.4499999999998"/>
    <n v="5126.1279999999997"/>
    <n v="457.69"/>
    <x v="1"/>
  </r>
  <r>
    <x v="2"/>
    <x v="3"/>
    <x v="4"/>
    <x v="10"/>
    <n v="46"/>
    <n v="100"/>
    <n v="224"/>
    <n v="20"/>
    <x v="1"/>
  </r>
  <r>
    <x v="2"/>
    <x v="3"/>
    <x v="4"/>
    <x v="11"/>
    <n v="34"/>
    <n v="2288.4"/>
    <n v="5126.0160000000005"/>
    <n v="457.68000000000006"/>
    <x v="1"/>
  </r>
  <r>
    <x v="2"/>
    <x v="3"/>
    <x v="1"/>
    <x v="12"/>
    <n v="7"/>
    <n v="200"/>
    <n v="224"/>
    <n v="40"/>
    <x v="1"/>
  </r>
  <r>
    <x v="2"/>
    <x v="3"/>
    <x v="4"/>
    <x v="14"/>
    <n v="3"/>
    <n v="2288.65"/>
    <n v="5126.576"/>
    <n v="457.73"/>
    <x v="1"/>
  </r>
  <r>
    <x v="2"/>
    <x v="3"/>
    <x v="5"/>
    <x v="13"/>
    <n v="2"/>
    <n v="7920"/>
    <n v="7392"/>
    <n v="1584"/>
    <x v="1"/>
  </r>
  <r>
    <x v="2"/>
    <x v="4"/>
    <x v="0"/>
    <x v="0"/>
    <n v="3566"/>
    <n v="4577.3"/>
    <n v="5126.576"/>
    <n v="915.46"/>
    <x v="0"/>
  </r>
  <r>
    <x v="2"/>
    <x v="4"/>
    <x v="0"/>
    <x v="1"/>
    <n v="2498"/>
    <n v="8800"/>
    <n v="8960"/>
    <n v="1760"/>
    <x v="0"/>
  </r>
  <r>
    <x v="2"/>
    <x v="4"/>
    <x v="1"/>
    <x v="2"/>
    <n v="1245"/>
    <n v="5034.92"/>
    <n v="5126.4639999999999"/>
    <n v="1006.984"/>
    <x v="0"/>
  </r>
  <r>
    <x v="2"/>
    <x v="4"/>
    <x v="2"/>
    <x v="3"/>
    <n v="644"/>
    <n v="6317.85"/>
    <n v="6432.72"/>
    <n v="1263.5700000000002"/>
    <x v="0"/>
  </r>
  <r>
    <x v="2"/>
    <x v="4"/>
    <x v="3"/>
    <x v="4"/>
    <n v="643"/>
    <n v="7700"/>
    <n v="7840"/>
    <n v="1540"/>
    <x v="0"/>
  </r>
  <r>
    <x v="2"/>
    <x v="4"/>
    <x v="2"/>
    <x v="5"/>
    <n v="455"/>
    <n v="5036.46"/>
    <n v="5128.0320000000002"/>
    <n v="1007.292"/>
    <x v="1"/>
  </r>
  <r>
    <x v="2"/>
    <x v="4"/>
    <x v="3"/>
    <x v="6"/>
    <n v="345"/>
    <n v="7700"/>
    <n v="7840"/>
    <n v="1540"/>
    <x v="1"/>
  </r>
  <r>
    <x v="2"/>
    <x v="4"/>
    <x v="1"/>
    <x v="7"/>
    <n v="122"/>
    <n v="110"/>
    <n v="112"/>
    <n v="22"/>
    <x v="1"/>
  </r>
  <r>
    <x v="2"/>
    <x v="4"/>
    <x v="4"/>
    <x v="8"/>
    <n v="78"/>
    <n v="2517.46"/>
    <n v="5126.4639999999999"/>
    <n v="503.49200000000002"/>
    <x v="1"/>
  </r>
  <r>
    <x v="2"/>
    <x v="4"/>
    <x v="4"/>
    <x v="9"/>
    <n v="76"/>
    <n v="2288.4499999999998"/>
    <n v="5126.1279999999997"/>
    <n v="457.69"/>
    <x v="1"/>
  </r>
  <r>
    <x v="2"/>
    <x v="4"/>
    <x v="4"/>
    <x v="10"/>
    <n v="46"/>
    <n v="100"/>
    <n v="224"/>
    <n v="20"/>
    <x v="1"/>
  </r>
  <r>
    <x v="2"/>
    <x v="4"/>
    <x v="4"/>
    <x v="11"/>
    <n v="34"/>
    <n v="2288.4"/>
    <n v="5126.0160000000005"/>
    <n v="457.68000000000006"/>
    <x v="1"/>
  </r>
  <r>
    <x v="2"/>
    <x v="4"/>
    <x v="1"/>
    <x v="12"/>
    <n v="7"/>
    <n v="200"/>
    <n v="224"/>
    <n v="40"/>
    <x v="1"/>
  </r>
  <r>
    <x v="2"/>
    <x v="4"/>
    <x v="4"/>
    <x v="14"/>
    <n v="3"/>
    <n v="3300"/>
    <n v="5126.576"/>
    <n v="660"/>
    <x v="1"/>
  </r>
  <r>
    <x v="2"/>
    <x v="4"/>
    <x v="5"/>
    <x v="13"/>
    <n v="2"/>
    <n v="4577.3"/>
    <n v="7392"/>
    <n v="915.46"/>
    <x v="0"/>
  </r>
  <r>
    <x v="2"/>
    <x v="5"/>
    <x v="0"/>
    <x v="0"/>
    <n v="3566"/>
    <n v="4577.3"/>
    <n v="5126.576"/>
    <n v="915.46"/>
    <x v="1"/>
  </r>
  <r>
    <x v="2"/>
    <x v="5"/>
    <x v="0"/>
    <x v="1"/>
    <n v="2498"/>
    <n v="8000"/>
    <n v="8960"/>
    <n v="1600"/>
    <x v="0"/>
  </r>
  <r>
    <x v="2"/>
    <x v="5"/>
    <x v="1"/>
    <x v="2"/>
    <n v="1245"/>
    <n v="4577.2"/>
    <n v="5126.4639999999999"/>
    <n v="915.44"/>
    <x v="0"/>
  </r>
  <r>
    <x v="2"/>
    <x v="5"/>
    <x v="2"/>
    <x v="3"/>
    <n v="644"/>
    <n v="5743.5"/>
    <n v="6432.72"/>
    <n v="1148.7"/>
    <x v="0"/>
  </r>
  <r>
    <x v="2"/>
    <x v="5"/>
    <x v="3"/>
    <x v="4"/>
    <n v="643"/>
    <n v="7000"/>
    <n v="7840"/>
    <n v="1400"/>
    <x v="0"/>
  </r>
  <r>
    <x v="2"/>
    <x v="5"/>
    <x v="2"/>
    <x v="5"/>
    <n v="455"/>
    <n v="4578.6000000000004"/>
    <n v="5128.0320000000002"/>
    <n v="915.72000000000014"/>
    <x v="0"/>
  </r>
  <r>
    <x v="2"/>
    <x v="5"/>
    <x v="3"/>
    <x v="6"/>
    <n v="345"/>
    <n v="7000"/>
    <n v="7840"/>
    <n v="1400"/>
    <x v="0"/>
  </r>
  <r>
    <x v="2"/>
    <x v="5"/>
    <x v="1"/>
    <x v="7"/>
    <n v="122"/>
    <n v="100"/>
    <n v="112"/>
    <n v="20"/>
    <x v="0"/>
  </r>
  <r>
    <x v="2"/>
    <x v="5"/>
    <x v="4"/>
    <x v="8"/>
    <n v="78"/>
    <n v="2288.6"/>
    <n v="5126.4639999999999"/>
    <n v="457.72"/>
    <x v="0"/>
  </r>
  <r>
    <x v="2"/>
    <x v="5"/>
    <x v="4"/>
    <x v="9"/>
    <n v="76"/>
    <n v="2288.4499999999998"/>
    <n v="5126.1279999999997"/>
    <n v="457.69"/>
    <x v="0"/>
  </r>
  <r>
    <x v="2"/>
    <x v="5"/>
    <x v="4"/>
    <x v="10"/>
    <n v="46"/>
    <n v="100"/>
    <n v="224"/>
    <n v="20"/>
    <x v="0"/>
  </r>
  <r>
    <x v="2"/>
    <x v="5"/>
    <x v="4"/>
    <x v="11"/>
    <n v="34"/>
    <n v="2288.4"/>
    <n v="5126.0160000000005"/>
    <n v="457.68000000000006"/>
    <x v="0"/>
  </r>
  <r>
    <x v="2"/>
    <x v="5"/>
    <x v="1"/>
    <x v="12"/>
    <n v="7"/>
    <n v="200"/>
    <n v="224"/>
    <n v="40"/>
    <x v="0"/>
  </r>
  <r>
    <x v="2"/>
    <x v="5"/>
    <x v="5"/>
    <x v="13"/>
    <n v="3"/>
    <n v="4577.3"/>
    <n v="7392"/>
    <n v="915.46"/>
    <x v="0"/>
  </r>
  <r>
    <x v="2"/>
    <x v="5"/>
    <x v="4"/>
    <x v="14"/>
    <n v="3"/>
    <n v="2288.65"/>
    <n v="5126.576"/>
    <n v="457.73"/>
    <x v="0"/>
  </r>
  <r>
    <x v="2"/>
    <x v="6"/>
    <x v="0"/>
    <x v="0"/>
    <n v="3566"/>
    <n v="4577.3"/>
    <n v="5126.576"/>
    <n v="915.46"/>
    <x v="0"/>
  </r>
  <r>
    <x v="2"/>
    <x v="6"/>
    <x v="0"/>
    <x v="1"/>
    <n v="2498"/>
    <n v="8000"/>
    <n v="8960"/>
    <n v="1600"/>
    <x v="0"/>
  </r>
  <r>
    <x v="2"/>
    <x v="6"/>
    <x v="1"/>
    <x v="2"/>
    <n v="1245"/>
    <n v="4577.2"/>
    <n v="5126.4639999999999"/>
    <n v="915.44"/>
    <x v="0"/>
  </r>
  <r>
    <x v="2"/>
    <x v="6"/>
    <x v="2"/>
    <x v="3"/>
    <n v="644"/>
    <n v="5743.5"/>
    <n v="6432.72"/>
    <n v="1148.7"/>
    <x v="0"/>
  </r>
  <r>
    <x v="2"/>
    <x v="6"/>
    <x v="3"/>
    <x v="4"/>
    <n v="643"/>
    <n v="7000"/>
    <n v="7840"/>
    <n v="1400"/>
    <x v="0"/>
  </r>
  <r>
    <x v="2"/>
    <x v="6"/>
    <x v="2"/>
    <x v="5"/>
    <n v="455"/>
    <n v="4578.6000000000004"/>
    <n v="5128.0320000000002"/>
    <n v="915.72000000000014"/>
    <x v="0"/>
  </r>
  <r>
    <x v="2"/>
    <x v="6"/>
    <x v="3"/>
    <x v="6"/>
    <n v="345"/>
    <n v="7000"/>
    <n v="7840"/>
    <n v="1400"/>
    <x v="0"/>
  </r>
  <r>
    <x v="2"/>
    <x v="6"/>
    <x v="1"/>
    <x v="7"/>
    <n v="122"/>
    <n v="100"/>
    <n v="112"/>
    <n v="20"/>
    <x v="0"/>
  </r>
  <r>
    <x v="2"/>
    <x v="6"/>
    <x v="4"/>
    <x v="8"/>
    <n v="78"/>
    <n v="2288.6"/>
    <n v="5126.4639999999999"/>
    <n v="457.72"/>
    <x v="0"/>
  </r>
  <r>
    <x v="2"/>
    <x v="6"/>
    <x v="4"/>
    <x v="9"/>
    <n v="76"/>
    <n v="2288.4499999999998"/>
    <n v="5126.1279999999997"/>
    <n v="457.69"/>
    <x v="0"/>
  </r>
  <r>
    <x v="2"/>
    <x v="6"/>
    <x v="4"/>
    <x v="10"/>
    <n v="46"/>
    <n v="100"/>
    <n v="224"/>
    <n v="20"/>
    <x v="0"/>
  </r>
  <r>
    <x v="2"/>
    <x v="6"/>
    <x v="4"/>
    <x v="11"/>
    <n v="34"/>
    <n v="2288.4"/>
    <n v="5126.0160000000005"/>
    <n v="457.68000000000006"/>
    <x v="0"/>
  </r>
  <r>
    <x v="2"/>
    <x v="6"/>
    <x v="1"/>
    <x v="12"/>
    <n v="7"/>
    <n v="200"/>
    <n v="224"/>
    <n v="40"/>
    <x v="0"/>
  </r>
  <r>
    <x v="2"/>
    <x v="6"/>
    <x v="4"/>
    <x v="14"/>
    <n v="3"/>
    <n v="2288.65"/>
    <n v="5126.576"/>
    <n v="457.73"/>
    <x v="0"/>
  </r>
  <r>
    <x v="2"/>
    <x v="6"/>
    <x v="5"/>
    <x v="13"/>
    <n v="2"/>
    <n v="6600"/>
    <n v="7392"/>
    <n v="1320"/>
    <x v="0"/>
  </r>
  <r>
    <x v="2"/>
    <x v="7"/>
    <x v="0"/>
    <x v="0"/>
    <n v="3566"/>
    <n v="4577.3"/>
    <n v="5126.576"/>
    <n v="915.46"/>
    <x v="0"/>
  </r>
  <r>
    <x v="2"/>
    <x v="7"/>
    <x v="0"/>
    <x v="1"/>
    <n v="2498"/>
    <n v="8000"/>
    <n v="8960"/>
    <n v="1600"/>
    <x v="0"/>
  </r>
  <r>
    <x v="2"/>
    <x v="7"/>
    <x v="1"/>
    <x v="2"/>
    <n v="1245"/>
    <n v="4577.2"/>
    <n v="5126.4639999999999"/>
    <n v="915.44"/>
    <x v="0"/>
  </r>
  <r>
    <x v="2"/>
    <x v="7"/>
    <x v="2"/>
    <x v="3"/>
    <n v="644"/>
    <n v="5743.5"/>
    <n v="6432.72"/>
    <n v="1148.7"/>
    <x v="0"/>
  </r>
  <r>
    <x v="2"/>
    <x v="7"/>
    <x v="3"/>
    <x v="4"/>
    <n v="643"/>
    <n v="7000"/>
    <n v="7840"/>
    <n v="1400"/>
    <x v="0"/>
  </r>
  <r>
    <x v="2"/>
    <x v="7"/>
    <x v="2"/>
    <x v="5"/>
    <n v="455"/>
    <n v="5036.46"/>
    <n v="5128.0320000000002"/>
    <n v="1007.292"/>
    <x v="0"/>
  </r>
  <r>
    <x v="2"/>
    <x v="7"/>
    <x v="3"/>
    <x v="6"/>
    <n v="345"/>
    <n v="7700"/>
    <n v="7840"/>
    <n v="1540"/>
    <x v="0"/>
  </r>
  <r>
    <x v="2"/>
    <x v="7"/>
    <x v="1"/>
    <x v="7"/>
    <n v="122"/>
    <n v="110"/>
    <n v="112"/>
    <n v="22"/>
    <x v="0"/>
  </r>
  <r>
    <x v="2"/>
    <x v="7"/>
    <x v="4"/>
    <x v="8"/>
    <n v="78"/>
    <n v="2517.46"/>
    <n v="5126.4639999999999"/>
    <n v="503.49200000000002"/>
    <x v="0"/>
  </r>
  <r>
    <x v="2"/>
    <x v="7"/>
    <x v="4"/>
    <x v="9"/>
    <n v="76"/>
    <n v="2517.2949999999996"/>
    <n v="5126.1279999999997"/>
    <n v="503.45899999999995"/>
    <x v="0"/>
  </r>
  <r>
    <x v="2"/>
    <x v="7"/>
    <x v="4"/>
    <x v="10"/>
    <n v="46"/>
    <n v="115"/>
    <n v="224"/>
    <n v="23"/>
    <x v="0"/>
  </r>
  <r>
    <x v="2"/>
    <x v="7"/>
    <x v="4"/>
    <x v="11"/>
    <n v="34"/>
    <n v="2631.66"/>
    <n v="5126.0160000000005"/>
    <n v="526.33199999999999"/>
    <x v="0"/>
  </r>
  <r>
    <x v="2"/>
    <x v="7"/>
    <x v="1"/>
    <x v="12"/>
    <n v="7"/>
    <n v="230"/>
    <n v="224"/>
    <n v="46"/>
    <x v="0"/>
  </r>
  <r>
    <x v="2"/>
    <x v="7"/>
    <x v="4"/>
    <x v="14"/>
    <n v="3"/>
    <n v="2631.9475000000002"/>
    <n v="5126.576"/>
    <n v="526.38950000000011"/>
    <x v="0"/>
  </r>
  <r>
    <x v="2"/>
    <x v="7"/>
    <x v="5"/>
    <x v="13"/>
    <n v="2"/>
    <n v="7590"/>
    <n v="7392"/>
    <n v="1518"/>
    <x v="0"/>
  </r>
  <r>
    <x v="2"/>
    <x v="8"/>
    <x v="0"/>
    <x v="0"/>
    <n v="3566"/>
    <n v="4577.3"/>
    <n v="5126.576"/>
    <n v="915.46"/>
    <x v="0"/>
  </r>
  <r>
    <x v="2"/>
    <x v="8"/>
    <x v="0"/>
    <x v="1"/>
    <n v="2498"/>
    <n v="8000"/>
    <n v="8960"/>
    <n v="1600"/>
    <x v="0"/>
  </r>
  <r>
    <x v="2"/>
    <x v="8"/>
    <x v="1"/>
    <x v="2"/>
    <n v="1245"/>
    <n v="4577.2"/>
    <n v="5126.4639999999999"/>
    <n v="915.44"/>
    <x v="0"/>
  </r>
  <r>
    <x v="2"/>
    <x v="8"/>
    <x v="2"/>
    <x v="3"/>
    <n v="644"/>
    <n v="5743.5"/>
    <n v="6432.72"/>
    <n v="1148.7"/>
    <x v="0"/>
  </r>
  <r>
    <x v="2"/>
    <x v="8"/>
    <x v="3"/>
    <x v="4"/>
    <n v="643"/>
    <n v="7000"/>
    <n v="7840"/>
    <n v="1400"/>
    <x v="0"/>
  </r>
  <r>
    <x v="2"/>
    <x v="8"/>
    <x v="2"/>
    <x v="5"/>
    <n v="455"/>
    <n v="4578.6000000000004"/>
    <n v="5128.0320000000002"/>
    <n v="915.72000000000014"/>
    <x v="0"/>
  </r>
  <r>
    <x v="2"/>
    <x v="8"/>
    <x v="3"/>
    <x v="6"/>
    <n v="345"/>
    <n v="7000"/>
    <n v="7840"/>
    <n v="1400"/>
    <x v="0"/>
  </r>
  <r>
    <x v="2"/>
    <x v="8"/>
    <x v="1"/>
    <x v="7"/>
    <n v="122"/>
    <n v="100"/>
    <n v="112"/>
    <n v="20"/>
    <x v="0"/>
  </r>
  <r>
    <x v="2"/>
    <x v="8"/>
    <x v="4"/>
    <x v="8"/>
    <n v="78"/>
    <n v="2288.6"/>
    <n v="5126.4639999999999"/>
    <n v="457.72"/>
    <x v="0"/>
  </r>
  <r>
    <x v="2"/>
    <x v="8"/>
    <x v="4"/>
    <x v="9"/>
    <n v="76"/>
    <n v="2288.4499999999998"/>
    <n v="5126.1279999999997"/>
    <n v="457.69"/>
    <x v="0"/>
  </r>
  <r>
    <x v="2"/>
    <x v="8"/>
    <x v="4"/>
    <x v="10"/>
    <n v="46"/>
    <n v="100"/>
    <n v="224"/>
    <n v="20"/>
    <x v="0"/>
  </r>
  <r>
    <x v="2"/>
    <x v="8"/>
    <x v="4"/>
    <x v="11"/>
    <n v="34"/>
    <n v="2746.08"/>
    <n v="5126.0160000000005"/>
    <n v="549.21600000000001"/>
    <x v="0"/>
  </r>
  <r>
    <x v="2"/>
    <x v="8"/>
    <x v="1"/>
    <x v="12"/>
    <n v="7"/>
    <n v="240"/>
    <n v="224"/>
    <n v="48"/>
    <x v="0"/>
  </r>
  <r>
    <x v="2"/>
    <x v="8"/>
    <x v="4"/>
    <x v="14"/>
    <n v="3"/>
    <n v="2746.38"/>
    <n v="5126.576"/>
    <n v="549.27600000000007"/>
    <x v="0"/>
  </r>
  <r>
    <x v="2"/>
    <x v="8"/>
    <x v="5"/>
    <x v="13"/>
    <n v="2"/>
    <n v="7920"/>
    <n v="7392"/>
    <n v="1584"/>
    <x v="0"/>
  </r>
  <r>
    <x v="2"/>
    <x v="9"/>
    <x v="0"/>
    <x v="0"/>
    <n v="3566"/>
    <n v="5035.0300000000007"/>
    <n v="5126.576"/>
    <n v="1007.0060000000002"/>
    <x v="0"/>
  </r>
  <r>
    <x v="2"/>
    <x v="9"/>
    <x v="0"/>
    <x v="1"/>
    <n v="2498"/>
    <n v="9200"/>
    <n v="8960"/>
    <n v="1840"/>
    <x v="0"/>
  </r>
  <r>
    <x v="2"/>
    <x v="9"/>
    <x v="1"/>
    <x v="2"/>
    <n v="1245"/>
    <n v="5263.78"/>
    <n v="5126.4639999999999"/>
    <n v="1052.7560000000001"/>
    <x v="0"/>
  </r>
  <r>
    <x v="2"/>
    <x v="9"/>
    <x v="2"/>
    <x v="3"/>
    <n v="644"/>
    <n v="6605.0249999999996"/>
    <n v="6432.72"/>
    <n v="1321.0050000000001"/>
    <x v="0"/>
  </r>
  <r>
    <x v="2"/>
    <x v="9"/>
    <x v="3"/>
    <x v="4"/>
    <n v="643"/>
    <n v="8400"/>
    <n v="7840"/>
    <n v="1680"/>
    <x v="0"/>
  </r>
  <r>
    <x v="2"/>
    <x v="9"/>
    <x v="2"/>
    <x v="5"/>
    <n v="455"/>
    <n v="5494.3200000000006"/>
    <n v="5128.0320000000002"/>
    <n v="1098.8640000000003"/>
    <x v="0"/>
  </r>
  <r>
    <x v="2"/>
    <x v="9"/>
    <x v="3"/>
    <x v="6"/>
    <n v="345"/>
    <n v="8400"/>
    <n v="7840"/>
    <n v="1680"/>
    <x v="0"/>
  </r>
  <r>
    <x v="2"/>
    <x v="9"/>
    <x v="1"/>
    <x v="7"/>
    <n v="122"/>
    <n v="120"/>
    <n v="112"/>
    <n v="24"/>
    <x v="0"/>
  </r>
  <r>
    <x v="2"/>
    <x v="9"/>
    <x v="4"/>
    <x v="8"/>
    <n v="78"/>
    <n v="2517.46"/>
    <n v="5126.4639999999999"/>
    <n v="503.49200000000002"/>
    <x v="0"/>
  </r>
  <r>
    <x v="2"/>
    <x v="9"/>
    <x v="4"/>
    <x v="9"/>
    <n v="76"/>
    <n v="2517.2949999999996"/>
    <n v="5126.1279999999997"/>
    <n v="503.45899999999995"/>
    <x v="0"/>
  </r>
  <r>
    <x v="2"/>
    <x v="9"/>
    <x v="4"/>
    <x v="10"/>
    <n v="46"/>
    <n v="110"/>
    <n v="224"/>
    <n v="22"/>
    <x v="0"/>
  </r>
  <r>
    <x v="2"/>
    <x v="9"/>
    <x v="4"/>
    <x v="11"/>
    <n v="34"/>
    <n v="2517.2400000000002"/>
    <n v="5126.0160000000005"/>
    <n v="503.44800000000009"/>
    <x v="0"/>
  </r>
  <r>
    <x v="2"/>
    <x v="9"/>
    <x v="1"/>
    <x v="12"/>
    <n v="7"/>
    <n v="220"/>
    <n v="224"/>
    <n v="44"/>
    <x v="0"/>
  </r>
  <r>
    <x v="2"/>
    <x v="9"/>
    <x v="4"/>
    <x v="14"/>
    <n v="3"/>
    <n v="2517.5150000000003"/>
    <n v="5126.576"/>
    <n v="503.5030000000001"/>
    <x v="0"/>
  </r>
  <r>
    <x v="2"/>
    <x v="9"/>
    <x v="5"/>
    <x v="13"/>
    <n v="2"/>
    <n v="7260"/>
    <n v="7392"/>
    <n v="1452"/>
    <x v="0"/>
  </r>
  <r>
    <x v="2"/>
    <x v="10"/>
    <x v="0"/>
    <x v="0"/>
    <n v="3566"/>
    <n v="5263.8950000000004"/>
    <n v="5126.576"/>
    <n v="1052.7790000000002"/>
    <x v="0"/>
  </r>
  <r>
    <x v="2"/>
    <x v="10"/>
    <x v="0"/>
    <x v="1"/>
    <n v="2498"/>
    <n v="8800"/>
    <n v="8960"/>
    <n v="1760"/>
    <x v="0"/>
  </r>
  <r>
    <x v="2"/>
    <x v="10"/>
    <x v="1"/>
    <x v="2"/>
    <n v="1245"/>
    <n v="5034.92"/>
    <n v="5126.4639999999999"/>
    <n v="1006.984"/>
    <x v="0"/>
  </r>
  <r>
    <x v="2"/>
    <x v="10"/>
    <x v="2"/>
    <x v="3"/>
    <n v="644"/>
    <n v="6317.85"/>
    <n v="6432.72"/>
    <n v="1263.5700000000002"/>
    <x v="0"/>
  </r>
  <r>
    <x v="2"/>
    <x v="10"/>
    <x v="3"/>
    <x v="4"/>
    <n v="643"/>
    <n v="7700"/>
    <n v="7840"/>
    <n v="1540"/>
    <x v="0"/>
  </r>
  <r>
    <x v="2"/>
    <x v="10"/>
    <x v="2"/>
    <x v="5"/>
    <n v="455"/>
    <n v="5036.46"/>
    <n v="5128.0320000000002"/>
    <n v="1007.292"/>
    <x v="0"/>
  </r>
  <r>
    <x v="2"/>
    <x v="10"/>
    <x v="3"/>
    <x v="6"/>
    <n v="345"/>
    <n v="7700"/>
    <n v="7840"/>
    <n v="1540"/>
    <x v="0"/>
  </r>
  <r>
    <x v="2"/>
    <x v="10"/>
    <x v="1"/>
    <x v="7"/>
    <n v="122"/>
    <n v="110"/>
    <n v="112"/>
    <n v="22"/>
    <x v="0"/>
  </r>
  <r>
    <x v="2"/>
    <x v="10"/>
    <x v="4"/>
    <x v="8"/>
    <n v="78"/>
    <n v="2517.46"/>
    <n v="5126.4639999999999"/>
    <n v="503.49200000000002"/>
    <x v="0"/>
  </r>
  <r>
    <x v="2"/>
    <x v="10"/>
    <x v="4"/>
    <x v="9"/>
    <n v="76"/>
    <n v="2288.4499999999998"/>
    <n v="5126.1279999999997"/>
    <n v="457.69"/>
    <x v="0"/>
  </r>
  <r>
    <x v="2"/>
    <x v="10"/>
    <x v="4"/>
    <x v="10"/>
    <n v="46"/>
    <n v="100"/>
    <n v="224"/>
    <n v="20"/>
    <x v="0"/>
  </r>
  <r>
    <x v="2"/>
    <x v="10"/>
    <x v="4"/>
    <x v="11"/>
    <n v="34"/>
    <n v="2288.4"/>
    <n v="5126.0160000000005"/>
    <n v="457.68000000000006"/>
    <x v="1"/>
  </r>
  <r>
    <x v="2"/>
    <x v="10"/>
    <x v="1"/>
    <x v="12"/>
    <n v="7"/>
    <n v="200"/>
    <n v="224"/>
    <n v="40"/>
    <x v="1"/>
  </r>
  <r>
    <x v="2"/>
    <x v="10"/>
    <x v="4"/>
    <x v="14"/>
    <n v="3"/>
    <n v="2288.65"/>
    <n v="5126.576"/>
    <n v="457.73"/>
    <x v="1"/>
  </r>
  <r>
    <x v="2"/>
    <x v="10"/>
    <x v="5"/>
    <x v="13"/>
    <n v="2"/>
    <n v="6600"/>
    <n v="7392"/>
    <n v="1320"/>
    <x v="1"/>
  </r>
  <r>
    <x v="2"/>
    <x v="11"/>
    <x v="0"/>
    <x v="0"/>
    <n v="3566"/>
    <n v="4577.3"/>
    <n v="5126.576"/>
    <n v="915.46"/>
    <x v="1"/>
  </r>
  <r>
    <x v="2"/>
    <x v="11"/>
    <x v="0"/>
    <x v="1"/>
    <n v="2498"/>
    <n v="8000"/>
    <n v="8960"/>
    <n v="1600"/>
    <x v="1"/>
  </r>
  <r>
    <x v="2"/>
    <x v="11"/>
    <x v="1"/>
    <x v="2"/>
    <n v="1245"/>
    <n v="4577.2"/>
    <n v="5126.4639999999999"/>
    <n v="915.44"/>
    <x v="1"/>
  </r>
  <r>
    <x v="2"/>
    <x v="11"/>
    <x v="2"/>
    <x v="3"/>
    <n v="644"/>
    <n v="5743.5"/>
    <n v="6432.72"/>
    <n v="1148.7"/>
    <x v="1"/>
  </r>
  <r>
    <x v="2"/>
    <x v="11"/>
    <x v="3"/>
    <x v="4"/>
    <n v="643"/>
    <n v="7000"/>
    <n v="7840"/>
    <n v="1400"/>
    <x v="1"/>
  </r>
  <r>
    <x v="2"/>
    <x v="11"/>
    <x v="2"/>
    <x v="5"/>
    <n v="455"/>
    <n v="4578.6000000000004"/>
    <n v="5128.0320000000002"/>
    <n v="915.72000000000014"/>
    <x v="1"/>
  </r>
  <r>
    <x v="2"/>
    <x v="11"/>
    <x v="3"/>
    <x v="6"/>
    <n v="345"/>
    <n v="7000"/>
    <n v="7840"/>
    <n v="1400"/>
    <x v="1"/>
  </r>
  <r>
    <x v="2"/>
    <x v="11"/>
    <x v="1"/>
    <x v="7"/>
    <n v="122"/>
    <n v="100"/>
    <n v="112"/>
    <n v="20"/>
    <x v="1"/>
  </r>
  <r>
    <x v="2"/>
    <x v="11"/>
    <x v="4"/>
    <x v="8"/>
    <n v="78"/>
    <n v="2288.6"/>
    <n v="5126.4639999999999"/>
    <n v="457.72"/>
    <x v="1"/>
  </r>
  <r>
    <x v="2"/>
    <x v="11"/>
    <x v="4"/>
    <x v="9"/>
    <n v="76"/>
    <n v="2288.4499999999998"/>
    <n v="5126.1279999999997"/>
    <n v="457.69"/>
    <x v="1"/>
  </r>
  <r>
    <x v="2"/>
    <x v="11"/>
    <x v="4"/>
    <x v="10"/>
    <n v="46"/>
    <n v="100"/>
    <n v="224"/>
    <n v="20"/>
    <x v="1"/>
  </r>
  <r>
    <x v="2"/>
    <x v="11"/>
    <x v="4"/>
    <x v="11"/>
    <n v="34"/>
    <n v="2288.4"/>
    <n v="5126.0160000000005"/>
    <n v="457.68000000000006"/>
    <x v="1"/>
  </r>
  <r>
    <x v="2"/>
    <x v="11"/>
    <x v="1"/>
    <x v="12"/>
    <n v="7"/>
    <n v="200"/>
    <n v="224"/>
    <n v="40"/>
    <x v="1"/>
  </r>
  <r>
    <x v="2"/>
    <x v="11"/>
    <x v="4"/>
    <x v="14"/>
    <n v="3"/>
    <n v="2288.65"/>
    <n v="5126.576"/>
    <n v="457.73"/>
    <x v="1"/>
  </r>
  <r>
    <x v="2"/>
    <x v="11"/>
    <x v="5"/>
    <x v="13"/>
    <n v="2"/>
    <n v="6600"/>
    <n v="7392"/>
    <n v="1320"/>
    <x v="1"/>
  </r>
  <r>
    <x v="3"/>
    <x v="0"/>
    <x v="0"/>
    <x v="0"/>
    <n v="3566"/>
    <n v="5492.76"/>
    <n v="5126.576"/>
    <n v="1098.5520000000001"/>
    <x v="1"/>
  </r>
  <r>
    <x v="3"/>
    <x v="0"/>
    <x v="0"/>
    <x v="1"/>
    <n v="2498"/>
    <n v="9600"/>
    <n v="8960"/>
    <n v="1920"/>
    <x v="1"/>
  </r>
  <r>
    <x v="3"/>
    <x v="0"/>
    <x v="1"/>
    <x v="2"/>
    <n v="1245"/>
    <n v="5492.6399999999994"/>
    <n v="5126.4639999999999"/>
    <n v="1098.528"/>
    <x v="1"/>
  </r>
  <r>
    <x v="3"/>
    <x v="0"/>
    <x v="2"/>
    <x v="3"/>
    <n v="644"/>
    <n v="6892.2"/>
    <n v="6432.72"/>
    <n v="1378.44"/>
    <x v="1"/>
  </r>
  <r>
    <x v="3"/>
    <x v="0"/>
    <x v="3"/>
    <x v="4"/>
    <n v="643"/>
    <n v="8400"/>
    <n v="7840"/>
    <n v="1680"/>
    <x v="0"/>
  </r>
  <r>
    <x v="3"/>
    <x v="0"/>
    <x v="2"/>
    <x v="5"/>
    <n v="455"/>
    <n v="5494.3200000000006"/>
    <n v="5128.0320000000002"/>
    <n v="1098.8640000000003"/>
    <x v="0"/>
  </r>
  <r>
    <x v="3"/>
    <x v="0"/>
    <x v="3"/>
    <x v="6"/>
    <n v="345"/>
    <n v="8400"/>
    <n v="7840"/>
    <n v="1680"/>
    <x v="0"/>
  </r>
  <r>
    <x v="3"/>
    <x v="0"/>
    <x v="1"/>
    <x v="7"/>
    <n v="122"/>
    <n v="120"/>
    <n v="112"/>
    <n v="24"/>
    <x v="0"/>
  </r>
  <r>
    <x v="3"/>
    <x v="0"/>
    <x v="4"/>
    <x v="8"/>
    <n v="78"/>
    <n v="2288.6"/>
    <n v="5126.4639999999999"/>
    <n v="457.72"/>
    <x v="0"/>
  </r>
  <r>
    <x v="3"/>
    <x v="0"/>
    <x v="4"/>
    <x v="9"/>
    <n v="76"/>
    <n v="2288.4499999999998"/>
    <n v="5126.1279999999997"/>
    <n v="457.69"/>
    <x v="0"/>
  </r>
  <r>
    <x v="3"/>
    <x v="0"/>
    <x v="4"/>
    <x v="10"/>
    <n v="46"/>
    <n v="100"/>
    <n v="224"/>
    <n v="20"/>
    <x v="0"/>
  </r>
  <r>
    <x v="3"/>
    <x v="0"/>
    <x v="4"/>
    <x v="11"/>
    <n v="34"/>
    <n v="2288.4"/>
    <n v="5126.0160000000005"/>
    <n v="457.68000000000006"/>
    <x v="0"/>
  </r>
  <r>
    <x v="3"/>
    <x v="0"/>
    <x v="1"/>
    <x v="12"/>
    <n v="7"/>
    <n v="200"/>
    <n v="224"/>
    <n v="40"/>
    <x v="0"/>
  </r>
  <r>
    <x v="3"/>
    <x v="0"/>
    <x v="5"/>
    <x v="13"/>
    <n v="3"/>
    <n v="4577.3"/>
    <n v="7392"/>
    <n v="915.46"/>
    <x v="0"/>
  </r>
  <r>
    <x v="3"/>
    <x v="0"/>
    <x v="4"/>
    <x v="14"/>
    <n v="3"/>
    <n v="3300"/>
    <n v="5126.576"/>
    <n v="660"/>
    <x v="0"/>
  </r>
  <r>
    <x v="3"/>
    <x v="1"/>
    <x v="0"/>
    <x v="0"/>
    <n v="3566"/>
    <n v="4577.3"/>
    <n v="5126.576"/>
    <n v="915.46"/>
    <x v="0"/>
  </r>
  <r>
    <x v="3"/>
    <x v="1"/>
    <x v="0"/>
    <x v="1"/>
    <n v="2498"/>
    <n v="8000"/>
    <n v="8960"/>
    <n v="1600"/>
    <x v="0"/>
  </r>
  <r>
    <x v="3"/>
    <x v="1"/>
    <x v="1"/>
    <x v="2"/>
    <n v="1245"/>
    <n v="4577.2"/>
    <n v="5126.4639999999999"/>
    <n v="915.44"/>
    <x v="0"/>
  </r>
  <r>
    <x v="3"/>
    <x v="1"/>
    <x v="2"/>
    <x v="3"/>
    <n v="644"/>
    <n v="5743.5"/>
    <n v="6432.72"/>
    <n v="1148.7"/>
    <x v="0"/>
  </r>
  <r>
    <x v="3"/>
    <x v="1"/>
    <x v="3"/>
    <x v="4"/>
    <n v="643"/>
    <n v="7000"/>
    <n v="7840"/>
    <n v="1400"/>
    <x v="0"/>
  </r>
  <r>
    <x v="3"/>
    <x v="1"/>
    <x v="2"/>
    <x v="5"/>
    <n v="455"/>
    <n v="4578.6000000000004"/>
    <n v="5128.0320000000002"/>
    <n v="915.72000000000014"/>
    <x v="0"/>
  </r>
  <r>
    <x v="3"/>
    <x v="1"/>
    <x v="3"/>
    <x v="6"/>
    <n v="345"/>
    <n v="7000"/>
    <n v="7840"/>
    <n v="1400"/>
    <x v="0"/>
  </r>
  <r>
    <x v="3"/>
    <x v="1"/>
    <x v="1"/>
    <x v="7"/>
    <n v="122"/>
    <n v="100"/>
    <n v="112"/>
    <n v="20"/>
    <x v="0"/>
  </r>
  <r>
    <x v="3"/>
    <x v="1"/>
    <x v="4"/>
    <x v="8"/>
    <n v="78"/>
    <n v="2288.6"/>
    <n v="5126.4639999999999"/>
    <n v="457.72"/>
    <x v="0"/>
  </r>
  <r>
    <x v="3"/>
    <x v="1"/>
    <x v="4"/>
    <x v="9"/>
    <n v="76"/>
    <n v="2288.4499999999998"/>
    <n v="5126.1279999999997"/>
    <n v="457.69"/>
    <x v="0"/>
  </r>
  <r>
    <x v="3"/>
    <x v="1"/>
    <x v="4"/>
    <x v="10"/>
    <n v="46"/>
    <n v="100"/>
    <n v="224"/>
    <n v="20"/>
    <x v="0"/>
  </r>
  <r>
    <x v="3"/>
    <x v="1"/>
    <x v="4"/>
    <x v="11"/>
    <n v="34"/>
    <n v="2288.4"/>
    <n v="5126.0160000000005"/>
    <n v="457.68000000000006"/>
    <x v="0"/>
  </r>
  <r>
    <x v="3"/>
    <x v="1"/>
    <x v="1"/>
    <x v="12"/>
    <n v="7"/>
    <n v="200"/>
    <n v="224"/>
    <n v="40"/>
    <x v="0"/>
  </r>
  <r>
    <x v="3"/>
    <x v="1"/>
    <x v="4"/>
    <x v="14"/>
    <n v="3"/>
    <n v="3300"/>
    <n v="5126.576"/>
    <n v="660"/>
    <x v="0"/>
  </r>
  <r>
    <x v="3"/>
    <x v="1"/>
    <x v="5"/>
    <x v="13"/>
    <n v="2"/>
    <n v="6600"/>
    <n v="7392"/>
    <n v="1320"/>
    <x v="0"/>
  </r>
  <r>
    <x v="3"/>
    <x v="2"/>
    <x v="0"/>
    <x v="0"/>
    <n v="3566"/>
    <n v="4577.3"/>
    <n v="5126.576"/>
    <n v="915.46"/>
    <x v="0"/>
  </r>
  <r>
    <x v="3"/>
    <x v="2"/>
    <x v="0"/>
    <x v="1"/>
    <n v="2498"/>
    <n v="8000"/>
    <n v="8960"/>
    <n v="1600"/>
    <x v="0"/>
  </r>
  <r>
    <x v="3"/>
    <x v="2"/>
    <x v="1"/>
    <x v="2"/>
    <n v="1245"/>
    <n v="4577.2"/>
    <n v="5126.4639999999999"/>
    <n v="915.44"/>
    <x v="0"/>
  </r>
  <r>
    <x v="3"/>
    <x v="2"/>
    <x v="2"/>
    <x v="3"/>
    <n v="644"/>
    <n v="10000"/>
    <n v="6432.72"/>
    <n v="2000"/>
    <x v="0"/>
  </r>
  <r>
    <x v="3"/>
    <x v="2"/>
    <x v="3"/>
    <x v="4"/>
    <n v="643"/>
    <n v="7000"/>
    <n v="7840"/>
    <n v="1400"/>
    <x v="0"/>
  </r>
  <r>
    <x v="3"/>
    <x v="2"/>
    <x v="2"/>
    <x v="5"/>
    <n v="455"/>
    <n v="4578.6000000000004"/>
    <n v="5128.0320000000002"/>
    <n v="915.72000000000014"/>
    <x v="0"/>
  </r>
  <r>
    <x v="3"/>
    <x v="2"/>
    <x v="3"/>
    <x v="6"/>
    <n v="345"/>
    <n v="7000"/>
    <n v="7840"/>
    <n v="1400"/>
    <x v="0"/>
  </r>
  <r>
    <x v="3"/>
    <x v="2"/>
    <x v="1"/>
    <x v="7"/>
    <n v="122"/>
    <n v="100"/>
    <n v="112"/>
    <n v="20"/>
    <x v="0"/>
  </r>
  <r>
    <x v="3"/>
    <x v="2"/>
    <x v="4"/>
    <x v="8"/>
    <n v="78"/>
    <n v="2288.6"/>
    <n v="5126.4639999999999"/>
    <n v="457.72"/>
    <x v="0"/>
  </r>
  <r>
    <x v="3"/>
    <x v="2"/>
    <x v="4"/>
    <x v="9"/>
    <n v="76"/>
    <n v="2288.4499999999998"/>
    <n v="5126.1279999999997"/>
    <n v="457.69"/>
    <x v="0"/>
  </r>
  <r>
    <x v="3"/>
    <x v="2"/>
    <x v="4"/>
    <x v="10"/>
    <n v="46"/>
    <n v="100"/>
    <n v="224"/>
    <n v="20"/>
    <x v="0"/>
  </r>
  <r>
    <x v="3"/>
    <x v="2"/>
    <x v="4"/>
    <x v="11"/>
    <n v="34"/>
    <n v="2288.4"/>
    <n v="5126.0160000000005"/>
    <n v="457.68000000000006"/>
    <x v="0"/>
  </r>
  <r>
    <x v="3"/>
    <x v="2"/>
    <x v="1"/>
    <x v="12"/>
    <n v="7"/>
    <n v="200"/>
    <n v="224"/>
    <n v="40"/>
    <x v="0"/>
  </r>
  <r>
    <x v="3"/>
    <x v="2"/>
    <x v="4"/>
    <x v="14"/>
    <n v="3"/>
    <n v="2288.65"/>
    <n v="5126.576"/>
    <n v="457.73"/>
    <x v="0"/>
  </r>
  <r>
    <x v="3"/>
    <x v="2"/>
    <x v="5"/>
    <x v="13"/>
    <n v="2"/>
    <n v="6600"/>
    <n v="7392"/>
    <n v="1320"/>
    <x v="0"/>
  </r>
  <r>
    <x v="3"/>
    <x v="3"/>
    <x v="0"/>
    <x v="0"/>
    <n v="3566"/>
    <n v="4577.3"/>
    <n v="5126.576"/>
    <n v="915.46"/>
    <x v="0"/>
  </r>
  <r>
    <x v="3"/>
    <x v="3"/>
    <x v="0"/>
    <x v="1"/>
    <n v="2498"/>
    <n v="8000"/>
    <n v="8960"/>
    <n v="1600"/>
    <x v="1"/>
  </r>
  <r>
    <x v="3"/>
    <x v="3"/>
    <x v="1"/>
    <x v="2"/>
    <n v="1245"/>
    <n v="4577.2"/>
    <n v="5126.4639999999999"/>
    <n v="915.44"/>
    <x v="1"/>
  </r>
  <r>
    <x v="3"/>
    <x v="3"/>
    <x v="2"/>
    <x v="3"/>
    <n v="644"/>
    <n v="15000"/>
    <n v="6432.72"/>
    <n v="3000"/>
    <x v="1"/>
  </r>
  <r>
    <x v="3"/>
    <x v="3"/>
    <x v="3"/>
    <x v="4"/>
    <n v="643"/>
    <n v="7000"/>
    <n v="7840"/>
    <n v="1400"/>
    <x v="1"/>
  </r>
  <r>
    <x v="3"/>
    <x v="3"/>
    <x v="2"/>
    <x v="5"/>
    <n v="455"/>
    <n v="14000"/>
    <n v="5128.0320000000002"/>
    <n v="2800"/>
    <x v="1"/>
  </r>
  <r>
    <x v="3"/>
    <x v="3"/>
    <x v="3"/>
    <x v="6"/>
    <n v="345"/>
    <n v="7000"/>
    <n v="7840"/>
    <n v="1400"/>
    <x v="1"/>
  </r>
  <r>
    <x v="3"/>
    <x v="3"/>
    <x v="1"/>
    <x v="7"/>
    <n v="122"/>
    <n v="100"/>
    <n v="112"/>
    <n v="20"/>
    <x v="1"/>
  </r>
  <r>
    <x v="3"/>
    <x v="3"/>
    <x v="4"/>
    <x v="8"/>
    <n v="78"/>
    <n v="2288.6"/>
    <n v="5126.4639999999999"/>
    <n v="457.72"/>
    <x v="1"/>
  </r>
  <r>
    <x v="3"/>
    <x v="3"/>
    <x v="4"/>
    <x v="9"/>
    <n v="76"/>
    <n v="2288.4499999999998"/>
    <n v="5126.1279999999997"/>
    <n v="457.69"/>
    <x v="1"/>
  </r>
  <r>
    <x v="3"/>
    <x v="3"/>
    <x v="4"/>
    <x v="10"/>
    <n v="46"/>
    <n v="100"/>
    <n v="224"/>
    <n v="20"/>
    <x v="1"/>
  </r>
  <r>
    <x v="3"/>
    <x v="3"/>
    <x v="4"/>
    <x v="11"/>
    <n v="34"/>
    <n v="2288.4"/>
    <n v="5126.0160000000005"/>
    <n v="457.68000000000006"/>
    <x v="1"/>
  </r>
  <r>
    <x v="3"/>
    <x v="3"/>
    <x v="1"/>
    <x v="12"/>
    <n v="7"/>
    <n v="200"/>
    <n v="224"/>
    <n v="40"/>
    <x v="1"/>
  </r>
  <r>
    <x v="3"/>
    <x v="3"/>
    <x v="4"/>
    <x v="14"/>
    <n v="3"/>
    <n v="2288.65"/>
    <n v="5126.576"/>
    <n v="457.73"/>
    <x v="1"/>
  </r>
  <r>
    <x v="3"/>
    <x v="3"/>
    <x v="5"/>
    <x v="13"/>
    <n v="2"/>
    <n v="7920"/>
    <n v="7392"/>
    <n v="1584"/>
    <x v="1"/>
  </r>
  <r>
    <x v="3"/>
    <x v="4"/>
    <x v="0"/>
    <x v="0"/>
    <n v="3566"/>
    <n v="4577.3"/>
    <n v="5126.576"/>
    <n v="915.46"/>
    <x v="1"/>
  </r>
  <r>
    <x v="3"/>
    <x v="4"/>
    <x v="0"/>
    <x v="1"/>
    <n v="2498"/>
    <n v="8800"/>
    <n v="8960"/>
    <n v="1760"/>
    <x v="1"/>
  </r>
  <r>
    <x v="3"/>
    <x v="4"/>
    <x v="1"/>
    <x v="2"/>
    <n v="1245"/>
    <n v="5034.92"/>
    <n v="5126.4639999999999"/>
    <n v="1006.984"/>
    <x v="1"/>
  </r>
  <r>
    <x v="3"/>
    <x v="4"/>
    <x v="2"/>
    <x v="3"/>
    <n v="644"/>
    <n v="6317.85"/>
    <n v="6432.72"/>
    <n v="1263.5700000000002"/>
    <x v="1"/>
  </r>
  <r>
    <x v="3"/>
    <x v="4"/>
    <x v="3"/>
    <x v="4"/>
    <n v="643"/>
    <n v="7700"/>
    <n v="7840"/>
    <n v="1540"/>
    <x v="1"/>
  </r>
  <r>
    <x v="3"/>
    <x v="4"/>
    <x v="2"/>
    <x v="5"/>
    <n v="455"/>
    <n v="5036.46"/>
    <n v="5128.0320000000002"/>
    <n v="1007.292"/>
    <x v="1"/>
  </r>
  <r>
    <x v="3"/>
    <x v="4"/>
    <x v="3"/>
    <x v="6"/>
    <n v="345"/>
    <n v="7700"/>
    <n v="7840"/>
    <n v="1540"/>
    <x v="1"/>
  </r>
  <r>
    <x v="3"/>
    <x v="4"/>
    <x v="1"/>
    <x v="7"/>
    <n v="122"/>
    <n v="110"/>
    <n v="112"/>
    <n v="22"/>
    <x v="1"/>
  </r>
  <r>
    <x v="3"/>
    <x v="4"/>
    <x v="4"/>
    <x v="8"/>
    <n v="78"/>
    <n v="2517.46"/>
    <n v="5126.4639999999999"/>
    <n v="503.49200000000002"/>
    <x v="1"/>
  </r>
  <r>
    <x v="3"/>
    <x v="4"/>
    <x v="4"/>
    <x v="9"/>
    <n v="76"/>
    <n v="2288.4499999999998"/>
    <n v="5126.1279999999997"/>
    <n v="457.69"/>
    <x v="1"/>
  </r>
  <r>
    <x v="3"/>
    <x v="4"/>
    <x v="4"/>
    <x v="10"/>
    <n v="46"/>
    <n v="100"/>
    <n v="224"/>
    <n v="20"/>
    <x v="1"/>
  </r>
  <r>
    <x v="3"/>
    <x v="4"/>
    <x v="4"/>
    <x v="11"/>
    <n v="34"/>
    <n v="2288.4"/>
    <n v="5126.0160000000005"/>
    <n v="457.68000000000006"/>
    <x v="0"/>
  </r>
  <r>
    <x v="3"/>
    <x v="4"/>
    <x v="1"/>
    <x v="12"/>
    <n v="7"/>
    <n v="200"/>
    <n v="224"/>
    <n v="40"/>
    <x v="0"/>
  </r>
  <r>
    <x v="3"/>
    <x v="4"/>
    <x v="4"/>
    <x v="14"/>
    <n v="3"/>
    <n v="3300"/>
    <n v="5126.576"/>
    <n v="660"/>
    <x v="0"/>
  </r>
  <r>
    <x v="3"/>
    <x v="4"/>
    <x v="5"/>
    <x v="13"/>
    <n v="2"/>
    <n v="4577.3"/>
    <n v="7392"/>
    <n v="915.46"/>
    <x v="0"/>
  </r>
  <r>
    <x v="3"/>
    <x v="5"/>
    <x v="0"/>
    <x v="0"/>
    <n v="3566"/>
    <n v="4577.3"/>
    <n v="5126.576"/>
    <n v="915.46"/>
    <x v="0"/>
  </r>
  <r>
    <x v="3"/>
    <x v="5"/>
    <x v="0"/>
    <x v="1"/>
    <n v="2498"/>
    <n v="8000"/>
    <n v="8960"/>
    <n v="1600"/>
    <x v="0"/>
  </r>
  <r>
    <x v="3"/>
    <x v="5"/>
    <x v="1"/>
    <x v="2"/>
    <n v="1245"/>
    <n v="4577.2"/>
    <n v="5126.4639999999999"/>
    <n v="915.44"/>
    <x v="0"/>
  </r>
  <r>
    <x v="3"/>
    <x v="5"/>
    <x v="2"/>
    <x v="3"/>
    <n v="644"/>
    <n v="10000"/>
    <n v="6432.72"/>
    <n v="2000"/>
    <x v="0"/>
  </r>
  <r>
    <x v="3"/>
    <x v="5"/>
    <x v="3"/>
    <x v="4"/>
    <n v="643"/>
    <n v="7000"/>
    <n v="7840"/>
    <n v="1400"/>
    <x v="0"/>
  </r>
  <r>
    <x v="3"/>
    <x v="5"/>
    <x v="2"/>
    <x v="5"/>
    <n v="455"/>
    <n v="8000"/>
    <n v="5128.0320000000002"/>
    <n v="1600"/>
    <x v="0"/>
  </r>
  <r>
    <x v="3"/>
    <x v="5"/>
    <x v="3"/>
    <x v="6"/>
    <n v="345"/>
    <n v="7000"/>
    <n v="7840"/>
    <n v="1400"/>
    <x v="0"/>
  </r>
  <r>
    <x v="3"/>
    <x v="5"/>
    <x v="1"/>
    <x v="7"/>
    <n v="122"/>
    <n v="100"/>
    <n v="112"/>
    <n v="20"/>
    <x v="0"/>
  </r>
  <r>
    <x v="3"/>
    <x v="5"/>
    <x v="4"/>
    <x v="8"/>
    <n v="78"/>
    <n v="2288.6"/>
    <n v="5126.4639999999999"/>
    <n v="457.72"/>
    <x v="0"/>
  </r>
  <r>
    <x v="3"/>
    <x v="5"/>
    <x v="4"/>
    <x v="9"/>
    <n v="76"/>
    <n v="2288.4499999999998"/>
    <n v="5126.1279999999997"/>
    <n v="457.69"/>
    <x v="0"/>
  </r>
  <r>
    <x v="3"/>
    <x v="5"/>
    <x v="4"/>
    <x v="10"/>
    <n v="46"/>
    <n v="100"/>
    <n v="224"/>
    <n v="20"/>
    <x v="0"/>
  </r>
  <r>
    <x v="3"/>
    <x v="5"/>
    <x v="4"/>
    <x v="11"/>
    <n v="34"/>
    <n v="2288.4"/>
    <n v="5126.0160000000005"/>
    <n v="457.68000000000006"/>
    <x v="0"/>
  </r>
  <r>
    <x v="3"/>
    <x v="5"/>
    <x v="1"/>
    <x v="12"/>
    <n v="7"/>
    <n v="200"/>
    <n v="224"/>
    <n v="40"/>
    <x v="0"/>
  </r>
  <r>
    <x v="3"/>
    <x v="5"/>
    <x v="5"/>
    <x v="13"/>
    <n v="3"/>
    <n v="4577.3"/>
    <n v="7392"/>
    <n v="915.46"/>
    <x v="1"/>
  </r>
  <r>
    <x v="3"/>
    <x v="5"/>
    <x v="4"/>
    <x v="14"/>
    <n v="3"/>
    <n v="2288.65"/>
    <n v="5126.576"/>
    <n v="457.73"/>
    <x v="1"/>
  </r>
  <r>
    <x v="3"/>
    <x v="6"/>
    <x v="0"/>
    <x v="0"/>
    <n v="3566"/>
    <n v="4577.3"/>
    <n v="5126.576"/>
    <n v="915.46"/>
    <x v="1"/>
  </r>
  <r>
    <x v="3"/>
    <x v="6"/>
    <x v="0"/>
    <x v="1"/>
    <n v="2498"/>
    <n v="8000"/>
    <n v="8960"/>
    <n v="1600"/>
    <x v="1"/>
  </r>
  <r>
    <x v="3"/>
    <x v="6"/>
    <x v="1"/>
    <x v="2"/>
    <n v="1245"/>
    <n v="4577.2"/>
    <n v="5126.4639999999999"/>
    <n v="915.44"/>
    <x v="1"/>
  </r>
  <r>
    <x v="3"/>
    <x v="6"/>
    <x v="2"/>
    <x v="3"/>
    <n v="644"/>
    <n v="5743.5"/>
    <n v="6432.72"/>
    <n v="1148.7"/>
    <x v="1"/>
  </r>
  <r>
    <x v="3"/>
    <x v="6"/>
    <x v="3"/>
    <x v="4"/>
    <n v="643"/>
    <n v="7000"/>
    <n v="7840"/>
    <n v="1400"/>
    <x v="1"/>
  </r>
  <r>
    <x v="3"/>
    <x v="6"/>
    <x v="2"/>
    <x v="5"/>
    <n v="455"/>
    <n v="4578.6000000000004"/>
    <n v="5128.0320000000002"/>
    <n v="915.72000000000014"/>
    <x v="1"/>
  </r>
  <r>
    <x v="3"/>
    <x v="6"/>
    <x v="3"/>
    <x v="6"/>
    <n v="345"/>
    <n v="7000"/>
    <n v="7840"/>
    <n v="1400"/>
    <x v="1"/>
  </r>
  <r>
    <x v="3"/>
    <x v="6"/>
    <x v="1"/>
    <x v="7"/>
    <n v="122"/>
    <n v="100"/>
    <n v="112"/>
    <n v="20"/>
    <x v="1"/>
  </r>
  <r>
    <x v="3"/>
    <x v="6"/>
    <x v="4"/>
    <x v="8"/>
    <n v="78"/>
    <n v="2288.6"/>
    <n v="5126.4639999999999"/>
    <n v="457.72"/>
    <x v="1"/>
  </r>
  <r>
    <x v="3"/>
    <x v="6"/>
    <x v="4"/>
    <x v="9"/>
    <n v="76"/>
    <n v="2288.4499999999998"/>
    <n v="5126.1279999999997"/>
    <n v="457.69"/>
    <x v="1"/>
  </r>
  <r>
    <x v="3"/>
    <x v="6"/>
    <x v="4"/>
    <x v="10"/>
    <n v="46"/>
    <n v="100"/>
    <n v="224"/>
    <n v="20"/>
    <x v="1"/>
  </r>
  <r>
    <x v="3"/>
    <x v="6"/>
    <x v="4"/>
    <x v="11"/>
    <n v="34"/>
    <n v="2288.4"/>
    <n v="5126.0160000000005"/>
    <n v="457.68000000000006"/>
    <x v="1"/>
  </r>
  <r>
    <x v="3"/>
    <x v="6"/>
    <x v="1"/>
    <x v="12"/>
    <n v="7"/>
    <n v="200"/>
    <n v="224"/>
    <n v="40"/>
    <x v="1"/>
  </r>
  <r>
    <x v="3"/>
    <x v="6"/>
    <x v="4"/>
    <x v="14"/>
    <n v="3"/>
    <n v="2288.65"/>
    <n v="5126.576"/>
    <n v="457.73"/>
    <x v="1"/>
  </r>
  <r>
    <x v="3"/>
    <x v="6"/>
    <x v="5"/>
    <x v="13"/>
    <n v="2"/>
    <n v="6600"/>
    <n v="7392"/>
    <n v="1320"/>
    <x v="0"/>
  </r>
  <r>
    <x v="3"/>
    <x v="7"/>
    <x v="0"/>
    <x v="0"/>
    <n v="3566"/>
    <n v="4577.3"/>
    <n v="5126.576"/>
    <n v="915.46"/>
    <x v="0"/>
  </r>
  <r>
    <x v="3"/>
    <x v="7"/>
    <x v="0"/>
    <x v="1"/>
    <n v="2498"/>
    <n v="8000"/>
    <n v="8960"/>
    <n v="1600"/>
    <x v="0"/>
  </r>
  <r>
    <x v="3"/>
    <x v="7"/>
    <x v="1"/>
    <x v="2"/>
    <n v="1245"/>
    <n v="4577.2"/>
    <n v="5126.4639999999999"/>
    <n v="915.44"/>
    <x v="0"/>
  </r>
  <r>
    <x v="3"/>
    <x v="7"/>
    <x v="2"/>
    <x v="3"/>
    <n v="644"/>
    <n v="5743.5"/>
    <n v="6432.72"/>
    <n v="1148.7"/>
    <x v="0"/>
  </r>
  <r>
    <x v="3"/>
    <x v="7"/>
    <x v="3"/>
    <x v="4"/>
    <n v="643"/>
    <n v="7000"/>
    <n v="7840"/>
    <n v="1400"/>
    <x v="1"/>
  </r>
  <r>
    <x v="3"/>
    <x v="7"/>
    <x v="2"/>
    <x v="5"/>
    <n v="455"/>
    <n v="5036.46"/>
    <n v="5128.0320000000002"/>
    <n v="1007.292"/>
    <x v="1"/>
  </r>
  <r>
    <x v="3"/>
    <x v="7"/>
    <x v="3"/>
    <x v="6"/>
    <n v="345"/>
    <n v="7700"/>
    <n v="7840"/>
    <n v="1540"/>
    <x v="1"/>
  </r>
  <r>
    <x v="3"/>
    <x v="7"/>
    <x v="1"/>
    <x v="7"/>
    <n v="122"/>
    <n v="110"/>
    <n v="112"/>
    <n v="22"/>
    <x v="1"/>
  </r>
  <r>
    <x v="3"/>
    <x v="7"/>
    <x v="4"/>
    <x v="8"/>
    <n v="78"/>
    <n v="2517.46"/>
    <n v="5126.4639999999999"/>
    <n v="503.49200000000002"/>
    <x v="1"/>
  </r>
  <r>
    <x v="3"/>
    <x v="7"/>
    <x v="4"/>
    <x v="9"/>
    <n v="76"/>
    <n v="2517.2949999999996"/>
    <n v="5126.1279999999997"/>
    <n v="503.45899999999995"/>
    <x v="1"/>
  </r>
  <r>
    <x v="3"/>
    <x v="7"/>
    <x v="4"/>
    <x v="10"/>
    <n v="46"/>
    <n v="115"/>
    <n v="224"/>
    <n v="23"/>
    <x v="1"/>
  </r>
  <r>
    <x v="3"/>
    <x v="7"/>
    <x v="4"/>
    <x v="11"/>
    <n v="34"/>
    <n v="2631.66"/>
    <n v="5126.0160000000005"/>
    <n v="526.33199999999999"/>
    <x v="1"/>
  </r>
  <r>
    <x v="3"/>
    <x v="7"/>
    <x v="1"/>
    <x v="12"/>
    <n v="7"/>
    <n v="230"/>
    <n v="224"/>
    <n v="46"/>
    <x v="1"/>
  </r>
  <r>
    <x v="3"/>
    <x v="7"/>
    <x v="4"/>
    <x v="14"/>
    <n v="3"/>
    <n v="2631.9475000000002"/>
    <n v="5126.576"/>
    <n v="526.38950000000011"/>
    <x v="0"/>
  </r>
  <r>
    <x v="3"/>
    <x v="7"/>
    <x v="5"/>
    <x v="13"/>
    <n v="2"/>
    <n v="7590"/>
    <n v="7392"/>
    <n v="1518"/>
    <x v="1"/>
  </r>
  <r>
    <x v="3"/>
    <x v="8"/>
    <x v="0"/>
    <x v="0"/>
    <n v="3566"/>
    <n v="4577.3"/>
    <n v="5126.576"/>
    <n v="915.46"/>
    <x v="1"/>
  </r>
  <r>
    <x v="3"/>
    <x v="8"/>
    <x v="0"/>
    <x v="1"/>
    <n v="2498"/>
    <n v="8000"/>
    <n v="8960"/>
    <n v="1600"/>
    <x v="1"/>
  </r>
  <r>
    <x v="3"/>
    <x v="8"/>
    <x v="1"/>
    <x v="2"/>
    <n v="1245"/>
    <n v="4577.2"/>
    <n v="5126.4639999999999"/>
    <n v="915.44"/>
    <x v="1"/>
  </r>
  <r>
    <x v="3"/>
    <x v="8"/>
    <x v="2"/>
    <x v="3"/>
    <n v="644"/>
    <n v="5743.5"/>
    <n v="6432.72"/>
    <n v="1148.7"/>
    <x v="1"/>
  </r>
  <r>
    <x v="3"/>
    <x v="8"/>
    <x v="3"/>
    <x v="4"/>
    <n v="643"/>
    <n v="7000"/>
    <n v="7840"/>
    <n v="1400"/>
    <x v="1"/>
  </r>
  <r>
    <x v="3"/>
    <x v="8"/>
    <x v="2"/>
    <x v="5"/>
    <n v="455"/>
    <n v="4578.6000000000004"/>
    <n v="5128.0320000000002"/>
    <n v="915.72000000000014"/>
    <x v="1"/>
  </r>
  <r>
    <x v="3"/>
    <x v="8"/>
    <x v="3"/>
    <x v="6"/>
    <n v="345"/>
    <n v="7000"/>
    <n v="7840"/>
    <n v="1400"/>
    <x v="1"/>
  </r>
  <r>
    <x v="3"/>
    <x v="8"/>
    <x v="1"/>
    <x v="7"/>
    <n v="122"/>
    <n v="100"/>
    <n v="112"/>
    <n v="20"/>
    <x v="1"/>
  </r>
  <r>
    <x v="3"/>
    <x v="8"/>
    <x v="4"/>
    <x v="8"/>
    <n v="78"/>
    <n v="2288.6"/>
    <n v="5126.4639999999999"/>
    <n v="457.72"/>
    <x v="1"/>
  </r>
  <r>
    <x v="3"/>
    <x v="8"/>
    <x v="4"/>
    <x v="9"/>
    <n v="76"/>
    <n v="2288.4499999999998"/>
    <n v="5126.1279999999997"/>
    <n v="457.69"/>
    <x v="1"/>
  </r>
  <r>
    <x v="3"/>
    <x v="8"/>
    <x v="4"/>
    <x v="10"/>
    <n v="46"/>
    <n v="100"/>
    <n v="224"/>
    <n v="20"/>
    <x v="1"/>
  </r>
  <r>
    <x v="3"/>
    <x v="8"/>
    <x v="4"/>
    <x v="11"/>
    <n v="34"/>
    <n v="2746.08"/>
    <n v="5126.0160000000005"/>
    <n v="549.21600000000001"/>
    <x v="1"/>
  </r>
  <r>
    <x v="3"/>
    <x v="8"/>
    <x v="1"/>
    <x v="12"/>
    <n v="7"/>
    <n v="240"/>
    <n v="224"/>
    <n v="48"/>
    <x v="1"/>
  </r>
  <r>
    <x v="3"/>
    <x v="8"/>
    <x v="4"/>
    <x v="14"/>
    <n v="3"/>
    <n v="2746.38"/>
    <n v="5126.576"/>
    <n v="549.27600000000007"/>
    <x v="1"/>
  </r>
  <r>
    <x v="3"/>
    <x v="8"/>
    <x v="5"/>
    <x v="13"/>
    <n v="2"/>
    <n v="7920"/>
    <n v="7392"/>
    <n v="1584"/>
    <x v="1"/>
  </r>
  <r>
    <x v="3"/>
    <x v="9"/>
    <x v="0"/>
    <x v="0"/>
    <n v="3566"/>
    <n v="5035.0300000000007"/>
    <n v="5126.576"/>
    <n v="1007.0060000000002"/>
    <x v="1"/>
  </r>
  <r>
    <x v="3"/>
    <x v="9"/>
    <x v="0"/>
    <x v="1"/>
    <n v="2498"/>
    <n v="9200"/>
    <n v="8960"/>
    <n v="1840"/>
    <x v="1"/>
  </r>
  <r>
    <x v="3"/>
    <x v="9"/>
    <x v="1"/>
    <x v="2"/>
    <n v="1245"/>
    <n v="5263.78"/>
    <n v="5126.4639999999999"/>
    <n v="1052.7560000000001"/>
    <x v="1"/>
  </r>
  <r>
    <x v="3"/>
    <x v="9"/>
    <x v="2"/>
    <x v="3"/>
    <n v="644"/>
    <n v="6605.0249999999996"/>
    <n v="6432.72"/>
    <n v="1321.0050000000001"/>
    <x v="1"/>
  </r>
  <r>
    <x v="3"/>
    <x v="9"/>
    <x v="3"/>
    <x v="4"/>
    <n v="643"/>
    <n v="8400"/>
    <n v="7840"/>
    <n v="1680"/>
    <x v="1"/>
  </r>
  <r>
    <x v="3"/>
    <x v="9"/>
    <x v="2"/>
    <x v="5"/>
    <n v="455"/>
    <n v="5494.3200000000006"/>
    <n v="5128.0320000000002"/>
    <n v="1098.8640000000003"/>
    <x v="1"/>
  </r>
  <r>
    <x v="3"/>
    <x v="9"/>
    <x v="3"/>
    <x v="6"/>
    <n v="345"/>
    <n v="8400"/>
    <n v="7840"/>
    <n v="1680"/>
    <x v="1"/>
  </r>
  <r>
    <x v="3"/>
    <x v="9"/>
    <x v="1"/>
    <x v="7"/>
    <n v="122"/>
    <n v="120"/>
    <n v="112"/>
    <n v="24"/>
    <x v="1"/>
  </r>
  <r>
    <x v="3"/>
    <x v="9"/>
    <x v="4"/>
    <x v="8"/>
    <n v="78"/>
    <n v="2517.46"/>
    <n v="5126.4639999999999"/>
    <n v="503.49200000000002"/>
    <x v="1"/>
  </r>
  <r>
    <x v="3"/>
    <x v="9"/>
    <x v="4"/>
    <x v="9"/>
    <n v="76"/>
    <n v="2517.2949999999996"/>
    <n v="5126.1279999999997"/>
    <n v="503.45899999999995"/>
    <x v="1"/>
  </r>
  <r>
    <x v="3"/>
    <x v="9"/>
    <x v="4"/>
    <x v="10"/>
    <n v="46"/>
    <n v="110"/>
    <n v="224"/>
    <n v="22"/>
    <x v="1"/>
  </r>
  <r>
    <x v="3"/>
    <x v="9"/>
    <x v="4"/>
    <x v="11"/>
    <n v="34"/>
    <n v="2517.2400000000002"/>
    <n v="5126.0160000000005"/>
    <n v="503.44800000000009"/>
    <x v="1"/>
  </r>
  <r>
    <x v="3"/>
    <x v="9"/>
    <x v="1"/>
    <x v="12"/>
    <n v="7"/>
    <n v="220"/>
    <n v="224"/>
    <n v="44"/>
    <x v="1"/>
  </r>
  <r>
    <x v="3"/>
    <x v="9"/>
    <x v="4"/>
    <x v="14"/>
    <n v="3"/>
    <n v="2517.5150000000003"/>
    <n v="5126.576"/>
    <n v="503.5030000000001"/>
    <x v="1"/>
  </r>
  <r>
    <x v="3"/>
    <x v="9"/>
    <x v="5"/>
    <x v="13"/>
    <n v="2"/>
    <n v="7260"/>
    <n v="7392"/>
    <n v="1452"/>
    <x v="1"/>
  </r>
  <r>
    <x v="3"/>
    <x v="10"/>
    <x v="0"/>
    <x v="0"/>
    <n v="3566"/>
    <n v="5263.8950000000004"/>
    <n v="5126.576"/>
    <n v="1052.7790000000002"/>
    <x v="1"/>
  </r>
  <r>
    <x v="3"/>
    <x v="10"/>
    <x v="0"/>
    <x v="1"/>
    <n v="2498"/>
    <n v="8800"/>
    <n v="8960"/>
    <n v="1760"/>
    <x v="1"/>
  </r>
  <r>
    <x v="3"/>
    <x v="10"/>
    <x v="1"/>
    <x v="2"/>
    <n v="1245"/>
    <n v="5034.92"/>
    <n v="5126.4639999999999"/>
    <n v="1006.984"/>
    <x v="1"/>
  </r>
  <r>
    <x v="3"/>
    <x v="10"/>
    <x v="2"/>
    <x v="3"/>
    <n v="644"/>
    <n v="22000"/>
    <n v="6432.72"/>
    <n v="4400"/>
    <x v="1"/>
  </r>
  <r>
    <x v="3"/>
    <x v="10"/>
    <x v="3"/>
    <x v="4"/>
    <n v="643"/>
    <n v="7700"/>
    <n v="7840"/>
    <n v="1540"/>
    <x v="1"/>
  </r>
  <r>
    <x v="3"/>
    <x v="10"/>
    <x v="2"/>
    <x v="5"/>
    <n v="455"/>
    <n v="11111"/>
    <n v="5128.0320000000002"/>
    <n v="2222.2000000000003"/>
    <x v="1"/>
  </r>
  <r>
    <x v="3"/>
    <x v="10"/>
    <x v="3"/>
    <x v="6"/>
    <n v="345"/>
    <n v="7700"/>
    <n v="7840"/>
    <n v="1540"/>
    <x v="1"/>
  </r>
  <r>
    <x v="3"/>
    <x v="10"/>
    <x v="1"/>
    <x v="7"/>
    <n v="122"/>
    <n v="110"/>
    <n v="112"/>
    <n v="22"/>
    <x v="1"/>
  </r>
  <r>
    <x v="3"/>
    <x v="10"/>
    <x v="4"/>
    <x v="8"/>
    <n v="78"/>
    <n v="2517.46"/>
    <n v="5126.4639999999999"/>
    <n v="503.49200000000002"/>
    <x v="1"/>
  </r>
  <r>
    <x v="3"/>
    <x v="10"/>
    <x v="4"/>
    <x v="9"/>
    <n v="76"/>
    <n v="2288.4499999999998"/>
    <n v="5126.1279999999997"/>
    <n v="457.69"/>
    <x v="1"/>
  </r>
  <r>
    <x v="3"/>
    <x v="10"/>
    <x v="4"/>
    <x v="10"/>
    <n v="46"/>
    <n v="100"/>
    <n v="224"/>
    <n v="20"/>
    <x v="1"/>
  </r>
  <r>
    <x v="3"/>
    <x v="10"/>
    <x v="4"/>
    <x v="11"/>
    <n v="34"/>
    <n v="2288.4"/>
    <n v="5126.0160000000005"/>
    <n v="457.68000000000006"/>
    <x v="1"/>
  </r>
  <r>
    <x v="3"/>
    <x v="10"/>
    <x v="1"/>
    <x v="12"/>
    <n v="7"/>
    <n v="200"/>
    <n v="224"/>
    <n v="40"/>
    <x v="1"/>
  </r>
  <r>
    <x v="3"/>
    <x v="10"/>
    <x v="4"/>
    <x v="14"/>
    <n v="3"/>
    <n v="2288.65"/>
    <n v="5126.576"/>
    <n v="457.73"/>
    <x v="1"/>
  </r>
  <r>
    <x v="3"/>
    <x v="10"/>
    <x v="5"/>
    <x v="13"/>
    <n v="2"/>
    <n v="6600"/>
    <n v="7392"/>
    <n v="1320"/>
    <x v="1"/>
  </r>
  <r>
    <x v="3"/>
    <x v="11"/>
    <x v="0"/>
    <x v="0"/>
    <n v="3566"/>
    <n v="4577.3"/>
    <n v="5126.576"/>
    <n v="915.46"/>
    <x v="1"/>
  </r>
  <r>
    <x v="3"/>
    <x v="11"/>
    <x v="0"/>
    <x v="1"/>
    <n v="2498"/>
    <n v="8000"/>
    <n v="8960"/>
    <n v="1600"/>
    <x v="1"/>
  </r>
  <r>
    <x v="3"/>
    <x v="11"/>
    <x v="1"/>
    <x v="2"/>
    <n v="1245"/>
    <n v="4577.2"/>
    <n v="5126.4639999999999"/>
    <n v="915.44"/>
    <x v="1"/>
  </r>
  <r>
    <x v="3"/>
    <x v="11"/>
    <x v="2"/>
    <x v="3"/>
    <n v="644"/>
    <n v="5743.5"/>
    <n v="6432.72"/>
    <n v="1148.7"/>
    <x v="1"/>
  </r>
  <r>
    <x v="3"/>
    <x v="11"/>
    <x v="3"/>
    <x v="4"/>
    <n v="643"/>
    <n v="7000"/>
    <n v="7840"/>
    <n v="1400"/>
    <x v="1"/>
  </r>
  <r>
    <x v="3"/>
    <x v="11"/>
    <x v="2"/>
    <x v="5"/>
    <n v="455"/>
    <n v="4578.6000000000004"/>
    <n v="5128.0320000000002"/>
    <n v="915.72000000000014"/>
    <x v="1"/>
  </r>
  <r>
    <x v="3"/>
    <x v="11"/>
    <x v="3"/>
    <x v="6"/>
    <n v="345"/>
    <n v="7000"/>
    <n v="7840"/>
    <n v="1400"/>
    <x v="1"/>
  </r>
  <r>
    <x v="3"/>
    <x v="11"/>
    <x v="1"/>
    <x v="7"/>
    <n v="122"/>
    <n v="100"/>
    <n v="112"/>
    <n v="20"/>
    <x v="1"/>
  </r>
  <r>
    <x v="3"/>
    <x v="11"/>
    <x v="4"/>
    <x v="8"/>
    <n v="78"/>
    <n v="2288.6"/>
    <n v="5126.4639999999999"/>
    <n v="457.72"/>
    <x v="1"/>
  </r>
  <r>
    <x v="3"/>
    <x v="11"/>
    <x v="4"/>
    <x v="9"/>
    <n v="76"/>
    <n v="2288.4499999999998"/>
    <n v="5126.1279999999997"/>
    <n v="457.69"/>
    <x v="1"/>
  </r>
  <r>
    <x v="3"/>
    <x v="11"/>
    <x v="4"/>
    <x v="10"/>
    <n v="46"/>
    <n v="100"/>
    <n v="224"/>
    <n v="20"/>
    <x v="1"/>
  </r>
  <r>
    <x v="3"/>
    <x v="11"/>
    <x v="4"/>
    <x v="11"/>
    <n v="34"/>
    <n v="2288.4"/>
    <n v="5126.0160000000005"/>
    <n v="457.68000000000006"/>
    <x v="1"/>
  </r>
  <r>
    <x v="3"/>
    <x v="11"/>
    <x v="1"/>
    <x v="12"/>
    <n v="7"/>
    <n v="200"/>
    <n v="224"/>
    <n v="40"/>
    <x v="1"/>
  </r>
  <r>
    <x v="3"/>
    <x v="11"/>
    <x v="4"/>
    <x v="14"/>
    <n v="3"/>
    <n v="2288.65"/>
    <n v="5126.576"/>
    <n v="457.73"/>
    <x v="1"/>
  </r>
  <r>
    <x v="3"/>
    <x v="11"/>
    <x v="5"/>
    <x v="13"/>
    <n v="2"/>
    <n v="6600"/>
    <n v="7392"/>
    <n v="1320"/>
    <x v="1"/>
  </r>
  <r>
    <x v="4"/>
    <x v="0"/>
    <x v="0"/>
    <x v="0"/>
    <n v="3566"/>
    <n v="4577.3"/>
    <n v="5126.576"/>
    <n v="915.46"/>
    <x v="1"/>
  </r>
  <r>
    <x v="4"/>
    <x v="0"/>
    <x v="0"/>
    <x v="1"/>
    <n v="2498"/>
    <n v="8000"/>
    <n v="8960"/>
    <n v="1600"/>
    <x v="1"/>
  </r>
  <r>
    <x v="4"/>
    <x v="0"/>
    <x v="1"/>
    <x v="2"/>
    <n v="1245"/>
    <n v="4577.2"/>
    <n v="5126.4639999999999"/>
    <n v="915.44"/>
    <x v="1"/>
  </r>
  <r>
    <x v="4"/>
    <x v="0"/>
    <x v="2"/>
    <x v="3"/>
    <n v="644"/>
    <n v="5743.5"/>
    <n v="6432.72"/>
    <n v="1148.7"/>
    <x v="1"/>
  </r>
  <r>
    <x v="4"/>
    <x v="0"/>
    <x v="3"/>
    <x v="4"/>
    <n v="643"/>
    <n v="7000"/>
    <n v="7840"/>
    <n v="1400"/>
    <x v="1"/>
  </r>
  <r>
    <x v="4"/>
    <x v="0"/>
    <x v="2"/>
    <x v="5"/>
    <n v="455"/>
    <n v="4578.6000000000004"/>
    <n v="5128.0320000000002"/>
    <n v="915.72000000000014"/>
    <x v="1"/>
  </r>
  <r>
    <x v="4"/>
    <x v="0"/>
    <x v="3"/>
    <x v="6"/>
    <n v="345"/>
    <n v="7000"/>
    <n v="7840"/>
    <n v="1400"/>
    <x v="1"/>
  </r>
  <r>
    <x v="4"/>
    <x v="0"/>
    <x v="1"/>
    <x v="7"/>
    <n v="122"/>
    <n v="100"/>
    <n v="112"/>
    <n v="20"/>
    <x v="1"/>
  </r>
  <r>
    <x v="4"/>
    <x v="0"/>
    <x v="4"/>
    <x v="8"/>
    <n v="78"/>
    <n v="4577.2"/>
    <n v="5126.4639999999999"/>
    <n v="915.44"/>
    <x v="1"/>
  </r>
  <r>
    <x v="4"/>
    <x v="0"/>
    <x v="4"/>
    <x v="9"/>
    <n v="76"/>
    <n v="4576.8999999999996"/>
    <n v="5126.1279999999997"/>
    <n v="915.38"/>
    <x v="1"/>
  </r>
  <r>
    <x v="4"/>
    <x v="0"/>
    <x v="4"/>
    <x v="10"/>
    <n v="46"/>
    <n v="200"/>
    <n v="224"/>
    <n v="40"/>
    <x v="1"/>
  </r>
  <r>
    <x v="4"/>
    <x v="0"/>
    <x v="4"/>
    <x v="11"/>
    <n v="34"/>
    <n v="4576.8"/>
    <n v="5126.0160000000005"/>
    <n v="915.36000000000013"/>
    <x v="1"/>
  </r>
  <r>
    <x v="4"/>
    <x v="0"/>
    <x v="1"/>
    <x v="12"/>
    <n v="7"/>
    <n v="200"/>
    <n v="224"/>
    <n v="40"/>
    <x v="1"/>
  </r>
  <r>
    <x v="4"/>
    <x v="0"/>
    <x v="5"/>
    <x v="13"/>
    <n v="3"/>
    <n v="6600"/>
    <n v="7392"/>
    <n v="1320"/>
    <x v="1"/>
  </r>
  <r>
    <x v="4"/>
    <x v="0"/>
    <x v="4"/>
    <x v="14"/>
    <n v="3"/>
    <n v="4577.3"/>
    <n v="5126.576"/>
    <n v="915.46"/>
    <x v="1"/>
  </r>
  <r>
    <x v="4"/>
    <x v="1"/>
    <x v="0"/>
    <x v="0"/>
    <n v="3566"/>
    <n v="4577.3"/>
    <n v="5126.576"/>
    <n v="915.46"/>
    <x v="1"/>
  </r>
  <r>
    <x v="4"/>
    <x v="1"/>
    <x v="0"/>
    <x v="1"/>
    <n v="2498"/>
    <n v="8000"/>
    <n v="8960"/>
    <n v="1600"/>
    <x v="1"/>
  </r>
  <r>
    <x v="4"/>
    <x v="1"/>
    <x v="1"/>
    <x v="2"/>
    <n v="1245"/>
    <n v="4577.2"/>
    <n v="5126.4639999999999"/>
    <n v="915.44"/>
    <x v="1"/>
  </r>
  <r>
    <x v="4"/>
    <x v="1"/>
    <x v="2"/>
    <x v="3"/>
    <n v="644"/>
    <n v="5743.5"/>
    <n v="6432.72"/>
    <n v="1148.7"/>
    <x v="1"/>
  </r>
  <r>
    <x v="4"/>
    <x v="1"/>
    <x v="3"/>
    <x v="4"/>
    <n v="643"/>
    <n v="7000"/>
    <n v="7840"/>
    <n v="1400"/>
    <x v="1"/>
  </r>
  <r>
    <x v="4"/>
    <x v="1"/>
    <x v="2"/>
    <x v="5"/>
    <n v="455"/>
    <n v="4578.6000000000004"/>
    <n v="5128.0320000000002"/>
    <n v="915.72000000000014"/>
    <x v="1"/>
  </r>
  <r>
    <x v="4"/>
    <x v="1"/>
    <x v="3"/>
    <x v="6"/>
    <n v="345"/>
    <n v="7000"/>
    <n v="7840"/>
    <n v="1400"/>
    <x v="1"/>
  </r>
  <r>
    <x v="4"/>
    <x v="1"/>
    <x v="1"/>
    <x v="7"/>
    <n v="122"/>
    <n v="100"/>
    <n v="112"/>
    <n v="20"/>
    <x v="1"/>
  </r>
  <r>
    <x v="4"/>
    <x v="1"/>
    <x v="4"/>
    <x v="8"/>
    <n v="78"/>
    <n v="4577.2"/>
    <n v="5126.4639999999999"/>
    <n v="915.44"/>
    <x v="1"/>
  </r>
  <r>
    <x v="4"/>
    <x v="1"/>
    <x v="4"/>
    <x v="9"/>
    <n v="76"/>
    <n v="4576.8999999999996"/>
    <n v="5126.1279999999997"/>
    <n v="915.38"/>
    <x v="1"/>
  </r>
  <r>
    <x v="4"/>
    <x v="1"/>
    <x v="4"/>
    <x v="10"/>
    <n v="46"/>
    <n v="200"/>
    <n v="224"/>
    <n v="40"/>
    <x v="1"/>
  </r>
  <r>
    <x v="4"/>
    <x v="1"/>
    <x v="4"/>
    <x v="11"/>
    <n v="34"/>
    <n v="4576.8"/>
    <n v="5126.0160000000005"/>
    <n v="915.36000000000013"/>
    <x v="1"/>
  </r>
  <r>
    <x v="4"/>
    <x v="1"/>
    <x v="1"/>
    <x v="12"/>
    <n v="7"/>
    <n v="200"/>
    <n v="224"/>
    <n v="40"/>
    <x v="1"/>
  </r>
  <r>
    <x v="4"/>
    <x v="1"/>
    <x v="4"/>
    <x v="14"/>
    <n v="3"/>
    <n v="4577.3"/>
    <n v="5126.576"/>
    <n v="915.46"/>
    <x v="1"/>
  </r>
  <r>
    <x v="4"/>
    <x v="1"/>
    <x v="5"/>
    <x v="13"/>
    <n v="2"/>
    <n v="6600"/>
    <n v="7392"/>
    <n v="1320"/>
    <x v="1"/>
  </r>
  <r>
    <x v="4"/>
    <x v="2"/>
    <x v="0"/>
    <x v="0"/>
    <n v="3566"/>
    <n v="4577.3"/>
    <n v="5126.576"/>
    <n v="915.46"/>
    <x v="1"/>
  </r>
  <r>
    <x v="4"/>
    <x v="2"/>
    <x v="0"/>
    <x v="1"/>
    <n v="2498"/>
    <n v="8000"/>
    <n v="8960"/>
    <n v="1600"/>
    <x v="1"/>
  </r>
  <r>
    <x v="4"/>
    <x v="2"/>
    <x v="1"/>
    <x v="2"/>
    <n v="1245"/>
    <n v="4577.2"/>
    <n v="5126.4639999999999"/>
    <n v="915.44"/>
    <x v="1"/>
  </r>
  <r>
    <x v="4"/>
    <x v="2"/>
    <x v="2"/>
    <x v="3"/>
    <n v="644"/>
    <n v="5743.5"/>
    <n v="6432.72"/>
    <n v="1148.7"/>
    <x v="0"/>
  </r>
  <r>
    <x v="4"/>
    <x v="2"/>
    <x v="3"/>
    <x v="4"/>
    <n v="643"/>
    <n v="7000"/>
    <n v="7840"/>
    <n v="1400"/>
    <x v="0"/>
  </r>
  <r>
    <x v="4"/>
    <x v="2"/>
    <x v="2"/>
    <x v="5"/>
    <n v="455"/>
    <n v="4578.6000000000004"/>
    <n v="5128.0320000000002"/>
    <n v="915.72000000000014"/>
    <x v="0"/>
  </r>
  <r>
    <x v="4"/>
    <x v="2"/>
    <x v="3"/>
    <x v="6"/>
    <n v="345"/>
    <n v="7000"/>
    <n v="7840"/>
    <n v="1400"/>
    <x v="0"/>
  </r>
  <r>
    <x v="4"/>
    <x v="2"/>
    <x v="1"/>
    <x v="7"/>
    <n v="122"/>
    <n v="100"/>
    <n v="112"/>
    <n v="20"/>
    <x v="0"/>
  </r>
  <r>
    <x v="4"/>
    <x v="2"/>
    <x v="4"/>
    <x v="8"/>
    <n v="78"/>
    <n v="4577.2"/>
    <n v="5126.4639999999999"/>
    <n v="915.44"/>
    <x v="0"/>
  </r>
  <r>
    <x v="4"/>
    <x v="2"/>
    <x v="4"/>
    <x v="9"/>
    <n v="76"/>
    <n v="4576.8999999999996"/>
    <n v="5126.1279999999997"/>
    <n v="915.38"/>
    <x v="0"/>
  </r>
  <r>
    <x v="4"/>
    <x v="2"/>
    <x v="4"/>
    <x v="10"/>
    <n v="46"/>
    <n v="200"/>
    <n v="224"/>
    <n v="40"/>
    <x v="0"/>
  </r>
  <r>
    <x v="4"/>
    <x v="2"/>
    <x v="4"/>
    <x v="11"/>
    <n v="34"/>
    <n v="4576.8"/>
    <n v="5126.0160000000005"/>
    <n v="915.36000000000013"/>
    <x v="0"/>
  </r>
  <r>
    <x v="4"/>
    <x v="2"/>
    <x v="1"/>
    <x v="12"/>
    <n v="7"/>
    <n v="200"/>
    <n v="224"/>
    <n v="40"/>
    <x v="0"/>
  </r>
  <r>
    <x v="4"/>
    <x v="2"/>
    <x v="4"/>
    <x v="14"/>
    <n v="3"/>
    <n v="4577.3"/>
    <n v="5126.576"/>
    <n v="915.46"/>
    <x v="0"/>
  </r>
  <r>
    <x v="4"/>
    <x v="2"/>
    <x v="5"/>
    <x v="13"/>
    <n v="2"/>
    <n v="6600"/>
    <n v="7392"/>
    <n v="1320"/>
    <x v="0"/>
  </r>
  <r>
    <x v="4"/>
    <x v="3"/>
    <x v="0"/>
    <x v="0"/>
    <n v="3566"/>
    <n v="4577.3"/>
    <n v="5126.576"/>
    <n v="915.46"/>
    <x v="0"/>
  </r>
  <r>
    <x v="4"/>
    <x v="3"/>
    <x v="0"/>
    <x v="1"/>
    <n v="2498"/>
    <n v="8000"/>
    <n v="8960"/>
    <n v="1600"/>
    <x v="0"/>
  </r>
  <r>
    <x v="4"/>
    <x v="3"/>
    <x v="1"/>
    <x v="2"/>
    <n v="1245"/>
    <n v="4577.2"/>
    <n v="5126.4639999999999"/>
    <n v="915.44"/>
    <x v="0"/>
  </r>
  <r>
    <x v="4"/>
    <x v="3"/>
    <x v="2"/>
    <x v="3"/>
    <n v="644"/>
    <n v="5743.5"/>
    <n v="6432.72"/>
    <n v="1148.7"/>
    <x v="0"/>
  </r>
  <r>
    <x v="4"/>
    <x v="3"/>
    <x v="3"/>
    <x v="4"/>
    <n v="643"/>
    <n v="7000"/>
    <n v="7840"/>
    <n v="1400"/>
    <x v="0"/>
  </r>
  <r>
    <x v="4"/>
    <x v="3"/>
    <x v="2"/>
    <x v="5"/>
    <n v="455"/>
    <n v="4578.6000000000004"/>
    <n v="5128.0320000000002"/>
    <n v="915.72000000000014"/>
    <x v="0"/>
  </r>
  <r>
    <x v="4"/>
    <x v="3"/>
    <x v="3"/>
    <x v="6"/>
    <n v="345"/>
    <n v="7000"/>
    <n v="7840"/>
    <n v="1400"/>
    <x v="0"/>
  </r>
  <r>
    <x v="4"/>
    <x v="3"/>
    <x v="1"/>
    <x v="7"/>
    <n v="122"/>
    <n v="100"/>
    <n v="112"/>
    <n v="20"/>
    <x v="0"/>
  </r>
  <r>
    <x v="4"/>
    <x v="3"/>
    <x v="4"/>
    <x v="8"/>
    <n v="78"/>
    <n v="4577.2"/>
    <n v="5126.4639999999999"/>
    <n v="915.44"/>
    <x v="0"/>
  </r>
  <r>
    <x v="4"/>
    <x v="3"/>
    <x v="4"/>
    <x v="9"/>
    <n v="76"/>
    <n v="4576.8999999999996"/>
    <n v="5126.1279999999997"/>
    <n v="915.38"/>
    <x v="0"/>
  </r>
  <r>
    <x v="4"/>
    <x v="3"/>
    <x v="4"/>
    <x v="10"/>
    <n v="46"/>
    <n v="200"/>
    <n v="224"/>
    <n v="40"/>
    <x v="0"/>
  </r>
  <r>
    <x v="4"/>
    <x v="3"/>
    <x v="4"/>
    <x v="11"/>
    <n v="34"/>
    <n v="4576.8"/>
    <n v="5126.0160000000005"/>
    <n v="915.36000000000013"/>
    <x v="0"/>
  </r>
  <r>
    <x v="4"/>
    <x v="3"/>
    <x v="1"/>
    <x v="12"/>
    <n v="7"/>
    <n v="200"/>
    <n v="224"/>
    <n v="40"/>
    <x v="0"/>
  </r>
  <r>
    <x v="4"/>
    <x v="3"/>
    <x v="4"/>
    <x v="14"/>
    <n v="3"/>
    <n v="4577.3"/>
    <n v="5126.576"/>
    <n v="915.46"/>
    <x v="0"/>
  </r>
  <r>
    <x v="4"/>
    <x v="3"/>
    <x v="5"/>
    <x v="13"/>
    <n v="2"/>
    <n v="6600"/>
    <n v="7392"/>
    <n v="1320"/>
    <x v="0"/>
  </r>
  <r>
    <x v="4"/>
    <x v="4"/>
    <x v="0"/>
    <x v="0"/>
    <n v="3566"/>
    <n v="4577.3"/>
    <n v="5126.576"/>
    <n v="915.46"/>
    <x v="0"/>
  </r>
  <r>
    <x v="4"/>
    <x v="4"/>
    <x v="0"/>
    <x v="1"/>
    <n v="2498"/>
    <n v="8000"/>
    <n v="8960"/>
    <n v="1600"/>
    <x v="0"/>
  </r>
  <r>
    <x v="4"/>
    <x v="4"/>
    <x v="1"/>
    <x v="2"/>
    <n v="1245"/>
    <n v="4577.2"/>
    <n v="5126.4639999999999"/>
    <n v="915.44"/>
    <x v="0"/>
  </r>
  <r>
    <x v="4"/>
    <x v="4"/>
    <x v="2"/>
    <x v="3"/>
    <n v="644"/>
    <n v="5743.5"/>
    <n v="6432.72"/>
    <n v="1148.7"/>
    <x v="0"/>
  </r>
  <r>
    <x v="4"/>
    <x v="4"/>
    <x v="3"/>
    <x v="4"/>
    <n v="643"/>
    <n v="7000"/>
    <n v="7840"/>
    <n v="1400"/>
    <x v="0"/>
  </r>
  <r>
    <x v="4"/>
    <x v="4"/>
    <x v="2"/>
    <x v="5"/>
    <n v="455"/>
    <n v="4578.6000000000004"/>
    <n v="5128.0320000000002"/>
    <n v="915.72000000000014"/>
    <x v="0"/>
  </r>
  <r>
    <x v="4"/>
    <x v="4"/>
    <x v="3"/>
    <x v="6"/>
    <n v="345"/>
    <n v="7000"/>
    <n v="7840"/>
    <n v="1400"/>
    <x v="0"/>
  </r>
  <r>
    <x v="4"/>
    <x v="4"/>
    <x v="1"/>
    <x v="7"/>
    <n v="122"/>
    <n v="100"/>
    <n v="112"/>
    <n v="20"/>
    <x v="0"/>
  </r>
  <r>
    <x v="4"/>
    <x v="4"/>
    <x v="4"/>
    <x v="8"/>
    <n v="78"/>
    <n v="4577.2"/>
    <n v="5126.4639999999999"/>
    <n v="915.44"/>
    <x v="0"/>
  </r>
  <r>
    <x v="4"/>
    <x v="4"/>
    <x v="4"/>
    <x v="9"/>
    <n v="76"/>
    <n v="4576.8999999999996"/>
    <n v="5126.1279999999997"/>
    <n v="915.38"/>
    <x v="0"/>
  </r>
  <r>
    <x v="4"/>
    <x v="4"/>
    <x v="4"/>
    <x v="10"/>
    <n v="46"/>
    <n v="200"/>
    <n v="224"/>
    <n v="40"/>
    <x v="0"/>
  </r>
  <r>
    <x v="4"/>
    <x v="4"/>
    <x v="4"/>
    <x v="11"/>
    <n v="34"/>
    <n v="4576.8"/>
    <n v="5126.0160000000005"/>
    <n v="915.36000000000013"/>
    <x v="0"/>
  </r>
  <r>
    <x v="4"/>
    <x v="4"/>
    <x v="1"/>
    <x v="12"/>
    <n v="7"/>
    <n v="200"/>
    <n v="224"/>
    <n v="40"/>
    <x v="0"/>
  </r>
  <r>
    <x v="4"/>
    <x v="4"/>
    <x v="4"/>
    <x v="14"/>
    <n v="3"/>
    <n v="4577.3"/>
    <n v="5126.576"/>
    <n v="915.46"/>
    <x v="0"/>
  </r>
  <r>
    <x v="4"/>
    <x v="4"/>
    <x v="5"/>
    <x v="13"/>
    <n v="2"/>
    <n v="6600"/>
    <n v="7392"/>
    <n v="1320"/>
    <x v="1"/>
  </r>
  <r>
    <x v="4"/>
    <x v="5"/>
    <x v="0"/>
    <x v="0"/>
    <n v="3566"/>
    <n v="4577.3"/>
    <n v="5126.576"/>
    <n v="915.46"/>
    <x v="1"/>
  </r>
  <r>
    <x v="4"/>
    <x v="5"/>
    <x v="0"/>
    <x v="1"/>
    <n v="2498"/>
    <n v="8000"/>
    <n v="8960"/>
    <n v="1600"/>
    <x v="1"/>
  </r>
  <r>
    <x v="4"/>
    <x v="5"/>
    <x v="1"/>
    <x v="2"/>
    <n v="1245"/>
    <n v="4577.2"/>
    <n v="5126.4639999999999"/>
    <n v="915.44"/>
    <x v="1"/>
  </r>
  <r>
    <x v="4"/>
    <x v="5"/>
    <x v="2"/>
    <x v="3"/>
    <n v="644"/>
    <n v="5743.5"/>
    <n v="6432.72"/>
    <n v="1148.7"/>
    <x v="1"/>
  </r>
  <r>
    <x v="4"/>
    <x v="5"/>
    <x v="3"/>
    <x v="4"/>
    <n v="643"/>
    <n v="7000"/>
    <n v="7840"/>
    <n v="1400"/>
    <x v="1"/>
  </r>
  <r>
    <x v="4"/>
    <x v="5"/>
    <x v="2"/>
    <x v="5"/>
    <n v="455"/>
    <n v="4578.6000000000004"/>
    <n v="5128.0320000000002"/>
    <n v="915.72000000000014"/>
    <x v="1"/>
  </r>
  <r>
    <x v="4"/>
    <x v="5"/>
    <x v="3"/>
    <x v="6"/>
    <n v="345"/>
    <n v="7000"/>
    <n v="7840"/>
    <n v="1400"/>
    <x v="1"/>
  </r>
  <r>
    <x v="4"/>
    <x v="5"/>
    <x v="1"/>
    <x v="7"/>
    <n v="122"/>
    <n v="100"/>
    <n v="112"/>
    <n v="20"/>
    <x v="1"/>
  </r>
  <r>
    <x v="4"/>
    <x v="5"/>
    <x v="4"/>
    <x v="8"/>
    <n v="78"/>
    <n v="4577.2"/>
    <n v="5126.4639999999999"/>
    <n v="915.44"/>
    <x v="1"/>
  </r>
  <r>
    <x v="4"/>
    <x v="5"/>
    <x v="4"/>
    <x v="9"/>
    <n v="76"/>
    <n v="4576.8999999999996"/>
    <n v="5126.1279999999997"/>
    <n v="915.38"/>
    <x v="1"/>
  </r>
  <r>
    <x v="4"/>
    <x v="5"/>
    <x v="4"/>
    <x v="10"/>
    <n v="46"/>
    <n v="200"/>
    <n v="224"/>
    <n v="40"/>
    <x v="1"/>
  </r>
  <r>
    <x v="4"/>
    <x v="5"/>
    <x v="4"/>
    <x v="11"/>
    <n v="34"/>
    <n v="4576.8"/>
    <n v="5126.0160000000005"/>
    <n v="915.36000000000013"/>
    <x v="1"/>
  </r>
  <r>
    <x v="4"/>
    <x v="5"/>
    <x v="1"/>
    <x v="12"/>
    <n v="7"/>
    <n v="200"/>
    <n v="224"/>
    <n v="40"/>
    <x v="1"/>
  </r>
  <r>
    <x v="4"/>
    <x v="5"/>
    <x v="5"/>
    <x v="13"/>
    <n v="3"/>
    <n v="6600"/>
    <n v="7392"/>
    <n v="1320"/>
    <x v="1"/>
  </r>
  <r>
    <x v="4"/>
    <x v="5"/>
    <x v="4"/>
    <x v="14"/>
    <n v="3"/>
    <n v="4577.3"/>
    <n v="5126.576"/>
    <n v="915.46"/>
    <x v="1"/>
  </r>
  <r>
    <x v="4"/>
    <x v="6"/>
    <x v="0"/>
    <x v="0"/>
    <n v="3566"/>
    <n v="4577.3"/>
    <n v="5126.576"/>
    <n v="915.46"/>
    <x v="1"/>
  </r>
  <r>
    <x v="4"/>
    <x v="6"/>
    <x v="0"/>
    <x v="1"/>
    <n v="2498"/>
    <n v="8000"/>
    <n v="8960"/>
    <n v="1600"/>
    <x v="1"/>
  </r>
  <r>
    <x v="4"/>
    <x v="6"/>
    <x v="1"/>
    <x v="2"/>
    <n v="1245"/>
    <n v="4577.2"/>
    <n v="5126.4639999999999"/>
    <n v="915.44"/>
    <x v="1"/>
  </r>
  <r>
    <x v="4"/>
    <x v="6"/>
    <x v="2"/>
    <x v="3"/>
    <n v="644"/>
    <n v="5743.5"/>
    <n v="6432.72"/>
    <n v="1148.7"/>
    <x v="1"/>
  </r>
  <r>
    <x v="4"/>
    <x v="6"/>
    <x v="3"/>
    <x v="4"/>
    <n v="643"/>
    <n v="7000"/>
    <n v="7840"/>
    <n v="1400"/>
    <x v="1"/>
  </r>
  <r>
    <x v="4"/>
    <x v="6"/>
    <x v="2"/>
    <x v="5"/>
    <n v="455"/>
    <n v="4578.6000000000004"/>
    <n v="5128.0320000000002"/>
    <n v="915.72000000000014"/>
    <x v="1"/>
  </r>
  <r>
    <x v="4"/>
    <x v="6"/>
    <x v="3"/>
    <x v="6"/>
    <n v="345"/>
    <n v="7000"/>
    <n v="7840"/>
    <n v="1400"/>
    <x v="1"/>
  </r>
  <r>
    <x v="4"/>
    <x v="6"/>
    <x v="1"/>
    <x v="7"/>
    <n v="122"/>
    <n v="100"/>
    <n v="112"/>
    <n v="20"/>
    <x v="0"/>
  </r>
  <r>
    <x v="4"/>
    <x v="6"/>
    <x v="4"/>
    <x v="8"/>
    <n v="78"/>
    <n v="4577.2"/>
    <n v="5126.4639999999999"/>
    <n v="915.44"/>
    <x v="0"/>
  </r>
  <r>
    <x v="4"/>
    <x v="6"/>
    <x v="4"/>
    <x v="9"/>
    <n v="76"/>
    <n v="4576.8999999999996"/>
    <n v="5126.1279999999997"/>
    <n v="915.38"/>
    <x v="0"/>
  </r>
  <r>
    <x v="4"/>
    <x v="6"/>
    <x v="4"/>
    <x v="10"/>
    <n v="46"/>
    <n v="200"/>
    <n v="224"/>
    <n v="40"/>
    <x v="0"/>
  </r>
  <r>
    <x v="4"/>
    <x v="6"/>
    <x v="4"/>
    <x v="11"/>
    <n v="34"/>
    <n v="4576.8"/>
    <n v="5126.0160000000005"/>
    <n v="915.36000000000013"/>
    <x v="0"/>
  </r>
  <r>
    <x v="4"/>
    <x v="6"/>
    <x v="1"/>
    <x v="12"/>
    <n v="7"/>
    <n v="200"/>
    <n v="224"/>
    <n v="40"/>
    <x v="0"/>
  </r>
  <r>
    <x v="4"/>
    <x v="6"/>
    <x v="4"/>
    <x v="14"/>
    <n v="3"/>
    <n v="4577.3"/>
    <n v="5126.576"/>
    <n v="915.46"/>
    <x v="0"/>
  </r>
  <r>
    <x v="4"/>
    <x v="6"/>
    <x v="5"/>
    <x v="13"/>
    <n v="2"/>
    <n v="6600"/>
    <n v="7392"/>
    <n v="1320"/>
    <x v="0"/>
  </r>
  <r>
    <x v="4"/>
    <x v="7"/>
    <x v="0"/>
    <x v="0"/>
    <n v="3566"/>
    <n v="4577.3"/>
    <n v="5126.576"/>
    <n v="915.46"/>
    <x v="0"/>
  </r>
  <r>
    <x v="4"/>
    <x v="7"/>
    <x v="0"/>
    <x v="1"/>
    <n v="2498"/>
    <n v="8000"/>
    <n v="8960"/>
    <n v="1600"/>
    <x v="0"/>
  </r>
  <r>
    <x v="4"/>
    <x v="7"/>
    <x v="1"/>
    <x v="2"/>
    <n v="1245"/>
    <n v="4577.2"/>
    <n v="5126.4639999999999"/>
    <n v="915.44"/>
    <x v="0"/>
  </r>
  <r>
    <x v="4"/>
    <x v="7"/>
    <x v="2"/>
    <x v="3"/>
    <n v="644"/>
    <n v="5743.5"/>
    <n v="6432.72"/>
    <n v="1148.7"/>
    <x v="0"/>
  </r>
  <r>
    <x v="4"/>
    <x v="7"/>
    <x v="3"/>
    <x v="4"/>
    <n v="643"/>
    <n v="7000"/>
    <n v="7840"/>
    <n v="1400"/>
    <x v="0"/>
  </r>
  <r>
    <x v="4"/>
    <x v="7"/>
    <x v="2"/>
    <x v="5"/>
    <n v="455"/>
    <n v="4578.6000000000004"/>
    <n v="5128.0320000000002"/>
    <n v="915.72000000000014"/>
    <x v="0"/>
  </r>
  <r>
    <x v="4"/>
    <x v="7"/>
    <x v="3"/>
    <x v="6"/>
    <n v="345"/>
    <n v="7000"/>
    <n v="7840"/>
    <n v="1400"/>
    <x v="0"/>
  </r>
  <r>
    <x v="4"/>
    <x v="7"/>
    <x v="1"/>
    <x v="7"/>
    <n v="122"/>
    <n v="100"/>
    <n v="112"/>
    <n v="20"/>
    <x v="0"/>
  </r>
  <r>
    <x v="4"/>
    <x v="7"/>
    <x v="4"/>
    <x v="8"/>
    <n v="78"/>
    <n v="4577.2"/>
    <n v="5126.4639999999999"/>
    <n v="915.44"/>
    <x v="0"/>
  </r>
  <r>
    <x v="4"/>
    <x v="7"/>
    <x v="4"/>
    <x v="9"/>
    <n v="76"/>
    <n v="4576.8999999999996"/>
    <n v="5126.1279999999997"/>
    <n v="915.38"/>
    <x v="0"/>
  </r>
  <r>
    <x v="4"/>
    <x v="7"/>
    <x v="4"/>
    <x v="10"/>
    <n v="46"/>
    <n v="200"/>
    <n v="224"/>
    <n v="40"/>
    <x v="0"/>
  </r>
  <r>
    <x v="4"/>
    <x v="7"/>
    <x v="4"/>
    <x v="11"/>
    <n v="34"/>
    <n v="4576.8"/>
    <n v="5126.0160000000005"/>
    <n v="915.36000000000013"/>
    <x v="0"/>
  </r>
  <r>
    <x v="4"/>
    <x v="7"/>
    <x v="1"/>
    <x v="12"/>
    <n v="7"/>
    <n v="200"/>
    <n v="224"/>
    <n v="40"/>
    <x v="0"/>
  </r>
  <r>
    <x v="4"/>
    <x v="7"/>
    <x v="4"/>
    <x v="14"/>
    <n v="3"/>
    <n v="4577.3"/>
    <n v="5126.576"/>
    <n v="915.46"/>
    <x v="0"/>
  </r>
  <r>
    <x v="4"/>
    <x v="7"/>
    <x v="5"/>
    <x v="13"/>
    <n v="2"/>
    <n v="6600"/>
    <n v="7392"/>
    <n v="1320"/>
    <x v="0"/>
  </r>
  <r>
    <x v="4"/>
    <x v="8"/>
    <x v="0"/>
    <x v="0"/>
    <n v="3566"/>
    <n v="4577.3"/>
    <n v="5126.576"/>
    <n v="915.46"/>
    <x v="0"/>
  </r>
  <r>
    <x v="4"/>
    <x v="8"/>
    <x v="0"/>
    <x v="1"/>
    <n v="2498"/>
    <n v="8000"/>
    <n v="8960"/>
    <n v="1600"/>
    <x v="0"/>
  </r>
  <r>
    <x v="4"/>
    <x v="8"/>
    <x v="1"/>
    <x v="2"/>
    <n v="1245"/>
    <n v="4577.2"/>
    <n v="5126.4639999999999"/>
    <n v="915.44"/>
    <x v="0"/>
  </r>
  <r>
    <x v="4"/>
    <x v="8"/>
    <x v="2"/>
    <x v="3"/>
    <n v="644"/>
    <n v="5743.5"/>
    <n v="6432.72"/>
    <n v="1148.7"/>
    <x v="0"/>
  </r>
  <r>
    <x v="4"/>
    <x v="8"/>
    <x v="3"/>
    <x v="4"/>
    <n v="643"/>
    <n v="7000"/>
    <n v="7840"/>
    <n v="1400"/>
    <x v="0"/>
  </r>
  <r>
    <x v="4"/>
    <x v="8"/>
    <x v="2"/>
    <x v="5"/>
    <n v="455"/>
    <n v="4578.6000000000004"/>
    <n v="5128.0320000000002"/>
    <n v="915.72000000000014"/>
    <x v="0"/>
  </r>
  <r>
    <x v="4"/>
    <x v="8"/>
    <x v="3"/>
    <x v="6"/>
    <n v="345"/>
    <n v="7000"/>
    <n v="7840"/>
    <n v="1400"/>
    <x v="0"/>
  </r>
  <r>
    <x v="4"/>
    <x v="8"/>
    <x v="1"/>
    <x v="7"/>
    <n v="122"/>
    <n v="100"/>
    <n v="112"/>
    <n v="20"/>
    <x v="0"/>
  </r>
  <r>
    <x v="4"/>
    <x v="8"/>
    <x v="4"/>
    <x v="8"/>
    <n v="78"/>
    <n v="4577.2"/>
    <n v="5126.4639999999999"/>
    <n v="915.44"/>
    <x v="0"/>
  </r>
  <r>
    <x v="4"/>
    <x v="8"/>
    <x v="4"/>
    <x v="9"/>
    <n v="76"/>
    <n v="4576.8999999999996"/>
    <n v="5126.1279999999997"/>
    <n v="915.38"/>
    <x v="0"/>
  </r>
  <r>
    <x v="4"/>
    <x v="8"/>
    <x v="4"/>
    <x v="10"/>
    <n v="46"/>
    <n v="200"/>
    <n v="224"/>
    <n v="40"/>
    <x v="0"/>
  </r>
  <r>
    <x v="4"/>
    <x v="8"/>
    <x v="4"/>
    <x v="11"/>
    <n v="34"/>
    <n v="4576.8"/>
    <n v="5126.0160000000005"/>
    <n v="915.36000000000013"/>
    <x v="0"/>
  </r>
  <r>
    <x v="4"/>
    <x v="8"/>
    <x v="1"/>
    <x v="12"/>
    <n v="7"/>
    <n v="200"/>
    <n v="224"/>
    <n v="40"/>
    <x v="0"/>
  </r>
  <r>
    <x v="4"/>
    <x v="8"/>
    <x v="4"/>
    <x v="14"/>
    <n v="3"/>
    <n v="4577.3"/>
    <n v="5126.576"/>
    <n v="915.46"/>
    <x v="0"/>
  </r>
  <r>
    <x v="4"/>
    <x v="8"/>
    <x v="5"/>
    <x v="13"/>
    <n v="2"/>
    <n v="6600"/>
    <n v="7392"/>
    <n v="1320"/>
    <x v="0"/>
  </r>
  <r>
    <x v="4"/>
    <x v="9"/>
    <x v="0"/>
    <x v="0"/>
    <n v="3566"/>
    <n v="4577.3"/>
    <n v="5126.576"/>
    <n v="915.46"/>
    <x v="0"/>
  </r>
  <r>
    <x v="4"/>
    <x v="9"/>
    <x v="0"/>
    <x v="1"/>
    <n v="2498"/>
    <n v="8000"/>
    <n v="8960"/>
    <n v="1600"/>
    <x v="0"/>
  </r>
  <r>
    <x v="4"/>
    <x v="9"/>
    <x v="1"/>
    <x v="2"/>
    <n v="1245"/>
    <n v="4577.2"/>
    <n v="5126.4639999999999"/>
    <n v="915.44"/>
    <x v="0"/>
  </r>
  <r>
    <x v="4"/>
    <x v="9"/>
    <x v="2"/>
    <x v="3"/>
    <n v="644"/>
    <n v="5743.5"/>
    <n v="6432.72"/>
    <n v="1148.7"/>
    <x v="0"/>
  </r>
  <r>
    <x v="4"/>
    <x v="9"/>
    <x v="3"/>
    <x v="4"/>
    <n v="643"/>
    <n v="7000"/>
    <n v="7840"/>
    <n v="1400"/>
    <x v="1"/>
  </r>
  <r>
    <x v="4"/>
    <x v="9"/>
    <x v="2"/>
    <x v="5"/>
    <n v="455"/>
    <n v="4578.6000000000004"/>
    <n v="5128.0320000000002"/>
    <n v="915.72000000000014"/>
    <x v="1"/>
  </r>
  <r>
    <x v="4"/>
    <x v="9"/>
    <x v="3"/>
    <x v="6"/>
    <n v="345"/>
    <n v="7000"/>
    <n v="7840"/>
    <n v="1400"/>
    <x v="1"/>
  </r>
  <r>
    <x v="4"/>
    <x v="9"/>
    <x v="1"/>
    <x v="7"/>
    <n v="122"/>
    <n v="100"/>
    <n v="112"/>
    <n v="20"/>
    <x v="1"/>
  </r>
  <r>
    <x v="4"/>
    <x v="9"/>
    <x v="4"/>
    <x v="8"/>
    <n v="78"/>
    <n v="4577.2"/>
    <n v="5126.4639999999999"/>
    <n v="915.44"/>
    <x v="1"/>
  </r>
  <r>
    <x v="4"/>
    <x v="9"/>
    <x v="4"/>
    <x v="9"/>
    <n v="76"/>
    <n v="4576.8999999999996"/>
    <n v="5126.1279999999997"/>
    <n v="915.38"/>
    <x v="1"/>
  </r>
  <r>
    <x v="4"/>
    <x v="9"/>
    <x v="4"/>
    <x v="10"/>
    <n v="46"/>
    <n v="200"/>
    <n v="224"/>
    <n v="40"/>
    <x v="1"/>
  </r>
  <r>
    <x v="4"/>
    <x v="9"/>
    <x v="4"/>
    <x v="11"/>
    <n v="34"/>
    <n v="4576.8"/>
    <n v="5126.0160000000005"/>
    <n v="915.36000000000013"/>
    <x v="1"/>
  </r>
  <r>
    <x v="4"/>
    <x v="9"/>
    <x v="1"/>
    <x v="12"/>
    <n v="7"/>
    <n v="200"/>
    <n v="224"/>
    <n v="40"/>
    <x v="1"/>
  </r>
  <r>
    <x v="4"/>
    <x v="9"/>
    <x v="4"/>
    <x v="14"/>
    <n v="3"/>
    <n v="4577.3"/>
    <n v="5126.576"/>
    <n v="915.46"/>
    <x v="1"/>
  </r>
  <r>
    <x v="4"/>
    <x v="9"/>
    <x v="5"/>
    <x v="13"/>
    <n v="2"/>
    <n v="6600"/>
    <n v="7392"/>
    <n v="1320"/>
    <x v="1"/>
  </r>
  <r>
    <x v="4"/>
    <x v="10"/>
    <x v="0"/>
    <x v="0"/>
    <n v="3566"/>
    <n v="4577.3"/>
    <n v="5126.576"/>
    <n v="915.46"/>
    <x v="1"/>
  </r>
  <r>
    <x v="4"/>
    <x v="10"/>
    <x v="0"/>
    <x v="1"/>
    <n v="2498"/>
    <n v="8000"/>
    <n v="8960"/>
    <n v="1600"/>
    <x v="1"/>
  </r>
  <r>
    <x v="4"/>
    <x v="10"/>
    <x v="1"/>
    <x v="2"/>
    <n v="1245"/>
    <n v="4577.2"/>
    <n v="5126.4639999999999"/>
    <n v="915.44"/>
    <x v="1"/>
  </r>
  <r>
    <x v="4"/>
    <x v="10"/>
    <x v="2"/>
    <x v="3"/>
    <n v="644"/>
    <n v="5743.5"/>
    <n v="6432.72"/>
    <n v="1148.7"/>
    <x v="1"/>
  </r>
  <r>
    <x v="4"/>
    <x v="10"/>
    <x v="3"/>
    <x v="4"/>
    <n v="643"/>
    <n v="7000"/>
    <n v="7840"/>
    <n v="1400"/>
    <x v="1"/>
  </r>
  <r>
    <x v="4"/>
    <x v="10"/>
    <x v="2"/>
    <x v="5"/>
    <n v="455"/>
    <n v="4578.6000000000004"/>
    <n v="5128.0320000000002"/>
    <n v="915.72000000000014"/>
    <x v="1"/>
  </r>
  <r>
    <x v="4"/>
    <x v="10"/>
    <x v="3"/>
    <x v="6"/>
    <n v="345"/>
    <n v="7000"/>
    <n v="7840"/>
    <n v="1400"/>
    <x v="1"/>
  </r>
  <r>
    <x v="4"/>
    <x v="10"/>
    <x v="1"/>
    <x v="7"/>
    <n v="122"/>
    <n v="100"/>
    <n v="112"/>
    <n v="20"/>
    <x v="1"/>
  </r>
  <r>
    <x v="4"/>
    <x v="10"/>
    <x v="4"/>
    <x v="8"/>
    <n v="78"/>
    <n v="4577.2"/>
    <n v="5126.4639999999999"/>
    <n v="915.44"/>
    <x v="1"/>
  </r>
  <r>
    <x v="4"/>
    <x v="10"/>
    <x v="4"/>
    <x v="9"/>
    <n v="76"/>
    <n v="4576.8999999999996"/>
    <n v="5126.1279999999997"/>
    <n v="915.38"/>
    <x v="1"/>
  </r>
  <r>
    <x v="4"/>
    <x v="10"/>
    <x v="4"/>
    <x v="10"/>
    <n v="46"/>
    <n v="200"/>
    <n v="224"/>
    <n v="40"/>
    <x v="1"/>
  </r>
  <r>
    <x v="4"/>
    <x v="10"/>
    <x v="4"/>
    <x v="11"/>
    <n v="34"/>
    <n v="4576.8"/>
    <n v="5126.0160000000005"/>
    <n v="915.36000000000013"/>
    <x v="1"/>
  </r>
  <r>
    <x v="4"/>
    <x v="10"/>
    <x v="1"/>
    <x v="12"/>
    <n v="7"/>
    <n v="200"/>
    <n v="224"/>
    <n v="40"/>
    <x v="1"/>
  </r>
  <r>
    <x v="4"/>
    <x v="10"/>
    <x v="4"/>
    <x v="14"/>
    <n v="3"/>
    <n v="4577.3"/>
    <n v="5126.576"/>
    <n v="915.46"/>
    <x v="1"/>
  </r>
  <r>
    <x v="4"/>
    <x v="10"/>
    <x v="5"/>
    <x v="13"/>
    <n v="2"/>
    <n v="6600"/>
    <n v="7392"/>
    <n v="1320"/>
    <x v="0"/>
  </r>
  <r>
    <x v="4"/>
    <x v="11"/>
    <x v="0"/>
    <x v="0"/>
    <n v="3566"/>
    <n v="4577.3"/>
    <n v="5126.576"/>
    <n v="915.46"/>
    <x v="0"/>
  </r>
  <r>
    <x v="4"/>
    <x v="11"/>
    <x v="0"/>
    <x v="1"/>
    <n v="2498"/>
    <n v="8000"/>
    <n v="8960"/>
    <n v="1600"/>
    <x v="0"/>
  </r>
  <r>
    <x v="4"/>
    <x v="11"/>
    <x v="1"/>
    <x v="2"/>
    <n v="1245"/>
    <n v="4577.2"/>
    <n v="5126.4639999999999"/>
    <n v="915.44"/>
    <x v="0"/>
  </r>
  <r>
    <x v="4"/>
    <x v="11"/>
    <x v="2"/>
    <x v="3"/>
    <n v="644"/>
    <n v="5743.5"/>
    <n v="6432.72"/>
    <n v="1148.7"/>
    <x v="0"/>
  </r>
  <r>
    <x v="4"/>
    <x v="11"/>
    <x v="3"/>
    <x v="4"/>
    <n v="643"/>
    <n v="7000"/>
    <n v="7840"/>
    <n v="1400"/>
    <x v="0"/>
  </r>
  <r>
    <x v="4"/>
    <x v="11"/>
    <x v="2"/>
    <x v="5"/>
    <n v="455"/>
    <n v="4578.6000000000004"/>
    <n v="5128.0320000000002"/>
    <n v="915.72000000000014"/>
    <x v="0"/>
  </r>
  <r>
    <x v="4"/>
    <x v="11"/>
    <x v="3"/>
    <x v="6"/>
    <n v="345"/>
    <n v="7000"/>
    <n v="7840"/>
    <n v="1400"/>
    <x v="0"/>
  </r>
  <r>
    <x v="4"/>
    <x v="11"/>
    <x v="1"/>
    <x v="7"/>
    <n v="122"/>
    <n v="100"/>
    <n v="112"/>
    <n v="20"/>
    <x v="0"/>
  </r>
  <r>
    <x v="4"/>
    <x v="11"/>
    <x v="4"/>
    <x v="8"/>
    <n v="78"/>
    <n v="4577.2"/>
    <n v="5126.4639999999999"/>
    <n v="915.44"/>
    <x v="0"/>
  </r>
  <r>
    <x v="4"/>
    <x v="11"/>
    <x v="4"/>
    <x v="9"/>
    <n v="76"/>
    <n v="4576.8999999999996"/>
    <n v="5126.1279999999997"/>
    <n v="915.38"/>
    <x v="0"/>
  </r>
  <r>
    <x v="4"/>
    <x v="11"/>
    <x v="4"/>
    <x v="10"/>
    <n v="46"/>
    <n v="200"/>
    <n v="224"/>
    <n v="40"/>
    <x v="0"/>
  </r>
  <r>
    <x v="4"/>
    <x v="11"/>
    <x v="4"/>
    <x v="11"/>
    <n v="34"/>
    <n v="4576.8"/>
    <n v="5126.0160000000005"/>
    <n v="915.36000000000013"/>
    <x v="0"/>
  </r>
  <r>
    <x v="4"/>
    <x v="11"/>
    <x v="1"/>
    <x v="12"/>
    <n v="7"/>
    <n v="200"/>
    <n v="224"/>
    <n v="40"/>
    <x v="0"/>
  </r>
  <r>
    <x v="4"/>
    <x v="11"/>
    <x v="4"/>
    <x v="14"/>
    <n v="3"/>
    <n v="4577.3"/>
    <n v="5126.576"/>
    <n v="915.46"/>
    <x v="0"/>
  </r>
  <r>
    <x v="4"/>
    <x v="11"/>
    <x v="5"/>
    <x v="13"/>
    <n v="2"/>
    <n v="6600"/>
    <n v="7392"/>
    <n v="1320"/>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n v="364236"/>
    <n v="501558.1999999999"/>
  </r>
  <r>
    <x v="0"/>
    <x v="1"/>
    <n v="197480"/>
    <n v="360897.68000000005"/>
  </r>
  <r>
    <x v="0"/>
    <x v="2"/>
    <n v="187412"/>
    <n v="227490.12000000002"/>
  </r>
  <r>
    <x v="0"/>
    <x v="3"/>
    <n v="167840"/>
    <n v="281795.8000000001"/>
  </r>
  <r>
    <x v="0"/>
    <x v="4"/>
    <n v="126472"/>
    <n v="206264.59999999995"/>
  </r>
  <r>
    <x v="0"/>
    <x v="5"/>
    <n v="125960"/>
    <n v="202419.35999999975"/>
  </r>
  <r>
    <x v="1"/>
    <x v="0"/>
    <n v="342724"/>
    <n v="509978.03999999992"/>
  </r>
  <r>
    <x v="1"/>
    <x v="1"/>
    <n v="238460"/>
    <n v="280188.47999999992"/>
  </r>
  <r>
    <x v="1"/>
    <x v="2"/>
    <n v="231288"/>
    <n v="209586.52000000019"/>
  </r>
  <r>
    <x v="1"/>
    <x v="3"/>
    <n v="210228"/>
    <n v="273633.36"/>
  </r>
  <r>
    <x v="1"/>
    <x v="5"/>
    <n v="135984"/>
    <n v="204158.23999999973"/>
  </r>
  <r>
    <x v="1"/>
    <x v="4"/>
    <n v="128888"/>
    <n v="275347.0400000001"/>
  </r>
  <r>
    <x v="2"/>
    <x v="0"/>
    <n v="365892"/>
    <n v="524449.6399999999"/>
  </r>
  <r>
    <x v="2"/>
    <x v="2"/>
    <n v="188312"/>
    <n v="201424.08000000007"/>
  </r>
  <r>
    <x v="2"/>
    <x v="1"/>
    <n v="387584"/>
    <n v="700000"/>
  </r>
  <r>
    <x v="2"/>
    <x v="3"/>
    <n v="178572"/>
    <n v="255357.95999999996"/>
  </r>
  <r>
    <x v="2"/>
    <x v="4"/>
    <n v="127296"/>
    <n v="181256.00000000003"/>
  </r>
  <r>
    <x v="2"/>
    <x v="5"/>
    <n v="125136"/>
    <n v="199811.0399999998"/>
  </r>
  <r>
    <x v="3"/>
    <x v="0"/>
    <n v="204528"/>
    <n v="292475.04000000004"/>
  </r>
  <r>
    <x v="3"/>
    <x v="3"/>
    <n v="129304"/>
    <n v="184904.72"/>
  </r>
  <r>
    <x v="3"/>
    <x v="1"/>
    <n v="127904"/>
    <n v="182902.72000000003"/>
  </r>
  <r>
    <x v="3"/>
    <x v="2"/>
    <n v="219404"/>
    <n v="212626.8"/>
  </r>
  <r>
    <x v="3"/>
    <x v="5"/>
    <n v="73912"/>
    <n v="130072.80000000012"/>
  </r>
  <r>
    <x v="3"/>
    <x v="4"/>
    <n v="71992"/>
    <n v="104238.15999999999"/>
  </r>
  <r>
    <x v="4"/>
    <x v="0"/>
    <n v="190380"/>
    <n v="272243.39999999997"/>
  </r>
  <r>
    <x v="4"/>
    <x v="2"/>
    <n v="112620"/>
    <n v="107044.07999999994"/>
  </r>
  <r>
    <x v="4"/>
    <x v="1"/>
    <n v="109940"/>
    <n v="157214.20000000007"/>
  </r>
  <r>
    <x v="4"/>
    <x v="3"/>
    <n v="106948"/>
    <n v="152935.63999999998"/>
  </r>
  <r>
    <x v="4"/>
    <x v="5"/>
    <n v="62256"/>
    <n v="100660.56000000013"/>
  </r>
  <r>
    <x v="4"/>
    <x v="4"/>
    <n v="62240"/>
    <n v="90151.2000000000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08C07D-F684-4F62-AA74-F1D40AD79DD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AJ7:AL10" firstHeaderRow="0" firstDataRow="1" firstDataCol="1"/>
  <pivotFields count="9">
    <pivotField showAll="0">
      <items count="6">
        <item h="1" x="0"/>
        <item h="1" x="1"/>
        <item h="1" x="2"/>
        <item h="1" x="3"/>
        <item x="4"/>
        <item t="default"/>
      </items>
    </pivotField>
    <pivotField showAll="0"/>
    <pivotField showAll="0"/>
    <pivotField showAll="0"/>
    <pivotField numFmtId="165" showAll="0"/>
    <pivotField dataField="1" numFmtId="165" showAll="0"/>
    <pivotField numFmtId="165" showAll="0"/>
    <pivotField numFmtId="165" showAll="0"/>
    <pivotField axis="axisRow" showAll="0">
      <items count="3">
        <item x="0"/>
        <item x="1"/>
        <item t="default"/>
      </items>
    </pivotField>
  </pivotFields>
  <rowFields count="1">
    <field x="8"/>
  </rowFields>
  <rowItems count="3">
    <i>
      <x/>
    </i>
    <i>
      <x v="1"/>
    </i>
    <i t="grand">
      <x/>
    </i>
  </rowItems>
  <colFields count="1">
    <field x="-2"/>
  </colFields>
  <colItems count="2">
    <i>
      <x/>
    </i>
    <i i="1">
      <x v="1"/>
    </i>
  </colItems>
  <dataFields count="2">
    <dataField name="Sum of Income" fld="5" baseField="0" baseItem="0" numFmtId="165"/>
    <dataField name="Sum of Income2" fld="5" showDataAs="percentOfCol" baseField="8" baseItem="0" numFmtId="10"/>
  </dataFields>
  <formats count="24">
    <format dxfId="381">
      <pivotArea type="all" dataOnly="0" outline="0" fieldPosition="0"/>
    </format>
    <format dxfId="380">
      <pivotArea outline="0" collapsedLevelsAreSubtotals="1" fieldPosition="0"/>
    </format>
    <format dxfId="379">
      <pivotArea field="8" type="button" dataOnly="0" labelOnly="1" outline="0" axis="axisRow" fieldPosition="0"/>
    </format>
    <format dxfId="378">
      <pivotArea dataOnly="0" labelOnly="1" fieldPosition="0">
        <references count="1">
          <reference field="8" count="0"/>
        </references>
      </pivotArea>
    </format>
    <format dxfId="377">
      <pivotArea dataOnly="0" labelOnly="1" grandRow="1" outline="0" fieldPosition="0"/>
    </format>
    <format dxfId="376">
      <pivotArea dataOnly="0" labelOnly="1" outline="0" fieldPosition="0">
        <references count="1">
          <reference field="4294967294" count="2">
            <x v="0"/>
            <x v="1"/>
          </reference>
        </references>
      </pivotArea>
    </format>
    <format dxfId="375">
      <pivotArea type="all" dataOnly="0" outline="0" fieldPosition="0"/>
    </format>
    <format dxfId="374">
      <pivotArea outline="0" collapsedLevelsAreSubtotals="1" fieldPosition="0"/>
    </format>
    <format dxfId="373">
      <pivotArea field="8" type="button" dataOnly="0" labelOnly="1" outline="0" axis="axisRow" fieldPosition="0"/>
    </format>
    <format dxfId="372">
      <pivotArea dataOnly="0" labelOnly="1" fieldPosition="0">
        <references count="1">
          <reference field="8" count="0"/>
        </references>
      </pivotArea>
    </format>
    <format dxfId="371">
      <pivotArea dataOnly="0" labelOnly="1" grandRow="1" outline="0" fieldPosition="0"/>
    </format>
    <format dxfId="370">
      <pivotArea dataOnly="0" labelOnly="1" outline="0" fieldPosition="0">
        <references count="1">
          <reference field="4294967294" count="2">
            <x v="0"/>
            <x v="1"/>
          </reference>
        </references>
      </pivotArea>
    </format>
    <format dxfId="369">
      <pivotArea type="all" dataOnly="0" outline="0" fieldPosition="0"/>
    </format>
    <format dxfId="368">
      <pivotArea outline="0" collapsedLevelsAreSubtotals="1" fieldPosition="0"/>
    </format>
    <format dxfId="367">
      <pivotArea field="8" type="button" dataOnly="0" labelOnly="1" outline="0" axis="axisRow" fieldPosition="0"/>
    </format>
    <format dxfId="366">
      <pivotArea dataOnly="0" labelOnly="1" fieldPosition="0">
        <references count="1">
          <reference field="8" count="0"/>
        </references>
      </pivotArea>
    </format>
    <format dxfId="365">
      <pivotArea dataOnly="0" labelOnly="1" grandRow="1" outline="0" fieldPosition="0"/>
    </format>
    <format dxfId="364">
      <pivotArea dataOnly="0" labelOnly="1" outline="0" fieldPosition="0">
        <references count="1">
          <reference field="4294967294" count="2">
            <x v="0"/>
            <x v="1"/>
          </reference>
        </references>
      </pivotArea>
    </format>
    <format dxfId="363">
      <pivotArea type="all" dataOnly="0" outline="0" fieldPosition="0"/>
    </format>
    <format dxfId="362">
      <pivotArea outline="0" collapsedLevelsAreSubtotals="1" fieldPosition="0"/>
    </format>
    <format dxfId="361">
      <pivotArea field="8" type="button" dataOnly="0" labelOnly="1" outline="0" axis="axisRow" fieldPosition="0"/>
    </format>
    <format dxfId="360">
      <pivotArea dataOnly="0" labelOnly="1" fieldPosition="0">
        <references count="1">
          <reference field="8" count="0"/>
        </references>
      </pivotArea>
    </format>
    <format dxfId="359">
      <pivotArea dataOnly="0" labelOnly="1" grandRow="1" outline="0" fieldPosition="0"/>
    </format>
    <format dxfId="358">
      <pivotArea dataOnly="0" labelOnly="1" outline="0" fieldPosition="0">
        <references count="1">
          <reference field="4294967294" count="2">
            <x v="0"/>
            <x v="1"/>
          </reference>
        </references>
      </pivotArea>
    </format>
  </formats>
  <chartFormats count="6">
    <chartFormat chart="50" format="11" series="1">
      <pivotArea type="data" outline="0" fieldPosition="0">
        <references count="1">
          <reference field="4294967294" count="1" selected="0">
            <x v="0"/>
          </reference>
        </references>
      </pivotArea>
    </chartFormat>
    <chartFormat chart="50" format="12">
      <pivotArea type="data" outline="0" fieldPosition="0">
        <references count="2">
          <reference field="4294967294" count="1" selected="0">
            <x v="0"/>
          </reference>
          <reference field="8" count="1" selected="0">
            <x v="0"/>
          </reference>
        </references>
      </pivotArea>
    </chartFormat>
    <chartFormat chart="50" format="13">
      <pivotArea type="data" outline="0" fieldPosition="0">
        <references count="2">
          <reference field="4294967294" count="1" selected="0">
            <x v="0"/>
          </reference>
          <reference field="8" count="1" selected="0">
            <x v="1"/>
          </reference>
        </references>
      </pivotArea>
    </chartFormat>
    <chartFormat chart="50" format="14" series="1">
      <pivotArea type="data" outline="0" fieldPosition="0">
        <references count="1">
          <reference field="4294967294" count="1" selected="0">
            <x v="1"/>
          </reference>
        </references>
      </pivotArea>
    </chartFormat>
    <chartFormat chart="50" format="15">
      <pivotArea type="data" outline="0" fieldPosition="0">
        <references count="2">
          <reference field="4294967294" count="1" selected="0">
            <x v="1"/>
          </reference>
          <reference field="8" count="1" selected="0">
            <x v="0"/>
          </reference>
        </references>
      </pivotArea>
    </chartFormat>
    <chartFormat chart="50" format="16">
      <pivotArea type="data" outline="0" fieldPosition="0">
        <references count="2">
          <reference field="4294967294" count="1" selected="0">
            <x v="1"/>
          </reference>
          <reference field="8"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EE8F02-13BD-4375-895D-8BA24A5A804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location ref="AS7:AU29" firstHeaderRow="0" firstDataRow="1" firstDataCol="1"/>
  <pivotFields count="9">
    <pivotField showAll="0">
      <items count="6">
        <item h="1" x="0"/>
        <item h="1" x="1"/>
        <item h="1" x="2"/>
        <item h="1" x="3"/>
        <item x="4"/>
        <item t="default"/>
      </items>
    </pivotField>
    <pivotField showAll="0"/>
    <pivotField axis="axisRow" showAll="0">
      <items count="7">
        <item x="4"/>
        <item x="5"/>
        <item x="0"/>
        <item x="1"/>
        <item x="2"/>
        <item x="3"/>
        <item t="default"/>
      </items>
    </pivotField>
    <pivotField axis="axisRow" showAll="0">
      <items count="16">
        <item x="13"/>
        <item x="10"/>
        <item x="2"/>
        <item x="8"/>
        <item x="1"/>
        <item x="9"/>
        <item x="12"/>
        <item x="6"/>
        <item x="7"/>
        <item x="5"/>
        <item x="3"/>
        <item x="4"/>
        <item x="0"/>
        <item x="14"/>
        <item x="11"/>
        <item t="default"/>
      </items>
    </pivotField>
    <pivotField numFmtId="165" showAll="0"/>
    <pivotField dataField="1" numFmtId="165" showAll="0"/>
    <pivotField numFmtId="165" showAll="0"/>
    <pivotField numFmtId="165" showAll="0"/>
    <pivotField showAll="0"/>
  </pivotFields>
  <rowFields count="2">
    <field x="2"/>
    <field x="3"/>
  </rowFields>
  <rowItems count="22">
    <i>
      <x/>
    </i>
    <i r="1">
      <x v="1"/>
    </i>
    <i r="1">
      <x v="3"/>
    </i>
    <i r="1">
      <x v="5"/>
    </i>
    <i r="1">
      <x v="13"/>
    </i>
    <i r="1">
      <x v="14"/>
    </i>
    <i>
      <x v="1"/>
    </i>
    <i r="1">
      <x/>
    </i>
    <i>
      <x v="2"/>
    </i>
    <i r="1">
      <x v="4"/>
    </i>
    <i r="1">
      <x v="12"/>
    </i>
    <i>
      <x v="3"/>
    </i>
    <i r="1">
      <x v="2"/>
    </i>
    <i r="1">
      <x v="6"/>
    </i>
    <i r="1">
      <x v="8"/>
    </i>
    <i>
      <x v="4"/>
    </i>
    <i r="1">
      <x v="9"/>
    </i>
    <i r="1">
      <x v="10"/>
    </i>
    <i>
      <x v="5"/>
    </i>
    <i r="1">
      <x v="7"/>
    </i>
    <i r="1">
      <x v="11"/>
    </i>
    <i t="grand">
      <x/>
    </i>
  </rowItems>
  <colFields count="1">
    <field x="-2"/>
  </colFields>
  <colItems count="2">
    <i>
      <x/>
    </i>
    <i i="1">
      <x v="1"/>
    </i>
  </colItems>
  <dataFields count="2">
    <dataField name="Sum of Income" fld="5" baseField="0" baseItem="0" numFmtId="165"/>
    <dataField name="Sum of Income2" fld="5" showDataAs="percentOfCol" baseField="8" baseItem="0" numFmtId="10"/>
  </dataFields>
  <formats count="60">
    <format dxfId="441">
      <pivotArea type="all" dataOnly="0" outline="0" fieldPosition="0"/>
    </format>
    <format dxfId="440">
      <pivotArea outline="0" collapsedLevelsAreSubtotals="1" fieldPosition="0"/>
    </format>
    <format dxfId="439">
      <pivotArea field="2" type="button" dataOnly="0" labelOnly="1" outline="0" axis="axisRow" fieldPosition="0"/>
    </format>
    <format dxfId="438">
      <pivotArea dataOnly="0" labelOnly="1" fieldPosition="0">
        <references count="1">
          <reference field="2" count="0"/>
        </references>
      </pivotArea>
    </format>
    <format dxfId="437">
      <pivotArea dataOnly="0" labelOnly="1" grandRow="1" outline="0" fieldPosition="0"/>
    </format>
    <format dxfId="436">
      <pivotArea dataOnly="0" labelOnly="1" fieldPosition="0">
        <references count="2">
          <reference field="2" count="1" selected="0">
            <x v="0"/>
          </reference>
          <reference field="3" count="5">
            <x v="1"/>
            <x v="3"/>
            <x v="5"/>
            <x v="13"/>
            <x v="14"/>
          </reference>
        </references>
      </pivotArea>
    </format>
    <format dxfId="435">
      <pivotArea dataOnly="0" labelOnly="1" fieldPosition="0">
        <references count="2">
          <reference field="2" count="1" selected="0">
            <x v="1"/>
          </reference>
          <reference field="3" count="1">
            <x v="0"/>
          </reference>
        </references>
      </pivotArea>
    </format>
    <format dxfId="434">
      <pivotArea dataOnly="0" labelOnly="1" fieldPosition="0">
        <references count="2">
          <reference field="2" count="1" selected="0">
            <x v="2"/>
          </reference>
          <reference field="3" count="2">
            <x v="4"/>
            <x v="12"/>
          </reference>
        </references>
      </pivotArea>
    </format>
    <format dxfId="433">
      <pivotArea dataOnly="0" labelOnly="1" fieldPosition="0">
        <references count="2">
          <reference field="2" count="1" selected="0">
            <x v="3"/>
          </reference>
          <reference field="3" count="3">
            <x v="2"/>
            <x v="6"/>
            <x v="8"/>
          </reference>
        </references>
      </pivotArea>
    </format>
    <format dxfId="432">
      <pivotArea dataOnly="0" labelOnly="1" fieldPosition="0">
        <references count="2">
          <reference field="2" count="1" selected="0">
            <x v="4"/>
          </reference>
          <reference field="3" count="2">
            <x v="9"/>
            <x v="10"/>
          </reference>
        </references>
      </pivotArea>
    </format>
    <format dxfId="431">
      <pivotArea dataOnly="0" labelOnly="1" fieldPosition="0">
        <references count="2">
          <reference field="2" count="1" selected="0">
            <x v="5"/>
          </reference>
          <reference field="3" count="2">
            <x v="7"/>
            <x v="11"/>
          </reference>
        </references>
      </pivotArea>
    </format>
    <format dxfId="430">
      <pivotArea dataOnly="0" labelOnly="1" outline="0" fieldPosition="0">
        <references count="1">
          <reference field="4294967294" count="2">
            <x v="0"/>
            <x v="1"/>
          </reference>
        </references>
      </pivotArea>
    </format>
    <format dxfId="429">
      <pivotArea collapsedLevelsAreSubtotals="1" fieldPosition="0">
        <references count="2">
          <reference field="4294967294" count="1" selected="0">
            <x v="1"/>
          </reference>
          <reference field="2" count="1">
            <x v="0"/>
          </reference>
        </references>
      </pivotArea>
    </format>
    <format dxfId="428">
      <pivotArea collapsedLevelsAreSubtotals="1" fieldPosition="0">
        <references count="3">
          <reference field="4294967294" count="1" selected="0">
            <x v="1"/>
          </reference>
          <reference field="2" count="1" selected="0">
            <x v="0"/>
          </reference>
          <reference field="3" count="5">
            <x v="1"/>
            <x v="3"/>
            <x v="5"/>
            <x v="13"/>
            <x v="14"/>
          </reference>
        </references>
      </pivotArea>
    </format>
    <format dxfId="427">
      <pivotArea collapsedLevelsAreSubtotals="1" fieldPosition="0">
        <references count="2">
          <reference field="4294967294" count="1" selected="0">
            <x v="1"/>
          </reference>
          <reference field="2" count="1">
            <x v="1"/>
          </reference>
        </references>
      </pivotArea>
    </format>
    <format dxfId="426">
      <pivotArea collapsedLevelsAreSubtotals="1" fieldPosition="0">
        <references count="3">
          <reference field="4294967294" count="1" selected="0">
            <x v="1"/>
          </reference>
          <reference field="2" count="1" selected="0">
            <x v="1"/>
          </reference>
          <reference field="3" count="1">
            <x v="0"/>
          </reference>
        </references>
      </pivotArea>
    </format>
    <format dxfId="425">
      <pivotArea collapsedLevelsAreSubtotals="1" fieldPosition="0">
        <references count="2">
          <reference field="4294967294" count="1" selected="0">
            <x v="1"/>
          </reference>
          <reference field="2" count="1">
            <x v="2"/>
          </reference>
        </references>
      </pivotArea>
    </format>
    <format dxfId="424">
      <pivotArea collapsedLevelsAreSubtotals="1" fieldPosition="0">
        <references count="3">
          <reference field="4294967294" count="1" selected="0">
            <x v="1"/>
          </reference>
          <reference field="2" count="1" selected="0">
            <x v="2"/>
          </reference>
          <reference field="3" count="2">
            <x v="4"/>
            <x v="12"/>
          </reference>
        </references>
      </pivotArea>
    </format>
    <format dxfId="423">
      <pivotArea collapsedLevelsAreSubtotals="1" fieldPosition="0">
        <references count="2">
          <reference field="4294967294" count="1" selected="0">
            <x v="1"/>
          </reference>
          <reference field="2" count="1">
            <x v="3"/>
          </reference>
        </references>
      </pivotArea>
    </format>
    <format dxfId="422">
      <pivotArea collapsedLevelsAreSubtotals="1" fieldPosition="0">
        <references count="3">
          <reference field="4294967294" count="1" selected="0">
            <x v="1"/>
          </reference>
          <reference field="2" count="1" selected="0">
            <x v="3"/>
          </reference>
          <reference field="3" count="3">
            <x v="2"/>
            <x v="6"/>
            <x v="8"/>
          </reference>
        </references>
      </pivotArea>
    </format>
    <format dxfId="421">
      <pivotArea collapsedLevelsAreSubtotals="1" fieldPosition="0">
        <references count="2">
          <reference field="4294967294" count="1" selected="0">
            <x v="1"/>
          </reference>
          <reference field="2" count="1">
            <x v="4"/>
          </reference>
        </references>
      </pivotArea>
    </format>
    <format dxfId="420">
      <pivotArea collapsedLevelsAreSubtotals="1" fieldPosition="0">
        <references count="3">
          <reference field="4294967294" count="1" selected="0">
            <x v="1"/>
          </reference>
          <reference field="2" count="1" selected="0">
            <x v="4"/>
          </reference>
          <reference field="3" count="2">
            <x v="9"/>
            <x v="10"/>
          </reference>
        </references>
      </pivotArea>
    </format>
    <format dxfId="419">
      <pivotArea collapsedLevelsAreSubtotals="1" fieldPosition="0">
        <references count="2">
          <reference field="4294967294" count="1" selected="0">
            <x v="1"/>
          </reference>
          <reference field="2" count="1">
            <x v="5"/>
          </reference>
        </references>
      </pivotArea>
    </format>
    <format dxfId="418">
      <pivotArea collapsedLevelsAreSubtotals="1" fieldPosition="0">
        <references count="3">
          <reference field="4294967294" count="1" selected="0">
            <x v="1"/>
          </reference>
          <reference field="2" count="1" selected="0">
            <x v="5"/>
          </reference>
          <reference field="3" count="2">
            <x v="7"/>
            <x v="11"/>
          </reference>
        </references>
      </pivotArea>
    </format>
    <format dxfId="417">
      <pivotArea type="all" dataOnly="0" outline="0" fieldPosition="0"/>
    </format>
    <format dxfId="416">
      <pivotArea outline="0" collapsedLevelsAreSubtotals="1" fieldPosition="0"/>
    </format>
    <format dxfId="415">
      <pivotArea field="2" type="button" dataOnly="0" labelOnly="1" outline="0" axis="axisRow" fieldPosition="0"/>
    </format>
    <format dxfId="414">
      <pivotArea dataOnly="0" labelOnly="1" fieldPosition="0">
        <references count="1">
          <reference field="2" count="0"/>
        </references>
      </pivotArea>
    </format>
    <format dxfId="413">
      <pivotArea dataOnly="0" labelOnly="1" grandRow="1" outline="0" fieldPosition="0"/>
    </format>
    <format dxfId="412">
      <pivotArea dataOnly="0" labelOnly="1" fieldPosition="0">
        <references count="2">
          <reference field="2" count="1" selected="0">
            <x v="0"/>
          </reference>
          <reference field="3" count="5">
            <x v="1"/>
            <x v="3"/>
            <x v="5"/>
            <x v="13"/>
            <x v="14"/>
          </reference>
        </references>
      </pivotArea>
    </format>
    <format dxfId="411">
      <pivotArea dataOnly="0" labelOnly="1" fieldPosition="0">
        <references count="2">
          <reference field="2" count="1" selected="0">
            <x v="1"/>
          </reference>
          <reference field="3" count="1">
            <x v="0"/>
          </reference>
        </references>
      </pivotArea>
    </format>
    <format dxfId="410">
      <pivotArea dataOnly="0" labelOnly="1" fieldPosition="0">
        <references count="2">
          <reference field="2" count="1" selected="0">
            <x v="2"/>
          </reference>
          <reference field="3" count="2">
            <x v="4"/>
            <x v="12"/>
          </reference>
        </references>
      </pivotArea>
    </format>
    <format dxfId="409">
      <pivotArea dataOnly="0" labelOnly="1" fieldPosition="0">
        <references count="2">
          <reference field="2" count="1" selected="0">
            <x v="3"/>
          </reference>
          <reference field="3" count="3">
            <x v="2"/>
            <x v="6"/>
            <x v="8"/>
          </reference>
        </references>
      </pivotArea>
    </format>
    <format dxfId="408">
      <pivotArea dataOnly="0" labelOnly="1" fieldPosition="0">
        <references count="2">
          <reference field="2" count="1" selected="0">
            <x v="4"/>
          </reference>
          <reference field="3" count="2">
            <x v="9"/>
            <x v="10"/>
          </reference>
        </references>
      </pivotArea>
    </format>
    <format dxfId="407">
      <pivotArea dataOnly="0" labelOnly="1" fieldPosition="0">
        <references count="2">
          <reference field="2" count="1" selected="0">
            <x v="5"/>
          </reference>
          <reference field="3" count="2">
            <x v="7"/>
            <x v="11"/>
          </reference>
        </references>
      </pivotArea>
    </format>
    <format dxfId="406">
      <pivotArea dataOnly="0" labelOnly="1" outline="0" fieldPosition="0">
        <references count="1">
          <reference field="4294967294" count="2">
            <x v="0"/>
            <x v="1"/>
          </reference>
        </references>
      </pivotArea>
    </format>
    <format dxfId="405">
      <pivotArea type="all" dataOnly="0" outline="0" fieldPosition="0"/>
    </format>
    <format dxfId="404">
      <pivotArea outline="0" collapsedLevelsAreSubtotals="1" fieldPosition="0"/>
    </format>
    <format dxfId="403">
      <pivotArea field="2" type="button" dataOnly="0" labelOnly="1" outline="0" axis="axisRow" fieldPosition="0"/>
    </format>
    <format dxfId="402">
      <pivotArea dataOnly="0" labelOnly="1" fieldPosition="0">
        <references count="1">
          <reference field="2" count="0"/>
        </references>
      </pivotArea>
    </format>
    <format dxfId="401">
      <pivotArea dataOnly="0" labelOnly="1" grandRow="1" outline="0" fieldPosition="0"/>
    </format>
    <format dxfId="400">
      <pivotArea dataOnly="0" labelOnly="1" fieldPosition="0">
        <references count="2">
          <reference field="2" count="1" selected="0">
            <x v="0"/>
          </reference>
          <reference field="3" count="5">
            <x v="1"/>
            <x v="3"/>
            <x v="5"/>
            <x v="13"/>
            <x v="14"/>
          </reference>
        </references>
      </pivotArea>
    </format>
    <format dxfId="399">
      <pivotArea dataOnly="0" labelOnly="1" fieldPosition="0">
        <references count="2">
          <reference field="2" count="1" selected="0">
            <x v="1"/>
          </reference>
          <reference field="3" count="1">
            <x v="0"/>
          </reference>
        </references>
      </pivotArea>
    </format>
    <format dxfId="398">
      <pivotArea dataOnly="0" labelOnly="1" fieldPosition="0">
        <references count="2">
          <reference field="2" count="1" selected="0">
            <x v="2"/>
          </reference>
          <reference field="3" count="2">
            <x v="4"/>
            <x v="12"/>
          </reference>
        </references>
      </pivotArea>
    </format>
    <format dxfId="397">
      <pivotArea dataOnly="0" labelOnly="1" fieldPosition="0">
        <references count="2">
          <reference field="2" count="1" selected="0">
            <x v="3"/>
          </reference>
          <reference field="3" count="3">
            <x v="2"/>
            <x v="6"/>
            <x v="8"/>
          </reference>
        </references>
      </pivotArea>
    </format>
    <format dxfId="396">
      <pivotArea dataOnly="0" labelOnly="1" fieldPosition="0">
        <references count="2">
          <reference field="2" count="1" selected="0">
            <x v="4"/>
          </reference>
          <reference field="3" count="2">
            <x v="9"/>
            <x v="10"/>
          </reference>
        </references>
      </pivotArea>
    </format>
    <format dxfId="395">
      <pivotArea dataOnly="0" labelOnly="1" fieldPosition="0">
        <references count="2">
          <reference field="2" count="1" selected="0">
            <x v="5"/>
          </reference>
          <reference field="3" count="2">
            <x v="7"/>
            <x v="11"/>
          </reference>
        </references>
      </pivotArea>
    </format>
    <format dxfId="394">
      <pivotArea dataOnly="0" labelOnly="1" outline="0" fieldPosition="0">
        <references count="1">
          <reference field="4294967294" count="2">
            <x v="0"/>
            <x v="1"/>
          </reference>
        </references>
      </pivotArea>
    </format>
    <format dxfId="393">
      <pivotArea type="all" dataOnly="0" outline="0" fieldPosition="0"/>
    </format>
    <format dxfId="392">
      <pivotArea outline="0" collapsedLevelsAreSubtotals="1" fieldPosition="0"/>
    </format>
    <format dxfId="391">
      <pivotArea field="2" type="button" dataOnly="0" labelOnly="1" outline="0" axis="axisRow" fieldPosition="0"/>
    </format>
    <format dxfId="390">
      <pivotArea dataOnly="0" labelOnly="1" fieldPosition="0">
        <references count="1">
          <reference field="2" count="0"/>
        </references>
      </pivotArea>
    </format>
    <format dxfId="389">
      <pivotArea dataOnly="0" labelOnly="1" grandRow="1" outline="0" fieldPosition="0"/>
    </format>
    <format dxfId="388">
      <pivotArea dataOnly="0" labelOnly="1" fieldPosition="0">
        <references count="2">
          <reference field="2" count="1" selected="0">
            <x v="0"/>
          </reference>
          <reference field="3" count="5">
            <x v="1"/>
            <x v="3"/>
            <x v="5"/>
            <x v="13"/>
            <x v="14"/>
          </reference>
        </references>
      </pivotArea>
    </format>
    <format dxfId="387">
      <pivotArea dataOnly="0" labelOnly="1" fieldPosition="0">
        <references count="2">
          <reference field="2" count="1" selected="0">
            <x v="1"/>
          </reference>
          <reference field="3" count="1">
            <x v="0"/>
          </reference>
        </references>
      </pivotArea>
    </format>
    <format dxfId="386">
      <pivotArea dataOnly="0" labelOnly="1" fieldPosition="0">
        <references count="2">
          <reference field="2" count="1" selected="0">
            <x v="2"/>
          </reference>
          <reference field="3" count="2">
            <x v="4"/>
            <x v="12"/>
          </reference>
        </references>
      </pivotArea>
    </format>
    <format dxfId="385">
      <pivotArea dataOnly="0" labelOnly="1" fieldPosition="0">
        <references count="2">
          <reference field="2" count="1" selected="0">
            <x v="3"/>
          </reference>
          <reference field="3" count="3">
            <x v="2"/>
            <x v="6"/>
            <x v="8"/>
          </reference>
        </references>
      </pivotArea>
    </format>
    <format dxfId="384">
      <pivotArea dataOnly="0" labelOnly="1" fieldPosition="0">
        <references count="2">
          <reference field="2" count="1" selected="0">
            <x v="4"/>
          </reference>
          <reference field="3" count="2">
            <x v="9"/>
            <x v="10"/>
          </reference>
        </references>
      </pivotArea>
    </format>
    <format dxfId="383">
      <pivotArea dataOnly="0" labelOnly="1" fieldPosition="0">
        <references count="2">
          <reference field="2" count="1" selected="0">
            <x v="5"/>
          </reference>
          <reference field="3" count="2">
            <x v="7"/>
            <x v="11"/>
          </reference>
        </references>
      </pivotArea>
    </format>
    <format dxfId="382">
      <pivotArea dataOnly="0" labelOnly="1" outline="0" fieldPosition="0">
        <references count="1">
          <reference field="4294967294" count="2">
            <x v="0"/>
            <x v="1"/>
          </reference>
        </references>
      </pivotArea>
    </format>
  </formats>
  <chartFormats count="2">
    <chartFormat chart="50" format="11" series="1">
      <pivotArea type="data" outline="0" fieldPosition="0">
        <references count="1">
          <reference field="4294967294" count="1" selected="0">
            <x v="0"/>
          </reference>
        </references>
      </pivotArea>
    </chartFormat>
    <chartFormat chart="50" format="14"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B16038-D352-45AF-A6F9-B99638DD0294}"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B54:AC57" firstHeaderRow="1" firstDataRow="1" firstDataCol="1"/>
  <pivotFields count="11">
    <pivotField showAll="0"/>
    <pivotField showAll="0">
      <items count="6">
        <item h="1" x="0"/>
        <item h="1" x="1"/>
        <item h="1" x="2"/>
        <item x="3"/>
        <item h="1" x="4"/>
        <item t="default"/>
      </items>
    </pivotField>
    <pivotField showAll="0"/>
    <pivotField showAll="0">
      <items count="3">
        <item x="1"/>
        <item x="0"/>
        <item t="default"/>
      </items>
    </pivotField>
    <pivotField showAll="0"/>
    <pivotField showAll="0"/>
    <pivotField showAll="0"/>
    <pivotField axis="axisRow" dataField="1" showAll="0">
      <items count="3">
        <item x="0"/>
        <item x="1"/>
        <item t="default"/>
      </items>
    </pivotField>
    <pivotField showAll="0">
      <items count="4">
        <item x="2"/>
        <item x="1"/>
        <item x="0"/>
        <item t="default"/>
      </items>
    </pivotField>
    <pivotField showAll="0"/>
    <pivotField showAll="0"/>
  </pivotFields>
  <rowFields count="1">
    <field x="7"/>
  </rowFields>
  <rowItems count="3">
    <i>
      <x/>
    </i>
    <i>
      <x v="1"/>
    </i>
    <i t="grand">
      <x/>
    </i>
  </rowItems>
  <colItems count="1">
    <i/>
  </colItems>
  <dataFields count="1">
    <dataField name="Count of Sale Status" fld="7" subtotal="count" showDataAs="percentOfCol" baseField="7" baseItem="0" numFmtId="10"/>
  </dataFields>
  <formats count="15">
    <format dxfId="456">
      <pivotArea type="all" dataOnly="0" outline="0" fieldPosition="0"/>
    </format>
    <format dxfId="455">
      <pivotArea outline="0" collapsedLevelsAreSubtotals="1" fieldPosition="0"/>
    </format>
    <format dxfId="454">
      <pivotArea type="all" dataOnly="0" outline="0" fieldPosition="0"/>
    </format>
    <format dxfId="453">
      <pivotArea outline="0" collapsedLevelsAreSubtotals="1" fieldPosition="0"/>
    </format>
    <format dxfId="452">
      <pivotArea outline="0" collapsedLevelsAreSubtotals="1" fieldPosition="0"/>
    </format>
    <format dxfId="451">
      <pivotArea type="all" dataOnly="0" outline="0" fieldPosition="0"/>
    </format>
    <format dxfId="450">
      <pivotArea outline="0" collapsedLevelsAreSubtotals="1" fieldPosition="0"/>
    </format>
    <format dxfId="449">
      <pivotArea field="8" type="button" dataOnly="0" labelOnly="1" outline="0"/>
    </format>
    <format dxfId="448">
      <pivotArea dataOnly="0" labelOnly="1" outline="0" axis="axisValues" fieldPosition="0"/>
    </format>
    <format dxfId="447">
      <pivotArea collapsedLevelsAreSubtotals="1" fieldPosition="0">
        <references count="1">
          <reference field="7" count="1">
            <x v="1"/>
          </reference>
        </references>
      </pivotArea>
    </format>
    <format dxfId="446">
      <pivotArea grandRow="1" outline="0" collapsedLevelsAreSubtotals="1" fieldPosition="0"/>
    </format>
    <format dxfId="445">
      <pivotArea dataOnly="0" labelOnly="1" fieldPosition="0">
        <references count="1">
          <reference field="7" count="1">
            <x v="1"/>
          </reference>
        </references>
      </pivotArea>
    </format>
    <format dxfId="444">
      <pivotArea dataOnly="0" labelOnly="1" grandRow="1" outline="0" fieldPosition="0"/>
    </format>
    <format dxfId="443">
      <pivotArea outline="0" fieldPosition="0">
        <references count="1">
          <reference field="4294967294" count="1">
            <x v="0"/>
          </reference>
        </references>
      </pivotArea>
    </format>
    <format dxfId="442">
      <pivotArea collapsedLevelsAreSubtotals="1" fieldPosition="0">
        <references count="1">
          <reference field="7" count="0"/>
        </references>
      </pivotArea>
    </format>
  </formats>
  <chartFormats count="3">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7" count="1" selected="0">
            <x v="0"/>
          </reference>
        </references>
      </pivotArea>
    </chartFormat>
    <chartFormat chart="11"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2CDEB4-8814-4875-9FDE-1CF2E083408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6:K69" firstHeaderRow="1" firstDataRow="1" firstDataCol="1"/>
  <pivotFields count="11">
    <pivotField showAll="0"/>
    <pivotField showAll="0">
      <items count="6">
        <item h="1" x="0"/>
        <item h="1" x="1"/>
        <item h="1" x="2"/>
        <item x="3"/>
        <item h="1" x="4"/>
        <item t="default"/>
      </items>
    </pivotField>
    <pivotField showAll="0"/>
    <pivotField showAll="0">
      <items count="3">
        <item x="1"/>
        <item x="0"/>
        <item t="default"/>
      </items>
    </pivotField>
    <pivotField showAll="0">
      <items count="3">
        <item x="1"/>
        <item x="0"/>
        <item t="default"/>
      </items>
    </pivotField>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6"/>
  </rowFields>
  <rowItems count="3">
    <i>
      <x v="1"/>
    </i>
    <i>
      <x/>
    </i>
    <i t="grand">
      <x/>
    </i>
  </rowItems>
  <colItems count="1">
    <i/>
  </colItems>
  <dataFields count="1">
    <dataField name="Count of Registration Status" fld="6" subtotal="count" baseField="0" baseItem="0"/>
  </dataFields>
  <formats count="11">
    <format dxfId="467">
      <pivotArea type="all" dataOnly="0" outline="0" fieldPosition="0"/>
    </format>
    <format dxfId="466">
      <pivotArea outline="0" collapsedLevelsAreSubtotals="1" fieldPosition="0"/>
    </format>
    <format dxfId="465">
      <pivotArea type="all" dataOnly="0" outline="0" fieldPosition="0"/>
    </format>
    <format dxfId="464">
      <pivotArea outline="0" collapsedLevelsAreSubtotals="1" fieldPosition="0"/>
    </format>
    <format dxfId="463">
      <pivotArea outline="0" collapsedLevelsAreSubtotals="1" fieldPosition="0"/>
    </format>
    <format dxfId="462">
      <pivotArea type="all" dataOnly="0" outline="0" fieldPosition="0"/>
    </format>
    <format dxfId="461">
      <pivotArea outline="0" collapsedLevelsAreSubtotals="1" fieldPosition="0"/>
    </format>
    <format dxfId="460">
      <pivotArea field="6" type="button" dataOnly="0" labelOnly="1" outline="0" axis="axisRow" fieldPosition="0"/>
    </format>
    <format dxfId="459">
      <pivotArea dataOnly="0" labelOnly="1" fieldPosition="0">
        <references count="1">
          <reference field="6" count="0"/>
        </references>
      </pivotArea>
    </format>
    <format dxfId="458">
      <pivotArea dataOnly="0" labelOnly="1" grandRow="1" outline="0" fieldPosition="0"/>
    </format>
    <format dxfId="45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91C1F1-95C3-4185-A46B-238210AB047E}"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7:R8" firstHeaderRow="0" firstDataRow="1" firstDataCol="0"/>
  <pivotFields count="9">
    <pivotField showAll="0">
      <items count="6">
        <item h="1" x="0"/>
        <item h="1" x="1"/>
        <item h="1" x="2"/>
        <item h="1" x="3"/>
        <item x="4"/>
        <item t="default"/>
      </items>
    </pivotField>
    <pivotField showAll="0"/>
    <pivotField showAll="0"/>
    <pivotField showAll="0"/>
    <pivotField numFmtId="165" showAll="0"/>
    <pivotField dataField="1" numFmtId="165" showAll="0"/>
    <pivotField dataField="1" numFmtId="165" showAll="0"/>
    <pivotField numFmtId="165" showAll="0"/>
    <pivotField showAll="0"/>
  </pivotFields>
  <rowItems count="1">
    <i/>
  </rowItems>
  <colFields count="1">
    <field x="-2"/>
  </colFields>
  <colItems count="2">
    <i>
      <x/>
    </i>
    <i i="1">
      <x v="1"/>
    </i>
  </colItems>
  <dataFields count="2">
    <dataField name="Sum of Income" fld="5" baseField="0" baseItem="0" numFmtId="165"/>
    <dataField name="Sum of Target Income" fld="6" baseField="0" baseItem="0" numFmtId="165"/>
  </dataFields>
  <formats count="15">
    <format dxfId="482">
      <pivotArea type="all" dataOnly="0" outline="0" fieldPosition="0"/>
    </format>
    <format dxfId="481">
      <pivotArea outline="0" collapsedLevelsAreSubtotals="1" fieldPosition="0"/>
    </format>
    <format dxfId="480">
      <pivotArea dataOnly="0" labelOnly="1" outline="0" fieldPosition="0">
        <references count="1">
          <reference field="4294967294" count="2">
            <x v="0"/>
            <x v="1"/>
          </reference>
        </references>
      </pivotArea>
    </format>
    <format dxfId="479">
      <pivotArea type="all" dataOnly="0" outline="0" fieldPosition="0"/>
    </format>
    <format dxfId="478">
      <pivotArea outline="0" collapsedLevelsAreSubtotals="1" fieldPosition="0"/>
    </format>
    <format dxfId="477">
      <pivotArea dataOnly="0" labelOnly="1" outline="0" fieldPosition="0">
        <references count="1">
          <reference field="4294967294" count="2">
            <x v="0"/>
            <x v="1"/>
          </reference>
        </references>
      </pivotArea>
    </format>
    <format dxfId="476">
      <pivotArea type="all" dataOnly="0" outline="0" fieldPosition="0"/>
    </format>
    <format dxfId="475">
      <pivotArea outline="0" collapsedLevelsAreSubtotals="1" fieldPosition="0"/>
    </format>
    <format dxfId="474">
      <pivotArea dataOnly="0" labelOnly="1" outline="0" fieldPosition="0">
        <references count="1">
          <reference field="4294967294" count="2">
            <x v="0"/>
            <x v="1"/>
          </reference>
        </references>
      </pivotArea>
    </format>
    <format dxfId="473">
      <pivotArea type="all" dataOnly="0" outline="0" fieldPosition="0"/>
    </format>
    <format dxfId="472">
      <pivotArea outline="0" collapsedLevelsAreSubtotals="1" fieldPosition="0"/>
    </format>
    <format dxfId="471">
      <pivotArea outline="0" collapsedLevelsAreSubtotals="1" fieldPosition="0"/>
    </format>
    <format dxfId="470">
      <pivotArea type="all" dataOnly="0" outline="0" fieldPosition="0"/>
    </format>
    <format dxfId="469">
      <pivotArea outline="0" collapsedLevelsAreSubtotals="1" fieldPosition="0"/>
    </format>
    <format dxfId="468">
      <pivotArea dataOnly="0" labelOnly="1" outline="0" fieldPosition="0">
        <references count="1">
          <reference field="4294967294" count="2">
            <x v="0"/>
            <x v="1"/>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E642CA-7BBF-4C8B-A78D-1B1D426A2BBC}"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0:M31" firstHeaderRow="0" firstDataRow="1" firstDataCol="0"/>
  <pivotFields count="4">
    <pivotField showAll="0">
      <items count="6">
        <item h="1" x="0"/>
        <item h="1" x="1"/>
        <item h="1" x="2"/>
        <item x="3"/>
        <item h="1" x="4"/>
        <item t="default"/>
      </items>
    </pivotField>
    <pivotField showAll="0">
      <items count="7">
        <item x="4"/>
        <item x="5"/>
        <item x="0"/>
        <item x="2"/>
        <item x="3"/>
        <item x="1"/>
        <item t="default"/>
      </items>
    </pivotField>
    <pivotField dataField="1" showAll="0"/>
    <pivotField dataField="1" showAll="0"/>
  </pivotFields>
  <rowItems count="1">
    <i/>
  </rowItems>
  <colFields count="1">
    <field x="-2"/>
  </colFields>
  <colItems count="2">
    <i>
      <x/>
    </i>
    <i i="1">
      <x v="1"/>
    </i>
  </colItems>
  <dataFields count="2">
    <dataField name="Sum of Amount" fld="2" baseField="0" baseItem="0"/>
    <dataField name="Sum of Target" fld="3" baseField="0" baseItem="0"/>
  </dataFields>
  <formats count="25">
    <format dxfId="507">
      <pivotArea type="all" dataOnly="0" outline="0" fieldPosition="0"/>
    </format>
    <format dxfId="506">
      <pivotArea outline="0" collapsedLevelsAreSubtotals="1" fieldPosition="0"/>
    </format>
    <format dxfId="505">
      <pivotArea field="1" type="button" dataOnly="0" labelOnly="1" outline="0"/>
    </format>
    <format dxfId="504">
      <pivotArea dataOnly="0" labelOnly="1" grandRow="1" outline="0" fieldPosition="0"/>
    </format>
    <format dxfId="503">
      <pivotArea type="all" dataOnly="0" outline="0" fieldPosition="0"/>
    </format>
    <format dxfId="502">
      <pivotArea outline="0" collapsedLevelsAreSubtotals="1" fieldPosition="0"/>
    </format>
    <format dxfId="501">
      <pivotArea field="1" type="button" dataOnly="0" labelOnly="1" outline="0"/>
    </format>
    <format dxfId="500">
      <pivotArea dataOnly="0" labelOnly="1" grandRow="1" outline="0" fieldPosition="0"/>
    </format>
    <format dxfId="499">
      <pivotArea type="all" dataOnly="0" outline="0" fieldPosition="0"/>
    </format>
    <format dxfId="498">
      <pivotArea outline="0" collapsedLevelsAreSubtotals="1" fieldPosition="0"/>
    </format>
    <format dxfId="497">
      <pivotArea field="1" type="button" dataOnly="0" labelOnly="1" outline="0"/>
    </format>
    <format dxfId="496">
      <pivotArea dataOnly="0" labelOnly="1" grandRow="1" outline="0" fieldPosition="0"/>
    </format>
    <format dxfId="495">
      <pivotArea type="all" dataOnly="0" outline="0" fieldPosition="0"/>
    </format>
    <format dxfId="494">
      <pivotArea outline="0" collapsedLevelsAreSubtotals="1" fieldPosition="0"/>
    </format>
    <format dxfId="493">
      <pivotArea field="1" type="button" dataOnly="0" labelOnly="1" outline="0"/>
    </format>
    <format dxfId="492">
      <pivotArea dataOnly="0" labelOnly="1" grandRow="1" outline="0" fieldPosition="0"/>
    </format>
    <format dxfId="491">
      <pivotArea type="all" dataOnly="0" outline="0" fieldPosition="0"/>
    </format>
    <format dxfId="490">
      <pivotArea outline="0" collapsedLevelsAreSubtotals="1" fieldPosition="0"/>
    </format>
    <format dxfId="489">
      <pivotArea dataOnly="0" labelOnly="1" outline="0" fieldPosition="0">
        <references count="1">
          <reference field="4294967294" count="2">
            <x v="0"/>
            <x v="1"/>
          </reference>
        </references>
      </pivotArea>
    </format>
    <format dxfId="488">
      <pivotArea type="all" dataOnly="0" outline="0" fieldPosition="0"/>
    </format>
    <format dxfId="487">
      <pivotArea outline="0" collapsedLevelsAreSubtotals="1" fieldPosition="0"/>
    </format>
    <format dxfId="486">
      <pivotArea dataOnly="0" labelOnly="1" outline="0" fieldPosition="0">
        <references count="1">
          <reference field="4294967294" count="2">
            <x v="0"/>
            <x v="1"/>
          </reference>
        </references>
      </pivotArea>
    </format>
    <format dxfId="485">
      <pivotArea type="all" dataOnly="0" outline="0" fieldPosition="0"/>
    </format>
    <format dxfId="484">
      <pivotArea outline="0" collapsedLevelsAreSubtotals="1" fieldPosition="0"/>
    </format>
    <format dxfId="483">
      <pivotArea dataOnly="0" labelOnly="1" outline="0" fieldPosition="0">
        <references count="1">
          <reference field="4294967294" count="2">
            <x v="0"/>
            <x v="1"/>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426DC9-96FC-4064-883B-12AE9EC06CB9}"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0:D37" firstHeaderRow="0" firstDataRow="1" firstDataCol="1"/>
  <pivotFields count="4">
    <pivotField showAll="0">
      <items count="6">
        <item h="1" x="0"/>
        <item h="1" x="1"/>
        <item h="1" x="2"/>
        <item x="3"/>
        <item h="1" x="4"/>
        <item t="default"/>
      </items>
    </pivotField>
    <pivotField axis="axisRow" showAll="0" sortType="descending">
      <items count="7">
        <item x="1"/>
        <item x="3"/>
        <item x="2"/>
        <item x="0"/>
        <item x="5"/>
        <item x="4"/>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1"/>
  </rowFields>
  <rowItems count="7">
    <i>
      <x v="2"/>
    </i>
    <i>
      <x v="3"/>
    </i>
    <i>
      <x v="1"/>
    </i>
    <i>
      <x/>
    </i>
    <i>
      <x v="4"/>
    </i>
    <i>
      <x v="5"/>
    </i>
    <i t="grand">
      <x/>
    </i>
  </rowItems>
  <colFields count="1">
    <field x="-2"/>
  </colFields>
  <colItems count="2">
    <i>
      <x/>
    </i>
    <i i="1">
      <x v="1"/>
    </i>
  </colItems>
  <dataFields count="2">
    <dataField name="Sum of Amount" fld="2" baseField="0" baseItem="0"/>
    <dataField name="Sum of Amount2" fld="2" showDataAs="percentOfCol" baseField="1" baseItem="0" numFmtId="10"/>
  </dataFields>
  <formats count="49">
    <format dxfId="556">
      <pivotArea collapsedLevelsAreSubtotals="1" fieldPosition="0">
        <references count="1">
          <reference field="1" count="0"/>
        </references>
      </pivotArea>
    </format>
    <format dxfId="555">
      <pivotArea dataOnly="0" labelOnly="1" fieldPosition="0">
        <references count="1">
          <reference field="1" count="0"/>
        </references>
      </pivotArea>
    </format>
    <format dxfId="554">
      <pivotArea collapsedLevelsAreSubtotals="1" fieldPosition="0">
        <references count="1">
          <reference field="1" count="0"/>
        </references>
      </pivotArea>
    </format>
    <format dxfId="553">
      <pivotArea dataOnly="0" labelOnly="1" fieldPosition="0">
        <references count="1">
          <reference field="1" count="0"/>
        </references>
      </pivotArea>
    </format>
    <format dxfId="552">
      <pivotArea collapsedLevelsAreSubtotals="1" fieldPosition="0">
        <references count="1">
          <reference field="1" count="0"/>
        </references>
      </pivotArea>
    </format>
    <format dxfId="551">
      <pivotArea dataOnly="0" labelOnly="1" fieldPosition="0">
        <references count="1">
          <reference field="1" count="0"/>
        </references>
      </pivotArea>
    </format>
    <format dxfId="550">
      <pivotArea type="all" dataOnly="0" outline="0" fieldPosition="0"/>
    </format>
    <format dxfId="549">
      <pivotArea outline="0" collapsedLevelsAreSubtotals="1" fieldPosition="0"/>
    </format>
    <format dxfId="548">
      <pivotArea field="1" type="button" dataOnly="0" labelOnly="1" outline="0" axis="axisRow" fieldPosition="0"/>
    </format>
    <format dxfId="547">
      <pivotArea dataOnly="0" labelOnly="1" fieldPosition="0">
        <references count="1">
          <reference field="1" count="0"/>
        </references>
      </pivotArea>
    </format>
    <format dxfId="546">
      <pivotArea dataOnly="0" labelOnly="1" grandRow="1" outline="0" fieldPosition="0"/>
    </format>
    <format dxfId="545">
      <pivotArea dataOnly="0" labelOnly="1" outline="0" fieldPosition="0">
        <references count="1">
          <reference field="4294967294" count="2">
            <x v="0"/>
            <x v="1"/>
          </reference>
        </references>
      </pivotArea>
    </format>
    <format dxfId="544">
      <pivotArea type="all" dataOnly="0" outline="0" fieldPosition="0"/>
    </format>
    <format dxfId="543">
      <pivotArea outline="0" collapsedLevelsAreSubtotals="1" fieldPosition="0"/>
    </format>
    <format dxfId="542">
      <pivotArea field="1" type="button" dataOnly="0" labelOnly="1" outline="0" axis="axisRow" fieldPosition="0"/>
    </format>
    <format dxfId="541">
      <pivotArea dataOnly="0" labelOnly="1" fieldPosition="0">
        <references count="1">
          <reference field="1" count="0"/>
        </references>
      </pivotArea>
    </format>
    <format dxfId="540">
      <pivotArea dataOnly="0" labelOnly="1" grandRow="1" outline="0" fieldPosition="0"/>
    </format>
    <format dxfId="539">
      <pivotArea dataOnly="0" labelOnly="1" outline="0" fieldPosition="0">
        <references count="1">
          <reference field="4294967294" count="2">
            <x v="0"/>
            <x v="1"/>
          </reference>
        </references>
      </pivotArea>
    </format>
    <format dxfId="538">
      <pivotArea type="all" dataOnly="0" outline="0" fieldPosition="0"/>
    </format>
    <format dxfId="537">
      <pivotArea outline="0" collapsedLevelsAreSubtotals="1" fieldPosition="0"/>
    </format>
    <format dxfId="536">
      <pivotArea field="1" type="button" dataOnly="0" labelOnly="1" outline="0" axis="axisRow" fieldPosition="0"/>
    </format>
    <format dxfId="535">
      <pivotArea dataOnly="0" labelOnly="1" fieldPosition="0">
        <references count="1">
          <reference field="1" count="0"/>
        </references>
      </pivotArea>
    </format>
    <format dxfId="534">
      <pivotArea dataOnly="0" labelOnly="1" grandRow="1" outline="0" fieldPosition="0"/>
    </format>
    <format dxfId="533">
      <pivotArea dataOnly="0" labelOnly="1" outline="0" fieldPosition="0">
        <references count="1">
          <reference field="4294967294" count="2">
            <x v="0"/>
            <x v="1"/>
          </reference>
        </references>
      </pivotArea>
    </format>
    <format dxfId="532">
      <pivotArea type="all" dataOnly="0" outline="0" fieldPosition="0"/>
    </format>
    <format dxfId="531">
      <pivotArea outline="0" collapsedLevelsAreSubtotals="1" fieldPosition="0"/>
    </format>
    <format dxfId="530">
      <pivotArea field="1" type="button" dataOnly="0" labelOnly="1" outline="0" axis="axisRow" fieldPosition="0"/>
    </format>
    <format dxfId="529">
      <pivotArea dataOnly="0" labelOnly="1" fieldPosition="0">
        <references count="1">
          <reference field="1" count="0"/>
        </references>
      </pivotArea>
    </format>
    <format dxfId="528">
      <pivotArea dataOnly="0" labelOnly="1" grandRow="1" outline="0" fieldPosition="0"/>
    </format>
    <format dxfId="527">
      <pivotArea dataOnly="0" labelOnly="1" outline="0" fieldPosition="0">
        <references count="1">
          <reference field="4294967294" count="2">
            <x v="0"/>
            <x v="1"/>
          </reference>
        </references>
      </pivotArea>
    </format>
    <format dxfId="526">
      <pivotArea type="all" dataOnly="0" outline="0" fieldPosition="0"/>
    </format>
    <format dxfId="525">
      <pivotArea outline="0" collapsedLevelsAreSubtotals="1" fieldPosition="0"/>
    </format>
    <format dxfId="524">
      <pivotArea field="1" type="button" dataOnly="0" labelOnly="1" outline="0" axis="axisRow" fieldPosition="0"/>
    </format>
    <format dxfId="523">
      <pivotArea dataOnly="0" labelOnly="1" fieldPosition="0">
        <references count="1">
          <reference field="1" count="0"/>
        </references>
      </pivotArea>
    </format>
    <format dxfId="522">
      <pivotArea dataOnly="0" labelOnly="1" grandRow="1" outline="0" fieldPosition="0"/>
    </format>
    <format dxfId="521">
      <pivotArea dataOnly="0" labelOnly="1" outline="0" fieldPosition="0">
        <references count="1">
          <reference field="4294967294" count="2">
            <x v="0"/>
            <x v="1"/>
          </reference>
        </references>
      </pivotArea>
    </format>
    <format dxfId="520">
      <pivotArea type="all" dataOnly="0" outline="0" fieldPosition="0"/>
    </format>
    <format dxfId="519">
      <pivotArea outline="0" collapsedLevelsAreSubtotals="1" fieldPosition="0"/>
    </format>
    <format dxfId="518">
      <pivotArea field="1" type="button" dataOnly="0" labelOnly="1" outline="0" axis="axisRow" fieldPosition="0"/>
    </format>
    <format dxfId="517">
      <pivotArea dataOnly="0" labelOnly="1" fieldPosition="0">
        <references count="1">
          <reference field="1" count="0"/>
        </references>
      </pivotArea>
    </format>
    <format dxfId="516">
      <pivotArea dataOnly="0" labelOnly="1" grandRow="1" outline="0" fieldPosition="0"/>
    </format>
    <format dxfId="515">
      <pivotArea dataOnly="0" labelOnly="1" outline="0" fieldPosition="0">
        <references count="1">
          <reference field="4294967294" count="2">
            <x v="0"/>
            <x v="1"/>
          </reference>
        </references>
      </pivotArea>
    </format>
    <format dxfId="514">
      <pivotArea collapsedLevelsAreSubtotals="1" fieldPosition="0">
        <references count="2">
          <reference field="4294967294" count="1" selected="0">
            <x v="0"/>
          </reference>
          <reference field="1" count="0"/>
        </references>
      </pivotArea>
    </format>
    <format dxfId="513">
      <pivotArea type="all" dataOnly="0" outline="0" fieldPosition="0"/>
    </format>
    <format dxfId="512">
      <pivotArea outline="0" collapsedLevelsAreSubtotals="1" fieldPosition="0"/>
    </format>
    <format dxfId="511">
      <pivotArea field="1" type="button" dataOnly="0" labelOnly="1" outline="0" axis="axisRow" fieldPosition="0"/>
    </format>
    <format dxfId="510">
      <pivotArea dataOnly="0" labelOnly="1" fieldPosition="0">
        <references count="1">
          <reference field="1" count="0"/>
        </references>
      </pivotArea>
    </format>
    <format dxfId="509">
      <pivotArea dataOnly="0" labelOnly="1" grandRow="1" outline="0" fieldPosition="0"/>
    </format>
    <format dxfId="508">
      <pivotArea dataOnly="0" labelOnly="1" outline="0" fieldPosition="0">
        <references count="1">
          <reference field="4294967294" count="2">
            <x v="0"/>
            <x v="1"/>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B33589-237A-486F-A77C-868663B5CD1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X7:Z20" firstHeaderRow="0" firstDataRow="1" firstDataCol="1"/>
  <pivotFields count="9">
    <pivotField showAll="0">
      <items count="6">
        <item h="1" x="0"/>
        <item h="1" x="1"/>
        <item h="1" x="2"/>
        <item h="1" x="3"/>
        <item x="4"/>
        <item t="default"/>
      </items>
    </pivotField>
    <pivotField axis="axisRow" showAll="0">
      <items count="13">
        <item x="0"/>
        <item x="1"/>
        <item x="2"/>
        <item x="3"/>
        <item x="4"/>
        <item x="5"/>
        <item x="6"/>
        <item x="7"/>
        <item x="8"/>
        <item x="9"/>
        <item x="10"/>
        <item x="11"/>
        <item t="default"/>
      </items>
    </pivotField>
    <pivotField showAll="0"/>
    <pivotField showAll="0"/>
    <pivotField numFmtId="165" showAll="0"/>
    <pivotField dataField="1" numFmtId="165" showAll="0"/>
    <pivotField numFmtId="165" showAll="0"/>
    <pivotField numFmtId="165" showAll="0"/>
    <pivotField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Income" fld="5" baseField="0" baseItem="0" numFmtId="165"/>
    <dataField name="Sum of Income2" fld="5" baseField="1" baseItem="0" numFmtId="165"/>
  </dataFields>
  <formats count="24">
    <format dxfId="580">
      <pivotArea type="all" dataOnly="0" outline="0" fieldPosition="0"/>
    </format>
    <format dxfId="579">
      <pivotArea outline="0" collapsedLevelsAreSubtotals="1" fieldPosition="0"/>
    </format>
    <format dxfId="578">
      <pivotArea field="1" type="button" dataOnly="0" labelOnly="1" outline="0" axis="axisRow" fieldPosition="0"/>
    </format>
    <format dxfId="577">
      <pivotArea dataOnly="0" labelOnly="1" fieldPosition="0">
        <references count="1">
          <reference field="1" count="0"/>
        </references>
      </pivotArea>
    </format>
    <format dxfId="576">
      <pivotArea dataOnly="0" labelOnly="1" grandRow="1" outline="0" fieldPosition="0"/>
    </format>
    <format dxfId="575">
      <pivotArea dataOnly="0" labelOnly="1" outline="0" fieldPosition="0">
        <references count="1">
          <reference field="4294967294" count="2">
            <x v="0"/>
            <x v="1"/>
          </reference>
        </references>
      </pivotArea>
    </format>
    <format dxfId="574">
      <pivotArea type="all" dataOnly="0" outline="0" fieldPosition="0"/>
    </format>
    <format dxfId="573">
      <pivotArea outline="0" collapsedLevelsAreSubtotals="1" fieldPosition="0"/>
    </format>
    <format dxfId="572">
      <pivotArea field="1" type="button" dataOnly="0" labelOnly="1" outline="0" axis="axisRow" fieldPosition="0"/>
    </format>
    <format dxfId="571">
      <pivotArea dataOnly="0" labelOnly="1" fieldPosition="0">
        <references count="1">
          <reference field="1" count="0"/>
        </references>
      </pivotArea>
    </format>
    <format dxfId="570">
      <pivotArea dataOnly="0" labelOnly="1" grandRow="1" outline="0" fieldPosition="0"/>
    </format>
    <format dxfId="569">
      <pivotArea dataOnly="0" labelOnly="1" outline="0" fieldPosition="0">
        <references count="1">
          <reference field="4294967294" count="2">
            <x v="0"/>
            <x v="1"/>
          </reference>
        </references>
      </pivotArea>
    </format>
    <format dxfId="568">
      <pivotArea type="all" dataOnly="0" outline="0" fieldPosition="0"/>
    </format>
    <format dxfId="567">
      <pivotArea outline="0" collapsedLevelsAreSubtotals="1" fieldPosition="0"/>
    </format>
    <format dxfId="566">
      <pivotArea field="1" type="button" dataOnly="0" labelOnly="1" outline="0" axis="axisRow" fieldPosition="0"/>
    </format>
    <format dxfId="565">
      <pivotArea dataOnly="0" labelOnly="1" fieldPosition="0">
        <references count="1">
          <reference field="1" count="0"/>
        </references>
      </pivotArea>
    </format>
    <format dxfId="564">
      <pivotArea dataOnly="0" labelOnly="1" grandRow="1" outline="0" fieldPosition="0"/>
    </format>
    <format dxfId="563">
      <pivotArea dataOnly="0" labelOnly="1" outline="0" fieldPosition="0">
        <references count="1">
          <reference field="4294967294" count="2">
            <x v="0"/>
            <x v="1"/>
          </reference>
        </references>
      </pivotArea>
    </format>
    <format dxfId="562">
      <pivotArea type="all" dataOnly="0" outline="0" fieldPosition="0"/>
    </format>
    <format dxfId="561">
      <pivotArea outline="0" collapsedLevelsAreSubtotals="1" fieldPosition="0"/>
    </format>
    <format dxfId="560">
      <pivotArea field="1" type="button" dataOnly="0" labelOnly="1" outline="0" axis="axisRow" fieldPosition="0"/>
    </format>
    <format dxfId="559">
      <pivotArea dataOnly="0" labelOnly="1" fieldPosition="0">
        <references count="1">
          <reference field="1" count="0"/>
        </references>
      </pivotArea>
    </format>
    <format dxfId="558">
      <pivotArea dataOnly="0" labelOnly="1" grandRow="1" outline="0" fieldPosition="0"/>
    </format>
    <format dxfId="557">
      <pivotArea dataOnly="0" labelOnly="1" outline="0" fieldPosition="0">
        <references count="1">
          <reference field="4294967294" count="2">
            <x v="0"/>
            <x v="1"/>
          </reference>
        </references>
      </pivotArea>
    </format>
  </formats>
  <chartFormats count="2">
    <chartFormat chart="38" format="4" series="1">
      <pivotArea type="data" outline="0" fieldPosition="0">
        <references count="1">
          <reference field="4294967294" count="1" selected="0">
            <x v="1"/>
          </reference>
        </references>
      </pivotArea>
    </chartFormat>
    <chartFormat chart="38" format="5"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0810A4-0AF3-4BC6-8349-64BEDFF80F0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0:K63" firstHeaderRow="1" firstDataRow="1" firstDataCol="1"/>
  <pivotFields count="11">
    <pivotField showAll="0"/>
    <pivotField showAll="0">
      <items count="6">
        <item h="1" x="0"/>
        <item h="1" x="1"/>
        <item h="1" x="2"/>
        <item x="3"/>
        <item h="1" x="4"/>
        <item t="default"/>
      </items>
    </pivotField>
    <pivotField showAll="0"/>
    <pivotField showAll="0">
      <items count="3">
        <item x="1"/>
        <item x="0"/>
        <item t="default"/>
      </items>
    </pivotField>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3">
    <i>
      <x v="1"/>
    </i>
    <i>
      <x/>
    </i>
    <i t="grand">
      <x/>
    </i>
  </rowItems>
  <colItems count="1">
    <i/>
  </colItems>
  <dataFields count="1">
    <dataField name="Count of Payment Method" fld="4" subtotal="count" baseField="0" baseItem="0"/>
  </dataFields>
  <formats count="11">
    <format dxfId="591">
      <pivotArea type="all" dataOnly="0" outline="0" fieldPosition="0"/>
    </format>
    <format dxfId="590">
      <pivotArea outline="0" collapsedLevelsAreSubtotals="1" fieldPosition="0"/>
    </format>
    <format dxfId="589">
      <pivotArea type="all" dataOnly="0" outline="0" fieldPosition="0"/>
    </format>
    <format dxfId="588">
      <pivotArea outline="0" collapsedLevelsAreSubtotals="1" fieldPosition="0"/>
    </format>
    <format dxfId="587">
      <pivotArea outline="0" collapsedLevelsAreSubtotals="1" fieldPosition="0"/>
    </format>
    <format dxfId="586">
      <pivotArea type="all" dataOnly="0" outline="0" fieldPosition="0"/>
    </format>
    <format dxfId="585">
      <pivotArea outline="0" collapsedLevelsAreSubtotals="1" fieldPosition="0"/>
    </format>
    <format dxfId="584">
      <pivotArea field="4" type="button" dataOnly="0" labelOnly="1" outline="0" axis="axisRow" fieldPosition="0"/>
    </format>
    <format dxfId="583">
      <pivotArea dataOnly="0" labelOnly="1" fieldPosition="0">
        <references count="1">
          <reference field="4" count="0"/>
        </references>
      </pivotArea>
    </format>
    <format dxfId="582">
      <pivotArea dataOnly="0" labelOnly="1" grandRow="1" outline="0" fieldPosition="0"/>
    </format>
    <format dxfId="58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98101D4-75D4-412E-B4C4-3D27A07082A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4:C55" firstHeaderRow="0" firstDataRow="1" firstDataCol="0"/>
  <pivotFields count="11">
    <pivotField showAll="0"/>
    <pivotField showAll="0">
      <items count="6">
        <item h="1" x="0"/>
        <item h="1" x="1"/>
        <item h="1" x="2"/>
        <item x="3"/>
        <item h="1" x="4"/>
        <item t="default"/>
      </items>
    </pivotField>
    <pivotField showAll="0"/>
    <pivotField showAll="0"/>
    <pivotField showAll="0"/>
    <pivotField showAll="0"/>
    <pivotField showAll="0"/>
    <pivotField showAll="0"/>
    <pivotField showAll="0"/>
    <pivotField dataField="1" showAll="0"/>
    <pivotField dataField="1" showAll="0"/>
  </pivotFields>
  <rowItems count="1">
    <i/>
  </rowItems>
  <colFields count="1">
    <field x="-2"/>
  </colFields>
  <colItems count="2">
    <i>
      <x/>
    </i>
    <i i="1">
      <x v="1"/>
    </i>
  </colItems>
  <dataFields count="2">
    <dataField name="Sum of Target" fld="10" baseField="0" baseItem="0"/>
    <dataField name="Sum of Amount" fld="9" baseField="0" baseItem="0"/>
  </dataFields>
  <formats count="7">
    <format dxfId="598">
      <pivotArea type="all" dataOnly="0" outline="0" fieldPosition="0"/>
    </format>
    <format dxfId="597">
      <pivotArea outline="0" collapsedLevelsAreSubtotals="1" fieldPosition="0"/>
    </format>
    <format dxfId="596">
      <pivotArea dataOnly="0" labelOnly="1" outline="0" fieldPosition="0">
        <references count="1">
          <reference field="4294967294" count="2">
            <x v="0"/>
            <x v="1"/>
          </reference>
        </references>
      </pivotArea>
    </format>
    <format dxfId="595">
      <pivotArea type="all" dataOnly="0" outline="0" fieldPosition="0"/>
    </format>
    <format dxfId="594">
      <pivotArea outline="0" collapsedLevelsAreSubtotals="1" fieldPosition="0"/>
    </format>
    <format dxfId="593">
      <pivotArea dataOnly="0" labelOnly="1" outline="0" fieldPosition="0">
        <references count="1">
          <reference field="4294967294" count="2">
            <x v="0"/>
            <x v="1"/>
          </reference>
        </references>
      </pivotArea>
    </format>
    <format dxfId="59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1A2EF57-3365-4DD2-9A32-7B6BB950344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54:K57" firstHeaderRow="1" firstDataRow="1" firstDataCol="1"/>
  <pivotFields count="11">
    <pivotField showAll="0"/>
    <pivotField showAll="0">
      <items count="6">
        <item h="1" x="0"/>
        <item h="1" x="1"/>
        <item h="1" x="2"/>
        <item x="3"/>
        <item h="1" x="4"/>
        <item t="default"/>
      </items>
    </pivotField>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POS" fld="3" subtotal="count" baseField="0" baseItem="0"/>
  </dataFields>
  <formats count="11">
    <format dxfId="609">
      <pivotArea type="all" dataOnly="0" outline="0" fieldPosition="0"/>
    </format>
    <format dxfId="608">
      <pivotArea outline="0" collapsedLevelsAreSubtotals="1" fieldPosition="0"/>
    </format>
    <format dxfId="607">
      <pivotArea type="all" dataOnly="0" outline="0" fieldPosition="0"/>
    </format>
    <format dxfId="606">
      <pivotArea outline="0" collapsedLevelsAreSubtotals="1" fieldPosition="0"/>
    </format>
    <format dxfId="605">
      <pivotArea outline="0" collapsedLevelsAreSubtotals="1" fieldPosition="0"/>
    </format>
    <format dxfId="604">
      <pivotArea type="all" dataOnly="0" outline="0" fieldPosition="0"/>
    </format>
    <format dxfId="603">
      <pivotArea outline="0" collapsedLevelsAreSubtotals="1" fieldPosition="0"/>
    </format>
    <format dxfId="602">
      <pivotArea field="3" type="button" dataOnly="0" labelOnly="1" outline="0" axis="axisRow" fieldPosition="0"/>
    </format>
    <format dxfId="601">
      <pivotArea dataOnly="0" labelOnly="1" fieldPosition="0">
        <references count="1">
          <reference field="3" count="0"/>
        </references>
      </pivotArea>
    </format>
    <format dxfId="600">
      <pivotArea dataOnly="0" labelOnly="1" grandRow="1" outline="0" fieldPosition="0"/>
    </format>
    <format dxfId="59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37D5126-FC2D-4330-9806-7464DCD4692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4:T58" firstHeaderRow="1" firstDataRow="1" firstDataCol="1"/>
  <pivotFields count="11">
    <pivotField showAll="0"/>
    <pivotField showAll="0">
      <items count="6">
        <item h="1" x="0"/>
        <item h="1" x="1"/>
        <item h="1" x="2"/>
        <item x="3"/>
        <item h="1" x="4"/>
        <item t="default"/>
      </items>
    </pivotField>
    <pivotField showAll="0"/>
    <pivotField showAll="0">
      <items count="3">
        <item x="1"/>
        <item x="0"/>
        <item t="default"/>
      </items>
    </pivotField>
    <pivotField showAll="0"/>
    <pivotField showAll="0"/>
    <pivotField showAll="0"/>
    <pivotField showAll="0"/>
    <pivotField axis="axisRow" showAll="0">
      <items count="4">
        <item x="2"/>
        <item x="1"/>
        <item x="0"/>
        <item t="default"/>
      </items>
    </pivotField>
    <pivotField dataField="1" showAll="0"/>
    <pivotField showAll="0"/>
  </pivotFields>
  <rowFields count="1">
    <field x="8"/>
  </rowFields>
  <rowItems count="4">
    <i>
      <x/>
    </i>
    <i>
      <x v="1"/>
    </i>
    <i>
      <x v="2"/>
    </i>
    <i t="grand">
      <x/>
    </i>
  </rowItems>
  <colItems count="1">
    <i/>
  </colItems>
  <dataFields count="1">
    <dataField name="Sum of Amount" fld="9" baseField="0" baseItem="0"/>
  </dataFields>
  <formats count="11">
    <format dxfId="620">
      <pivotArea type="all" dataOnly="0" outline="0" fieldPosition="0"/>
    </format>
    <format dxfId="619">
      <pivotArea outline="0" collapsedLevelsAreSubtotals="1" fieldPosition="0"/>
    </format>
    <format dxfId="618">
      <pivotArea type="all" dataOnly="0" outline="0" fieldPosition="0"/>
    </format>
    <format dxfId="617">
      <pivotArea outline="0" collapsedLevelsAreSubtotals="1" fieldPosition="0"/>
    </format>
    <format dxfId="616">
      <pivotArea outline="0" collapsedLevelsAreSubtotals="1" fieldPosition="0"/>
    </format>
    <format dxfId="615">
      <pivotArea type="all" dataOnly="0" outline="0" fieldPosition="0"/>
    </format>
    <format dxfId="614">
      <pivotArea outline="0" collapsedLevelsAreSubtotals="1" fieldPosition="0"/>
    </format>
    <format dxfId="613">
      <pivotArea field="8" type="button" dataOnly="0" labelOnly="1" outline="0" axis="axisRow" fieldPosition="0"/>
    </format>
    <format dxfId="612">
      <pivotArea dataOnly="0" labelOnly="1" fieldPosition="0">
        <references count="1">
          <reference field="8" count="0"/>
        </references>
      </pivotArea>
    </format>
    <format dxfId="611">
      <pivotArea dataOnly="0" labelOnly="1" grandRow="1" outline="0" fieldPosition="0"/>
    </format>
    <format dxfId="6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082BD29-44E4-4034-8510-7698559A6252}"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Y54:Z58" firstHeaderRow="1" firstDataRow="1" firstDataCol="1"/>
  <pivotFields count="11">
    <pivotField showAll="0"/>
    <pivotField showAll="0">
      <items count="6">
        <item h="1" x="0"/>
        <item h="1" x="1"/>
        <item h="1" x="2"/>
        <item x="3"/>
        <item h="1" x="4"/>
        <item t="default"/>
      </items>
    </pivotField>
    <pivotField showAll="0"/>
    <pivotField showAll="0">
      <items count="3">
        <item x="1"/>
        <item x="0"/>
        <item t="default"/>
      </items>
    </pivotField>
    <pivotField showAll="0"/>
    <pivotField showAll="0"/>
    <pivotField showAll="0"/>
    <pivotField showAll="0"/>
    <pivotField axis="axisRow" dataField="1" showAll="0">
      <items count="4">
        <item x="2"/>
        <item x="1"/>
        <item x="0"/>
        <item t="default"/>
      </items>
    </pivotField>
    <pivotField showAll="0"/>
    <pivotField showAll="0"/>
  </pivotFields>
  <rowFields count="1">
    <field x="8"/>
  </rowFields>
  <rowItems count="4">
    <i>
      <x/>
    </i>
    <i>
      <x v="1"/>
    </i>
    <i>
      <x v="2"/>
    </i>
    <i t="grand">
      <x/>
    </i>
  </rowItems>
  <colItems count="1">
    <i/>
  </colItems>
  <dataFields count="1">
    <dataField name="Count of Delivery Type" fld="8" subtotal="count" baseField="0" baseItem="0"/>
  </dataFields>
  <formats count="11">
    <format dxfId="631">
      <pivotArea type="all" dataOnly="0" outline="0" fieldPosition="0"/>
    </format>
    <format dxfId="630">
      <pivotArea outline="0" collapsedLevelsAreSubtotals="1" fieldPosition="0"/>
    </format>
    <format dxfId="629">
      <pivotArea type="all" dataOnly="0" outline="0" fieldPosition="0"/>
    </format>
    <format dxfId="628">
      <pivotArea outline="0" collapsedLevelsAreSubtotals="1" fieldPosition="0"/>
    </format>
    <format dxfId="627">
      <pivotArea outline="0" collapsedLevelsAreSubtotals="1" fieldPosition="0"/>
    </format>
    <format dxfId="626">
      <pivotArea type="all" dataOnly="0" outline="0" fieldPosition="0"/>
    </format>
    <format dxfId="625">
      <pivotArea outline="0" collapsedLevelsAreSubtotals="1" fieldPosition="0"/>
    </format>
    <format dxfId="624">
      <pivotArea field="8" type="button" dataOnly="0" labelOnly="1" outline="0" axis="axisRow" fieldPosition="0"/>
    </format>
    <format dxfId="623">
      <pivotArea dataOnly="0" labelOnly="1" fieldPosition="0">
        <references count="1">
          <reference field="8" count="0"/>
        </references>
      </pivotArea>
    </format>
    <format dxfId="622">
      <pivotArea dataOnly="0" labelOnly="1" grandRow="1" outline="0" fieldPosition="0"/>
    </format>
    <format dxfId="621">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B42174C-7295-4435-8AC1-5F2CFCD04243}"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G54:AH57" firstHeaderRow="1" firstDataRow="1" firstDataCol="1"/>
  <pivotFields count="11">
    <pivotField showAll="0"/>
    <pivotField showAll="0">
      <items count="6">
        <item h="1" x="0"/>
        <item h="1" x="1"/>
        <item h="1" x="2"/>
        <item x="3"/>
        <item h="1" x="4"/>
        <item t="default"/>
      </items>
    </pivotField>
    <pivotField showAll="0"/>
    <pivotField showAll="0">
      <items count="3">
        <item x="1"/>
        <item x="0"/>
        <item t="default"/>
      </items>
    </pivotField>
    <pivotField showAll="0"/>
    <pivotField showAll="0"/>
    <pivotField showAll="0"/>
    <pivotField axis="axisRow" dataField="1" showAll="0">
      <items count="3">
        <item x="0"/>
        <item x="1"/>
        <item t="default"/>
      </items>
    </pivotField>
    <pivotField showAll="0">
      <items count="4">
        <item x="2"/>
        <item x="1"/>
        <item x="0"/>
        <item t="default"/>
      </items>
    </pivotField>
    <pivotField showAll="0"/>
    <pivotField showAll="0"/>
  </pivotFields>
  <rowFields count="1">
    <field x="7"/>
  </rowFields>
  <rowItems count="3">
    <i>
      <x/>
    </i>
    <i>
      <x v="1"/>
    </i>
    <i t="grand">
      <x/>
    </i>
  </rowItems>
  <colItems count="1">
    <i/>
  </colItems>
  <dataFields count="1">
    <dataField name="Count of Sale Status" fld="7" subtotal="count" baseField="7" baseItem="0"/>
  </dataFields>
  <formats count="15">
    <format dxfId="646">
      <pivotArea type="all" dataOnly="0" outline="0" fieldPosition="0"/>
    </format>
    <format dxfId="645">
      <pivotArea outline="0" collapsedLevelsAreSubtotals="1" fieldPosition="0"/>
    </format>
    <format dxfId="644">
      <pivotArea type="all" dataOnly="0" outline="0" fieldPosition="0"/>
    </format>
    <format dxfId="643">
      <pivotArea outline="0" collapsedLevelsAreSubtotals="1" fieldPosition="0"/>
    </format>
    <format dxfId="642">
      <pivotArea outline="0" collapsedLevelsAreSubtotals="1" fieldPosition="0"/>
    </format>
    <format dxfId="641">
      <pivotArea type="all" dataOnly="0" outline="0" fieldPosition="0"/>
    </format>
    <format dxfId="640">
      <pivotArea outline="0" collapsedLevelsAreSubtotals="1" fieldPosition="0"/>
    </format>
    <format dxfId="639">
      <pivotArea field="8" type="button" dataOnly="0" labelOnly="1" outline="0"/>
    </format>
    <format dxfId="638">
      <pivotArea dataOnly="0" labelOnly="1" outline="0" axis="axisValues" fieldPosition="0"/>
    </format>
    <format dxfId="637">
      <pivotArea collapsedLevelsAreSubtotals="1" fieldPosition="0">
        <references count="1">
          <reference field="7" count="1">
            <x v="1"/>
          </reference>
        </references>
      </pivotArea>
    </format>
    <format dxfId="636">
      <pivotArea grandRow="1" outline="0" collapsedLevelsAreSubtotals="1" fieldPosition="0"/>
    </format>
    <format dxfId="635">
      <pivotArea dataOnly="0" labelOnly="1" fieldPosition="0">
        <references count="1">
          <reference field="7" count="1">
            <x v="1"/>
          </reference>
        </references>
      </pivotArea>
    </format>
    <format dxfId="634">
      <pivotArea dataOnly="0" labelOnly="1" grandRow="1" outline="0" fieldPosition="0"/>
    </format>
    <format dxfId="633">
      <pivotArea collapsedLevelsAreSubtotals="1" fieldPosition="0">
        <references count="1">
          <reference field="7" count="0"/>
        </references>
      </pivotArea>
    </format>
    <format dxfId="632">
      <pivotArea outline="0" fieldPosition="0">
        <references count="1">
          <reference field="4294967294" count="1">
            <x v="0"/>
          </reference>
        </references>
      </pivotArea>
    </format>
  </formats>
  <chartFormats count="3">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7" count="1" selected="0">
            <x v="0"/>
          </reference>
        </references>
      </pivotArea>
    </chartFormat>
    <chartFormat chart="11"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D7095D3-9988-478E-8DDA-B5A1E5C54B6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E14" firstHeaderRow="0" firstDataRow="1" firstDataCol="1"/>
  <pivotFields count="9">
    <pivotField showAll="0">
      <items count="6">
        <item h="1" x="0"/>
        <item h="1" x="1"/>
        <item h="1" x="2"/>
        <item h="1" x="3"/>
        <item x="4"/>
        <item t="default"/>
      </items>
    </pivotField>
    <pivotField showAll="0"/>
    <pivotField axis="axisRow" showAll="0">
      <items count="7">
        <item x="4"/>
        <item x="5"/>
        <item x="0"/>
        <item x="1"/>
        <item x="2"/>
        <item x="3"/>
        <item t="default"/>
      </items>
    </pivotField>
    <pivotField showAll="0"/>
    <pivotField dataField="1" numFmtId="165" showAll="0"/>
    <pivotField dataField="1" numFmtId="165" showAll="0"/>
    <pivotField numFmtId="165" showAll="0"/>
    <pivotField numFmtId="165" showAll="0"/>
    <pivotField showAll="0"/>
  </pivotFields>
  <rowFields count="1">
    <field x="2"/>
  </rowFields>
  <rowItems count="7">
    <i>
      <x/>
    </i>
    <i>
      <x v="1"/>
    </i>
    <i>
      <x v="2"/>
    </i>
    <i>
      <x v="3"/>
    </i>
    <i>
      <x v="4"/>
    </i>
    <i>
      <x v="5"/>
    </i>
    <i t="grand">
      <x/>
    </i>
  </rowItems>
  <colFields count="1">
    <field x="-2"/>
  </colFields>
  <colItems count="3">
    <i>
      <x/>
    </i>
    <i i="1">
      <x v="1"/>
    </i>
    <i i="2">
      <x v="2"/>
    </i>
  </colItems>
  <dataFields count="3">
    <dataField name="Sum of Income" fld="5" baseField="0" baseItem="0" numFmtId="165"/>
    <dataField name="Sum of Counts" fld="4" baseField="0" baseItem="0" numFmtId="165"/>
    <dataField name="Sum of Counts2" fld="4" showDataAs="percentOfCol" baseField="2" baseItem="0" numFmtId="10"/>
  </dataFields>
  <formats count="24">
    <format dxfId="670">
      <pivotArea type="all" dataOnly="0" outline="0" fieldPosition="0"/>
    </format>
    <format dxfId="669">
      <pivotArea outline="0" collapsedLevelsAreSubtotals="1" fieldPosition="0"/>
    </format>
    <format dxfId="668">
      <pivotArea field="2" type="button" dataOnly="0" labelOnly="1" outline="0" axis="axisRow" fieldPosition="0"/>
    </format>
    <format dxfId="667">
      <pivotArea dataOnly="0" labelOnly="1" fieldPosition="0">
        <references count="1">
          <reference field="2" count="0"/>
        </references>
      </pivotArea>
    </format>
    <format dxfId="666">
      <pivotArea dataOnly="0" labelOnly="1" grandRow="1" outline="0" fieldPosition="0"/>
    </format>
    <format dxfId="665">
      <pivotArea dataOnly="0" labelOnly="1" outline="0" fieldPosition="0">
        <references count="1">
          <reference field="4294967294" count="3">
            <x v="0"/>
            <x v="1"/>
            <x v="2"/>
          </reference>
        </references>
      </pivotArea>
    </format>
    <format dxfId="664">
      <pivotArea type="all" dataOnly="0" outline="0" fieldPosition="0"/>
    </format>
    <format dxfId="663">
      <pivotArea outline="0" collapsedLevelsAreSubtotals="1" fieldPosition="0"/>
    </format>
    <format dxfId="662">
      <pivotArea field="2" type="button" dataOnly="0" labelOnly="1" outline="0" axis="axisRow" fieldPosition="0"/>
    </format>
    <format dxfId="661">
      <pivotArea dataOnly="0" labelOnly="1" fieldPosition="0">
        <references count="1">
          <reference field="2" count="0"/>
        </references>
      </pivotArea>
    </format>
    <format dxfId="660">
      <pivotArea dataOnly="0" labelOnly="1" grandRow="1" outline="0" fieldPosition="0"/>
    </format>
    <format dxfId="659">
      <pivotArea dataOnly="0" labelOnly="1" outline="0" fieldPosition="0">
        <references count="1">
          <reference field="4294967294" count="3">
            <x v="0"/>
            <x v="1"/>
            <x v="2"/>
          </reference>
        </references>
      </pivotArea>
    </format>
    <format dxfId="658">
      <pivotArea type="all" dataOnly="0" outline="0" fieldPosition="0"/>
    </format>
    <format dxfId="657">
      <pivotArea outline="0" collapsedLevelsAreSubtotals="1" fieldPosition="0"/>
    </format>
    <format dxfId="656">
      <pivotArea field="2" type="button" dataOnly="0" labelOnly="1" outline="0" axis="axisRow" fieldPosition="0"/>
    </format>
    <format dxfId="655">
      <pivotArea dataOnly="0" labelOnly="1" fieldPosition="0">
        <references count="1">
          <reference field="2" count="0"/>
        </references>
      </pivotArea>
    </format>
    <format dxfId="654">
      <pivotArea dataOnly="0" labelOnly="1" grandRow="1" outline="0" fieldPosition="0"/>
    </format>
    <format dxfId="653">
      <pivotArea dataOnly="0" labelOnly="1" outline="0" fieldPosition="0">
        <references count="1">
          <reference field="4294967294" count="3">
            <x v="0"/>
            <x v="1"/>
            <x v="2"/>
          </reference>
        </references>
      </pivotArea>
    </format>
    <format dxfId="652">
      <pivotArea type="all" dataOnly="0" outline="0" fieldPosition="0"/>
    </format>
    <format dxfId="651">
      <pivotArea outline="0" collapsedLevelsAreSubtotals="1" fieldPosition="0"/>
    </format>
    <format dxfId="650">
      <pivotArea field="2" type="button" dataOnly="0" labelOnly="1" outline="0" axis="axisRow" fieldPosition="0"/>
    </format>
    <format dxfId="649">
      <pivotArea dataOnly="0" labelOnly="1" fieldPosition="0">
        <references count="1">
          <reference field="2" count="0"/>
        </references>
      </pivotArea>
    </format>
    <format dxfId="648">
      <pivotArea dataOnly="0" labelOnly="1" grandRow="1" outline="0" fieldPosition="0"/>
    </format>
    <format dxfId="647">
      <pivotArea dataOnly="0" labelOnly="1" outline="0" fieldPosition="0">
        <references count="1">
          <reference field="4294967294" count="3">
            <x v="0"/>
            <x v="1"/>
            <x v="2"/>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37782DC-2A1A-4110-849D-41643EDEC4CA}"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AE7:AF20" firstHeaderRow="1" firstDataRow="1" firstDataCol="1"/>
  <pivotFields count="9">
    <pivotField showAll="0">
      <items count="6">
        <item h="1" x="0"/>
        <item h="1" x="1"/>
        <item h="1" x="2"/>
        <item h="1" x="3"/>
        <item x="4"/>
        <item t="default"/>
      </items>
    </pivotField>
    <pivotField axis="axisRow" showAll="0">
      <items count="13">
        <item x="0"/>
        <item x="1"/>
        <item x="2"/>
        <item x="3"/>
        <item x="4"/>
        <item x="5"/>
        <item x="6"/>
        <item x="7"/>
        <item x="8"/>
        <item x="9"/>
        <item x="10"/>
        <item x="11"/>
        <item t="default"/>
      </items>
    </pivotField>
    <pivotField showAll="0"/>
    <pivotField showAll="0"/>
    <pivotField numFmtId="165" showAll="0"/>
    <pivotField numFmtId="165" showAll="0"/>
    <pivotField numFmtId="165" showAll="0"/>
    <pivotField dataField="1" numFmtId="165"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operating profit" fld="7" baseField="0" baseItem="0" numFmtId="165"/>
  </dataFields>
  <formats count="25">
    <format dxfId="695">
      <pivotArea type="all" dataOnly="0" outline="0" fieldPosition="0"/>
    </format>
    <format dxfId="694">
      <pivotArea outline="0" collapsedLevelsAreSubtotals="1" fieldPosition="0"/>
    </format>
    <format dxfId="693">
      <pivotArea field="1" type="button" dataOnly="0" labelOnly="1" outline="0" axis="axisRow" fieldPosition="0"/>
    </format>
    <format dxfId="692">
      <pivotArea dataOnly="0" labelOnly="1" fieldPosition="0">
        <references count="1">
          <reference field="1" count="0"/>
        </references>
      </pivotArea>
    </format>
    <format dxfId="691">
      <pivotArea dataOnly="0" labelOnly="1" grandRow="1" outline="0" fieldPosition="0"/>
    </format>
    <format dxfId="690">
      <pivotArea dataOnly="0" labelOnly="1" outline="0" axis="axisValues" fieldPosition="0"/>
    </format>
    <format dxfId="689">
      <pivotArea type="all" dataOnly="0" outline="0" fieldPosition="0"/>
    </format>
    <format dxfId="688">
      <pivotArea outline="0" collapsedLevelsAreSubtotals="1" fieldPosition="0"/>
    </format>
    <format dxfId="687">
      <pivotArea field="1" type="button" dataOnly="0" labelOnly="1" outline="0" axis="axisRow" fieldPosition="0"/>
    </format>
    <format dxfId="686">
      <pivotArea dataOnly="0" labelOnly="1" fieldPosition="0">
        <references count="1">
          <reference field="1" count="0"/>
        </references>
      </pivotArea>
    </format>
    <format dxfId="685">
      <pivotArea dataOnly="0" labelOnly="1" grandRow="1" outline="0" fieldPosition="0"/>
    </format>
    <format dxfId="684">
      <pivotArea dataOnly="0" labelOnly="1" outline="0" axis="axisValues" fieldPosition="0"/>
    </format>
    <format dxfId="683">
      <pivotArea type="all" dataOnly="0" outline="0" fieldPosition="0"/>
    </format>
    <format dxfId="682">
      <pivotArea outline="0" collapsedLevelsAreSubtotals="1" fieldPosition="0"/>
    </format>
    <format dxfId="681">
      <pivotArea field="1" type="button" dataOnly="0" labelOnly="1" outline="0" axis="axisRow" fieldPosition="0"/>
    </format>
    <format dxfId="680">
      <pivotArea dataOnly="0" labelOnly="1" fieldPosition="0">
        <references count="1">
          <reference field="1" count="0"/>
        </references>
      </pivotArea>
    </format>
    <format dxfId="679">
      <pivotArea dataOnly="0" labelOnly="1" grandRow="1" outline="0" fieldPosition="0"/>
    </format>
    <format dxfId="678">
      <pivotArea dataOnly="0" labelOnly="1" outline="0" axis="axisValues" fieldPosition="0"/>
    </format>
    <format dxfId="677">
      <pivotArea dataOnly="0" labelOnly="1" outline="0" axis="axisValues" fieldPosition="0"/>
    </format>
    <format dxfId="676">
      <pivotArea type="all" dataOnly="0" outline="0" fieldPosition="0"/>
    </format>
    <format dxfId="675">
      <pivotArea outline="0" collapsedLevelsAreSubtotals="1" fieldPosition="0"/>
    </format>
    <format dxfId="674">
      <pivotArea field="1" type="button" dataOnly="0" labelOnly="1" outline="0" axis="axisRow" fieldPosition="0"/>
    </format>
    <format dxfId="673">
      <pivotArea dataOnly="0" labelOnly="1" fieldPosition="0">
        <references count="1">
          <reference field="1" count="0"/>
        </references>
      </pivotArea>
    </format>
    <format dxfId="672">
      <pivotArea dataOnly="0" labelOnly="1" grandRow="1" outline="0" fieldPosition="0"/>
    </format>
    <format dxfId="671">
      <pivotArea dataOnly="0" labelOnly="1" outline="0" axis="axisValues" fieldPosition="0"/>
    </format>
  </formats>
  <chartFormats count="1">
    <chartFormat chart="45"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AC904C26-47DC-42E8-B598-228F84DD4933}" autoFormatId="16" applyNumberFormats="0" applyBorderFormats="0" applyFontFormats="0" applyPatternFormats="0" applyAlignmentFormats="0" applyWidthHeightFormats="0">
  <queryTableRefresh nextId="12">
    <queryTableFields count="11">
      <queryTableField id="1" name="Order Number" tableColumnId="1"/>
      <queryTableField id="2" name="Year" tableColumnId="2"/>
      <queryTableField id="3" name="Month" tableColumnId="3"/>
      <queryTableField id="4" name="POS" tableColumnId="4"/>
      <queryTableField id="5" name="Payment Method" tableColumnId="5"/>
      <queryTableField id="6" name="Assembly Stage" tableColumnId="6"/>
      <queryTableField id="7" name="Registration Status" tableColumnId="7"/>
      <queryTableField id="8" name="Sale Status" tableColumnId="8"/>
      <queryTableField id="9" name="Delivery Type" tableColumnId="9"/>
      <queryTableField id="10" name="Amount" tableColumnId="10"/>
      <queryTableField id="11" name="Target"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8A17B770-6274-4549-9110-EA69861B8A92}" autoFormatId="16" applyNumberFormats="0" applyBorderFormats="0" applyFontFormats="0" applyPatternFormats="0" applyAlignmentFormats="0" applyWidthHeightFormats="0">
  <queryTableRefresh nextId="5">
    <queryTableFields count="4">
      <queryTableField id="1" name="Year" tableColumnId="1"/>
      <queryTableField id="2" name="Country" tableColumnId="2"/>
      <queryTableField id="3" name="Amount" tableColumnId="3"/>
      <queryTableField id="4" name="Target"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2CDD687-02CE-4823-9E3B-855EFD587601}" sourceName="Year">
  <pivotTables>
    <pivotTable tabId="13" name="PivotTable1"/>
    <pivotTable tabId="13" name="PivotTable2"/>
    <pivotTable tabId="13" name="PivotTable3"/>
    <pivotTable tabId="13" name="PivotTable5"/>
    <pivotTable tabId="13" name="PivotTable6"/>
    <pivotTable tabId="13" name="PivotTable4"/>
  </pivotTables>
  <data>
    <tabular pivotCacheId="57531777">
      <items count="5">
        <i x="0"/>
        <i x="1"/>
        <i x="2"/>
        <i x="3"/>
        <i x="4"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8AD6B05-481B-45D1-8606-231AA718AAB5}" sourceName="Year">
  <pivotTables>
    <pivotTable tabId="13" name="PivotTable7"/>
    <pivotTable tabId="13" name="PivotTable8"/>
  </pivotTables>
  <data>
    <tabular pivotCacheId="110966471">
      <items count="5">
        <i x="0"/>
        <i x="1"/>
        <i x="2"/>
        <i x="3" s="1"/>
        <i x="4"/>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D79C79A3-10BB-47CB-ADAA-E2C19623B7CD}" sourceName="Year">
  <pivotTables>
    <pivotTable tabId="13" name="PivotTable10"/>
    <pivotTable tabId="13" name="PivotTable11"/>
    <pivotTable tabId="13" name="PivotTable12"/>
    <pivotTable tabId="13" name="PivotTable13"/>
    <pivotTable tabId="13" name="PivotTable9"/>
    <pivotTable tabId="13" name="PivotTable14"/>
    <pivotTable tabId="13" name="PivotTable15"/>
    <pivotTable tabId="13" name="PivotTable16"/>
  </pivotTables>
  <data>
    <tabular pivotCacheId="299491539">
      <items count="5">
        <i x="0"/>
        <i x="1"/>
        <i x="2"/>
        <i x="3" s="1"/>
        <i x="4"/>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78A9958-F7C2-412B-85DB-B5CDE8DD650B}" cache="Slicer_Year" caption="Year" columnCount="5" showCaption="0" style="SlicerStyleDark3 2" lockedPosition="1" rowHeight="28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B96CFBF-21D5-4364-A6DE-1ACEEADC5591}" cache="Slicer_Year1" caption="Year" columnCount="5" showCaption="0" style="SlicerStyleDark3 2" lockedPosition="1" rowHeight="27432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953BE2B7-EC57-4FC3-9B45-C98EDA9897A9}" cache="Slicer_Year2" caption="Year" columnCount="6" showCaption="0" style="SlicerStyleDark3 2" lockedPosition="1" rowHeight="216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6843A9B2-291A-422D-B307-3F03BCB0FE08}" cache="Slicer_Year2" caption="Year" columnCount="6" showCaption="0" style="SlicerStyleDark3 2" rowHeight="241300"/>
</slicers>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106F62A-0ED3-43AA-8D57-11433E0965AD}" name="Table1" displayName="Table1" ref="A3:I18" totalsRowShown="0">
  <autoFilter ref="A3:I18" xr:uid="{3106F62A-0ED3-43AA-8D57-11433E0965AD}"/>
  <sortState xmlns:xlrd2="http://schemas.microsoft.com/office/spreadsheetml/2017/richdata2" ref="A4:I18">
    <sortCondition ref="F3:F18"/>
  </sortState>
  <tableColumns count="9">
    <tableColumn id="1" xr3:uid="{75FCE0FF-A020-437B-A1D9-B356C7181364}" name="Year"/>
    <tableColumn id="2" xr3:uid="{89263A64-E31F-41E6-B288-EE53A1F5368B}" name="Month"/>
    <tableColumn id="3" xr3:uid="{6A45ABD0-D821-4D4E-8368-83545237A52A}" name="Income sources"/>
    <tableColumn id="4" xr3:uid="{AD452E87-D9DB-4D0D-A95F-00AF865C9845}" name="Income Breakdowns"/>
    <tableColumn id="5" xr3:uid="{F1ECF4EB-540C-4B81-9D4D-9F380FFCFEB3}" name="Counts"/>
    <tableColumn id="6" xr3:uid="{E814B903-0ABC-477A-9A8B-BA4DDB28C1AA}" name="Income"/>
    <tableColumn id="7" xr3:uid="{69D031AE-E70C-4B50-A58B-2946606EB308}" name="Target Income"/>
    <tableColumn id="8" xr3:uid="{DB43027C-1A24-467C-97B3-8E434B2BCD2C}" name="operating profit"/>
    <tableColumn id="9" xr3:uid="{4AAE9634-E7D7-40CB-9EB2-A14EF87C2FEA}" name="Marketing Strategi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D6301FA-9EBB-454E-9DEB-BD16B4171F7B}" name="Table2" displayName="Table2" ref="A3:I118" totalsRowShown="0">
  <autoFilter ref="A3:I118" xr:uid="{9D6301FA-9EBB-454E-9DEB-BD16B4171F7B}"/>
  <sortState xmlns:xlrd2="http://schemas.microsoft.com/office/spreadsheetml/2017/richdata2" ref="A4:I118">
    <sortCondition ref="F3:F118"/>
  </sortState>
  <tableColumns count="9">
    <tableColumn id="1" xr3:uid="{EC2D0D70-9713-4404-A09A-A5F23E1F21ED}" name="Year"/>
    <tableColumn id="2" xr3:uid="{A41FF21D-6B78-455E-A67D-1F95B4A9B362}" name="Month"/>
    <tableColumn id="3" xr3:uid="{7959E4FE-9985-4CF9-B863-3FEF264A6C9C}" name="Income sources"/>
    <tableColumn id="4" xr3:uid="{32C8B247-807B-4FA8-857D-D8FBF7DC82C4}" name="Income Breakdowns"/>
    <tableColumn id="5" xr3:uid="{62971C06-2FF0-4559-A146-A244595EEF63}" name="Counts"/>
    <tableColumn id="6" xr3:uid="{F33C8C9E-AAC3-4968-9FFC-9C4FA77ECB04}" name="Income"/>
    <tableColumn id="7" xr3:uid="{13B48DD0-0A2E-4032-8B2A-1EA83AF980F9}" name="Target Income"/>
    <tableColumn id="8" xr3:uid="{70E60228-B276-41D2-BAAC-5A17C7FF5FDA}" name="operating profit"/>
    <tableColumn id="9" xr3:uid="{1317D17C-7025-4C3E-8325-9A1AAB56BB48}" name="Marketing Strategie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E273C70-63DF-4A16-B7FB-60017A0E408F}" name="Table4" displayName="Table4" ref="A3:I15" totalsRowShown="0">
  <autoFilter ref="A3:I15" xr:uid="{8E273C70-63DF-4A16-B7FB-60017A0E408F}"/>
  <sortState xmlns:xlrd2="http://schemas.microsoft.com/office/spreadsheetml/2017/richdata2" ref="A4:I15">
    <sortCondition ref="F3:F15"/>
  </sortState>
  <tableColumns count="9">
    <tableColumn id="1" xr3:uid="{11D1DD30-6EA8-4CCC-A7DB-9DA26E24F755}" name="Year"/>
    <tableColumn id="2" xr3:uid="{64EEF55D-CF18-4A24-847E-1F702D73D046}" name="Month"/>
    <tableColumn id="3" xr3:uid="{E29C95E5-82F7-463F-81D5-D3FB2F710F07}" name="Income sources"/>
    <tableColumn id="4" xr3:uid="{796B3177-4DC3-45E5-B492-1C60D1E32343}" name="Income Breakdowns"/>
    <tableColumn id="5" xr3:uid="{A5217F65-B6FC-49C0-9616-93B7404A14FE}" name="Counts"/>
    <tableColumn id="6" xr3:uid="{AE40CD07-7B56-4791-8344-4A4FE1C656BD}" name="Income"/>
    <tableColumn id="7" xr3:uid="{BD72728D-BAA4-4AC8-B4B8-30D1456F57A8}" name="Target Income"/>
    <tableColumn id="8" xr3:uid="{942005A1-B583-4E51-8DB1-F08ECA9B305E}" name="operating profit"/>
    <tableColumn id="9" xr3:uid="{74F8454F-1746-47B5-A541-8F03B48D3717}" name="Marketing Strategi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1EB4A45-4FBA-41CF-9233-C9510DC99AFD}" name="Data_Tables__2" displayName="Data_Tables__2" ref="A1:K3116" tableType="queryTable" totalsRowShown="0">
  <autoFilter ref="A1:K3116" xr:uid="{91EB4A45-4FBA-41CF-9233-C9510DC99AFD}"/>
  <tableColumns count="11">
    <tableColumn id="1" xr3:uid="{737CF786-D186-4FB5-B296-063152F10FAF}" uniqueName="1" name="Order Number" queryTableFieldId="1"/>
    <tableColumn id="2" xr3:uid="{F6117DA9-9305-450F-9430-C80E349B52C2}" uniqueName="2" name="Year" queryTableFieldId="2"/>
    <tableColumn id="3" xr3:uid="{32430815-441A-498F-8911-CE093DEA36C7}" uniqueName="3" name="Month" queryTableFieldId="3"/>
    <tableColumn id="4" xr3:uid="{6182AB27-58CE-4573-BDE8-119B27A0E91F}" uniqueName="4" name="POS" queryTableFieldId="4"/>
    <tableColumn id="5" xr3:uid="{4165629E-CDA5-4D9A-80A5-4639E905ABD2}" uniqueName="5" name="Payment Method" queryTableFieldId="5"/>
    <tableColumn id="6" xr3:uid="{5B94C818-1887-4B5B-B7B5-9B56A87D5E39}" uniqueName="6" name="Assembly Stage" queryTableFieldId="6"/>
    <tableColumn id="7" xr3:uid="{6B9E97D6-65CD-4227-AD0D-B2DAC11579A9}" uniqueName="7" name="Registration Status" queryTableFieldId="7"/>
    <tableColumn id="8" xr3:uid="{648DC39C-5CC5-4A93-9223-409AFDE764DA}" uniqueName="8" name="Sale Status" queryTableFieldId="8"/>
    <tableColumn id="9" xr3:uid="{280A4569-C206-42C7-AC69-BBE6879FC813}" uniqueName="9" name="Delivery Type" queryTableFieldId="9"/>
    <tableColumn id="10" xr3:uid="{B7327BE8-97C5-4E2B-8B55-9D3AE6CBFE81}" uniqueName="10" name="Amount" queryTableFieldId="10"/>
    <tableColumn id="11" xr3:uid="{5A12E492-CE00-4E25-A6A8-31F15FD31109}" uniqueName="11" name="Target" queryTableFieldId="1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445D0C0-0E53-4EA0-B9DB-C13363C74AFA}" name="Map" displayName="Map" ref="A1:D31" tableType="queryTable" totalsRowShown="0">
  <autoFilter ref="A1:D31" xr:uid="{5445D0C0-0E53-4EA0-B9DB-C13363C74AFA}"/>
  <tableColumns count="4">
    <tableColumn id="1" xr3:uid="{1D7AAD75-C7B3-4610-9322-AC1A9CA7F44E}" uniqueName="1" name="Year" queryTableFieldId="1"/>
    <tableColumn id="2" xr3:uid="{71B89A84-EA6E-4679-9238-90F2ED0702EF}" uniqueName="2" name="Country" queryTableFieldId="2" dataDxfId="357"/>
    <tableColumn id="3" xr3:uid="{04DB1890-270C-4489-BD75-6BE3A95E6651}" uniqueName="3" name="Amount" queryTableFieldId="3"/>
    <tableColumn id="4" xr3:uid="{B8C93C7E-CAF8-403A-91C0-757776491E91}" uniqueName="4" name="Target" queryTableFieldId="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D28505-F379-4A7E-A508-B65DF599BA8F}" name="Table3" displayName="Table3" ref="A1:I901" totalsRowShown="0" headerRowDxfId="356" dataDxfId="354" headerRowBorderDxfId="355" tableBorderDxfId="353">
  <autoFilter ref="A1:I901" xr:uid="{10D28505-F379-4A7E-A508-B65DF599BA8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sortState xmlns:xlrd2="http://schemas.microsoft.com/office/spreadsheetml/2017/richdata2" ref="A2:I901">
    <sortCondition ref="A2:A901" customList="Jan,Feb,Mar,Apr,May,Jun,Jul,Aug,Sep,Oct,Nov,Dec"/>
  </sortState>
  <tableColumns count="9">
    <tableColumn id="1" xr3:uid="{F1B2F5AF-1872-4D88-A8AD-82C5ABEDAC5E}" name="Year" dataDxfId="352"/>
    <tableColumn id="2" xr3:uid="{A68E4C5E-63A7-44F3-94A9-B3DC035142E3}" name="Month" dataDxfId="351"/>
    <tableColumn id="3" xr3:uid="{FCFD0908-B2CD-4A82-AD2C-8F47574C7344}" name="Income sources" dataDxfId="350"/>
    <tableColumn id="4" xr3:uid="{B21922F0-2DEC-409B-A10C-800CA1A1B0C5}" name="Income Breakdowns" dataDxfId="349"/>
    <tableColumn id="5" xr3:uid="{065303FF-72C4-4F8F-BB0C-F9118DF0DFDF}" name="Counts" dataDxfId="348"/>
    <tableColumn id="6" xr3:uid="{DABCF258-4449-4DEA-86B9-64B7C52EA6A0}" name="Income" dataDxfId="347"/>
    <tableColumn id="7" xr3:uid="{21324F5C-E6CA-43C7-8626-2541ACD89257}" name="Target Income" dataDxfId="346"/>
    <tableColumn id="8" xr3:uid="{A4C67C2A-7CF2-4AF9-8525-5806E64C6993}" name="operating profit" dataDxfId="345"/>
    <tableColumn id="9" xr3:uid="{C6352437-E1F6-2340-AE38-441D5A24EB63}" name="Marketing Strategies" dataDxfId="344"/>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4.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6.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15505-5D79-41FD-8BB9-2B8C8859A82F}">
  <dimension ref="A1:I18"/>
  <sheetViews>
    <sheetView workbookViewId="0">
      <selection activeCell="H8" sqref="H8"/>
    </sheetView>
  </sheetViews>
  <sheetFormatPr defaultRowHeight="15" x14ac:dyDescent="0.25"/>
  <cols>
    <col min="1" max="2" width="9.28515625" bestFit="1" customWidth="1"/>
    <col min="3" max="3" width="17.140625" bestFit="1" customWidth="1"/>
    <col min="4" max="4" width="24.5703125" bestFit="1" customWidth="1"/>
    <col min="5" max="5" width="10" bestFit="1" customWidth="1"/>
    <col min="6" max="6" width="9.85546875" bestFit="1" customWidth="1"/>
    <col min="7" max="7" width="16" bestFit="1" customWidth="1"/>
    <col min="8" max="8" width="17.42578125" bestFit="1" customWidth="1"/>
    <col min="9" max="9" width="22" bestFit="1" customWidth="1"/>
  </cols>
  <sheetData>
    <row r="1" spans="1:9" x14ac:dyDescent="0.25">
      <c r="A1" s="10" t="s">
        <v>54</v>
      </c>
    </row>
    <row r="3" spans="1:9" x14ac:dyDescent="0.25">
      <c r="A3" t="s">
        <v>16</v>
      </c>
      <c r="B3" t="s">
        <v>17</v>
      </c>
      <c r="C3" t="s">
        <v>18</v>
      </c>
      <c r="D3" t="s">
        <v>19</v>
      </c>
      <c r="E3" t="s">
        <v>20</v>
      </c>
      <c r="F3" t="s">
        <v>21</v>
      </c>
      <c r="G3" t="s">
        <v>22</v>
      </c>
      <c r="H3" t="s">
        <v>39</v>
      </c>
      <c r="I3" t="s">
        <v>41</v>
      </c>
    </row>
    <row r="4" spans="1:9" x14ac:dyDescent="0.25">
      <c r="A4">
        <v>2021</v>
      </c>
      <c r="B4" t="s">
        <v>0</v>
      </c>
      <c r="C4" t="s">
        <v>13</v>
      </c>
      <c r="D4" t="s">
        <v>33</v>
      </c>
      <c r="E4">
        <v>6590.7359999999999</v>
      </c>
      <c r="F4">
        <v>110</v>
      </c>
      <c r="G4">
        <v>112</v>
      </c>
      <c r="H4">
        <v>22</v>
      </c>
      <c r="I4" t="s">
        <v>40</v>
      </c>
    </row>
    <row r="5" spans="1:9" x14ac:dyDescent="0.25">
      <c r="A5">
        <v>2021</v>
      </c>
      <c r="B5" t="s">
        <v>0</v>
      </c>
      <c r="C5" t="s">
        <v>13</v>
      </c>
      <c r="D5" t="s">
        <v>34</v>
      </c>
      <c r="E5">
        <v>5538.5330000000004</v>
      </c>
      <c r="F5">
        <v>200</v>
      </c>
      <c r="G5">
        <v>224</v>
      </c>
      <c r="H5">
        <v>40</v>
      </c>
      <c r="I5" t="s">
        <v>40</v>
      </c>
    </row>
    <row r="6" spans="1:9" x14ac:dyDescent="0.25">
      <c r="A6">
        <v>2021</v>
      </c>
      <c r="B6" t="s">
        <v>0</v>
      </c>
      <c r="C6" t="s">
        <v>15</v>
      </c>
      <c r="D6" t="s">
        <v>25</v>
      </c>
      <c r="E6">
        <v>4032.9300000000003</v>
      </c>
      <c r="F6">
        <v>200</v>
      </c>
      <c r="G6">
        <v>224</v>
      </c>
      <c r="H6">
        <v>40</v>
      </c>
      <c r="I6" t="s">
        <v>40</v>
      </c>
    </row>
    <row r="7" spans="1:9" x14ac:dyDescent="0.25">
      <c r="A7">
        <v>2021</v>
      </c>
      <c r="B7" t="s">
        <v>0</v>
      </c>
      <c r="C7" t="s">
        <v>15</v>
      </c>
      <c r="D7" t="s">
        <v>23</v>
      </c>
      <c r="E7">
        <v>7986</v>
      </c>
      <c r="F7">
        <v>4576.8</v>
      </c>
      <c r="G7">
        <v>5126.0160000000005</v>
      </c>
      <c r="H7">
        <v>915.36000000000013</v>
      </c>
      <c r="I7" t="s">
        <v>40</v>
      </c>
    </row>
    <row r="8" spans="1:9" x14ac:dyDescent="0.25">
      <c r="A8">
        <v>2021</v>
      </c>
      <c r="B8" t="s">
        <v>0</v>
      </c>
      <c r="C8" t="s">
        <v>15</v>
      </c>
      <c r="D8" t="s">
        <v>24</v>
      </c>
      <c r="E8">
        <v>6590.5919999999996</v>
      </c>
      <c r="F8">
        <v>4576.8999999999996</v>
      </c>
      <c r="G8">
        <v>5126.1279999999997</v>
      </c>
      <c r="H8">
        <v>915.38</v>
      </c>
      <c r="I8" t="s">
        <v>40</v>
      </c>
    </row>
    <row r="9" spans="1:9" x14ac:dyDescent="0.25">
      <c r="A9">
        <v>2021</v>
      </c>
      <c r="B9" t="s">
        <v>0</v>
      </c>
      <c r="C9" t="s">
        <v>15</v>
      </c>
      <c r="D9" t="s">
        <v>27</v>
      </c>
      <c r="E9">
        <v>3</v>
      </c>
      <c r="F9">
        <v>4577.3</v>
      </c>
      <c r="G9">
        <v>5126.576</v>
      </c>
      <c r="H9">
        <v>915.46</v>
      </c>
      <c r="I9" t="s">
        <v>40</v>
      </c>
    </row>
    <row r="10" spans="1:9" x14ac:dyDescent="0.25">
      <c r="A10">
        <v>2021</v>
      </c>
      <c r="B10" t="s">
        <v>0</v>
      </c>
      <c r="C10" t="s">
        <v>14</v>
      </c>
      <c r="D10" t="s">
        <v>36</v>
      </c>
      <c r="E10">
        <v>6591.1679999999997</v>
      </c>
      <c r="F10">
        <v>4577.3</v>
      </c>
      <c r="G10">
        <v>5126.576</v>
      </c>
      <c r="H10">
        <v>915.46</v>
      </c>
      <c r="I10" t="s">
        <v>40</v>
      </c>
    </row>
    <row r="11" spans="1:9" x14ac:dyDescent="0.25">
      <c r="A11">
        <v>2021</v>
      </c>
      <c r="B11" t="s">
        <v>0</v>
      </c>
      <c r="C11" t="s">
        <v>15</v>
      </c>
      <c r="D11" t="s">
        <v>26</v>
      </c>
      <c r="E11">
        <v>288</v>
      </c>
      <c r="F11">
        <v>5034.92</v>
      </c>
      <c r="G11">
        <v>5126.4639999999999</v>
      </c>
      <c r="H11">
        <v>1006.984</v>
      </c>
      <c r="I11" t="s">
        <v>40</v>
      </c>
    </row>
    <row r="12" spans="1:9" x14ac:dyDescent="0.25">
      <c r="A12">
        <v>2021</v>
      </c>
      <c r="B12" t="s">
        <v>0</v>
      </c>
      <c r="C12" t="s">
        <v>13</v>
      </c>
      <c r="D12" t="s">
        <v>35</v>
      </c>
      <c r="E12">
        <v>8470</v>
      </c>
      <c r="F12">
        <v>5034.92</v>
      </c>
      <c r="G12">
        <v>5126.4639999999999</v>
      </c>
      <c r="H12">
        <v>1006.984</v>
      </c>
      <c r="I12" t="s">
        <v>40</v>
      </c>
    </row>
    <row r="13" spans="1:9" x14ac:dyDescent="0.25">
      <c r="A13">
        <v>2021</v>
      </c>
      <c r="B13" t="s">
        <v>0</v>
      </c>
      <c r="C13" t="s">
        <v>38</v>
      </c>
      <c r="D13" t="s">
        <v>31</v>
      </c>
      <c r="E13">
        <v>3101.2624999999998</v>
      </c>
      <c r="F13">
        <v>5036.46</v>
      </c>
      <c r="G13">
        <v>5128.0320000000002</v>
      </c>
      <c r="H13">
        <v>1007.292</v>
      </c>
      <c r="I13" t="s">
        <v>40</v>
      </c>
    </row>
    <row r="14" spans="1:9" x14ac:dyDescent="0.25">
      <c r="A14">
        <v>2021</v>
      </c>
      <c r="B14" t="s">
        <v>0</v>
      </c>
      <c r="C14" t="s">
        <v>38</v>
      </c>
      <c r="D14" t="s">
        <v>30</v>
      </c>
      <c r="E14">
        <v>6055.1985000000004</v>
      </c>
      <c r="F14">
        <v>6317.85</v>
      </c>
      <c r="G14">
        <v>6432.72</v>
      </c>
      <c r="H14">
        <v>1263.5700000000002</v>
      </c>
      <c r="I14" t="s">
        <v>40</v>
      </c>
    </row>
    <row r="15" spans="1:9" x14ac:dyDescent="0.25">
      <c r="A15">
        <v>2021</v>
      </c>
      <c r="B15" t="s">
        <v>0</v>
      </c>
      <c r="C15" t="s">
        <v>32</v>
      </c>
      <c r="D15" t="s">
        <v>32</v>
      </c>
      <c r="E15">
        <v>3</v>
      </c>
      <c r="F15">
        <v>6600</v>
      </c>
      <c r="G15">
        <v>7392</v>
      </c>
      <c r="H15">
        <v>1320</v>
      </c>
      <c r="I15" t="s">
        <v>40</v>
      </c>
    </row>
    <row r="16" spans="1:9" x14ac:dyDescent="0.25">
      <c r="A16">
        <v>2021</v>
      </c>
      <c r="B16" t="s">
        <v>0</v>
      </c>
      <c r="C16" t="s">
        <v>12</v>
      </c>
      <c r="D16" t="s">
        <v>28</v>
      </c>
      <c r="E16">
        <v>6591.1679999999997</v>
      </c>
      <c r="F16">
        <v>7700</v>
      </c>
      <c r="G16">
        <v>7840</v>
      </c>
      <c r="H16">
        <v>1540</v>
      </c>
      <c r="I16" t="s">
        <v>40</v>
      </c>
    </row>
    <row r="17" spans="1:9" x14ac:dyDescent="0.25">
      <c r="A17">
        <v>2021</v>
      </c>
      <c r="B17" t="s">
        <v>0</v>
      </c>
      <c r="C17" t="s">
        <v>12</v>
      </c>
      <c r="D17" t="s">
        <v>29</v>
      </c>
      <c r="E17">
        <v>10368.4</v>
      </c>
      <c r="F17">
        <v>7700</v>
      </c>
      <c r="G17">
        <v>7840</v>
      </c>
      <c r="H17">
        <v>1540</v>
      </c>
      <c r="I17" t="s">
        <v>40</v>
      </c>
    </row>
    <row r="18" spans="1:9" x14ac:dyDescent="0.25">
      <c r="A18">
        <v>2021</v>
      </c>
      <c r="B18" t="s">
        <v>0</v>
      </c>
      <c r="C18" t="s">
        <v>14</v>
      </c>
      <c r="D18" t="s">
        <v>37</v>
      </c>
      <c r="E18">
        <v>8270.64</v>
      </c>
      <c r="F18">
        <v>8800</v>
      </c>
      <c r="G18">
        <v>8960</v>
      </c>
      <c r="H18">
        <v>1760</v>
      </c>
      <c r="I18" t="s">
        <v>40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374B6-1FF8-400E-B2D2-C29484646157}">
  <dimension ref="A1:I118"/>
  <sheetViews>
    <sheetView workbookViewId="0">
      <selection activeCell="A3" sqref="A3:I118"/>
    </sheetView>
  </sheetViews>
  <sheetFormatPr defaultRowHeight="15" x14ac:dyDescent="0.25"/>
  <cols>
    <col min="1" max="2" width="9.28515625" bestFit="1" customWidth="1"/>
    <col min="3" max="3" width="17.140625" bestFit="1" customWidth="1"/>
    <col min="4" max="4" width="24.5703125" bestFit="1" customWidth="1"/>
    <col min="5" max="5" width="9.42578125" bestFit="1" customWidth="1"/>
    <col min="6" max="6" width="9.85546875" bestFit="1" customWidth="1"/>
    <col min="7" max="7" width="16" bestFit="1" customWidth="1"/>
    <col min="8" max="8" width="17.42578125" bestFit="1" customWidth="1"/>
    <col min="9" max="9" width="22" bestFit="1" customWidth="1"/>
  </cols>
  <sheetData>
    <row r="1" spans="1:9" x14ac:dyDescent="0.25">
      <c r="A1" s="10" t="s">
        <v>62</v>
      </c>
    </row>
    <row r="3" spans="1:9" x14ac:dyDescent="0.25">
      <c r="A3" t="s">
        <v>16</v>
      </c>
      <c r="B3" t="s">
        <v>17</v>
      </c>
      <c r="C3" t="s">
        <v>18</v>
      </c>
      <c r="D3" t="s">
        <v>19</v>
      </c>
      <c r="E3" t="s">
        <v>20</v>
      </c>
      <c r="F3" t="s">
        <v>21</v>
      </c>
      <c r="G3" t="s">
        <v>22</v>
      </c>
      <c r="H3" t="s">
        <v>39</v>
      </c>
      <c r="I3" t="s">
        <v>41</v>
      </c>
    </row>
    <row r="4" spans="1:9" x14ac:dyDescent="0.25">
      <c r="A4">
        <v>2023</v>
      </c>
      <c r="B4" t="s">
        <v>11</v>
      </c>
      <c r="C4" t="s">
        <v>15</v>
      </c>
      <c r="D4" t="s">
        <v>25</v>
      </c>
      <c r="E4">
        <v>46</v>
      </c>
      <c r="F4">
        <v>100</v>
      </c>
      <c r="G4">
        <v>224</v>
      </c>
      <c r="H4">
        <v>20</v>
      </c>
      <c r="I4" t="s">
        <v>42</v>
      </c>
    </row>
    <row r="5" spans="1:9" x14ac:dyDescent="0.25">
      <c r="A5">
        <v>2023</v>
      </c>
      <c r="B5" t="s">
        <v>11</v>
      </c>
      <c r="C5" t="s">
        <v>13</v>
      </c>
      <c r="D5" t="s">
        <v>33</v>
      </c>
      <c r="E5">
        <v>122</v>
      </c>
      <c r="F5">
        <v>100</v>
      </c>
      <c r="G5">
        <v>112</v>
      </c>
      <c r="H5">
        <v>20</v>
      </c>
      <c r="I5" t="s">
        <v>42</v>
      </c>
    </row>
    <row r="6" spans="1:9" x14ac:dyDescent="0.25">
      <c r="A6">
        <v>2023</v>
      </c>
      <c r="B6" t="s">
        <v>10</v>
      </c>
      <c r="C6" t="s">
        <v>15</v>
      </c>
      <c r="D6" t="s">
        <v>25</v>
      </c>
      <c r="E6">
        <v>46</v>
      </c>
      <c r="F6">
        <v>100</v>
      </c>
      <c r="G6">
        <v>224</v>
      </c>
      <c r="H6">
        <v>20</v>
      </c>
      <c r="I6" t="s">
        <v>42</v>
      </c>
    </row>
    <row r="7" spans="1:9" x14ac:dyDescent="0.25">
      <c r="A7">
        <v>2023</v>
      </c>
      <c r="B7" t="s">
        <v>8</v>
      </c>
      <c r="C7" t="s">
        <v>15</v>
      </c>
      <c r="D7" t="s">
        <v>25</v>
      </c>
      <c r="E7">
        <v>46</v>
      </c>
      <c r="F7">
        <v>100</v>
      </c>
      <c r="G7">
        <v>224</v>
      </c>
      <c r="H7">
        <v>20</v>
      </c>
      <c r="I7" t="s">
        <v>42</v>
      </c>
    </row>
    <row r="8" spans="1:9" x14ac:dyDescent="0.25">
      <c r="A8">
        <v>2023</v>
      </c>
      <c r="B8" t="s">
        <v>8</v>
      </c>
      <c r="C8" t="s">
        <v>13</v>
      </c>
      <c r="D8" t="s">
        <v>33</v>
      </c>
      <c r="E8">
        <v>122</v>
      </c>
      <c r="F8">
        <v>100</v>
      </c>
      <c r="G8">
        <v>112</v>
      </c>
      <c r="H8">
        <v>20</v>
      </c>
      <c r="I8" t="s">
        <v>42</v>
      </c>
    </row>
    <row r="9" spans="1:9" x14ac:dyDescent="0.25">
      <c r="A9">
        <v>2023</v>
      </c>
      <c r="B9" t="s">
        <v>6</v>
      </c>
      <c r="C9" t="s">
        <v>15</v>
      </c>
      <c r="D9" t="s">
        <v>25</v>
      </c>
      <c r="E9">
        <v>46</v>
      </c>
      <c r="F9">
        <v>100</v>
      </c>
      <c r="G9">
        <v>224</v>
      </c>
      <c r="H9">
        <v>20</v>
      </c>
      <c r="I9" t="s">
        <v>42</v>
      </c>
    </row>
    <row r="10" spans="1:9" x14ac:dyDescent="0.25">
      <c r="A10">
        <v>2023</v>
      </c>
      <c r="B10" t="s">
        <v>6</v>
      </c>
      <c r="C10" t="s">
        <v>13</v>
      </c>
      <c r="D10" t="s">
        <v>33</v>
      </c>
      <c r="E10">
        <v>122</v>
      </c>
      <c r="F10">
        <v>100</v>
      </c>
      <c r="G10">
        <v>112</v>
      </c>
      <c r="H10">
        <v>20</v>
      </c>
      <c r="I10" t="s">
        <v>42</v>
      </c>
    </row>
    <row r="11" spans="1:9" x14ac:dyDescent="0.25">
      <c r="A11">
        <v>2023</v>
      </c>
      <c r="B11" t="s">
        <v>4</v>
      </c>
      <c r="C11" t="s">
        <v>15</v>
      </c>
      <c r="D11" t="s">
        <v>25</v>
      </c>
      <c r="E11">
        <v>46</v>
      </c>
      <c r="F11">
        <v>100</v>
      </c>
      <c r="G11">
        <v>224</v>
      </c>
      <c r="H11">
        <v>20</v>
      </c>
      <c r="I11" t="s">
        <v>42</v>
      </c>
    </row>
    <row r="12" spans="1:9" x14ac:dyDescent="0.25">
      <c r="A12">
        <v>2023</v>
      </c>
      <c r="B12" t="s">
        <v>3</v>
      </c>
      <c r="C12" t="s">
        <v>15</v>
      </c>
      <c r="D12" t="s">
        <v>25</v>
      </c>
      <c r="E12">
        <v>46</v>
      </c>
      <c r="F12">
        <v>100</v>
      </c>
      <c r="G12">
        <v>224</v>
      </c>
      <c r="H12">
        <v>20</v>
      </c>
      <c r="I12" t="s">
        <v>42</v>
      </c>
    </row>
    <row r="13" spans="1:9" x14ac:dyDescent="0.25">
      <c r="A13">
        <v>2023</v>
      </c>
      <c r="B13" t="s">
        <v>3</v>
      </c>
      <c r="C13" t="s">
        <v>13</v>
      </c>
      <c r="D13" t="s">
        <v>33</v>
      </c>
      <c r="E13">
        <v>122</v>
      </c>
      <c r="F13">
        <v>100</v>
      </c>
      <c r="G13">
        <v>112</v>
      </c>
      <c r="H13">
        <v>20</v>
      </c>
      <c r="I13" t="s">
        <v>42</v>
      </c>
    </row>
    <row r="14" spans="1:9" x14ac:dyDescent="0.25">
      <c r="A14">
        <v>2023</v>
      </c>
      <c r="B14" t="s">
        <v>10</v>
      </c>
      <c r="C14" t="s">
        <v>13</v>
      </c>
      <c r="D14" t="s">
        <v>33</v>
      </c>
      <c r="E14">
        <v>122</v>
      </c>
      <c r="F14">
        <v>110</v>
      </c>
      <c r="G14">
        <v>112</v>
      </c>
      <c r="H14">
        <v>22</v>
      </c>
      <c r="I14" t="s">
        <v>42</v>
      </c>
    </row>
    <row r="15" spans="1:9" x14ac:dyDescent="0.25">
      <c r="A15">
        <v>2023</v>
      </c>
      <c r="B15" t="s">
        <v>9</v>
      </c>
      <c r="C15" t="s">
        <v>15</v>
      </c>
      <c r="D15" t="s">
        <v>25</v>
      </c>
      <c r="E15">
        <v>46</v>
      </c>
      <c r="F15">
        <v>110</v>
      </c>
      <c r="G15">
        <v>224</v>
      </c>
      <c r="H15">
        <v>22</v>
      </c>
      <c r="I15" t="s">
        <v>42</v>
      </c>
    </row>
    <row r="16" spans="1:9" x14ac:dyDescent="0.25">
      <c r="A16">
        <v>2023</v>
      </c>
      <c r="B16" t="s">
        <v>7</v>
      </c>
      <c r="C16" t="s">
        <v>13</v>
      </c>
      <c r="D16" t="s">
        <v>33</v>
      </c>
      <c r="E16">
        <v>122</v>
      </c>
      <c r="F16">
        <v>110</v>
      </c>
      <c r="G16">
        <v>112</v>
      </c>
      <c r="H16">
        <v>22</v>
      </c>
      <c r="I16" t="s">
        <v>42</v>
      </c>
    </row>
    <row r="17" spans="1:9" x14ac:dyDescent="0.25">
      <c r="A17">
        <v>2023</v>
      </c>
      <c r="B17" t="s">
        <v>4</v>
      </c>
      <c r="C17" t="s">
        <v>13</v>
      </c>
      <c r="D17" t="s">
        <v>33</v>
      </c>
      <c r="E17">
        <v>122</v>
      </c>
      <c r="F17">
        <v>110</v>
      </c>
      <c r="G17">
        <v>112</v>
      </c>
      <c r="H17">
        <v>22</v>
      </c>
      <c r="I17" t="s">
        <v>42</v>
      </c>
    </row>
    <row r="18" spans="1:9" x14ac:dyDescent="0.25">
      <c r="A18">
        <v>2023</v>
      </c>
      <c r="B18" t="s">
        <v>7</v>
      </c>
      <c r="C18" t="s">
        <v>15</v>
      </c>
      <c r="D18" t="s">
        <v>25</v>
      </c>
      <c r="E18">
        <v>46</v>
      </c>
      <c r="F18">
        <v>115</v>
      </c>
      <c r="G18">
        <v>224</v>
      </c>
      <c r="H18">
        <v>23</v>
      </c>
      <c r="I18" t="s">
        <v>42</v>
      </c>
    </row>
    <row r="19" spans="1:9" x14ac:dyDescent="0.25">
      <c r="A19">
        <v>2023</v>
      </c>
      <c r="B19" t="s">
        <v>9</v>
      </c>
      <c r="C19" t="s">
        <v>13</v>
      </c>
      <c r="D19" t="s">
        <v>33</v>
      </c>
      <c r="E19">
        <v>122</v>
      </c>
      <c r="F19">
        <v>120</v>
      </c>
      <c r="G19">
        <v>112</v>
      </c>
      <c r="H19">
        <v>24</v>
      </c>
      <c r="I19" t="s">
        <v>42</v>
      </c>
    </row>
    <row r="20" spans="1:9" x14ac:dyDescent="0.25">
      <c r="A20">
        <v>2023</v>
      </c>
      <c r="B20" t="s">
        <v>11</v>
      </c>
      <c r="C20" t="s">
        <v>13</v>
      </c>
      <c r="D20" t="s">
        <v>34</v>
      </c>
      <c r="E20">
        <v>7</v>
      </c>
      <c r="F20">
        <v>200</v>
      </c>
      <c r="G20">
        <v>224</v>
      </c>
      <c r="H20">
        <v>40</v>
      </c>
      <c r="I20" t="s">
        <v>42</v>
      </c>
    </row>
    <row r="21" spans="1:9" x14ac:dyDescent="0.25">
      <c r="A21">
        <v>2023</v>
      </c>
      <c r="B21" t="s">
        <v>10</v>
      </c>
      <c r="C21" t="s">
        <v>13</v>
      </c>
      <c r="D21" t="s">
        <v>34</v>
      </c>
      <c r="E21">
        <v>7</v>
      </c>
      <c r="F21">
        <v>200</v>
      </c>
      <c r="G21">
        <v>224</v>
      </c>
      <c r="H21">
        <v>40</v>
      </c>
      <c r="I21" t="s">
        <v>42</v>
      </c>
    </row>
    <row r="22" spans="1:9" x14ac:dyDescent="0.25">
      <c r="A22">
        <v>2023</v>
      </c>
      <c r="B22" t="s">
        <v>6</v>
      </c>
      <c r="C22" t="s">
        <v>13</v>
      </c>
      <c r="D22" t="s">
        <v>34</v>
      </c>
      <c r="E22">
        <v>7</v>
      </c>
      <c r="F22">
        <v>200</v>
      </c>
      <c r="G22">
        <v>224</v>
      </c>
      <c r="H22">
        <v>40</v>
      </c>
      <c r="I22" t="s">
        <v>42</v>
      </c>
    </row>
    <row r="23" spans="1:9" x14ac:dyDescent="0.25">
      <c r="A23">
        <v>2023</v>
      </c>
      <c r="B23" t="s">
        <v>3</v>
      </c>
      <c r="C23" t="s">
        <v>13</v>
      </c>
      <c r="D23" t="s">
        <v>34</v>
      </c>
      <c r="E23">
        <v>7</v>
      </c>
      <c r="F23">
        <v>200</v>
      </c>
      <c r="G23">
        <v>224</v>
      </c>
      <c r="H23">
        <v>40</v>
      </c>
      <c r="I23" t="s">
        <v>42</v>
      </c>
    </row>
    <row r="24" spans="1:9" x14ac:dyDescent="0.25">
      <c r="A24">
        <v>2023</v>
      </c>
      <c r="B24" t="s">
        <v>9</v>
      </c>
      <c r="C24" t="s">
        <v>13</v>
      </c>
      <c r="D24" t="s">
        <v>34</v>
      </c>
      <c r="E24">
        <v>7</v>
      </c>
      <c r="F24">
        <v>220</v>
      </c>
      <c r="G24">
        <v>224</v>
      </c>
      <c r="H24">
        <v>44</v>
      </c>
      <c r="I24" t="s">
        <v>42</v>
      </c>
    </row>
    <row r="25" spans="1:9" x14ac:dyDescent="0.25">
      <c r="A25">
        <v>2023</v>
      </c>
      <c r="B25" t="s">
        <v>7</v>
      </c>
      <c r="C25" t="s">
        <v>13</v>
      </c>
      <c r="D25" t="s">
        <v>34</v>
      </c>
      <c r="E25">
        <v>7</v>
      </c>
      <c r="F25">
        <v>230</v>
      </c>
      <c r="G25">
        <v>224</v>
      </c>
      <c r="H25">
        <v>46</v>
      </c>
      <c r="I25" t="s">
        <v>42</v>
      </c>
    </row>
    <row r="26" spans="1:9" x14ac:dyDescent="0.25">
      <c r="A26">
        <v>2023</v>
      </c>
      <c r="B26" t="s">
        <v>8</v>
      </c>
      <c r="C26" t="s">
        <v>13</v>
      </c>
      <c r="D26" t="s">
        <v>34</v>
      </c>
      <c r="E26">
        <v>7</v>
      </c>
      <c r="F26">
        <v>240</v>
      </c>
      <c r="G26">
        <v>224</v>
      </c>
      <c r="H26">
        <v>48</v>
      </c>
      <c r="I26" t="s">
        <v>42</v>
      </c>
    </row>
    <row r="27" spans="1:9" x14ac:dyDescent="0.25">
      <c r="A27">
        <v>2023</v>
      </c>
      <c r="B27" t="s">
        <v>11</v>
      </c>
      <c r="C27" t="s">
        <v>15</v>
      </c>
      <c r="D27" t="s">
        <v>23</v>
      </c>
      <c r="E27">
        <v>34</v>
      </c>
      <c r="F27">
        <v>2288.4</v>
      </c>
      <c r="G27">
        <v>5126.0160000000005</v>
      </c>
      <c r="H27">
        <v>457.68000000000006</v>
      </c>
      <c r="I27" t="s">
        <v>42</v>
      </c>
    </row>
    <row r="28" spans="1:9" x14ac:dyDescent="0.25">
      <c r="A28">
        <v>2023</v>
      </c>
      <c r="B28" t="s">
        <v>10</v>
      </c>
      <c r="C28" t="s">
        <v>15</v>
      </c>
      <c r="D28" t="s">
        <v>23</v>
      </c>
      <c r="E28">
        <v>34</v>
      </c>
      <c r="F28">
        <v>2288.4</v>
      </c>
      <c r="G28">
        <v>5126.0160000000005</v>
      </c>
      <c r="H28">
        <v>457.68000000000006</v>
      </c>
      <c r="I28" t="s">
        <v>42</v>
      </c>
    </row>
    <row r="29" spans="1:9" x14ac:dyDescent="0.25">
      <c r="A29">
        <v>2023</v>
      </c>
      <c r="B29" t="s">
        <v>6</v>
      </c>
      <c r="C29" t="s">
        <v>15</v>
      </c>
      <c r="D29" t="s">
        <v>23</v>
      </c>
      <c r="E29">
        <v>34</v>
      </c>
      <c r="F29">
        <v>2288.4</v>
      </c>
      <c r="G29">
        <v>5126.0160000000005</v>
      </c>
      <c r="H29">
        <v>457.68000000000006</v>
      </c>
      <c r="I29" t="s">
        <v>42</v>
      </c>
    </row>
    <row r="30" spans="1:9" x14ac:dyDescent="0.25">
      <c r="A30">
        <v>2023</v>
      </c>
      <c r="B30" t="s">
        <v>3</v>
      </c>
      <c r="C30" t="s">
        <v>15</v>
      </c>
      <c r="D30" t="s">
        <v>23</v>
      </c>
      <c r="E30">
        <v>34</v>
      </c>
      <c r="F30">
        <v>2288.4</v>
      </c>
      <c r="G30">
        <v>5126.0160000000005</v>
      </c>
      <c r="H30">
        <v>457.68000000000006</v>
      </c>
      <c r="I30" t="s">
        <v>42</v>
      </c>
    </row>
    <row r="31" spans="1:9" x14ac:dyDescent="0.25">
      <c r="A31">
        <v>2023</v>
      </c>
      <c r="B31" t="s">
        <v>11</v>
      </c>
      <c r="C31" t="s">
        <v>15</v>
      </c>
      <c r="D31" t="s">
        <v>24</v>
      </c>
      <c r="E31">
        <v>76</v>
      </c>
      <c r="F31">
        <v>2288.4499999999998</v>
      </c>
      <c r="G31">
        <v>5126.1279999999997</v>
      </c>
      <c r="H31">
        <v>457.69</v>
      </c>
      <c r="I31" t="s">
        <v>42</v>
      </c>
    </row>
    <row r="32" spans="1:9" x14ac:dyDescent="0.25">
      <c r="A32">
        <v>2023</v>
      </c>
      <c r="B32" t="s">
        <v>10</v>
      </c>
      <c r="C32" t="s">
        <v>15</v>
      </c>
      <c r="D32" t="s">
        <v>24</v>
      </c>
      <c r="E32">
        <v>76</v>
      </c>
      <c r="F32">
        <v>2288.4499999999998</v>
      </c>
      <c r="G32">
        <v>5126.1279999999997</v>
      </c>
      <c r="H32">
        <v>457.69</v>
      </c>
      <c r="I32" t="s">
        <v>42</v>
      </c>
    </row>
    <row r="33" spans="1:9" x14ac:dyDescent="0.25">
      <c r="A33">
        <v>2023</v>
      </c>
      <c r="B33" t="s">
        <v>8</v>
      </c>
      <c r="C33" t="s">
        <v>15</v>
      </c>
      <c r="D33" t="s">
        <v>24</v>
      </c>
      <c r="E33">
        <v>76</v>
      </c>
      <c r="F33">
        <v>2288.4499999999998</v>
      </c>
      <c r="G33">
        <v>5126.1279999999997</v>
      </c>
      <c r="H33">
        <v>457.69</v>
      </c>
      <c r="I33" t="s">
        <v>42</v>
      </c>
    </row>
    <row r="34" spans="1:9" x14ac:dyDescent="0.25">
      <c r="A34">
        <v>2023</v>
      </c>
      <c r="B34" t="s">
        <v>6</v>
      </c>
      <c r="C34" t="s">
        <v>15</v>
      </c>
      <c r="D34" t="s">
        <v>24</v>
      </c>
      <c r="E34">
        <v>76</v>
      </c>
      <c r="F34">
        <v>2288.4499999999998</v>
      </c>
      <c r="G34">
        <v>5126.1279999999997</v>
      </c>
      <c r="H34">
        <v>457.69</v>
      </c>
      <c r="I34" t="s">
        <v>42</v>
      </c>
    </row>
    <row r="35" spans="1:9" x14ac:dyDescent="0.25">
      <c r="A35">
        <v>2023</v>
      </c>
      <c r="B35" t="s">
        <v>4</v>
      </c>
      <c r="C35" t="s">
        <v>15</v>
      </c>
      <c r="D35" t="s">
        <v>24</v>
      </c>
      <c r="E35">
        <v>76</v>
      </c>
      <c r="F35">
        <v>2288.4499999999998</v>
      </c>
      <c r="G35">
        <v>5126.1279999999997</v>
      </c>
      <c r="H35">
        <v>457.69</v>
      </c>
      <c r="I35" t="s">
        <v>42</v>
      </c>
    </row>
    <row r="36" spans="1:9" x14ac:dyDescent="0.25">
      <c r="A36">
        <v>2023</v>
      </c>
      <c r="B36" t="s">
        <v>3</v>
      </c>
      <c r="C36" t="s">
        <v>15</v>
      </c>
      <c r="D36" t="s">
        <v>24</v>
      </c>
      <c r="E36">
        <v>76</v>
      </c>
      <c r="F36">
        <v>2288.4499999999998</v>
      </c>
      <c r="G36">
        <v>5126.1279999999997</v>
      </c>
      <c r="H36">
        <v>457.69</v>
      </c>
      <c r="I36" t="s">
        <v>42</v>
      </c>
    </row>
    <row r="37" spans="1:9" x14ac:dyDescent="0.25">
      <c r="A37">
        <v>2023</v>
      </c>
      <c r="B37" t="s">
        <v>11</v>
      </c>
      <c r="C37" t="s">
        <v>15</v>
      </c>
      <c r="D37" t="s">
        <v>26</v>
      </c>
      <c r="E37">
        <v>78</v>
      </c>
      <c r="F37">
        <v>2288.6</v>
      </c>
      <c r="G37">
        <v>5126.4639999999999</v>
      </c>
      <c r="H37">
        <v>457.72</v>
      </c>
      <c r="I37" t="s">
        <v>42</v>
      </c>
    </row>
    <row r="38" spans="1:9" x14ac:dyDescent="0.25">
      <c r="A38">
        <v>2023</v>
      </c>
      <c r="B38" t="s">
        <v>8</v>
      </c>
      <c r="C38" t="s">
        <v>15</v>
      </c>
      <c r="D38" t="s">
        <v>26</v>
      </c>
      <c r="E38">
        <v>78</v>
      </c>
      <c r="F38">
        <v>2288.6</v>
      </c>
      <c r="G38">
        <v>5126.4639999999999</v>
      </c>
      <c r="H38">
        <v>457.72</v>
      </c>
      <c r="I38" t="s">
        <v>42</v>
      </c>
    </row>
    <row r="39" spans="1:9" x14ac:dyDescent="0.25">
      <c r="A39">
        <v>2023</v>
      </c>
      <c r="B39" t="s">
        <v>6</v>
      </c>
      <c r="C39" t="s">
        <v>15</v>
      </c>
      <c r="D39" t="s">
        <v>26</v>
      </c>
      <c r="E39">
        <v>78</v>
      </c>
      <c r="F39">
        <v>2288.6</v>
      </c>
      <c r="G39">
        <v>5126.4639999999999</v>
      </c>
      <c r="H39">
        <v>457.72</v>
      </c>
      <c r="I39" t="s">
        <v>42</v>
      </c>
    </row>
    <row r="40" spans="1:9" x14ac:dyDescent="0.25">
      <c r="A40">
        <v>2023</v>
      </c>
      <c r="B40" t="s">
        <v>3</v>
      </c>
      <c r="C40" t="s">
        <v>15</v>
      </c>
      <c r="D40" t="s">
        <v>26</v>
      </c>
      <c r="E40">
        <v>78</v>
      </c>
      <c r="F40">
        <v>2288.6</v>
      </c>
      <c r="G40">
        <v>5126.4639999999999</v>
      </c>
      <c r="H40">
        <v>457.72</v>
      </c>
      <c r="I40" t="s">
        <v>42</v>
      </c>
    </row>
    <row r="41" spans="1:9" x14ac:dyDescent="0.25">
      <c r="A41">
        <v>2023</v>
      </c>
      <c r="B41" t="s">
        <v>11</v>
      </c>
      <c r="C41" t="s">
        <v>15</v>
      </c>
      <c r="D41" t="s">
        <v>27</v>
      </c>
      <c r="E41">
        <v>3</v>
      </c>
      <c r="F41">
        <v>2288.65</v>
      </c>
      <c r="G41">
        <v>5126.576</v>
      </c>
      <c r="H41">
        <v>457.73</v>
      </c>
      <c r="I41" t="s">
        <v>42</v>
      </c>
    </row>
    <row r="42" spans="1:9" x14ac:dyDescent="0.25">
      <c r="A42">
        <v>2023</v>
      </c>
      <c r="B42" t="s">
        <v>10</v>
      </c>
      <c r="C42" t="s">
        <v>15</v>
      </c>
      <c r="D42" t="s">
        <v>27</v>
      </c>
      <c r="E42">
        <v>3</v>
      </c>
      <c r="F42">
        <v>2288.65</v>
      </c>
      <c r="G42">
        <v>5126.576</v>
      </c>
      <c r="H42">
        <v>457.73</v>
      </c>
      <c r="I42" t="s">
        <v>42</v>
      </c>
    </row>
    <row r="43" spans="1:9" x14ac:dyDescent="0.25">
      <c r="A43">
        <v>2023</v>
      </c>
      <c r="B43" t="s">
        <v>6</v>
      </c>
      <c r="C43" t="s">
        <v>15</v>
      </c>
      <c r="D43" t="s">
        <v>27</v>
      </c>
      <c r="E43">
        <v>3</v>
      </c>
      <c r="F43">
        <v>2288.65</v>
      </c>
      <c r="G43">
        <v>5126.576</v>
      </c>
      <c r="H43">
        <v>457.73</v>
      </c>
      <c r="I43" t="s">
        <v>42</v>
      </c>
    </row>
    <row r="44" spans="1:9" x14ac:dyDescent="0.25">
      <c r="A44">
        <v>2023</v>
      </c>
      <c r="B44" t="s">
        <v>5</v>
      </c>
      <c r="C44" t="s">
        <v>15</v>
      </c>
      <c r="D44" t="s">
        <v>27</v>
      </c>
      <c r="E44">
        <v>3</v>
      </c>
      <c r="F44">
        <v>2288.65</v>
      </c>
      <c r="G44">
        <v>5126.576</v>
      </c>
      <c r="H44">
        <v>457.73</v>
      </c>
      <c r="I44" t="s">
        <v>42</v>
      </c>
    </row>
    <row r="45" spans="1:9" x14ac:dyDescent="0.25">
      <c r="A45">
        <v>2023</v>
      </c>
      <c r="B45" t="s">
        <v>3</v>
      </c>
      <c r="C45" t="s">
        <v>15</v>
      </c>
      <c r="D45" t="s">
        <v>27</v>
      </c>
      <c r="E45">
        <v>3</v>
      </c>
      <c r="F45">
        <v>2288.65</v>
      </c>
      <c r="G45">
        <v>5126.576</v>
      </c>
      <c r="H45">
        <v>457.73</v>
      </c>
      <c r="I45" t="s">
        <v>42</v>
      </c>
    </row>
    <row r="46" spans="1:9" x14ac:dyDescent="0.25">
      <c r="A46">
        <v>2023</v>
      </c>
      <c r="B46" t="s">
        <v>9</v>
      </c>
      <c r="C46" t="s">
        <v>15</v>
      </c>
      <c r="D46" t="s">
        <v>23</v>
      </c>
      <c r="E46">
        <v>34</v>
      </c>
      <c r="F46">
        <v>2517.2400000000002</v>
      </c>
      <c r="G46">
        <v>5126.0160000000005</v>
      </c>
      <c r="H46">
        <v>503.44800000000009</v>
      </c>
      <c r="I46" t="s">
        <v>42</v>
      </c>
    </row>
    <row r="47" spans="1:9" x14ac:dyDescent="0.25">
      <c r="A47">
        <v>2023</v>
      </c>
      <c r="B47" t="s">
        <v>9</v>
      </c>
      <c r="C47" t="s">
        <v>15</v>
      </c>
      <c r="D47" t="s">
        <v>24</v>
      </c>
      <c r="E47">
        <v>76</v>
      </c>
      <c r="F47">
        <v>2517.2949999999996</v>
      </c>
      <c r="G47">
        <v>5126.1279999999997</v>
      </c>
      <c r="H47">
        <v>503.45899999999995</v>
      </c>
      <c r="I47" t="s">
        <v>42</v>
      </c>
    </row>
    <row r="48" spans="1:9" x14ac:dyDescent="0.25">
      <c r="A48">
        <v>2023</v>
      </c>
      <c r="B48" t="s">
        <v>7</v>
      </c>
      <c r="C48" t="s">
        <v>15</v>
      </c>
      <c r="D48" t="s">
        <v>24</v>
      </c>
      <c r="E48">
        <v>76</v>
      </c>
      <c r="F48">
        <v>2517.2949999999996</v>
      </c>
      <c r="G48">
        <v>5126.1279999999997</v>
      </c>
      <c r="H48">
        <v>503.45899999999995</v>
      </c>
      <c r="I48" t="s">
        <v>42</v>
      </c>
    </row>
    <row r="49" spans="1:9" x14ac:dyDescent="0.25">
      <c r="A49">
        <v>2023</v>
      </c>
      <c r="B49" t="s">
        <v>10</v>
      </c>
      <c r="C49" t="s">
        <v>15</v>
      </c>
      <c r="D49" t="s">
        <v>26</v>
      </c>
      <c r="E49">
        <v>78</v>
      </c>
      <c r="F49">
        <v>2517.46</v>
      </c>
      <c r="G49">
        <v>5126.4639999999999</v>
      </c>
      <c r="H49">
        <v>503.49200000000002</v>
      </c>
      <c r="I49" t="s">
        <v>42</v>
      </c>
    </row>
    <row r="50" spans="1:9" x14ac:dyDescent="0.25">
      <c r="A50">
        <v>2023</v>
      </c>
      <c r="B50" t="s">
        <v>9</v>
      </c>
      <c r="C50" t="s">
        <v>15</v>
      </c>
      <c r="D50" t="s">
        <v>26</v>
      </c>
      <c r="E50">
        <v>78</v>
      </c>
      <c r="F50">
        <v>2517.46</v>
      </c>
      <c r="G50">
        <v>5126.4639999999999</v>
      </c>
      <c r="H50">
        <v>503.49200000000002</v>
      </c>
      <c r="I50" t="s">
        <v>42</v>
      </c>
    </row>
    <row r="51" spans="1:9" x14ac:dyDescent="0.25">
      <c r="A51">
        <v>2023</v>
      </c>
      <c r="B51" t="s">
        <v>7</v>
      </c>
      <c r="C51" t="s">
        <v>15</v>
      </c>
      <c r="D51" t="s">
        <v>26</v>
      </c>
      <c r="E51">
        <v>78</v>
      </c>
      <c r="F51">
        <v>2517.46</v>
      </c>
      <c r="G51">
        <v>5126.4639999999999</v>
      </c>
      <c r="H51">
        <v>503.49200000000002</v>
      </c>
      <c r="I51" t="s">
        <v>42</v>
      </c>
    </row>
    <row r="52" spans="1:9" x14ac:dyDescent="0.25">
      <c r="A52">
        <v>2023</v>
      </c>
      <c r="B52" t="s">
        <v>4</v>
      </c>
      <c r="C52" t="s">
        <v>15</v>
      </c>
      <c r="D52" t="s">
        <v>26</v>
      </c>
      <c r="E52">
        <v>78</v>
      </c>
      <c r="F52">
        <v>2517.46</v>
      </c>
      <c r="G52">
        <v>5126.4639999999999</v>
      </c>
      <c r="H52">
        <v>503.49200000000002</v>
      </c>
      <c r="I52" t="s">
        <v>42</v>
      </c>
    </row>
    <row r="53" spans="1:9" x14ac:dyDescent="0.25">
      <c r="A53">
        <v>2023</v>
      </c>
      <c r="B53" t="s">
        <v>9</v>
      </c>
      <c r="C53" t="s">
        <v>15</v>
      </c>
      <c r="D53" t="s">
        <v>27</v>
      </c>
      <c r="E53">
        <v>3</v>
      </c>
      <c r="F53">
        <v>2517.5150000000003</v>
      </c>
      <c r="G53">
        <v>5126.576</v>
      </c>
      <c r="H53">
        <v>503.5030000000001</v>
      </c>
      <c r="I53" t="s">
        <v>42</v>
      </c>
    </row>
    <row r="54" spans="1:9" x14ac:dyDescent="0.25">
      <c r="A54">
        <v>2023</v>
      </c>
      <c r="B54" t="s">
        <v>7</v>
      </c>
      <c r="C54" t="s">
        <v>15</v>
      </c>
      <c r="D54" t="s">
        <v>23</v>
      </c>
      <c r="E54">
        <v>34</v>
      </c>
      <c r="F54">
        <v>2631.66</v>
      </c>
      <c r="G54">
        <v>5126.0160000000005</v>
      </c>
      <c r="H54">
        <v>526.33199999999999</v>
      </c>
      <c r="I54" t="s">
        <v>42</v>
      </c>
    </row>
    <row r="55" spans="1:9" x14ac:dyDescent="0.25">
      <c r="A55">
        <v>2023</v>
      </c>
      <c r="B55" t="s">
        <v>8</v>
      </c>
      <c r="C55" t="s">
        <v>15</v>
      </c>
      <c r="D55" t="s">
        <v>23</v>
      </c>
      <c r="E55">
        <v>34</v>
      </c>
      <c r="F55">
        <v>2746.08</v>
      </c>
      <c r="G55">
        <v>5126.0160000000005</v>
      </c>
      <c r="H55">
        <v>549.21600000000001</v>
      </c>
      <c r="I55" t="s">
        <v>42</v>
      </c>
    </row>
    <row r="56" spans="1:9" x14ac:dyDescent="0.25">
      <c r="A56">
        <v>2023</v>
      </c>
      <c r="B56" t="s">
        <v>8</v>
      </c>
      <c r="C56" t="s">
        <v>15</v>
      </c>
      <c r="D56" t="s">
        <v>27</v>
      </c>
      <c r="E56">
        <v>3</v>
      </c>
      <c r="F56">
        <v>2746.38</v>
      </c>
      <c r="G56">
        <v>5126.576</v>
      </c>
      <c r="H56">
        <v>549.27600000000007</v>
      </c>
      <c r="I56" t="s">
        <v>42</v>
      </c>
    </row>
    <row r="57" spans="1:9" x14ac:dyDescent="0.25">
      <c r="A57">
        <v>2023</v>
      </c>
      <c r="B57" t="s">
        <v>11</v>
      </c>
      <c r="C57" t="s">
        <v>13</v>
      </c>
      <c r="D57" t="s">
        <v>35</v>
      </c>
      <c r="E57">
        <v>1245</v>
      </c>
      <c r="F57">
        <v>4577.2</v>
      </c>
      <c r="G57">
        <v>5126.4639999999999</v>
      </c>
      <c r="H57">
        <v>915.44</v>
      </c>
      <c r="I57" t="s">
        <v>42</v>
      </c>
    </row>
    <row r="58" spans="1:9" x14ac:dyDescent="0.25">
      <c r="A58">
        <v>2023</v>
      </c>
      <c r="B58" t="s">
        <v>8</v>
      </c>
      <c r="C58" t="s">
        <v>13</v>
      </c>
      <c r="D58" t="s">
        <v>35</v>
      </c>
      <c r="E58">
        <v>1245</v>
      </c>
      <c r="F58">
        <v>4577.2</v>
      </c>
      <c r="G58">
        <v>5126.4639999999999</v>
      </c>
      <c r="H58">
        <v>915.44</v>
      </c>
      <c r="I58" t="s">
        <v>42</v>
      </c>
    </row>
    <row r="59" spans="1:9" x14ac:dyDescent="0.25">
      <c r="A59">
        <v>2023</v>
      </c>
      <c r="B59" t="s">
        <v>6</v>
      </c>
      <c r="C59" t="s">
        <v>13</v>
      </c>
      <c r="D59" t="s">
        <v>35</v>
      </c>
      <c r="E59">
        <v>1245</v>
      </c>
      <c r="F59">
        <v>4577.2</v>
      </c>
      <c r="G59">
        <v>5126.4639999999999</v>
      </c>
      <c r="H59">
        <v>915.44</v>
      </c>
      <c r="I59" t="s">
        <v>42</v>
      </c>
    </row>
    <row r="60" spans="1:9" x14ac:dyDescent="0.25">
      <c r="A60">
        <v>2023</v>
      </c>
      <c r="B60" t="s">
        <v>3</v>
      </c>
      <c r="C60" t="s">
        <v>13</v>
      </c>
      <c r="D60" t="s">
        <v>35</v>
      </c>
      <c r="E60">
        <v>1245</v>
      </c>
      <c r="F60">
        <v>4577.2</v>
      </c>
      <c r="G60">
        <v>5126.4639999999999</v>
      </c>
      <c r="H60">
        <v>915.44</v>
      </c>
      <c r="I60" t="s">
        <v>42</v>
      </c>
    </row>
    <row r="61" spans="1:9" x14ac:dyDescent="0.25">
      <c r="A61">
        <v>2023</v>
      </c>
      <c r="B61" t="s">
        <v>11</v>
      </c>
      <c r="C61" t="s">
        <v>14</v>
      </c>
      <c r="D61" t="s">
        <v>36</v>
      </c>
      <c r="E61">
        <v>3566</v>
      </c>
      <c r="F61">
        <v>4577.3</v>
      </c>
      <c r="G61">
        <v>5126.576</v>
      </c>
      <c r="H61">
        <v>915.46</v>
      </c>
      <c r="I61" t="s">
        <v>42</v>
      </c>
    </row>
    <row r="62" spans="1:9" x14ac:dyDescent="0.25">
      <c r="A62">
        <v>2023</v>
      </c>
      <c r="B62" t="s">
        <v>8</v>
      </c>
      <c r="C62" t="s">
        <v>14</v>
      </c>
      <c r="D62" t="s">
        <v>36</v>
      </c>
      <c r="E62">
        <v>3566</v>
      </c>
      <c r="F62">
        <v>4577.3</v>
      </c>
      <c r="G62">
        <v>5126.576</v>
      </c>
      <c r="H62">
        <v>915.46</v>
      </c>
      <c r="I62" t="s">
        <v>42</v>
      </c>
    </row>
    <row r="63" spans="1:9" x14ac:dyDescent="0.25">
      <c r="A63">
        <v>2023</v>
      </c>
      <c r="B63" t="s">
        <v>6</v>
      </c>
      <c r="C63" t="s">
        <v>14</v>
      </c>
      <c r="D63" t="s">
        <v>36</v>
      </c>
      <c r="E63">
        <v>3566</v>
      </c>
      <c r="F63">
        <v>4577.3</v>
      </c>
      <c r="G63">
        <v>5126.576</v>
      </c>
      <c r="H63">
        <v>915.46</v>
      </c>
      <c r="I63" t="s">
        <v>42</v>
      </c>
    </row>
    <row r="64" spans="1:9" x14ac:dyDescent="0.25">
      <c r="A64">
        <v>2023</v>
      </c>
      <c r="B64" t="s">
        <v>5</v>
      </c>
      <c r="C64" t="s">
        <v>32</v>
      </c>
      <c r="D64" t="s">
        <v>32</v>
      </c>
      <c r="E64">
        <v>3</v>
      </c>
      <c r="F64">
        <v>4577.3</v>
      </c>
      <c r="G64">
        <v>7392</v>
      </c>
      <c r="H64">
        <v>915.46</v>
      </c>
      <c r="I64" t="s">
        <v>42</v>
      </c>
    </row>
    <row r="65" spans="1:9" x14ac:dyDescent="0.25">
      <c r="A65">
        <v>2023</v>
      </c>
      <c r="B65" t="s">
        <v>4</v>
      </c>
      <c r="C65" t="s">
        <v>14</v>
      </c>
      <c r="D65" t="s">
        <v>36</v>
      </c>
      <c r="E65">
        <v>3566</v>
      </c>
      <c r="F65">
        <v>4577.3</v>
      </c>
      <c r="G65">
        <v>5126.576</v>
      </c>
      <c r="H65">
        <v>915.46</v>
      </c>
      <c r="I65" t="s">
        <v>42</v>
      </c>
    </row>
    <row r="66" spans="1:9" x14ac:dyDescent="0.25">
      <c r="A66">
        <v>2023</v>
      </c>
      <c r="B66" t="s">
        <v>11</v>
      </c>
      <c r="C66" t="s">
        <v>38</v>
      </c>
      <c r="D66" t="s">
        <v>31</v>
      </c>
      <c r="E66">
        <v>455</v>
      </c>
      <c r="F66">
        <v>4578.6000000000004</v>
      </c>
      <c r="G66">
        <v>5128.0320000000002</v>
      </c>
      <c r="H66">
        <v>915.72000000000014</v>
      </c>
      <c r="I66" t="s">
        <v>42</v>
      </c>
    </row>
    <row r="67" spans="1:9" x14ac:dyDescent="0.25">
      <c r="A67">
        <v>2023</v>
      </c>
      <c r="B67" t="s">
        <v>8</v>
      </c>
      <c r="C67" t="s">
        <v>38</v>
      </c>
      <c r="D67" t="s">
        <v>31</v>
      </c>
      <c r="E67">
        <v>455</v>
      </c>
      <c r="F67">
        <v>4578.6000000000004</v>
      </c>
      <c r="G67">
        <v>5128.0320000000002</v>
      </c>
      <c r="H67">
        <v>915.72000000000014</v>
      </c>
      <c r="I67" t="s">
        <v>42</v>
      </c>
    </row>
    <row r="68" spans="1:9" x14ac:dyDescent="0.25">
      <c r="A68">
        <v>2023</v>
      </c>
      <c r="B68" t="s">
        <v>6</v>
      </c>
      <c r="C68" t="s">
        <v>38</v>
      </c>
      <c r="D68" t="s">
        <v>31</v>
      </c>
      <c r="E68">
        <v>455</v>
      </c>
      <c r="F68">
        <v>4578.6000000000004</v>
      </c>
      <c r="G68">
        <v>5128.0320000000002</v>
      </c>
      <c r="H68">
        <v>915.72000000000014</v>
      </c>
      <c r="I68" t="s">
        <v>42</v>
      </c>
    </row>
    <row r="69" spans="1:9" x14ac:dyDescent="0.25">
      <c r="A69">
        <v>2023</v>
      </c>
      <c r="B69" t="s">
        <v>10</v>
      </c>
      <c r="C69" t="s">
        <v>13</v>
      </c>
      <c r="D69" t="s">
        <v>35</v>
      </c>
      <c r="E69">
        <v>1245</v>
      </c>
      <c r="F69">
        <v>5034.92</v>
      </c>
      <c r="G69">
        <v>5126.4639999999999</v>
      </c>
      <c r="H69">
        <v>1006.984</v>
      </c>
      <c r="I69" t="s">
        <v>42</v>
      </c>
    </row>
    <row r="70" spans="1:9" x14ac:dyDescent="0.25">
      <c r="A70">
        <v>2023</v>
      </c>
      <c r="B70" t="s">
        <v>4</v>
      </c>
      <c r="C70" t="s">
        <v>13</v>
      </c>
      <c r="D70" t="s">
        <v>35</v>
      </c>
      <c r="E70">
        <v>1245</v>
      </c>
      <c r="F70">
        <v>5034.92</v>
      </c>
      <c r="G70">
        <v>5126.4639999999999</v>
      </c>
      <c r="H70">
        <v>1006.984</v>
      </c>
      <c r="I70" t="s">
        <v>42</v>
      </c>
    </row>
    <row r="71" spans="1:9" x14ac:dyDescent="0.25">
      <c r="A71">
        <v>2023</v>
      </c>
      <c r="B71" t="s">
        <v>9</v>
      </c>
      <c r="C71" t="s">
        <v>14</v>
      </c>
      <c r="D71" t="s">
        <v>36</v>
      </c>
      <c r="E71">
        <v>3566</v>
      </c>
      <c r="F71">
        <v>5035.0300000000007</v>
      </c>
      <c r="G71">
        <v>5126.576</v>
      </c>
      <c r="H71">
        <v>1007.0060000000002</v>
      </c>
      <c r="I71" t="s">
        <v>42</v>
      </c>
    </row>
    <row r="72" spans="1:9" x14ac:dyDescent="0.25">
      <c r="A72">
        <v>2023</v>
      </c>
      <c r="B72" t="s">
        <v>7</v>
      </c>
      <c r="C72" t="s">
        <v>38</v>
      </c>
      <c r="D72" t="s">
        <v>31</v>
      </c>
      <c r="E72">
        <v>455</v>
      </c>
      <c r="F72">
        <v>5036.46</v>
      </c>
      <c r="G72">
        <v>5128.0320000000002</v>
      </c>
      <c r="H72">
        <v>1007.292</v>
      </c>
      <c r="I72" t="s">
        <v>42</v>
      </c>
    </row>
    <row r="73" spans="1:9" x14ac:dyDescent="0.25">
      <c r="A73">
        <v>2023</v>
      </c>
      <c r="B73" t="s">
        <v>4</v>
      </c>
      <c r="C73" t="s">
        <v>38</v>
      </c>
      <c r="D73" t="s">
        <v>31</v>
      </c>
      <c r="E73">
        <v>455</v>
      </c>
      <c r="F73">
        <v>5036.46</v>
      </c>
      <c r="G73">
        <v>5128.0320000000002</v>
      </c>
      <c r="H73">
        <v>1007.292</v>
      </c>
      <c r="I73" t="s">
        <v>42</v>
      </c>
    </row>
    <row r="74" spans="1:9" x14ac:dyDescent="0.25">
      <c r="A74">
        <v>2023</v>
      </c>
      <c r="B74" t="s">
        <v>9</v>
      </c>
      <c r="C74" t="s">
        <v>13</v>
      </c>
      <c r="D74" t="s">
        <v>35</v>
      </c>
      <c r="E74">
        <v>1245</v>
      </c>
      <c r="F74">
        <v>5263.78</v>
      </c>
      <c r="G74">
        <v>5126.4639999999999</v>
      </c>
      <c r="H74">
        <v>1052.7560000000001</v>
      </c>
      <c r="I74" t="s">
        <v>42</v>
      </c>
    </row>
    <row r="75" spans="1:9" x14ac:dyDescent="0.25">
      <c r="A75">
        <v>2023</v>
      </c>
      <c r="B75" t="s">
        <v>10</v>
      </c>
      <c r="C75" t="s">
        <v>14</v>
      </c>
      <c r="D75" t="s">
        <v>36</v>
      </c>
      <c r="E75">
        <v>3566</v>
      </c>
      <c r="F75">
        <v>5263.8950000000004</v>
      </c>
      <c r="G75">
        <v>5126.576</v>
      </c>
      <c r="H75">
        <v>1052.7790000000002</v>
      </c>
      <c r="I75" t="s">
        <v>42</v>
      </c>
    </row>
    <row r="76" spans="1:9" x14ac:dyDescent="0.25">
      <c r="A76">
        <v>2023</v>
      </c>
      <c r="B76" t="s">
        <v>0</v>
      </c>
      <c r="C76" t="s">
        <v>13</v>
      </c>
      <c r="D76" t="s">
        <v>35</v>
      </c>
      <c r="E76">
        <v>1245</v>
      </c>
      <c r="F76">
        <v>5492.6399999999994</v>
      </c>
      <c r="G76">
        <v>5126.4639999999999</v>
      </c>
      <c r="H76">
        <v>1098.528</v>
      </c>
      <c r="I76" t="s">
        <v>42</v>
      </c>
    </row>
    <row r="77" spans="1:9" x14ac:dyDescent="0.25">
      <c r="A77">
        <v>2023</v>
      </c>
      <c r="B77" t="s">
        <v>0</v>
      </c>
      <c r="C77" t="s">
        <v>14</v>
      </c>
      <c r="D77" t="s">
        <v>36</v>
      </c>
      <c r="E77">
        <v>3566</v>
      </c>
      <c r="F77">
        <v>5492.76</v>
      </c>
      <c r="G77">
        <v>5126.576</v>
      </c>
      <c r="H77">
        <v>1098.5520000000001</v>
      </c>
      <c r="I77" t="s">
        <v>42</v>
      </c>
    </row>
    <row r="78" spans="1:9" x14ac:dyDescent="0.25">
      <c r="A78">
        <v>2023</v>
      </c>
      <c r="B78" t="s">
        <v>9</v>
      </c>
      <c r="C78" t="s">
        <v>38</v>
      </c>
      <c r="D78" t="s">
        <v>31</v>
      </c>
      <c r="E78">
        <v>455</v>
      </c>
      <c r="F78">
        <v>5494.3200000000006</v>
      </c>
      <c r="G78">
        <v>5128.0320000000002</v>
      </c>
      <c r="H78">
        <v>1098.8640000000003</v>
      </c>
      <c r="I78" t="s">
        <v>42</v>
      </c>
    </row>
    <row r="79" spans="1:9" x14ac:dyDescent="0.25">
      <c r="A79">
        <v>2023</v>
      </c>
      <c r="B79" t="s">
        <v>11</v>
      </c>
      <c r="C79" t="s">
        <v>38</v>
      </c>
      <c r="D79" t="s">
        <v>30</v>
      </c>
      <c r="E79">
        <v>644</v>
      </c>
      <c r="F79">
        <v>5743.5</v>
      </c>
      <c r="G79">
        <v>6432.72</v>
      </c>
      <c r="H79">
        <v>1148.7</v>
      </c>
      <c r="I79" t="s">
        <v>42</v>
      </c>
    </row>
    <row r="80" spans="1:9" x14ac:dyDescent="0.25">
      <c r="A80">
        <v>2023</v>
      </c>
      <c r="B80" t="s">
        <v>8</v>
      </c>
      <c r="C80" t="s">
        <v>38</v>
      </c>
      <c r="D80" t="s">
        <v>30</v>
      </c>
      <c r="E80">
        <v>644</v>
      </c>
      <c r="F80">
        <v>5743.5</v>
      </c>
      <c r="G80">
        <v>6432.72</v>
      </c>
      <c r="H80">
        <v>1148.7</v>
      </c>
      <c r="I80" t="s">
        <v>42</v>
      </c>
    </row>
    <row r="81" spans="1:9" x14ac:dyDescent="0.25">
      <c r="A81">
        <v>2023</v>
      </c>
      <c r="B81" t="s">
        <v>6</v>
      </c>
      <c r="C81" t="s">
        <v>38</v>
      </c>
      <c r="D81" t="s">
        <v>30</v>
      </c>
      <c r="E81">
        <v>644</v>
      </c>
      <c r="F81">
        <v>5743.5</v>
      </c>
      <c r="G81">
        <v>6432.72</v>
      </c>
      <c r="H81">
        <v>1148.7</v>
      </c>
      <c r="I81" t="s">
        <v>42</v>
      </c>
    </row>
    <row r="82" spans="1:9" x14ac:dyDescent="0.25">
      <c r="A82">
        <v>2023</v>
      </c>
      <c r="B82" t="s">
        <v>4</v>
      </c>
      <c r="C82" t="s">
        <v>38</v>
      </c>
      <c r="D82" t="s">
        <v>30</v>
      </c>
      <c r="E82">
        <v>644</v>
      </c>
      <c r="F82">
        <v>6317.85</v>
      </c>
      <c r="G82">
        <v>6432.72</v>
      </c>
      <c r="H82">
        <v>1263.5700000000002</v>
      </c>
      <c r="I82" t="s">
        <v>42</v>
      </c>
    </row>
    <row r="83" spans="1:9" x14ac:dyDescent="0.25">
      <c r="A83">
        <v>2023</v>
      </c>
      <c r="B83" t="s">
        <v>11</v>
      </c>
      <c r="C83" t="s">
        <v>32</v>
      </c>
      <c r="D83" t="s">
        <v>32</v>
      </c>
      <c r="E83">
        <v>2</v>
      </c>
      <c r="F83">
        <v>6600</v>
      </c>
      <c r="G83">
        <v>7392</v>
      </c>
      <c r="H83">
        <v>1320</v>
      </c>
      <c r="I83" t="s">
        <v>42</v>
      </c>
    </row>
    <row r="84" spans="1:9" x14ac:dyDescent="0.25">
      <c r="A84">
        <v>2023</v>
      </c>
      <c r="B84" t="s">
        <v>10</v>
      </c>
      <c r="C84" t="s">
        <v>32</v>
      </c>
      <c r="D84" t="s">
        <v>32</v>
      </c>
      <c r="E84">
        <v>2</v>
      </c>
      <c r="F84">
        <v>6600</v>
      </c>
      <c r="G84">
        <v>7392</v>
      </c>
      <c r="H84">
        <v>1320</v>
      </c>
      <c r="I84" t="s">
        <v>42</v>
      </c>
    </row>
    <row r="85" spans="1:9" x14ac:dyDescent="0.25">
      <c r="A85">
        <v>2023</v>
      </c>
      <c r="B85" t="s">
        <v>9</v>
      </c>
      <c r="C85" t="s">
        <v>38</v>
      </c>
      <c r="D85" t="s">
        <v>30</v>
      </c>
      <c r="E85">
        <v>644</v>
      </c>
      <c r="F85">
        <v>6605.0249999999996</v>
      </c>
      <c r="G85">
        <v>6432.72</v>
      </c>
      <c r="H85">
        <v>1321.0050000000001</v>
      </c>
      <c r="I85" t="s">
        <v>42</v>
      </c>
    </row>
    <row r="86" spans="1:9" x14ac:dyDescent="0.25">
      <c r="A86">
        <v>2023</v>
      </c>
      <c r="B86" t="s">
        <v>0</v>
      </c>
      <c r="C86" t="s">
        <v>38</v>
      </c>
      <c r="D86" t="s">
        <v>30</v>
      </c>
      <c r="E86">
        <v>644</v>
      </c>
      <c r="F86">
        <v>6892.2</v>
      </c>
      <c r="G86">
        <v>6432.72</v>
      </c>
      <c r="H86">
        <v>1378.44</v>
      </c>
      <c r="I86" t="s">
        <v>42</v>
      </c>
    </row>
    <row r="87" spans="1:9" x14ac:dyDescent="0.25">
      <c r="A87">
        <v>2023</v>
      </c>
      <c r="B87" t="s">
        <v>11</v>
      </c>
      <c r="C87" t="s">
        <v>12</v>
      </c>
      <c r="D87" t="s">
        <v>28</v>
      </c>
      <c r="E87">
        <v>345</v>
      </c>
      <c r="F87">
        <v>7000</v>
      </c>
      <c r="G87">
        <v>7840</v>
      </c>
      <c r="H87">
        <v>1400</v>
      </c>
      <c r="I87" t="s">
        <v>42</v>
      </c>
    </row>
    <row r="88" spans="1:9" x14ac:dyDescent="0.25">
      <c r="A88">
        <v>2023</v>
      </c>
      <c r="B88" t="s">
        <v>11</v>
      </c>
      <c r="C88" t="s">
        <v>12</v>
      </c>
      <c r="D88" t="s">
        <v>29</v>
      </c>
      <c r="E88">
        <v>643</v>
      </c>
      <c r="F88">
        <v>7000</v>
      </c>
      <c r="G88">
        <v>7840</v>
      </c>
      <c r="H88">
        <v>1400</v>
      </c>
      <c r="I88" t="s">
        <v>42</v>
      </c>
    </row>
    <row r="89" spans="1:9" x14ac:dyDescent="0.25">
      <c r="A89">
        <v>2023</v>
      </c>
      <c r="B89" t="s">
        <v>8</v>
      </c>
      <c r="C89" t="s">
        <v>12</v>
      </c>
      <c r="D89" t="s">
        <v>28</v>
      </c>
      <c r="E89">
        <v>345</v>
      </c>
      <c r="F89">
        <v>7000</v>
      </c>
      <c r="G89">
        <v>7840</v>
      </c>
      <c r="H89">
        <v>1400</v>
      </c>
      <c r="I89" t="s">
        <v>42</v>
      </c>
    </row>
    <row r="90" spans="1:9" x14ac:dyDescent="0.25">
      <c r="A90">
        <v>2023</v>
      </c>
      <c r="B90" t="s">
        <v>8</v>
      </c>
      <c r="C90" t="s">
        <v>12</v>
      </c>
      <c r="D90" t="s">
        <v>29</v>
      </c>
      <c r="E90">
        <v>643</v>
      </c>
      <c r="F90">
        <v>7000</v>
      </c>
      <c r="G90">
        <v>7840</v>
      </c>
      <c r="H90">
        <v>1400</v>
      </c>
      <c r="I90" t="s">
        <v>42</v>
      </c>
    </row>
    <row r="91" spans="1:9" x14ac:dyDescent="0.25">
      <c r="A91">
        <v>2023</v>
      </c>
      <c r="B91" t="s">
        <v>7</v>
      </c>
      <c r="C91" t="s">
        <v>12</v>
      </c>
      <c r="D91" t="s">
        <v>29</v>
      </c>
      <c r="E91">
        <v>643</v>
      </c>
      <c r="F91">
        <v>7000</v>
      </c>
      <c r="G91">
        <v>7840</v>
      </c>
      <c r="H91">
        <v>1400</v>
      </c>
      <c r="I91" t="s">
        <v>42</v>
      </c>
    </row>
    <row r="92" spans="1:9" x14ac:dyDescent="0.25">
      <c r="A92">
        <v>2023</v>
      </c>
      <c r="B92" t="s">
        <v>6</v>
      </c>
      <c r="C92" t="s">
        <v>12</v>
      </c>
      <c r="D92" t="s">
        <v>28</v>
      </c>
      <c r="E92">
        <v>345</v>
      </c>
      <c r="F92">
        <v>7000</v>
      </c>
      <c r="G92">
        <v>7840</v>
      </c>
      <c r="H92">
        <v>1400</v>
      </c>
      <c r="I92" t="s">
        <v>42</v>
      </c>
    </row>
    <row r="93" spans="1:9" x14ac:dyDescent="0.25">
      <c r="A93">
        <v>2023</v>
      </c>
      <c r="B93" t="s">
        <v>6</v>
      </c>
      <c r="C93" t="s">
        <v>12</v>
      </c>
      <c r="D93" t="s">
        <v>29</v>
      </c>
      <c r="E93">
        <v>643</v>
      </c>
      <c r="F93">
        <v>7000</v>
      </c>
      <c r="G93">
        <v>7840</v>
      </c>
      <c r="H93">
        <v>1400</v>
      </c>
      <c r="I93" t="s">
        <v>42</v>
      </c>
    </row>
    <row r="94" spans="1:9" x14ac:dyDescent="0.25">
      <c r="A94">
        <v>2023</v>
      </c>
      <c r="B94" t="s">
        <v>3</v>
      </c>
      <c r="C94" t="s">
        <v>12</v>
      </c>
      <c r="D94" t="s">
        <v>28</v>
      </c>
      <c r="E94">
        <v>345</v>
      </c>
      <c r="F94">
        <v>7000</v>
      </c>
      <c r="G94">
        <v>7840</v>
      </c>
      <c r="H94">
        <v>1400</v>
      </c>
      <c r="I94" t="s">
        <v>42</v>
      </c>
    </row>
    <row r="95" spans="1:9" x14ac:dyDescent="0.25">
      <c r="A95">
        <v>2023</v>
      </c>
      <c r="B95" t="s">
        <v>3</v>
      </c>
      <c r="C95" t="s">
        <v>12</v>
      </c>
      <c r="D95" t="s">
        <v>29</v>
      </c>
      <c r="E95">
        <v>643</v>
      </c>
      <c r="F95">
        <v>7000</v>
      </c>
      <c r="G95">
        <v>7840</v>
      </c>
      <c r="H95">
        <v>1400</v>
      </c>
      <c r="I95" t="s">
        <v>42</v>
      </c>
    </row>
    <row r="96" spans="1:9" x14ac:dyDescent="0.25">
      <c r="A96">
        <v>2023</v>
      </c>
      <c r="B96" t="s">
        <v>9</v>
      </c>
      <c r="C96" t="s">
        <v>32</v>
      </c>
      <c r="D96" t="s">
        <v>32</v>
      </c>
      <c r="E96">
        <v>2</v>
      </c>
      <c r="F96">
        <v>7260</v>
      </c>
      <c r="G96">
        <v>7392</v>
      </c>
      <c r="H96">
        <v>1452</v>
      </c>
      <c r="I96" t="s">
        <v>42</v>
      </c>
    </row>
    <row r="97" spans="1:9" x14ac:dyDescent="0.25">
      <c r="A97">
        <v>2023</v>
      </c>
      <c r="B97" t="s">
        <v>7</v>
      </c>
      <c r="C97" t="s">
        <v>32</v>
      </c>
      <c r="D97" t="s">
        <v>32</v>
      </c>
      <c r="E97">
        <v>2</v>
      </c>
      <c r="F97">
        <v>7590</v>
      </c>
      <c r="G97">
        <v>7392</v>
      </c>
      <c r="H97">
        <v>1518</v>
      </c>
      <c r="I97" t="s">
        <v>42</v>
      </c>
    </row>
    <row r="98" spans="1:9" x14ac:dyDescent="0.25">
      <c r="A98">
        <v>2023</v>
      </c>
      <c r="B98" t="s">
        <v>10</v>
      </c>
      <c r="C98" t="s">
        <v>12</v>
      </c>
      <c r="D98" t="s">
        <v>28</v>
      </c>
      <c r="E98">
        <v>345</v>
      </c>
      <c r="F98">
        <v>7700</v>
      </c>
      <c r="G98">
        <v>7840</v>
      </c>
      <c r="H98">
        <v>1540</v>
      </c>
      <c r="I98" t="s">
        <v>42</v>
      </c>
    </row>
    <row r="99" spans="1:9" x14ac:dyDescent="0.25">
      <c r="A99">
        <v>2023</v>
      </c>
      <c r="B99" t="s">
        <v>10</v>
      </c>
      <c r="C99" t="s">
        <v>12</v>
      </c>
      <c r="D99" t="s">
        <v>29</v>
      </c>
      <c r="E99">
        <v>643</v>
      </c>
      <c r="F99">
        <v>7700</v>
      </c>
      <c r="G99">
        <v>7840</v>
      </c>
      <c r="H99">
        <v>1540</v>
      </c>
      <c r="I99" t="s">
        <v>42</v>
      </c>
    </row>
    <row r="100" spans="1:9" x14ac:dyDescent="0.25">
      <c r="A100">
        <v>2023</v>
      </c>
      <c r="B100" t="s">
        <v>7</v>
      </c>
      <c r="C100" t="s">
        <v>12</v>
      </c>
      <c r="D100" t="s">
        <v>28</v>
      </c>
      <c r="E100">
        <v>345</v>
      </c>
      <c r="F100">
        <v>7700</v>
      </c>
      <c r="G100">
        <v>7840</v>
      </c>
      <c r="H100">
        <v>1540</v>
      </c>
      <c r="I100" t="s">
        <v>42</v>
      </c>
    </row>
    <row r="101" spans="1:9" x14ac:dyDescent="0.25">
      <c r="A101">
        <v>2023</v>
      </c>
      <c r="B101" t="s">
        <v>4</v>
      </c>
      <c r="C101" t="s">
        <v>12</v>
      </c>
      <c r="D101" t="s">
        <v>28</v>
      </c>
      <c r="E101">
        <v>345</v>
      </c>
      <c r="F101">
        <v>7700</v>
      </c>
      <c r="G101">
        <v>7840</v>
      </c>
      <c r="H101">
        <v>1540</v>
      </c>
      <c r="I101" t="s">
        <v>42</v>
      </c>
    </row>
    <row r="102" spans="1:9" x14ac:dyDescent="0.25">
      <c r="A102">
        <v>2023</v>
      </c>
      <c r="B102" t="s">
        <v>4</v>
      </c>
      <c r="C102" t="s">
        <v>12</v>
      </c>
      <c r="D102" t="s">
        <v>29</v>
      </c>
      <c r="E102">
        <v>643</v>
      </c>
      <c r="F102">
        <v>7700</v>
      </c>
      <c r="G102">
        <v>7840</v>
      </c>
      <c r="H102">
        <v>1540</v>
      </c>
      <c r="I102" t="s">
        <v>42</v>
      </c>
    </row>
    <row r="103" spans="1:9" x14ac:dyDescent="0.25">
      <c r="A103">
        <v>2023</v>
      </c>
      <c r="B103" t="s">
        <v>8</v>
      </c>
      <c r="C103" t="s">
        <v>32</v>
      </c>
      <c r="D103" t="s">
        <v>32</v>
      </c>
      <c r="E103">
        <v>2</v>
      </c>
      <c r="F103">
        <v>7920</v>
      </c>
      <c r="G103">
        <v>7392</v>
      </c>
      <c r="H103">
        <v>1584</v>
      </c>
      <c r="I103" t="s">
        <v>42</v>
      </c>
    </row>
    <row r="104" spans="1:9" x14ac:dyDescent="0.25">
      <c r="A104">
        <v>2023</v>
      </c>
      <c r="B104" t="s">
        <v>3</v>
      </c>
      <c r="C104" t="s">
        <v>32</v>
      </c>
      <c r="D104" t="s">
        <v>32</v>
      </c>
      <c r="E104">
        <v>2</v>
      </c>
      <c r="F104">
        <v>7920</v>
      </c>
      <c r="G104">
        <v>7392</v>
      </c>
      <c r="H104">
        <v>1584</v>
      </c>
      <c r="I104" t="s">
        <v>42</v>
      </c>
    </row>
    <row r="105" spans="1:9" x14ac:dyDescent="0.25">
      <c r="A105">
        <v>2023</v>
      </c>
      <c r="B105" t="s">
        <v>11</v>
      </c>
      <c r="C105" t="s">
        <v>14</v>
      </c>
      <c r="D105" t="s">
        <v>37</v>
      </c>
      <c r="E105">
        <v>2498</v>
      </c>
      <c r="F105">
        <v>8000</v>
      </c>
      <c r="G105">
        <v>8960</v>
      </c>
      <c r="H105">
        <v>1600</v>
      </c>
      <c r="I105" t="s">
        <v>42</v>
      </c>
    </row>
    <row r="106" spans="1:9" x14ac:dyDescent="0.25">
      <c r="A106">
        <v>2023</v>
      </c>
      <c r="B106" t="s">
        <v>8</v>
      </c>
      <c r="C106" t="s">
        <v>14</v>
      </c>
      <c r="D106" t="s">
        <v>37</v>
      </c>
      <c r="E106">
        <v>2498</v>
      </c>
      <c r="F106">
        <v>8000</v>
      </c>
      <c r="G106">
        <v>8960</v>
      </c>
      <c r="H106">
        <v>1600</v>
      </c>
      <c r="I106" t="s">
        <v>42</v>
      </c>
    </row>
    <row r="107" spans="1:9" x14ac:dyDescent="0.25">
      <c r="A107">
        <v>2023</v>
      </c>
      <c r="B107" t="s">
        <v>6</v>
      </c>
      <c r="C107" t="s">
        <v>14</v>
      </c>
      <c r="D107" t="s">
        <v>37</v>
      </c>
      <c r="E107">
        <v>2498</v>
      </c>
      <c r="F107">
        <v>8000</v>
      </c>
      <c r="G107">
        <v>8960</v>
      </c>
      <c r="H107">
        <v>1600</v>
      </c>
      <c r="I107" t="s">
        <v>42</v>
      </c>
    </row>
    <row r="108" spans="1:9" x14ac:dyDescent="0.25">
      <c r="A108">
        <v>2023</v>
      </c>
      <c r="B108" t="s">
        <v>3</v>
      </c>
      <c r="C108" t="s">
        <v>14</v>
      </c>
      <c r="D108" t="s">
        <v>37</v>
      </c>
      <c r="E108">
        <v>2498</v>
      </c>
      <c r="F108">
        <v>8000</v>
      </c>
      <c r="G108">
        <v>8960</v>
      </c>
      <c r="H108">
        <v>1600</v>
      </c>
      <c r="I108" t="s">
        <v>42</v>
      </c>
    </row>
    <row r="109" spans="1:9" x14ac:dyDescent="0.25">
      <c r="A109">
        <v>2023</v>
      </c>
      <c r="B109" t="s">
        <v>9</v>
      </c>
      <c r="C109" t="s">
        <v>12</v>
      </c>
      <c r="D109" t="s">
        <v>28</v>
      </c>
      <c r="E109">
        <v>345</v>
      </c>
      <c r="F109">
        <v>8400</v>
      </c>
      <c r="G109">
        <v>7840</v>
      </c>
      <c r="H109">
        <v>1680</v>
      </c>
      <c r="I109" t="s">
        <v>42</v>
      </c>
    </row>
    <row r="110" spans="1:9" x14ac:dyDescent="0.25">
      <c r="A110">
        <v>2023</v>
      </c>
      <c r="B110" t="s">
        <v>9</v>
      </c>
      <c r="C110" t="s">
        <v>12</v>
      </c>
      <c r="D110" t="s">
        <v>29</v>
      </c>
      <c r="E110">
        <v>643</v>
      </c>
      <c r="F110">
        <v>8400</v>
      </c>
      <c r="G110">
        <v>7840</v>
      </c>
      <c r="H110">
        <v>1680</v>
      </c>
      <c r="I110" t="s">
        <v>42</v>
      </c>
    </row>
    <row r="111" spans="1:9" x14ac:dyDescent="0.25">
      <c r="A111">
        <v>2023</v>
      </c>
      <c r="B111" t="s">
        <v>10</v>
      </c>
      <c r="C111" t="s">
        <v>14</v>
      </c>
      <c r="D111" t="s">
        <v>37</v>
      </c>
      <c r="E111">
        <v>2498</v>
      </c>
      <c r="F111">
        <v>8800</v>
      </c>
      <c r="G111">
        <v>8960</v>
      </c>
      <c r="H111">
        <v>1760</v>
      </c>
      <c r="I111" t="s">
        <v>42</v>
      </c>
    </row>
    <row r="112" spans="1:9" x14ac:dyDescent="0.25">
      <c r="A112">
        <v>2023</v>
      </c>
      <c r="B112" t="s">
        <v>4</v>
      </c>
      <c r="C112" t="s">
        <v>14</v>
      </c>
      <c r="D112" t="s">
        <v>37</v>
      </c>
      <c r="E112">
        <v>2498</v>
      </c>
      <c r="F112">
        <v>8800</v>
      </c>
      <c r="G112">
        <v>8960</v>
      </c>
      <c r="H112">
        <v>1760</v>
      </c>
      <c r="I112" t="s">
        <v>42</v>
      </c>
    </row>
    <row r="113" spans="1:9" x14ac:dyDescent="0.25">
      <c r="A113">
        <v>2023</v>
      </c>
      <c r="B113" t="s">
        <v>9</v>
      </c>
      <c r="C113" t="s">
        <v>14</v>
      </c>
      <c r="D113" t="s">
        <v>37</v>
      </c>
      <c r="E113">
        <v>2498</v>
      </c>
      <c r="F113">
        <v>9200</v>
      </c>
      <c r="G113">
        <v>8960</v>
      </c>
      <c r="H113">
        <v>1840</v>
      </c>
      <c r="I113" t="s">
        <v>42</v>
      </c>
    </row>
    <row r="114" spans="1:9" x14ac:dyDescent="0.25">
      <c r="A114">
        <v>2023</v>
      </c>
      <c r="B114" t="s">
        <v>0</v>
      </c>
      <c r="C114" t="s">
        <v>14</v>
      </c>
      <c r="D114" t="s">
        <v>37</v>
      </c>
      <c r="E114">
        <v>2498</v>
      </c>
      <c r="F114">
        <v>9600</v>
      </c>
      <c r="G114">
        <v>8960</v>
      </c>
      <c r="H114">
        <v>1920</v>
      </c>
      <c r="I114" t="s">
        <v>42</v>
      </c>
    </row>
    <row r="115" spans="1:9" x14ac:dyDescent="0.25">
      <c r="A115">
        <v>2023</v>
      </c>
      <c r="B115" t="s">
        <v>10</v>
      </c>
      <c r="C115" t="s">
        <v>38</v>
      </c>
      <c r="D115" t="s">
        <v>31</v>
      </c>
      <c r="E115">
        <v>455</v>
      </c>
      <c r="F115">
        <v>11111</v>
      </c>
      <c r="G115">
        <v>5128.0320000000002</v>
      </c>
      <c r="H115">
        <v>2222.2000000000003</v>
      </c>
      <c r="I115" t="s">
        <v>42</v>
      </c>
    </row>
    <row r="116" spans="1:9" x14ac:dyDescent="0.25">
      <c r="A116">
        <v>2023</v>
      </c>
      <c r="B116" t="s">
        <v>3</v>
      </c>
      <c r="C116" t="s">
        <v>38</v>
      </c>
      <c r="D116" t="s">
        <v>31</v>
      </c>
      <c r="E116">
        <v>455</v>
      </c>
      <c r="F116">
        <v>14000</v>
      </c>
      <c r="G116">
        <v>5128.0320000000002</v>
      </c>
      <c r="H116">
        <v>2800</v>
      </c>
      <c r="I116" t="s">
        <v>42</v>
      </c>
    </row>
    <row r="117" spans="1:9" x14ac:dyDescent="0.25">
      <c r="A117">
        <v>2023</v>
      </c>
      <c r="B117" t="s">
        <v>3</v>
      </c>
      <c r="C117" t="s">
        <v>38</v>
      </c>
      <c r="D117" t="s">
        <v>30</v>
      </c>
      <c r="E117">
        <v>644</v>
      </c>
      <c r="F117">
        <v>15000</v>
      </c>
      <c r="G117">
        <v>6432.72</v>
      </c>
      <c r="H117">
        <v>3000</v>
      </c>
      <c r="I117" t="s">
        <v>42</v>
      </c>
    </row>
    <row r="118" spans="1:9" x14ac:dyDescent="0.25">
      <c r="A118">
        <v>2023</v>
      </c>
      <c r="B118" t="s">
        <v>10</v>
      </c>
      <c r="C118" t="s">
        <v>38</v>
      </c>
      <c r="D118" t="s">
        <v>30</v>
      </c>
      <c r="E118">
        <v>644</v>
      </c>
      <c r="F118">
        <v>22000</v>
      </c>
      <c r="G118">
        <v>6432.72</v>
      </c>
      <c r="H118">
        <v>4400</v>
      </c>
      <c r="I118" t="s">
        <v>42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1D829-0188-4F3A-816A-8B3E81AD6651}">
  <dimension ref="A1:I15"/>
  <sheetViews>
    <sheetView workbookViewId="0">
      <selection activeCell="A3" sqref="A3:I15"/>
    </sheetView>
  </sheetViews>
  <sheetFormatPr defaultRowHeight="15" x14ac:dyDescent="0.25"/>
  <cols>
    <col min="1" max="2" width="9.28515625" bestFit="1" customWidth="1"/>
    <col min="3" max="3" width="17.140625" bestFit="1" customWidth="1"/>
    <col min="4" max="4" width="21.42578125" bestFit="1" customWidth="1"/>
    <col min="5" max="5" width="9.42578125" bestFit="1" customWidth="1"/>
    <col min="6" max="6" width="9.85546875" bestFit="1" customWidth="1"/>
    <col min="7" max="7" width="16" bestFit="1" customWidth="1"/>
    <col min="8" max="8" width="17.42578125" bestFit="1" customWidth="1"/>
    <col min="9" max="9" width="22" bestFit="1" customWidth="1"/>
  </cols>
  <sheetData>
    <row r="1" spans="1:9" x14ac:dyDescent="0.25">
      <c r="A1" s="10" t="s">
        <v>63</v>
      </c>
    </row>
    <row r="3" spans="1:9" x14ac:dyDescent="0.25">
      <c r="A3" t="s">
        <v>16</v>
      </c>
      <c r="B3" t="s">
        <v>17</v>
      </c>
      <c r="C3" t="s">
        <v>18</v>
      </c>
      <c r="D3" t="s">
        <v>19</v>
      </c>
      <c r="E3" t="s">
        <v>20</v>
      </c>
      <c r="F3" t="s">
        <v>21</v>
      </c>
      <c r="G3" t="s">
        <v>22</v>
      </c>
      <c r="H3" t="s">
        <v>39</v>
      </c>
      <c r="I3" t="s">
        <v>41</v>
      </c>
    </row>
    <row r="4" spans="1:9" x14ac:dyDescent="0.25">
      <c r="A4">
        <v>2024</v>
      </c>
      <c r="B4" t="s">
        <v>11</v>
      </c>
      <c r="C4" t="s">
        <v>32</v>
      </c>
      <c r="D4" t="s">
        <v>32</v>
      </c>
      <c r="E4">
        <v>2</v>
      </c>
      <c r="F4">
        <v>6600</v>
      </c>
      <c r="G4">
        <v>7392</v>
      </c>
      <c r="H4">
        <v>1320</v>
      </c>
      <c r="I4" t="s">
        <v>40</v>
      </c>
    </row>
    <row r="5" spans="1:9" x14ac:dyDescent="0.25">
      <c r="A5">
        <v>2024</v>
      </c>
      <c r="B5" t="s">
        <v>10</v>
      </c>
      <c r="C5" t="s">
        <v>32</v>
      </c>
      <c r="D5" t="s">
        <v>32</v>
      </c>
      <c r="E5">
        <v>2</v>
      </c>
      <c r="F5">
        <v>6600</v>
      </c>
      <c r="G5">
        <v>7392</v>
      </c>
      <c r="H5">
        <v>1320</v>
      </c>
      <c r="I5" t="s">
        <v>40</v>
      </c>
    </row>
    <row r="6" spans="1:9" x14ac:dyDescent="0.25">
      <c r="A6">
        <v>2024</v>
      </c>
      <c r="B6" t="s">
        <v>9</v>
      </c>
      <c r="C6" t="s">
        <v>32</v>
      </c>
      <c r="D6" t="s">
        <v>32</v>
      </c>
      <c r="E6">
        <v>2</v>
      </c>
      <c r="F6">
        <v>6600</v>
      </c>
      <c r="G6">
        <v>7392</v>
      </c>
      <c r="H6">
        <v>1320</v>
      </c>
      <c r="I6" t="s">
        <v>42</v>
      </c>
    </row>
    <row r="7" spans="1:9" x14ac:dyDescent="0.25">
      <c r="A7">
        <v>2024</v>
      </c>
      <c r="B7" t="s">
        <v>8</v>
      </c>
      <c r="C7" t="s">
        <v>32</v>
      </c>
      <c r="D7" t="s">
        <v>32</v>
      </c>
      <c r="E7">
        <v>2</v>
      </c>
      <c r="F7">
        <v>6600</v>
      </c>
      <c r="G7">
        <v>7392</v>
      </c>
      <c r="H7">
        <v>1320</v>
      </c>
      <c r="I7" t="s">
        <v>40</v>
      </c>
    </row>
    <row r="8" spans="1:9" x14ac:dyDescent="0.25">
      <c r="A8">
        <v>2024</v>
      </c>
      <c r="B8" t="s">
        <v>7</v>
      </c>
      <c r="C8" t="s">
        <v>32</v>
      </c>
      <c r="D8" t="s">
        <v>32</v>
      </c>
      <c r="E8">
        <v>2</v>
      </c>
      <c r="F8">
        <v>6600</v>
      </c>
      <c r="G8">
        <v>7392</v>
      </c>
      <c r="H8">
        <v>1320</v>
      </c>
      <c r="I8" t="s">
        <v>40</v>
      </c>
    </row>
    <row r="9" spans="1:9" x14ac:dyDescent="0.25">
      <c r="A9">
        <v>2024</v>
      </c>
      <c r="B9" t="s">
        <v>6</v>
      </c>
      <c r="C9" t="s">
        <v>32</v>
      </c>
      <c r="D9" t="s">
        <v>32</v>
      </c>
      <c r="E9">
        <v>2</v>
      </c>
      <c r="F9">
        <v>6600</v>
      </c>
      <c r="G9">
        <v>7392</v>
      </c>
      <c r="H9">
        <v>1320</v>
      </c>
      <c r="I9" t="s">
        <v>40</v>
      </c>
    </row>
    <row r="10" spans="1:9" x14ac:dyDescent="0.25">
      <c r="A10">
        <v>2024</v>
      </c>
      <c r="B10" t="s">
        <v>5</v>
      </c>
      <c r="C10" t="s">
        <v>32</v>
      </c>
      <c r="D10" t="s">
        <v>32</v>
      </c>
      <c r="E10">
        <v>3</v>
      </c>
      <c r="F10">
        <v>6600</v>
      </c>
      <c r="G10">
        <v>7392</v>
      </c>
      <c r="H10">
        <v>1320</v>
      </c>
      <c r="I10" t="s">
        <v>42</v>
      </c>
    </row>
    <row r="11" spans="1:9" x14ac:dyDescent="0.25">
      <c r="A11">
        <v>2024</v>
      </c>
      <c r="B11" t="s">
        <v>4</v>
      </c>
      <c r="C11" t="s">
        <v>32</v>
      </c>
      <c r="D11" t="s">
        <v>32</v>
      </c>
      <c r="E11">
        <v>2</v>
      </c>
      <c r="F11">
        <v>6600</v>
      </c>
      <c r="G11">
        <v>7392</v>
      </c>
      <c r="H11">
        <v>1320</v>
      </c>
      <c r="I11" t="s">
        <v>42</v>
      </c>
    </row>
    <row r="12" spans="1:9" x14ac:dyDescent="0.25">
      <c r="A12">
        <v>2024</v>
      </c>
      <c r="B12" t="s">
        <v>3</v>
      </c>
      <c r="C12" t="s">
        <v>32</v>
      </c>
      <c r="D12" t="s">
        <v>32</v>
      </c>
      <c r="E12">
        <v>2</v>
      </c>
      <c r="F12">
        <v>6600</v>
      </c>
      <c r="G12">
        <v>7392</v>
      </c>
      <c r="H12">
        <v>1320</v>
      </c>
      <c r="I12" t="s">
        <v>40</v>
      </c>
    </row>
    <row r="13" spans="1:9" x14ac:dyDescent="0.25">
      <c r="A13">
        <v>2024</v>
      </c>
      <c r="B13" t="s">
        <v>2</v>
      </c>
      <c r="C13" t="s">
        <v>32</v>
      </c>
      <c r="D13" t="s">
        <v>32</v>
      </c>
      <c r="E13">
        <v>2</v>
      </c>
      <c r="F13">
        <v>6600</v>
      </c>
      <c r="G13">
        <v>7392</v>
      </c>
      <c r="H13">
        <v>1320</v>
      </c>
      <c r="I13" t="s">
        <v>40</v>
      </c>
    </row>
    <row r="14" spans="1:9" x14ac:dyDescent="0.25">
      <c r="A14">
        <v>2024</v>
      </c>
      <c r="B14" t="s">
        <v>1</v>
      </c>
      <c r="C14" t="s">
        <v>32</v>
      </c>
      <c r="D14" t="s">
        <v>32</v>
      </c>
      <c r="E14">
        <v>2</v>
      </c>
      <c r="F14">
        <v>6600</v>
      </c>
      <c r="G14">
        <v>7392</v>
      </c>
      <c r="H14">
        <v>1320</v>
      </c>
      <c r="I14" t="s">
        <v>42</v>
      </c>
    </row>
    <row r="15" spans="1:9" x14ac:dyDescent="0.25">
      <c r="A15">
        <v>2024</v>
      </c>
      <c r="B15" t="s">
        <v>0</v>
      </c>
      <c r="C15" t="s">
        <v>32</v>
      </c>
      <c r="D15" t="s">
        <v>32</v>
      </c>
      <c r="E15">
        <v>3</v>
      </c>
      <c r="F15">
        <v>6600</v>
      </c>
      <c r="G15">
        <v>7392</v>
      </c>
      <c r="H15">
        <v>1320</v>
      </c>
      <c r="I15" t="s">
        <v>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7624C-1684-41AF-845C-9A12853260F4}">
  <sheetPr>
    <tabColor rgb="FF194AFE"/>
  </sheetPr>
  <dimension ref="A1"/>
  <sheetViews>
    <sheetView showGridLines="0" showRowColHeaders="0" topLeftCell="A4" zoomScale="115" zoomScaleNormal="115" workbookViewId="0">
      <selection activeCell="F14" sqref="F14"/>
    </sheetView>
  </sheetViews>
  <sheetFormatPr defaultRowHeight="15" x14ac:dyDescent="0.25"/>
  <cols>
    <col min="1" max="16384" width="9.140625" style="9"/>
  </cols>
  <sheetData/>
  <sheetProtection algorithmName="SHA-512" hashValue="BB90roPZZMayxNarOIShJI5DHgXxkOB0clnQTFFU6HfHhYbL7jL4ivOqkFFxR/2KSskNgxZy6QLJlHQ20vwUKA==" saltValue="Av3fSH8rqayp1XlPYjAVZg==" spinCount="100000" sheet="1" objects="1" scenarios="1" selectLockedCells="1" pivotTables="0" selectUnlockedCell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EC597-EB0A-4CDD-9CB8-163741154B43}">
  <sheetPr>
    <tabColor rgb="FF194AFE"/>
  </sheetPr>
  <dimension ref="G5:Y38"/>
  <sheetViews>
    <sheetView showGridLines="0" showRowColHeaders="0" tabSelected="1" zoomScaleNormal="100" workbookViewId="0"/>
  </sheetViews>
  <sheetFormatPr defaultRowHeight="15" x14ac:dyDescent="0.25"/>
  <cols>
    <col min="1" max="16384" width="9.140625" style="9"/>
  </cols>
  <sheetData>
    <row r="5" spans="7:25" x14ac:dyDescent="0.25">
      <c r="G5" s="79"/>
      <c r="H5" s="79"/>
      <c r="I5" s="79"/>
      <c r="J5" s="79"/>
      <c r="K5" s="79"/>
      <c r="L5" s="79"/>
      <c r="M5" s="79"/>
      <c r="N5" s="79"/>
      <c r="O5" s="79"/>
      <c r="P5" s="79"/>
      <c r="Q5" s="79"/>
      <c r="R5" s="79"/>
      <c r="S5" s="79"/>
      <c r="T5" s="79"/>
      <c r="U5" s="79"/>
      <c r="V5" s="79"/>
      <c r="W5" s="79"/>
      <c r="X5" s="79"/>
      <c r="Y5" s="79"/>
    </row>
    <row r="6" spans="7:25" x14ac:dyDescent="0.25">
      <c r="G6" s="79"/>
      <c r="H6" s="79"/>
      <c r="I6" s="79"/>
      <c r="J6" s="79"/>
      <c r="K6" s="79"/>
      <c r="L6" s="79"/>
      <c r="M6" s="79"/>
      <c r="N6" s="79"/>
      <c r="O6" s="79"/>
      <c r="P6" s="79"/>
      <c r="Q6" s="79"/>
      <c r="R6" s="79"/>
      <c r="S6" s="79"/>
      <c r="T6" s="79"/>
      <c r="U6" s="79"/>
      <c r="V6" s="79"/>
      <c r="W6" s="79"/>
      <c r="X6" s="79"/>
      <c r="Y6" s="79"/>
    </row>
    <row r="7" spans="7:25" x14ac:dyDescent="0.25">
      <c r="G7" s="79"/>
      <c r="H7" s="79"/>
      <c r="I7" s="79"/>
      <c r="J7" s="79"/>
      <c r="K7" s="79"/>
      <c r="L7" s="79"/>
      <c r="M7" s="79"/>
      <c r="N7" s="79"/>
      <c r="O7" s="79"/>
      <c r="P7" s="79"/>
      <c r="Q7" s="79"/>
      <c r="R7" s="79"/>
      <c r="S7" s="79"/>
      <c r="T7" s="79"/>
      <c r="U7" s="79"/>
      <c r="V7" s="79"/>
      <c r="W7" s="79"/>
      <c r="X7" s="79"/>
      <c r="Y7" s="79"/>
    </row>
    <row r="8" spans="7:25" x14ac:dyDescent="0.25">
      <c r="G8" s="79"/>
      <c r="H8" s="79"/>
      <c r="I8" s="79"/>
      <c r="J8" s="79"/>
      <c r="K8" s="79"/>
      <c r="L8" s="79"/>
      <c r="M8" s="79"/>
      <c r="N8" s="79"/>
      <c r="O8" s="79"/>
      <c r="P8" s="79"/>
      <c r="Q8" s="79"/>
      <c r="R8" s="79"/>
      <c r="S8" s="79"/>
      <c r="T8" s="79"/>
      <c r="U8" s="79"/>
      <c r="V8" s="79"/>
      <c r="W8" s="79"/>
      <c r="X8" s="79"/>
      <c r="Y8" s="79"/>
    </row>
    <row r="9" spans="7:25" x14ac:dyDescent="0.25">
      <c r="G9" s="79"/>
      <c r="H9" s="79"/>
      <c r="I9" s="79"/>
      <c r="J9" s="79"/>
      <c r="K9" s="79"/>
      <c r="L9" s="79"/>
      <c r="M9" s="79"/>
      <c r="N9" s="79"/>
      <c r="O9" s="79"/>
      <c r="P9" s="79"/>
      <c r="Q9" s="79"/>
      <c r="R9" s="79"/>
      <c r="S9" s="79"/>
      <c r="T9" s="79"/>
      <c r="U9" s="79"/>
      <c r="V9" s="79"/>
      <c r="W9" s="79"/>
      <c r="X9" s="79"/>
      <c r="Y9" s="79"/>
    </row>
    <row r="10" spans="7:25" x14ac:dyDescent="0.25">
      <c r="G10" s="79"/>
      <c r="H10" s="79"/>
      <c r="I10" s="79"/>
      <c r="J10" s="79"/>
      <c r="K10" s="79"/>
      <c r="L10" s="79"/>
      <c r="M10" s="79"/>
      <c r="N10" s="79"/>
      <c r="O10" s="79"/>
      <c r="P10" s="79"/>
      <c r="Q10" s="79"/>
      <c r="R10" s="79"/>
      <c r="S10" s="79"/>
      <c r="T10" s="79"/>
      <c r="U10" s="79"/>
      <c r="V10" s="79"/>
      <c r="W10" s="79"/>
      <c r="X10" s="79"/>
      <c r="Y10" s="79"/>
    </row>
    <row r="11" spans="7:25" x14ac:dyDescent="0.25">
      <c r="G11" s="79"/>
      <c r="H11" s="79"/>
      <c r="I11" s="79"/>
      <c r="J11" s="79"/>
      <c r="K11" s="79"/>
      <c r="L11" s="79"/>
      <c r="M11" s="79"/>
      <c r="N11" s="79"/>
      <c r="O11" s="79"/>
      <c r="P11" s="79"/>
      <c r="Q11" s="79"/>
      <c r="R11" s="79"/>
      <c r="S11" s="79"/>
      <c r="T11" s="79"/>
      <c r="U11" s="79"/>
      <c r="V11" s="79"/>
      <c r="W11" s="79"/>
      <c r="X11" s="79"/>
      <c r="Y11" s="79"/>
    </row>
    <row r="12" spans="7:25" x14ac:dyDescent="0.25">
      <c r="G12" s="79"/>
      <c r="H12" s="79"/>
      <c r="I12" s="79"/>
      <c r="J12" s="79"/>
      <c r="K12" s="79"/>
      <c r="L12" s="79"/>
      <c r="M12" s="79"/>
      <c r="N12" s="79"/>
      <c r="O12" s="79"/>
      <c r="P12" s="79"/>
      <c r="Q12" s="79"/>
      <c r="R12" s="79"/>
      <c r="S12" s="79"/>
      <c r="T12" s="79"/>
      <c r="U12" s="79"/>
      <c r="V12" s="79"/>
      <c r="W12" s="79"/>
      <c r="X12" s="79"/>
      <c r="Y12" s="79"/>
    </row>
    <row r="13" spans="7:25" x14ac:dyDescent="0.25">
      <c r="G13" s="79"/>
      <c r="H13" s="79"/>
      <c r="I13" s="79"/>
      <c r="J13" s="79"/>
      <c r="K13" s="79"/>
      <c r="L13" s="79"/>
      <c r="M13" s="79"/>
      <c r="N13" s="79"/>
      <c r="O13" s="79"/>
      <c r="P13" s="79"/>
      <c r="Q13" s="79"/>
      <c r="R13" s="79"/>
      <c r="S13" s="79"/>
      <c r="T13" s="79"/>
      <c r="U13" s="79"/>
      <c r="V13" s="79"/>
      <c r="W13" s="79"/>
      <c r="X13" s="79"/>
      <c r="Y13" s="79"/>
    </row>
    <row r="14" spans="7:25" x14ac:dyDescent="0.25">
      <c r="G14" s="79"/>
      <c r="H14" s="79"/>
      <c r="I14" s="79"/>
      <c r="J14" s="79"/>
      <c r="K14" s="79"/>
      <c r="L14" s="79"/>
      <c r="M14" s="79"/>
      <c r="N14" s="79"/>
      <c r="O14" s="79"/>
      <c r="P14" s="79"/>
      <c r="Q14" s="79"/>
      <c r="R14" s="79"/>
      <c r="S14" s="79"/>
      <c r="T14" s="79"/>
      <c r="U14" s="79"/>
      <c r="V14" s="79"/>
      <c r="W14" s="79"/>
      <c r="X14" s="79"/>
      <c r="Y14" s="79"/>
    </row>
    <row r="15" spans="7:25" x14ac:dyDescent="0.25">
      <c r="G15" s="79"/>
      <c r="H15" s="79"/>
      <c r="I15" s="79"/>
      <c r="J15" s="79"/>
      <c r="K15" s="79"/>
      <c r="L15" s="79"/>
      <c r="M15" s="79"/>
      <c r="N15" s="79"/>
      <c r="O15" s="79"/>
      <c r="P15" s="79"/>
      <c r="Q15" s="79"/>
      <c r="R15" s="79"/>
      <c r="S15" s="79"/>
      <c r="T15" s="79"/>
      <c r="U15" s="79"/>
      <c r="V15" s="79"/>
      <c r="W15" s="79"/>
      <c r="X15" s="79"/>
      <c r="Y15" s="79"/>
    </row>
    <row r="16" spans="7:25" x14ac:dyDescent="0.25">
      <c r="G16" s="79"/>
      <c r="H16" s="79"/>
      <c r="I16" s="79"/>
      <c r="J16" s="79"/>
      <c r="K16" s="79"/>
      <c r="L16" s="79"/>
      <c r="M16" s="79"/>
      <c r="N16" s="79"/>
      <c r="O16" s="79"/>
      <c r="P16" s="79"/>
      <c r="Q16" s="79"/>
      <c r="R16" s="79"/>
      <c r="S16" s="79"/>
      <c r="T16" s="79"/>
      <c r="U16" s="79"/>
      <c r="V16" s="79"/>
      <c r="W16" s="79"/>
      <c r="X16" s="79"/>
      <c r="Y16" s="79"/>
    </row>
    <row r="17" spans="7:25" x14ac:dyDescent="0.25">
      <c r="G17" s="79"/>
      <c r="H17" s="79"/>
      <c r="I17" s="79"/>
      <c r="J17" s="79"/>
      <c r="K17" s="79"/>
      <c r="L17" s="79"/>
      <c r="M17" s="79"/>
      <c r="N17" s="79"/>
      <c r="O17" s="79"/>
      <c r="P17" s="79"/>
      <c r="Q17" s="79"/>
      <c r="R17" s="79"/>
      <c r="S17" s="79"/>
      <c r="T17" s="79"/>
      <c r="U17" s="79"/>
      <c r="V17" s="79"/>
      <c r="W17" s="79"/>
      <c r="X17" s="79"/>
      <c r="Y17" s="79"/>
    </row>
    <row r="18" spans="7:25" x14ac:dyDescent="0.25">
      <c r="G18" s="79"/>
      <c r="H18" s="79"/>
      <c r="I18" s="79"/>
      <c r="J18" s="79"/>
      <c r="K18" s="79"/>
      <c r="L18" s="79"/>
      <c r="M18" s="79"/>
      <c r="N18" s="79"/>
      <c r="O18" s="79"/>
      <c r="P18" s="79"/>
      <c r="Q18" s="79"/>
      <c r="R18" s="79"/>
      <c r="S18" s="79"/>
      <c r="T18" s="79"/>
      <c r="U18" s="79"/>
      <c r="V18" s="79"/>
      <c r="W18" s="79"/>
      <c r="X18" s="79"/>
      <c r="Y18" s="79"/>
    </row>
    <row r="19" spans="7:25" x14ac:dyDescent="0.25">
      <c r="G19" s="79"/>
      <c r="H19" s="79"/>
      <c r="I19" s="79"/>
      <c r="J19" s="79"/>
      <c r="K19" s="79"/>
      <c r="L19" s="79"/>
      <c r="M19" s="79"/>
      <c r="N19" s="79"/>
      <c r="O19" s="79"/>
      <c r="P19" s="79"/>
      <c r="Q19" s="79"/>
      <c r="R19" s="79"/>
      <c r="S19" s="79"/>
      <c r="T19" s="79"/>
      <c r="U19" s="79"/>
      <c r="V19" s="79"/>
      <c r="W19" s="79"/>
      <c r="X19" s="79"/>
      <c r="Y19" s="79"/>
    </row>
    <row r="20" spans="7:25" x14ac:dyDescent="0.25">
      <c r="G20" s="79"/>
      <c r="H20" s="79"/>
      <c r="I20" s="79"/>
      <c r="J20" s="79"/>
      <c r="K20" s="79"/>
      <c r="L20" s="79"/>
      <c r="M20" s="79"/>
      <c r="N20" s="79"/>
      <c r="O20" s="79"/>
      <c r="P20" s="79"/>
      <c r="Q20" s="79"/>
      <c r="R20" s="79"/>
      <c r="S20" s="79"/>
      <c r="T20" s="79"/>
      <c r="U20" s="79"/>
      <c r="V20" s="79"/>
      <c r="W20" s="79"/>
      <c r="X20" s="79"/>
      <c r="Y20" s="79"/>
    </row>
    <row r="21" spans="7:25" x14ac:dyDescent="0.25">
      <c r="G21" s="79"/>
      <c r="H21" s="79"/>
      <c r="I21" s="79"/>
      <c r="J21" s="79"/>
      <c r="K21" s="79"/>
      <c r="L21" s="79"/>
      <c r="M21" s="79"/>
      <c r="N21" s="79"/>
      <c r="O21" s="79"/>
      <c r="P21" s="79"/>
      <c r="Q21" s="79"/>
      <c r="R21" s="79"/>
      <c r="S21" s="79"/>
      <c r="T21" s="79"/>
      <c r="U21" s="79"/>
      <c r="V21" s="79"/>
      <c r="W21" s="79"/>
      <c r="X21" s="79"/>
      <c r="Y21" s="79"/>
    </row>
    <row r="22" spans="7:25" x14ac:dyDescent="0.25">
      <c r="G22" s="79"/>
      <c r="H22" s="79"/>
      <c r="I22" s="79"/>
      <c r="J22" s="79"/>
      <c r="K22" s="79"/>
      <c r="L22" s="79"/>
      <c r="M22" s="79"/>
      <c r="N22" s="79"/>
      <c r="O22" s="79"/>
      <c r="P22" s="79"/>
      <c r="Q22" s="79"/>
      <c r="R22" s="79"/>
      <c r="S22" s="79"/>
      <c r="T22" s="79"/>
      <c r="U22" s="79"/>
      <c r="V22" s="79"/>
      <c r="W22" s="79"/>
      <c r="X22" s="79"/>
      <c r="Y22" s="79"/>
    </row>
    <row r="23" spans="7:25" x14ac:dyDescent="0.25">
      <c r="G23" s="79"/>
      <c r="H23" s="79"/>
      <c r="I23" s="79"/>
      <c r="J23" s="79"/>
      <c r="K23" s="79"/>
      <c r="L23" s="79"/>
      <c r="M23" s="79"/>
      <c r="N23" s="79"/>
      <c r="O23" s="79"/>
      <c r="P23" s="79"/>
      <c r="Q23" s="79"/>
      <c r="R23" s="79"/>
      <c r="S23" s="79"/>
      <c r="T23" s="79"/>
      <c r="U23" s="79"/>
      <c r="V23" s="79"/>
      <c r="W23" s="79"/>
      <c r="X23" s="79"/>
      <c r="Y23" s="79"/>
    </row>
    <row r="24" spans="7:25" x14ac:dyDescent="0.25">
      <c r="G24" s="79"/>
      <c r="H24" s="79"/>
      <c r="I24" s="79"/>
      <c r="J24" s="79"/>
      <c r="K24" s="79"/>
      <c r="L24" s="79"/>
      <c r="M24" s="79"/>
      <c r="N24" s="79"/>
      <c r="O24" s="79"/>
      <c r="P24" s="79"/>
      <c r="Q24" s="79"/>
      <c r="R24" s="79"/>
      <c r="S24" s="79"/>
      <c r="T24" s="79"/>
      <c r="U24" s="79"/>
      <c r="V24" s="79"/>
      <c r="W24" s="79"/>
      <c r="X24" s="79"/>
      <c r="Y24" s="79"/>
    </row>
    <row r="25" spans="7:25" x14ac:dyDescent="0.25">
      <c r="G25" s="79"/>
      <c r="H25" s="79"/>
      <c r="I25" s="79"/>
      <c r="J25" s="79"/>
      <c r="K25" s="79"/>
      <c r="L25" s="79"/>
      <c r="M25" s="79"/>
      <c r="N25" s="79"/>
      <c r="O25" s="79"/>
      <c r="P25" s="79"/>
      <c r="Q25" s="79"/>
      <c r="R25" s="79"/>
      <c r="S25" s="79"/>
      <c r="T25" s="79"/>
      <c r="U25" s="79"/>
      <c r="V25" s="79"/>
      <c r="W25" s="79"/>
      <c r="X25" s="79"/>
      <c r="Y25" s="79"/>
    </row>
    <row r="26" spans="7:25" x14ac:dyDescent="0.25">
      <c r="G26" s="79"/>
      <c r="H26" s="79"/>
      <c r="I26" s="79"/>
      <c r="J26" s="79"/>
      <c r="K26" s="79"/>
      <c r="L26" s="79"/>
      <c r="M26" s="79"/>
      <c r="N26" s="79"/>
      <c r="O26" s="79"/>
      <c r="P26" s="79"/>
      <c r="Q26" s="79"/>
      <c r="R26" s="79"/>
      <c r="S26" s="79"/>
      <c r="T26" s="79"/>
      <c r="U26" s="79"/>
      <c r="V26" s="79"/>
      <c r="W26" s="79"/>
      <c r="X26" s="79"/>
      <c r="Y26" s="79"/>
    </row>
    <row r="27" spans="7:25" x14ac:dyDescent="0.25">
      <c r="G27" s="79"/>
      <c r="H27" s="79"/>
      <c r="I27" s="79"/>
      <c r="J27" s="79"/>
      <c r="K27" s="79"/>
      <c r="L27" s="79"/>
      <c r="M27" s="79"/>
      <c r="N27" s="79"/>
      <c r="O27" s="79"/>
      <c r="P27" s="79"/>
      <c r="Q27" s="79"/>
      <c r="R27" s="79"/>
      <c r="S27" s="79"/>
      <c r="T27" s="79"/>
      <c r="U27" s="79"/>
      <c r="V27" s="79"/>
      <c r="W27" s="79"/>
      <c r="X27" s="79"/>
      <c r="Y27" s="79"/>
    </row>
    <row r="28" spans="7:25" x14ac:dyDescent="0.25">
      <c r="G28" s="79"/>
      <c r="H28" s="79"/>
      <c r="I28" s="79"/>
      <c r="J28" s="79"/>
      <c r="K28" s="79"/>
      <c r="L28" s="79"/>
      <c r="M28" s="79"/>
      <c r="N28" s="79"/>
      <c r="O28" s="79"/>
      <c r="P28" s="79"/>
      <c r="Q28" s="79"/>
      <c r="R28" s="79"/>
      <c r="S28" s="79"/>
      <c r="T28" s="79"/>
      <c r="U28" s="79"/>
      <c r="V28" s="79"/>
      <c r="W28" s="79"/>
      <c r="X28" s="79"/>
      <c r="Y28" s="79"/>
    </row>
    <row r="29" spans="7:25" x14ac:dyDescent="0.25">
      <c r="G29" s="79"/>
      <c r="H29" s="79"/>
      <c r="I29" s="79"/>
      <c r="J29" s="79"/>
      <c r="K29" s="79"/>
      <c r="L29" s="79"/>
      <c r="M29" s="79"/>
      <c r="N29" s="79"/>
      <c r="O29" s="79"/>
      <c r="P29" s="79"/>
      <c r="Q29" s="79"/>
      <c r="R29" s="79"/>
      <c r="S29" s="79"/>
      <c r="T29" s="79"/>
      <c r="U29" s="79"/>
      <c r="V29" s="79"/>
      <c r="W29" s="79"/>
      <c r="X29" s="79"/>
      <c r="Y29" s="79"/>
    </row>
    <row r="30" spans="7:25" x14ac:dyDescent="0.25">
      <c r="G30" s="79"/>
      <c r="H30" s="79"/>
      <c r="I30" s="79"/>
      <c r="J30" s="79"/>
      <c r="K30" s="79"/>
      <c r="L30" s="79"/>
      <c r="M30" s="79"/>
      <c r="N30" s="79"/>
      <c r="O30" s="79"/>
      <c r="P30" s="79"/>
      <c r="Q30" s="79"/>
      <c r="R30" s="79"/>
      <c r="S30" s="79"/>
      <c r="T30" s="79"/>
      <c r="U30" s="79"/>
      <c r="V30" s="79"/>
      <c r="W30" s="79"/>
      <c r="X30" s="79"/>
      <c r="Y30" s="79"/>
    </row>
    <row r="31" spans="7:25" x14ac:dyDescent="0.25">
      <c r="G31" s="79"/>
      <c r="H31" s="79"/>
      <c r="I31" s="79"/>
      <c r="J31" s="79"/>
      <c r="K31" s="79"/>
      <c r="L31" s="79"/>
      <c r="M31" s="79"/>
      <c r="N31" s="79"/>
      <c r="O31" s="79"/>
      <c r="P31" s="79"/>
      <c r="Q31" s="79"/>
      <c r="R31" s="79"/>
      <c r="S31" s="79"/>
      <c r="T31" s="79"/>
      <c r="U31" s="79"/>
      <c r="V31" s="79"/>
      <c r="W31" s="79"/>
      <c r="X31" s="79"/>
      <c r="Y31" s="79"/>
    </row>
    <row r="32" spans="7:25" x14ac:dyDescent="0.25">
      <c r="G32" s="79"/>
      <c r="H32" s="79"/>
      <c r="I32" s="79"/>
      <c r="J32" s="79"/>
      <c r="K32" s="79"/>
      <c r="L32" s="79"/>
      <c r="M32" s="79"/>
      <c r="N32" s="79"/>
      <c r="O32" s="79"/>
      <c r="P32" s="79"/>
      <c r="Q32" s="79"/>
      <c r="R32" s="79"/>
      <c r="S32" s="79"/>
      <c r="T32" s="79"/>
      <c r="U32" s="79"/>
      <c r="V32" s="79"/>
      <c r="W32" s="79"/>
      <c r="X32" s="79"/>
      <c r="Y32" s="79"/>
    </row>
    <row r="33" spans="7:25" x14ac:dyDescent="0.25">
      <c r="G33" s="79"/>
      <c r="H33" s="79"/>
      <c r="I33" s="79"/>
      <c r="J33" s="79"/>
      <c r="K33" s="79"/>
      <c r="L33" s="79"/>
      <c r="M33" s="79"/>
      <c r="N33" s="79"/>
      <c r="O33" s="79"/>
      <c r="P33" s="79"/>
      <c r="Q33" s="79"/>
      <c r="R33" s="79"/>
      <c r="S33" s="79"/>
      <c r="T33" s="79"/>
      <c r="U33" s="79"/>
      <c r="V33" s="79"/>
      <c r="W33" s="79"/>
      <c r="X33" s="79"/>
      <c r="Y33" s="79"/>
    </row>
    <row r="34" spans="7:25" x14ac:dyDescent="0.25">
      <c r="G34" s="79"/>
      <c r="H34" s="79"/>
      <c r="I34" s="79"/>
      <c r="J34" s="79"/>
      <c r="K34" s="79"/>
      <c r="L34" s="79"/>
      <c r="M34" s="79"/>
      <c r="N34" s="79"/>
      <c r="O34" s="79"/>
      <c r="P34" s="79"/>
      <c r="Q34" s="79"/>
      <c r="R34" s="79"/>
      <c r="S34" s="79"/>
      <c r="T34" s="79"/>
      <c r="U34" s="79"/>
      <c r="V34" s="79"/>
      <c r="W34" s="79"/>
      <c r="X34" s="79"/>
      <c r="Y34" s="79"/>
    </row>
    <row r="35" spans="7:25" x14ac:dyDescent="0.25">
      <c r="G35" s="79"/>
      <c r="H35" s="79"/>
      <c r="I35" s="79"/>
      <c r="J35" s="79"/>
      <c r="K35" s="79"/>
      <c r="L35" s="79"/>
      <c r="M35" s="79"/>
      <c r="N35" s="79"/>
      <c r="O35" s="79"/>
      <c r="P35" s="79"/>
      <c r="Q35" s="79"/>
      <c r="R35" s="79"/>
      <c r="S35" s="79"/>
      <c r="T35" s="79"/>
      <c r="U35" s="79"/>
      <c r="V35" s="79"/>
      <c r="W35" s="79"/>
      <c r="X35" s="79"/>
      <c r="Y35" s="79"/>
    </row>
    <row r="36" spans="7:25" x14ac:dyDescent="0.25">
      <c r="G36" s="79"/>
      <c r="H36" s="79"/>
      <c r="I36" s="79"/>
      <c r="J36" s="79"/>
      <c r="K36" s="79"/>
      <c r="L36" s="79"/>
      <c r="M36" s="79"/>
      <c r="N36" s="79"/>
      <c r="O36" s="79"/>
      <c r="P36" s="79"/>
      <c r="Q36" s="79"/>
      <c r="R36" s="79"/>
      <c r="S36" s="79"/>
      <c r="T36" s="79"/>
      <c r="U36" s="79"/>
      <c r="V36" s="79"/>
      <c r="W36" s="79"/>
      <c r="X36" s="79"/>
      <c r="Y36" s="79"/>
    </row>
    <row r="37" spans="7:25" x14ac:dyDescent="0.25">
      <c r="G37" s="79"/>
      <c r="H37" s="79"/>
      <c r="I37" s="79"/>
      <c r="J37" s="79"/>
      <c r="K37" s="79"/>
      <c r="L37" s="79"/>
      <c r="M37" s="79"/>
      <c r="N37" s="79"/>
      <c r="O37" s="79"/>
      <c r="P37" s="79"/>
      <c r="Q37" s="79"/>
      <c r="R37" s="79"/>
      <c r="S37" s="79"/>
      <c r="T37" s="79"/>
      <c r="U37" s="79"/>
      <c r="V37" s="79"/>
      <c r="W37" s="79"/>
      <c r="X37" s="79"/>
      <c r="Y37" s="79"/>
    </row>
    <row r="38" spans="7:25" x14ac:dyDescent="0.25">
      <c r="G38" s="79"/>
      <c r="H38" s="79"/>
      <c r="I38" s="79"/>
      <c r="J38" s="79"/>
      <c r="K38" s="79"/>
      <c r="L38" s="79"/>
      <c r="M38" s="79"/>
      <c r="N38" s="79"/>
      <c r="O38" s="79"/>
      <c r="P38" s="79"/>
      <c r="Q38" s="79"/>
      <c r="R38" s="79"/>
      <c r="S38" s="79"/>
      <c r="T38" s="79"/>
      <c r="U38" s="79"/>
      <c r="V38" s="79"/>
      <c r="W38" s="79"/>
      <c r="X38" s="79"/>
      <c r="Y38" s="79"/>
    </row>
  </sheetData>
  <sheetProtection sheet="1" objects="1" scenarios="1" selectLockedCells="1" pivotTables="0" selectUn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27DDF-CE7E-4C18-9B46-9F46EF02E135}">
  <sheetPr>
    <tabColor rgb="FF194AFE"/>
  </sheetPr>
  <dimension ref="A1"/>
  <sheetViews>
    <sheetView showGridLines="0" showRowColHeaders="0" zoomScaleNormal="100" workbookViewId="0">
      <selection activeCell="I8" sqref="I8"/>
    </sheetView>
  </sheetViews>
  <sheetFormatPr defaultRowHeight="15" x14ac:dyDescent="0.25"/>
  <cols>
    <col min="1" max="16384" width="9.140625" style="9"/>
  </cols>
  <sheetData/>
  <sheetProtection sheet="1" objects="1" scenarios="1" selectLockedCells="1" pivotTables="0" selectUn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7400F-C7F2-467E-9F76-69A758D9C7F5}">
  <sheetPr>
    <tabColor rgb="FF194AFE"/>
  </sheetPr>
  <dimension ref="A1"/>
  <sheetViews>
    <sheetView showGridLines="0" showRowColHeaders="0" workbookViewId="0"/>
  </sheetViews>
  <sheetFormatPr defaultRowHeight="15" x14ac:dyDescent="0.25"/>
  <cols>
    <col min="1" max="16384" width="9.140625" style="9"/>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3A308-7060-48E8-A1F3-ED8DD8168BEA}">
  <sheetPr>
    <tabColor rgb="FFEA375D"/>
  </sheetPr>
  <dimension ref="B7:AY83"/>
  <sheetViews>
    <sheetView showGridLines="0" topLeftCell="AH1" zoomScaleNormal="100" workbookViewId="0">
      <selection activeCell="AO8" sqref="AO8"/>
    </sheetView>
  </sheetViews>
  <sheetFormatPr defaultRowHeight="15" x14ac:dyDescent="0.25"/>
  <cols>
    <col min="1" max="1" width="9.140625" style="15"/>
    <col min="2" max="2" width="13.140625" style="15" bestFit="1" customWidth="1"/>
    <col min="3" max="3" width="14.28515625" style="15" bestFit="1" customWidth="1"/>
    <col min="4" max="4" width="13.85546875" style="15" bestFit="1" customWidth="1"/>
    <col min="5" max="5" width="14.85546875" style="15" bestFit="1" customWidth="1"/>
    <col min="6" max="6" width="20.42578125" style="15" bestFit="1" customWidth="1"/>
    <col min="7" max="7" width="12" style="15" bestFit="1" customWidth="1"/>
    <col min="8" max="8" width="15.42578125" style="15" bestFit="1" customWidth="1"/>
    <col min="9" max="9" width="9.140625" style="15"/>
    <col min="10" max="10" width="28.5703125" style="15" bestFit="1" customWidth="1"/>
    <col min="11" max="11" width="26.140625" style="15" bestFit="1" customWidth="1"/>
    <col min="12" max="12" width="14.85546875" style="15" bestFit="1" customWidth="1"/>
    <col min="13" max="13" width="13.28515625" style="15" bestFit="1" customWidth="1"/>
    <col min="14" max="14" width="15.85546875" style="15" bestFit="1" customWidth="1"/>
    <col min="15" max="15" width="21.140625" style="15" bestFit="1" customWidth="1"/>
    <col min="16" max="16" width="12" style="15" customWidth="1"/>
    <col min="17" max="17" width="14.28515625" style="15" bestFit="1" customWidth="1"/>
    <col min="18" max="18" width="20.42578125" style="15" bestFit="1" customWidth="1"/>
    <col min="19" max="19" width="13.140625" style="15" bestFit="1" customWidth="1"/>
    <col min="20" max="20" width="14.85546875" style="15" bestFit="1" customWidth="1"/>
    <col min="21" max="21" width="6.5703125" style="15" bestFit="1" customWidth="1"/>
    <col min="22" max="22" width="12.5703125" style="15" bestFit="1" customWidth="1"/>
    <col min="23" max="23" width="14.28515625" style="15" bestFit="1" customWidth="1"/>
    <col min="24" max="24" width="13.140625" style="15" bestFit="1" customWidth="1"/>
    <col min="25" max="25" width="14.28515625" style="15" bestFit="1" customWidth="1"/>
    <col min="26" max="26" width="15.28515625" style="15" bestFit="1" customWidth="1"/>
    <col min="27" max="27" width="9.140625" style="15"/>
    <col min="28" max="28" width="13.140625" style="15" bestFit="1" customWidth="1"/>
    <col min="29" max="29" width="18.85546875" style="15" bestFit="1" customWidth="1"/>
    <col min="30" max="30" width="9.140625" style="15"/>
    <col min="31" max="31" width="13.140625" style="15" bestFit="1" customWidth="1"/>
    <col min="32" max="32" width="22" style="15" bestFit="1" customWidth="1"/>
    <col min="33" max="33" width="13.140625" style="15" bestFit="1" customWidth="1"/>
    <col min="34" max="34" width="18.85546875" style="15" bestFit="1" customWidth="1"/>
    <col min="35" max="35" width="9.140625" style="15"/>
    <col min="36" max="36" width="13.140625" style="15" bestFit="1" customWidth="1"/>
    <col min="37" max="37" width="14.28515625" style="15" bestFit="1" customWidth="1"/>
    <col min="38" max="38" width="15.28515625" style="15" bestFit="1" customWidth="1"/>
    <col min="39" max="39" width="9.140625" style="15"/>
    <col min="40" max="40" width="15.28515625" style="15" bestFit="1" customWidth="1"/>
    <col min="41" max="41" width="11.5703125" style="15" bestFit="1" customWidth="1"/>
    <col min="42" max="44" width="9.140625" style="15"/>
    <col min="45" max="45" width="28.42578125" style="15" bestFit="1" customWidth="1"/>
    <col min="46" max="46" width="14.28515625" style="15" bestFit="1" customWidth="1"/>
    <col min="47" max="47" width="15.28515625" style="15" bestFit="1" customWidth="1"/>
    <col min="48" max="48" width="9.140625" style="15"/>
    <col min="49" max="49" width="24.5703125" style="15" bestFit="1" customWidth="1"/>
    <col min="50" max="50" width="11.5703125" style="15" bestFit="1" customWidth="1"/>
    <col min="51" max="51" width="11" style="15" bestFit="1" customWidth="1"/>
    <col min="52" max="16384" width="9.140625" style="15"/>
  </cols>
  <sheetData>
    <row r="7" spans="2:51" x14ac:dyDescent="0.25">
      <c r="B7" s="11" t="s">
        <v>43</v>
      </c>
      <c r="C7" s="12" t="s">
        <v>45</v>
      </c>
      <c r="D7" s="13" t="s">
        <v>55</v>
      </c>
      <c r="E7" s="14" t="s">
        <v>56</v>
      </c>
      <c r="G7" s="16"/>
      <c r="H7" s="17" t="s">
        <v>47</v>
      </c>
      <c r="I7" s="18" t="s">
        <v>48</v>
      </c>
      <c r="J7" s="18" t="s">
        <v>49</v>
      </c>
      <c r="K7" s="18" t="s">
        <v>50</v>
      </c>
      <c r="L7" s="18" t="s">
        <v>51</v>
      </c>
      <c r="M7" s="18" t="s">
        <v>57</v>
      </c>
      <c r="N7" s="19" t="s">
        <v>58</v>
      </c>
      <c r="Q7" s="12" t="s">
        <v>45</v>
      </c>
      <c r="R7" s="14" t="s">
        <v>52</v>
      </c>
      <c r="T7" s="17" t="s">
        <v>21</v>
      </c>
      <c r="U7" s="19" t="s">
        <v>53</v>
      </c>
      <c r="X7" s="11" t="s">
        <v>43</v>
      </c>
      <c r="Y7" s="12" t="s">
        <v>45</v>
      </c>
      <c r="Z7" s="14" t="s">
        <v>46</v>
      </c>
      <c r="AC7" s="20" t="s">
        <v>59</v>
      </c>
      <c r="AE7" s="11" t="s">
        <v>43</v>
      </c>
      <c r="AF7" s="11" t="s">
        <v>60</v>
      </c>
      <c r="AH7" s="20" t="s">
        <v>61</v>
      </c>
      <c r="AJ7" s="11" t="s">
        <v>43</v>
      </c>
      <c r="AK7" s="12" t="s">
        <v>45</v>
      </c>
      <c r="AL7" s="14" t="s">
        <v>46</v>
      </c>
      <c r="AS7" s="11" t="s">
        <v>43</v>
      </c>
      <c r="AT7" s="12" t="s">
        <v>45</v>
      </c>
      <c r="AU7" s="14" t="s">
        <v>46</v>
      </c>
    </row>
    <row r="8" spans="2:51" x14ac:dyDescent="0.25">
      <c r="B8" s="21" t="s">
        <v>15</v>
      </c>
      <c r="C8" s="22">
        <v>222098.39999999991</v>
      </c>
      <c r="D8" s="23">
        <v>2844</v>
      </c>
      <c r="E8" s="24">
        <v>2.4272424682085857E-2</v>
      </c>
      <c r="F8" s="25"/>
      <c r="G8" s="26" t="s">
        <v>15</v>
      </c>
      <c r="H8" s="27">
        <v>1</v>
      </c>
      <c r="I8" s="27">
        <v>3</v>
      </c>
      <c r="J8" s="15">
        <f>VLOOKUP(G8,B8:D13,2,FALSE)</f>
        <v>222098.39999999991</v>
      </c>
      <c r="K8" s="28">
        <f>IF(J8=MAX($J$8:$J$13),J8,"")</f>
        <v>222098.39999999991</v>
      </c>
      <c r="L8" s="28" t="str">
        <f>IF(J8=MAX($J$8:$J$13),"",J8)</f>
        <v/>
      </c>
      <c r="M8" s="28">
        <f>VLOOKUP(G8,$B$8:$E$13,3,FALSE)</f>
        <v>2844</v>
      </c>
      <c r="N8" s="29">
        <f>VLOOKUP(G8,$B$8:$E$13,4,FALSE)</f>
        <v>2.4272424682085857E-2</v>
      </c>
      <c r="Q8" s="90">
        <v>802617.60000000021</v>
      </c>
      <c r="R8" s="91">
        <v>898931.71199999994</v>
      </c>
      <c r="T8" s="30">
        <f>GETPIVOTDATA("Sum of Income",$Q$7)/GETPIVOTDATA("Sum of Target Income",$Q$7)</f>
        <v>0.89285714285714313</v>
      </c>
      <c r="U8" s="31">
        <f>100%-T8</f>
        <v>0.10714285714285687</v>
      </c>
      <c r="X8" s="21" t="s">
        <v>0</v>
      </c>
      <c r="Y8" s="22">
        <v>66884.800000000003</v>
      </c>
      <c r="Z8" s="32">
        <v>66884.800000000003</v>
      </c>
      <c r="AC8" s="33">
        <f>IFERROR(AVERAGE(Y8:Y19),"")</f>
        <v>66884.800000000017</v>
      </c>
      <c r="AE8" s="21" t="s">
        <v>0</v>
      </c>
      <c r="AF8" s="34">
        <v>13376.960000000003</v>
      </c>
      <c r="AH8" s="35">
        <f>IFERROR(GETPIVOTDATA("operating profit",$AE$7),"")</f>
        <v>160523.52000000002</v>
      </c>
      <c r="AJ8" s="21" t="s">
        <v>40</v>
      </c>
      <c r="AK8" s="22">
        <v>432460.49999999994</v>
      </c>
      <c r="AL8" s="24">
        <v>0.53881263007439661</v>
      </c>
      <c r="AN8" s="17" t="s">
        <v>40</v>
      </c>
      <c r="AO8" s="36">
        <f>IFERROR(AK8,"")</f>
        <v>432460.49999999994</v>
      </c>
      <c r="AP8" s="37">
        <f>IFERROR(AL8,"")</f>
        <v>0.53881263007439661</v>
      </c>
      <c r="AS8" s="38" t="s">
        <v>15</v>
      </c>
      <c r="AT8" s="22">
        <v>222098.40000000002</v>
      </c>
      <c r="AU8" s="39">
        <v>0.27671758007798486</v>
      </c>
      <c r="AW8" s="40" t="s">
        <v>15</v>
      </c>
      <c r="AX8" s="36">
        <v>222098.40000000002</v>
      </c>
      <c r="AY8" s="41">
        <v>0.27671758007798486</v>
      </c>
    </row>
    <row r="9" spans="2:51" x14ac:dyDescent="0.25">
      <c r="B9" s="42" t="s">
        <v>32</v>
      </c>
      <c r="C9" s="43">
        <v>79200</v>
      </c>
      <c r="D9" s="103">
        <v>26</v>
      </c>
      <c r="E9" s="44">
        <v>2.218998037040198E-4</v>
      </c>
      <c r="F9" s="25"/>
      <c r="G9" s="26" t="s">
        <v>32</v>
      </c>
      <c r="H9" s="27">
        <v>7</v>
      </c>
      <c r="I9" s="27">
        <v>2</v>
      </c>
      <c r="J9" s="15">
        <f t="shared" ref="J9:J13" si="0">VLOOKUP(G9,B9:D14,2,FALSE)</f>
        <v>79200</v>
      </c>
      <c r="K9" s="28" t="str">
        <f t="shared" ref="K9:K13" si="1">IF(J9=MAX($J$8:$J$13),J9,"")</f>
        <v/>
      </c>
      <c r="L9" s="28">
        <f t="shared" ref="L9:L13" si="2">IF(J9=MAX($J$8:$J$13),"",J9)</f>
        <v>79200</v>
      </c>
      <c r="M9" s="28">
        <f t="shared" ref="M9:M13" si="3">VLOOKUP(G9,$B$8:$E$13,3,FALSE)</f>
        <v>26</v>
      </c>
      <c r="N9" s="29">
        <f t="shared" ref="N9:N13" si="4">VLOOKUP(G9,$B$8:$E$13,4,FALSE)</f>
        <v>2.218998037040198E-4</v>
      </c>
      <c r="Q9" s="92"/>
      <c r="R9" s="92"/>
      <c r="X9" s="42" t="s">
        <v>1</v>
      </c>
      <c r="Y9" s="43">
        <v>66884.800000000003</v>
      </c>
      <c r="Z9" s="45">
        <v>66884.800000000003</v>
      </c>
      <c r="AE9" s="42" t="s">
        <v>1</v>
      </c>
      <c r="AF9" s="46">
        <v>13376.960000000003</v>
      </c>
      <c r="AJ9" s="47" t="s">
        <v>42</v>
      </c>
      <c r="AK9" s="43">
        <v>370157.09999999992</v>
      </c>
      <c r="AL9" s="44">
        <v>0.46118736992560339</v>
      </c>
      <c r="AN9" s="48" t="s">
        <v>42</v>
      </c>
      <c r="AO9" s="49">
        <f>IFERROR(AK9,"")</f>
        <v>370157.09999999992</v>
      </c>
      <c r="AP9" s="50">
        <f>IFERROR(AL9,"")</f>
        <v>0.46118736992560339</v>
      </c>
      <c r="AS9" s="51" t="s">
        <v>25</v>
      </c>
      <c r="AT9" s="43">
        <v>2400</v>
      </c>
      <c r="AU9" s="52">
        <v>2.990216013204794E-3</v>
      </c>
      <c r="AW9" s="25" t="s">
        <v>25</v>
      </c>
      <c r="AX9" s="28">
        <v>2400</v>
      </c>
      <c r="AY9" s="29">
        <v>2.990216013204794E-3</v>
      </c>
    </row>
    <row r="10" spans="2:51" x14ac:dyDescent="0.25">
      <c r="B10" s="42" t="s">
        <v>14</v>
      </c>
      <c r="C10" s="43">
        <v>150927.59999999998</v>
      </c>
      <c r="D10" s="103">
        <v>72768</v>
      </c>
      <c r="E10" s="44">
        <v>0.62104634292054284</v>
      </c>
      <c r="F10" s="25"/>
      <c r="G10" s="26" t="s">
        <v>14</v>
      </c>
      <c r="H10" s="27">
        <v>4</v>
      </c>
      <c r="I10" s="27">
        <v>1</v>
      </c>
      <c r="J10" s="15">
        <f t="shared" si="0"/>
        <v>150927.59999999998</v>
      </c>
      <c r="K10" s="28" t="str">
        <f t="shared" si="1"/>
        <v/>
      </c>
      <c r="L10" s="28">
        <f t="shared" si="2"/>
        <v>150927.59999999998</v>
      </c>
      <c r="M10" s="28">
        <f t="shared" si="3"/>
        <v>72768</v>
      </c>
      <c r="N10" s="29">
        <f t="shared" si="4"/>
        <v>0.62104634292054284</v>
      </c>
      <c r="X10" s="42" t="s">
        <v>2</v>
      </c>
      <c r="Y10" s="43">
        <v>66884.800000000003</v>
      </c>
      <c r="Z10" s="45">
        <v>66884.800000000003</v>
      </c>
      <c r="AE10" s="42" t="s">
        <v>2</v>
      </c>
      <c r="AF10" s="46">
        <v>13376.960000000003</v>
      </c>
      <c r="AJ10" s="38" t="s">
        <v>44</v>
      </c>
      <c r="AK10" s="53">
        <v>802617.59999999986</v>
      </c>
      <c r="AL10" s="54">
        <v>1</v>
      </c>
      <c r="AS10" s="55" t="s">
        <v>26</v>
      </c>
      <c r="AT10" s="43">
        <v>54926.399999999987</v>
      </c>
      <c r="AU10" s="52">
        <v>6.8434083678204902E-2</v>
      </c>
      <c r="AW10" s="25" t="s">
        <v>26</v>
      </c>
      <c r="AX10" s="28">
        <v>54926.399999999987</v>
      </c>
      <c r="AY10" s="29">
        <v>6.8434083678204902E-2</v>
      </c>
    </row>
    <row r="11" spans="2:51" x14ac:dyDescent="0.25">
      <c r="B11" s="42" t="s">
        <v>13</v>
      </c>
      <c r="C11" s="43">
        <v>58526.399999999987</v>
      </c>
      <c r="D11" s="103">
        <v>16488</v>
      </c>
      <c r="E11" s="44">
        <v>0.14071861397968763</v>
      </c>
      <c r="F11" s="25"/>
      <c r="G11" s="26" t="s">
        <v>13</v>
      </c>
      <c r="H11" s="27">
        <v>2</v>
      </c>
      <c r="I11" s="27">
        <v>8</v>
      </c>
      <c r="J11" s="15">
        <f t="shared" si="0"/>
        <v>58526.399999999987</v>
      </c>
      <c r="K11" s="28" t="str">
        <f t="shared" si="1"/>
        <v/>
      </c>
      <c r="L11" s="28">
        <f t="shared" si="2"/>
        <v>58526.399999999987</v>
      </c>
      <c r="M11" s="28">
        <f t="shared" si="3"/>
        <v>16488</v>
      </c>
      <c r="N11" s="29">
        <f t="shared" si="4"/>
        <v>0.14071861397968763</v>
      </c>
      <c r="X11" s="42" t="s">
        <v>3</v>
      </c>
      <c r="Y11" s="43">
        <v>66884.800000000003</v>
      </c>
      <c r="Z11" s="45">
        <v>66884.800000000003</v>
      </c>
      <c r="AE11" s="42" t="s">
        <v>3</v>
      </c>
      <c r="AF11" s="46">
        <v>13376.960000000003</v>
      </c>
      <c r="AS11" s="55" t="s">
        <v>24</v>
      </c>
      <c r="AT11" s="43">
        <v>54922.80000000001</v>
      </c>
      <c r="AU11" s="52">
        <v>6.842959835418512E-2</v>
      </c>
      <c r="AW11" s="25" t="s">
        <v>24</v>
      </c>
      <c r="AX11" s="28">
        <v>54922.80000000001</v>
      </c>
      <c r="AY11" s="29">
        <v>6.842959835418512E-2</v>
      </c>
    </row>
    <row r="12" spans="2:51" x14ac:dyDescent="0.25">
      <c r="B12" s="42" t="s">
        <v>38</v>
      </c>
      <c r="C12" s="43">
        <v>123865.20000000003</v>
      </c>
      <c r="D12" s="103">
        <v>13188</v>
      </c>
      <c r="E12" s="44">
        <v>0.11255440812494666</v>
      </c>
      <c r="F12" s="25"/>
      <c r="G12" s="26" t="s">
        <v>38</v>
      </c>
      <c r="H12" s="27">
        <v>6</v>
      </c>
      <c r="I12" s="27">
        <v>6</v>
      </c>
      <c r="J12" s="15">
        <f t="shared" si="0"/>
        <v>123865.20000000003</v>
      </c>
      <c r="K12" s="28" t="str">
        <f t="shared" si="1"/>
        <v/>
      </c>
      <c r="L12" s="28">
        <f t="shared" si="2"/>
        <v>123865.20000000003</v>
      </c>
      <c r="M12" s="28">
        <f t="shared" si="3"/>
        <v>13188</v>
      </c>
      <c r="N12" s="29">
        <f t="shared" si="4"/>
        <v>0.11255440812494666</v>
      </c>
      <c r="X12" s="42" t="s">
        <v>4</v>
      </c>
      <c r="Y12" s="43">
        <v>66884.800000000003</v>
      </c>
      <c r="Z12" s="45">
        <v>66884.800000000003</v>
      </c>
      <c r="AE12" s="42" t="s">
        <v>4</v>
      </c>
      <c r="AF12" s="46">
        <v>13376.960000000003</v>
      </c>
      <c r="AS12" s="55" t="s">
        <v>27</v>
      </c>
      <c r="AT12" s="43">
        <v>54927.600000000013</v>
      </c>
      <c r="AU12" s="52">
        <v>6.8435578786211537E-2</v>
      </c>
      <c r="AW12" s="25" t="s">
        <v>27</v>
      </c>
      <c r="AX12" s="28">
        <v>54927.600000000013</v>
      </c>
      <c r="AY12" s="29">
        <v>6.8435578786211537E-2</v>
      </c>
    </row>
    <row r="13" spans="2:51" x14ac:dyDescent="0.25">
      <c r="B13" s="47" t="s">
        <v>12</v>
      </c>
      <c r="C13" s="43">
        <v>168000</v>
      </c>
      <c r="D13" s="103">
        <v>11856</v>
      </c>
      <c r="E13" s="44">
        <v>0.10118631048903302</v>
      </c>
      <c r="F13" s="25"/>
      <c r="G13" s="26" t="s">
        <v>12</v>
      </c>
      <c r="H13" s="56">
        <v>5</v>
      </c>
      <c r="I13" s="56">
        <v>9</v>
      </c>
      <c r="J13" s="57">
        <f t="shared" si="0"/>
        <v>168000</v>
      </c>
      <c r="K13" s="49" t="str">
        <f t="shared" si="1"/>
        <v/>
      </c>
      <c r="L13" s="49">
        <f t="shared" si="2"/>
        <v>168000</v>
      </c>
      <c r="M13" s="49">
        <f t="shared" si="3"/>
        <v>11856</v>
      </c>
      <c r="N13" s="31">
        <f t="shared" si="4"/>
        <v>0.10118631048903302</v>
      </c>
      <c r="X13" s="42" t="s">
        <v>5</v>
      </c>
      <c r="Y13" s="43">
        <v>66884.800000000003</v>
      </c>
      <c r="Z13" s="45">
        <v>66884.800000000003</v>
      </c>
      <c r="AE13" s="42" t="s">
        <v>5</v>
      </c>
      <c r="AF13" s="46">
        <v>13376.960000000003</v>
      </c>
      <c r="AS13" s="58" t="s">
        <v>23</v>
      </c>
      <c r="AT13" s="43">
        <v>54921.600000000013</v>
      </c>
      <c r="AU13" s="52">
        <v>6.8428103246178526E-2</v>
      </c>
      <c r="AW13" s="25" t="s">
        <v>23</v>
      </c>
      <c r="AX13" s="28">
        <v>54921.600000000013</v>
      </c>
      <c r="AY13" s="29">
        <v>6.8428103246178526E-2</v>
      </c>
    </row>
    <row r="14" spans="2:51" x14ac:dyDescent="0.25">
      <c r="B14" s="38" t="s">
        <v>44</v>
      </c>
      <c r="C14" s="53">
        <v>802617.59999999986</v>
      </c>
      <c r="D14" s="59">
        <v>117170</v>
      </c>
      <c r="E14" s="54">
        <v>1</v>
      </c>
      <c r="X14" s="42" t="s">
        <v>6</v>
      </c>
      <c r="Y14" s="43">
        <v>66884.800000000003</v>
      </c>
      <c r="Z14" s="45">
        <v>66884.800000000003</v>
      </c>
      <c r="AE14" s="42" t="s">
        <v>6</v>
      </c>
      <c r="AF14" s="46">
        <v>13376.960000000003</v>
      </c>
      <c r="AS14" s="38" t="s">
        <v>32</v>
      </c>
      <c r="AT14" s="43">
        <v>79200</v>
      </c>
      <c r="AU14" s="52">
        <v>9.8677128435758196E-2</v>
      </c>
      <c r="AW14" s="25" t="s">
        <v>32</v>
      </c>
      <c r="AX14" s="28">
        <v>79200</v>
      </c>
      <c r="AY14" s="29">
        <v>9.8677128435758196E-2</v>
      </c>
    </row>
    <row r="15" spans="2:51" x14ac:dyDescent="0.25">
      <c r="X15" s="42" t="s">
        <v>7</v>
      </c>
      <c r="Y15" s="43">
        <v>66884.800000000003</v>
      </c>
      <c r="Z15" s="45">
        <v>66884.800000000003</v>
      </c>
      <c r="AE15" s="42" t="s">
        <v>7</v>
      </c>
      <c r="AF15" s="46">
        <v>13376.960000000003</v>
      </c>
      <c r="AS15" s="60" t="s">
        <v>32</v>
      </c>
      <c r="AT15" s="43">
        <v>79200</v>
      </c>
      <c r="AU15" s="52">
        <v>9.8677128435758196E-2</v>
      </c>
      <c r="AW15" s="25" t="s">
        <v>32</v>
      </c>
      <c r="AX15" s="28">
        <v>79200</v>
      </c>
      <c r="AY15" s="29">
        <v>9.8677128435758196E-2</v>
      </c>
    </row>
    <row r="16" spans="2:51" x14ac:dyDescent="0.25">
      <c r="X16" s="42" t="s">
        <v>8</v>
      </c>
      <c r="Y16" s="43">
        <v>66884.800000000003</v>
      </c>
      <c r="Z16" s="45">
        <v>66884.800000000003</v>
      </c>
      <c r="AE16" s="42" t="s">
        <v>8</v>
      </c>
      <c r="AF16" s="46">
        <v>13376.960000000003</v>
      </c>
      <c r="AS16" s="38" t="s">
        <v>14</v>
      </c>
      <c r="AT16" s="43">
        <v>150927.6</v>
      </c>
      <c r="AU16" s="52">
        <v>0.18804421931440329</v>
      </c>
      <c r="AW16" s="25" t="s">
        <v>14</v>
      </c>
      <c r="AX16" s="28">
        <v>150927.6</v>
      </c>
      <c r="AY16" s="29">
        <v>0.18804421931440329</v>
      </c>
    </row>
    <row r="17" spans="2:51" x14ac:dyDescent="0.25">
      <c r="X17" s="42" t="s">
        <v>9</v>
      </c>
      <c r="Y17" s="43">
        <v>66884.800000000003</v>
      </c>
      <c r="Z17" s="45">
        <v>66884.800000000003</v>
      </c>
      <c r="AE17" s="42" t="s">
        <v>9</v>
      </c>
      <c r="AF17" s="46">
        <v>13376.960000000003</v>
      </c>
      <c r="AS17" s="51" t="s">
        <v>37</v>
      </c>
      <c r="AT17" s="43">
        <v>96000</v>
      </c>
      <c r="AU17" s="52">
        <v>0.11960864052819176</v>
      </c>
      <c r="AW17" s="25" t="s">
        <v>37</v>
      </c>
      <c r="AX17" s="28">
        <v>96000</v>
      </c>
      <c r="AY17" s="29">
        <v>0.11960864052819176</v>
      </c>
    </row>
    <row r="18" spans="2:51" x14ac:dyDescent="0.25">
      <c r="X18" s="42" t="s">
        <v>10</v>
      </c>
      <c r="Y18" s="43">
        <v>66884.800000000003</v>
      </c>
      <c r="Z18" s="45">
        <v>66884.800000000003</v>
      </c>
      <c r="AE18" s="42" t="s">
        <v>10</v>
      </c>
      <c r="AF18" s="46">
        <v>13376.960000000003</v>
      </c>
      <c r="AS18" s="58" t="s">
        <v>36</v>
      </c>
      <c r="AT18" s="43">
        <v>54927.600000000013</v>
      </c>
      <c r="AU18" s="52">
        <v>6.8435578786211537E-2</v>
      </c>
      <c r="AW18" s="25" t="s">
        <v>36</v>
      </c>
      <c r="AX18" s="28">
        <v>54927.600000000013</v>
      </c>
      <c r="AY18" s="29">
        <v>6.8435578786211537E-2</v>
      </c>
    </row>
    <row r="19" spans="2:51" x14ac:dyDescent="0.25">
      <c r="X19" s="47" t="s">
        <v>11</v>
      </c>
      <c r="Y19" s="43">
        <v>66884.800000000003</v>
      </c>
      <c r="Z19" s="45">
        <v>66884.800000000003</v>
      </c>
      <c r="AE19" s="47" t="s">
        <v>11</v>
      </c>
      <c r="AF19" s="46">
        <v>13376.960000000003</v>
      </c>
      <c r="AS19" s="38" t="s">
        <v>13</v>
      </c>
      <c r="AT19" s="43">
        <v>58526.399999999987</v>
      </c>
      <c r="AU19" s="52">
        <v>7.2919407698012084E-2</v>
      </c>
      <c r="AW19" s="25" t="s">
        <v>13</v>
      </c>
      <c r="AX19" s="28">
        <v>58526.399999999987</v>
      </c>
      <c r="AY19" s="29">
        <v>7.2919407698012084E-2</v>
      </c>
    </row>
    <row r="20" spans="2:51" x14ac:dyDescent="0.25">
      <c r="X20" s="38" t="s">
        <v>44</v>
      </c>
      <c r="Y20" s="53">
        <v>802617.60000000021</v>
      </c>
      <c r="Z20" s="61">
        <v>802617.60000000021</v>
      </c>
      <c r="AE20" s="38" t="s">
        <v>44</v>
      </c>
      <c r="AF20" s="33">
        <v>160523.52000000002</v>
      </c>
      <c r="AS20" s="51" t="s">
        <v>35</v>
      </c>
      <c r="AT20" s="43">
        <v>54926.399999999987</v>
      </c>
      <c r="AU20" s="52">
        <v>6.8434083678204902E-2</v>
      </c>
      <c r="AW20" s="25" t="s">
        <v>35</v>
      </c>
      <c r="AX20" s="28">
        <v>54926.399999999987</v>
      </c>
      <c r="AY20" s="29">
        <v>6.8434083678204902E-2</v>
      </c>
    </row>
    <row r="21" spans="2:51" x14ac:dyDescent="0.25">
      <c r="AS21" s="55" t="s">
        <v>34</v>
      </c>
      <c r="AT21" s="43">
        <v>2400</v>
      </c>
      <c r="AU21" s="52">
        <v>2.990216013204794E-3</v>
      </c>
      <c r="AW21" s="25" t="s">
        <v>34</v>
      </c>
      <c r="AX21" s="28">
        <v>2400</v>
      </c>
      <c r="AY21" s="29">
        <v>2.990216013204794E-3</v>
      </c>
    </row>
    <row r="22" spans="2:51" x14ac:dyDescent="0.25">
      <c r="AS22" s="58" t="s">
        <v>33</v>
      </c>
      <c r="AT22" s="43">
        <v>1200</v>
      </c>
      <c r="AU22" s="52">
        <v>1.495108006602397E-3</v>
      </c>
      <c r="AW22" s="25" t="s">
        <v>33</v>
      </c>
      <c r="AX22" s="28">
        <v>1200</v>
      </c>
      <c r="AY22" s="29">
        <v>1.495108006602397E-3</v>
      </c>
    </row>
    <row r="23" spans="2:51" x14ac:dyDescent="0.25">
      <c r="AS23" s="38" t="s">
        <v>38</v>
      </c>
      <c r="AT23" s="43">
        <v>123865.19999999998</v>
      </c>
      <c r="AU23" s="52">
        <v>0.15432654354950601</v>
      </c>
      <c r="AW23" s="25" t="s">
        <v>38</v>
      </c>
      <c r="AX23" s="28">
        <v>123865.19999999998</v>
      </c>
      <c r="AY23" s="29">
        <v>0.15432654354950601</v>
      </c>
    </row>
    <row r="24" spans="2:51" x14ac:dyDescent="0.25">
      <c r="AS24" s="51" t="s">
        <v>31</v>
      </c>
      <c r="AT24" s="43">
        <v>54943.19999999999</v>
      </c>
      <c r="AU24" s="52">
        <v>6.8455015190297341E-2</v>
      </c>
      <c r="AW24" s="25" t="s">
        <v>31</v>
      </c>
      <c r="AX24" s="28">
        <v>54943.19999999999</v>
      </c>
      <c r="AY24" s="29">
        <v>6.8455015190297341E-2</v>
      </c>
    </row>
    <row r="25" spans="2:51" x14ac:dyDescent="0.25">
      <c r="AS25" s="58" t="s">
        <v>30</v>
      </c>
      <c r="AT25" s="43">
        <v>68922</v>
      </c>
      <c r="AU25" s="52">
        <v>8.5871528359208665E-2</v>
      </c>
      <c r="AW25" s="25" t="s">
        <v>30</v>
      </c>
      <c r="AX25" s="28">
        <v>68922</v>
      </c>
      <c r="AY25" s="29">
        <v>8.5871528359208665E-2</v>
      </c>
    </row>
    <row r="26" spans="2:51" x14ac:dyDescent="0.25">
      <c r="AS26" s="38" t="s">
        <v>12</v>
      </c>
      <c r="AT26" s="43">
        <v>168000</v>
      </c>
      <c r="AU26" s="52">
        <v>0.20931512092433557</v>
      </c>
      <c r="AW26" s="25" t="s">
        <v>12</v>
      </c>
      <c r="AX26" s="28">
        <v>168000</v>
      </c>
      <c r="AY26" s="29">
        <v>0.20931512092433557</v>
      </c>
    </row>
    <row r="27" spans="2:51" x14ac:dyDescent="0.25">
      <c r="AS27" s="51" t="s">
        <v>28</v>
      </c>
      <c r="AT27" s="43">
        <v>84000</v>
      </c>
      <c r="AU27" s="52">
        <v>0.10465756046216779</v>
      </c>
      <c r="AW27" s="25" t="s">
        <v>28</v>
      </c>
      <c r="AX27" s="28">
        <v>84000</v>
      </c>
      <c r="AY27" s="29">
        <v>0.10465756046216779</v>
      </c>
    </row>
    <row r="28" spans="2:51" x14ac:dyDescent="0.25">
      <c r="AS28" s="58" t="s">
        <v>29</v>
      </c>
      <c r="AT28" s="43">
        <v>84000</v>
      </c>
      <c r="AU28" s="52">
        <v>0.10465756046216779</v>
      </c>
      <c r="AW28" s="62" t="s">
        <v>29</v>
      </c>
      <c r="AX28" s="49">
        <v>84000</v>
      </c>
      <c r="AY28" s="31">
        <v>0.10465756046216779</v>
      </c>
    </row>
    <row r="29" spans="2:51" x14ac:dyDescent="0.25">
      <c r="AS29" s="38" t="s">
        <v>44</v>
      </c>
      <c r="AT29" s="53">
        <v>802617.6</v>
      </c>
      <c r="AU29" s="54">
        <v>1</v>
      </c>
    </row>
    <row r="30" spans="2:51" x14ac:dyDescent="0.25">
      <c r="B30" s="69" t="s">
        <v>43</v>
      </c>
      <c r="C30" s="72" t="s">
        <v>71</v>
      </c>
      <c r="D30" s="70" t="s">
        <v>72</v>
      </c>
      <c r="L30" s="67" t="s">
        <v>71</v>
      </c>
      <c r="M30" s="68" t="s">
        <v>74</v>
      </c>
      <c r="N30" s="9"/>
      <c r="O30" s="64" t="s">
        <v>75</v>
      </c>
      <c r="P30" s="64" t="s">
        <v>76</v>
      </c>
      <c r="R30" s="64" t="s">
        <v>47</v>
      </c>
      <c r="S30" s="64" t="s">
        <v>48</v>
      </c>
      <c r="V30" s="15" t="s">
        <v>79</v>
      </c>
      <c r="W30" s="15" t="s">
        <v>80</v>
      </c>
      <c r="X30" s="15" t="s">
        <v>81</v>
      </c>
      <c r="Y30" s="15" t="s">
        <v>82</v>
      </c>
    </row>
    <row r="31" spans="2:51" x14ac:dyDescent="0.25">
      <c r="B31" s="73" t="s">
        <v>67</v>
      </c>
      <c r="C31" s="80">
        <v>219404</v>
      </c>
      <c r="D31" s="74">
        <v>0.26528697384903344</v>
      </c>
      <c r="H31" s="77" t="s">
        <v>69</v>
      </c>
      <c r="I31" s="71">
        <f>IFERROR(VLOOKUP(H31,$B$31:$D$36,3,0),"")</f>
        <v>8.7047363864558594E-2</v>
      </c>
      <c r="J31" s="82">
        <f>IFERROR(VLOOKUP(H31,$B$31:$C$36,2,0),"")</f>
        <v>71992</v>
      </c>
      <c r="L31" s="69">
        <v>827044</v>
      </c>
      <c r="M31" s="70">
        <v>1107220.2400000002</v>
      </c>
      <c r="N31" s="9"/>
      <c r="O31" s="65">
        <f>100%-P31</f>
        <v>0.25304472396566757</v>
      </c>
      <c r="P31" s="66">
        <f>GETPIVOTDATA("Sum of Amount",$L$30)/GETPIVOTDATA("Sum of Target",$L$30)</f>
        <v>0.74695527603433243</v>
      </c>
      <c r="R31" s="64">
        <v>0</v>
      </c>
      <c r="S31" s="64">
        <v>1</v>
      </c>
      <c r="V31" s="87">
        <v>9.1999999999999998E-2</v>
      </c>
      <c r="W31" s="87">
        <v>7.3999999999999996E-2</v>
      </c>
      <c r="X31" s="87">
        <v>6.2E-2</v>
      </c>
      <c r="Y31" s="88">
        <f>SUM(V31:X31)</f>
        <v>0.22799999999999998</v>
      </c>
      <c r="Z31" s="89">
        <f>100%-Y31</f>
        <v>0.77200000000000002</v>
      </c>
    </row>
    <row r="32" spans="2:51" x14ac:dyDescent="0.25">
      <c r="B32" s="75" t="s">
        <v>65</v>
      </c>
      <c r="C32" s="81">
        <v>204528</v>
      </c>
      <c r="D32" s="76">
        <v>0.24730002273155963</v>
      </c>
      <c r="H32" s="75" t="s">
        <v>70</v>
      </c>
      <c r="I32" s="71">
        <f t="shared" ref="I32:I36" si="5">IFERROR(VLOOKUP(H32,$B$31:$D$36,3,0),"")</f>
        <v>8.9368884847722735E-2</v>
      </c>
      <c r="J32" s="82">
        <f t="shared" ref="J32:J36" si="6">IFERROR(VLOOKUP(H32,$B$31:$C$36,2,0),"")</f>
        <v>73912</v>
      </c>
      <c r="L32" s="9"/>
      <c r="M32" s="9"/>
      <c r="N32" s="9"/>
      <c r="R32" s="64">
        <f>SIN(O31*2*PI())</f>
        <v>0.99981701632435738</v>
      </c>
      <c r="S32" s="64">
        <f>COS(P31*2*PI())</f>
        <v>-1.9129398010904981E-2</v>
      </c>
      <c r="V32" s="93">
        <f>V31*$F$34</f>
        <v>76088.047999999995</v>
      </c>
      <c r="W32" s="93">
        <f t="shared" ref="W32:Y32" si="7">W31*$F$34</f>
        <v>61201.255999999994</v>
      </c>
      <c r="X32" s="93">
        <f t="shared" si="7"/>
        <v>51276.728000000003</v>
      </c>
      <c r="Y32" s="93">
        <f t="shared" si="7"/>
        <v>188566.03199999998</v>
      </c>
    </row>
    <row r="33" spans="2:14" x14ac:dyDescent="0.25">
      <c r="B33" s="75" t="s">
        <v>68</v>
      </c>
      <c r="C33" s="81">
        <v>129304</v>
      </c>
      <c r="D33" s="76">
        <v>0.15634476521200807</v>
      </c>
      <c r="F33" s="63" t="s">
        <v>73</v>
      </c>
      <c r="H33" s="73" t="s">
        <v>65</v>
      </c>
      <c r="I33" s="71">
        <f t="shared" si="5"/>
        <v>0.24730002273155963</v>
      </c>
      <c r="J33" s="82">
        <f t="shared" si="6"/>
        <v>204528</v>
      </c>
      <c r="L33" s="9"/>
      <c r="M33" s="9"/>
      <c r="N33" s="9"/>
    </row>
    <row r="34" spans="2:14" x14ac:dyDescent="0.25">
      <c r="B34" s="75" t="s">
        <v>66</v>
      </c>
      <c r="C34" s="81">
        <v>127904</v>
      </c>
      <c r="D34" s="76">
        <v>0.15465198949511755</v>
      </c>
      <c r="F34" s="94">
        <f>GETPIVOTDATA("Sum of Amount",$B$30)</f>
        <v>827044</v>
      </c>
      <c r="H34" s="75" t="s">
        <v>67</v>
      </c>
      <c r="I34" s="71">
        <f t="shared" si="5"/>
        <v>0.26528697384903344</v>
      </c>
      <c r="J34" s="82">
        <f t="shared" si="6"/>
        <v>219404</v>
      </c>
      <c r="L34" s="9"/>
      <c r="M34" s="9"/>
      <c r="N34" s="9"/>
    </row>
    <row r="35" spans="2:14" x14ac:dyDescent="0.25">
      <c r="B35" s="75" t="s">
        <v>70</v>
      </c>
      <c r="C35" s="81">
        <v>73912</v>
      </c>
      <c r="D35" s="76">
        <v>8.9368884847722735E-2</v>
      </c>
      <c r="H35" s="75" t="s">
        <v>68</v>
      </c>
      <c r="I35" s="71">
        <f t="shared" si="5"/>
        <v>0.15634476521200807</v>
      </c>
      <c r="J35" s="82">
        <f t="shared" si="6"/>
        <v>129304</v>
      </c>
      <c r="L35" s="9"/>
      <c r="M35" s="9"/>
      <c r="N35" s="9"/>
    </row>
    <row r="36" spans="2:14" x14ac:dyDescent="0.25">
      <c r="B36" s="77" t="s">
        <v>69</v>
      </c>
      <c r="C36" s="81">
        <v>71992</v>
      </c>
      <c r="D36" s="76">
        <v>8.7047363864558594E-2</v>
      </c>
      <c r="H36" s="75" t="s">
        <v>66</v>
      </c>
      <c r="I36" s="71">
        <f t="shared" si="5"/>
        <v>0.15465198949511755</v>
      </c>
      <c r="J36" s="82">
        <f t="shared" si="6"/>
        <v>127904</v>
      </c>
      <c r="L36" s="9"/>
      <c r="M36" s="9"/>
      <c r="N36" s="9"/>
    </row>
    <row r="37" spans="2:14" x14ac:dyDescent="0.25">
      <c r="B37" s="69" t="s">
        <v>44</v>
      </c>
      <c r="C37" s="97">
        <v>827044</v>
      </c>
      <c r="D37" s="78">
        <v>1</v>
      </c>
      <c r="L37" s="9"/>
      <c r="M37" s="9"/>
      <c r="N37" s="9"/>
    </row>
    <row r="38" spans="2:14" x14ac:dyDescent="0.25">
      <c r="L38" s="9"/>
      <c r="M38" s="9"/>
      <c r="N38" s="9"/>
    </row>
    <row r="39" spans="2:14" x14ac:dyDescent="0.25">
      <c r="L39" s="9"/>
      <c r="M39" s="9"/>
      <c r="N39" s="9"/>
    </row>
    <row r="40" spans="2:14" x14ac:dyDescent="0.25">
      <c r="L40" s="9"/>
      <c r="M40" s="9"/>
      <c r="N40" s="9"/>
    </row>
    <row r="41" spans="2:14" x14ac:dyDescent="0.25">
      <c r="C41" s="15" t="s">
        <v>77</v>
      </c>
      <c r="E41" s="15" t="s">
        <v>78</v>
      </c>
      <c r="L41" s="9"/>
      <c r="M41" s="9"/>
      <c r="N41" s="9"/>
    </row>
    <row r="42" spans="2:14" ht="21" x14ac:dyDescent="0.35">
      <c r="B42" s="73" t="s">
        <v>66</v>
      </c>
      <c r="C42" s="83" t="str">
        <f>IF(B42=$B$31,"●","")</f>
        <v/>
      </c>
      <c r="D42" s="84" t="str">
        <f>IF(B42=$B$31,"●","")</f>
        <v/>
      </c>
      <c r="E42" s="85" t="str">
        <f>IF(B42=$B$31,"","●")</f>
        <v>●</v>
      </c>
      <c r="F42" s="86" t="str">
        <f>IF(B42=$B$31,"","●")</f>
        <v>●</v>
      </c>
      <c r="L42" s="9"/>
      <c r="M42" s="9"/>
      <c r="N42" s="9"/>
    </row>
    <row r="43" spans="2:14" ht="21" x14ac:dyDescent="0.35">
      <c r="B43" s="75" t="s">
        <v>65</v>
      </c>
      <c r="C43" s="83" t="str">
        <f t="shared" ref="C43:C47" si="8">IF(B43=$B$31,"●","")</f>
        <v/>
      </c>
      <c r="D43" s="84" t="str">
        <f t="shared" ref="D43:D47" si="9">IF(B43=$B$31,"●","")</f>
        <v/>
      </c>
      <c r="E43" s="85" t="str">
        <f t="shared" ref="E43:E47" si="10">IF(B43=$B$31,"","●")</f>
        <v>●</v>
      </c>
      <c r="F43" s="86" t="str">
        <f t="shared" ref="F43:F47" si="11">IF(B43=$B$31,"","●")</f>
        <v>●</v>
      </c>
      <c r="L43" s="9"/>
      <c r="M43" s="9"/>
      <c r="N43" s="9"/>
    </row>
    <row r="44" spans="2:14" ht="21" x14ac:dyDescent="0.35">
      <c r="B44" s="75" t="s">
        <v>67</v>
      </c>
      <c r="C44" s="83" t="str">
        <f t="shared" si="8"/>
        <v>●</v>
      </c>
      <c r="D44" s="84" t="str">
        <f t="shared" si="9"/>
        <v>●</v>
      </c>
      <c r="E44" s="85" t="str">
        <f t="shared" si="10"/>
        <v/>
      </c>
      <c r="F44" s="86" t="str">
        <f t="shared" si="11"/>
        <v/>
      </c>
      <c r="L44" s="9"/>
      <c r="M44" s="9"/>
      <c r="N44" s="9"/>
    </row>
    <row r="45" spans="2:14" ht="21" x14ac:dyDescent="0.35">
      <c r="B45" s="75" t="s">
        <v>68</v>
      </c>
      <c r="C45" s="83" t="str">
        <f t="shared" si="8"/>
        <v/>
      </c>
      <c r="D45" s="84" t="str">
        <f t="shared" si="9"/>
        <v/>
      </c>
      <c r="E45" s="85" t="str">
        <f t="shared" si="10"/>
        <v>●</v>
      </c>
      <c r="F45" s="86" t="str">
        <f t="shared" si="11"/>
        <v>●</v>
      </c>
      <c r="L45" s="9"/>
      <c r="M45" s="9"/>
      <c r="N45" s="9"/>
    </row>
    <row r="46" spans="2:14" ht="21" x14ac:dyDescent="0.35">
      <c r="B46" s="75" t="s">
        <v>69</v>
      </c>
      <c r="C46" s="83" t="str">
        <f t="shared" si="8"/>
        <v/>
      </c>
      <c r="D46" s="84" t="str">
        <f t="shared" si="9"/>
        <v/>
      </c>
      <c r="E46" s="85" t="str">
        <f t="shared" si="10"/>
        <v>●</v>
      </c>
      <c r="F46" s="86" t="str">
        <f t="shared" si="11"/>
        <v>●</v>
      </c>
      <c r="L46" s="9"/>
      <c r="M46" s="9"/>
      <c r="N46" s="9"/>
    </row>
    <row r="47" spans="2:14" ht="21" x14ac:dyDescent="0.35">
      <c r="B47" s="77" t="s">
        <v>70</v>
      </c>
      <c r="C47" s="83" t="str">
        <f t="shared" si="8"/>
        <v/>
      </c>
      <c r="D47" s="84" t="str">
        <f t="shared" si="9"/>
        <v/>
      </c>
      <c r="E47" s="85" t="str">
        <f t="shared" si="10"/>
        <v>●</v>
      </c>
      <c r="F47" s="86" t="str">
        <f t="shared" si="11"/>
        <v>●</v>
      </c>
      <c r="L47" s="9"/>
      <c r="M47" s="9"/>
      <c r="N47" s="9"/>
    </row>
    <row r="54" spans="2:34" x14ac:dyDescent="0.25">
      <c r="B54" s="95" t="s">
        <v>74</v>
      </c>
      <c r="C54" s="95" t="s">
        <v>71</v>
      </c>
      <c r="D54" s="9"/>
      <c r="E54" s="64" t="s">
        <v>76</v>
      </c>
      <c r="F54" s="64" t="s">
        <v>53</v>
      </c>
      <c r="H54" s="15" t="s">
        <v>108</v>
      </c>
      <c r="J54" s="95" t="s">
        <v>43</v>
      </c>
      <c r="K54" s="95" t="s">
        <v>109</v>
      </c>
      <c r="L54" s="9"/>
      <c r="N54" s="64" t="s">
        <v>112</v>
      </c>
      <c r="O54" s="64" t="s">
        <v>113</v>
      </c>
      <c r="P54" s="64" t="s">
        <v>114</v>
      </c>
      <c r="Q54" s="64" t="s">
        <v>57</v>
      </c>
      <c r="S54" s="95" t="s">
        <v>43</v>
      </c>
      <c r="T54" s="95" t="s">
        <v>71</v>
      </c>
      <c r="U54" s="9"/>
      <c r="Y54" s="95" t="s">
        <v>43</v>
      </c>
      <c r="Z54" s="95" t="s">
        <v>115</v>
      </c>
      <c r="AB54" s="95" t="s">
        <v>43</v>
      </c>
      <c r="AC54" s="95" t="s">
        <v>116</v>
      </c>
      <c r="AG54" s="95" t="s">
        <v>43</v>
      </c>
      <c r="AH54" s="95" t="s">
        <v>116</v>
      </c>
    </row>
    <row r="55" spans="2:34" x14ac:dyDescent="0.25">
      <c r="B55" s="96">
        <v>251805.05999999988</v>
      </c>
      <c r="C55" s="96">
        <v>181761</v>
      </c>
      <c r="D55" s="9"/>
      <c r="E55" s="66">
        <f>GETPIVOTDATA("Sum of Amount",$B$54)/GETPIVOTDATA("Sum of Target",$B$54)</f>
        <v>0.72183219828862888</v>
      </c>
      <c r="F55" s="66">
        <f>100%-E55</f>
        <v>0.27816780171137112</v>
      </c>
      <c r="H55" s="66">
        <f>100%-E55</f>
        <v>0.27816780171137112</v>
      </c>
      <c r="J55" s="98" t="s">
        <v>98</v>
      </c>
      <c r="K55" s="96">
        <v>294</v>
      </c>
      <c r="L55" s="9"/>
      <c r="M55" s="98" t="s">
        <v>98</v>
      </c>
      <c r="N55" s="99" t="str">
        <f>IF(M55=$J$55,"│","")</f>
        <v>│</v>
      </c>
      <c r="O55" s="64" t="str">
        <f>IF(M55=$J$55,"○","")</f>
        <v>○</v>
      </c>
      <c r="P55" s="64" t="str">
        <f>IF(M55=$J$55,"","●")</f>
        <v/>
      </c>
      <c r="Q55" s="64">
        <f>VLOOKUP(M55,$J$54:$K$69,2,0)</f>
        <v>294</v>
      </c>
      <c r="S55" s="98" t="s">
        <v>102</v>
      </c>
      <c r="T55" s="96">
        <v>69145</v>
      </c>
      <c r="U55" s="9"/>
      <c r="V55" s="98" t="s">
        <v>102</v>
      </c>
      <c r="W55" s="82">
        <f>VLOOKUP(V55,$S$55:$T$57,2,0)</f>
        <v>69145</v>
      </c>
      <c r="Y55" s="98" t="s">
        <v>102</v>
      </c>
      <c r="Z55" s="96">
        <v>144</v>
      </c>
      <c r="AB55" s="98" t="s">
        <v>94</v>
      </c>
      <c r="AC55" s="101">
        <v>0.66511627906976745</v>
      </c>
      <c r="AE55" s="15" t="s">
        <v>99</v>
      </c>
      <c r="AG55" s="98" t="s">
        <v>94</v>
      </c>
      <c r="AH55" s="95">
        <v>286</v>
      </c>
    </row>
    <row r="56" spans="2:34" x14ac:dyDescent="0.25">
      <c r="B56" s="9"/>
      <c r="C56" s="9"/>
      <c r="D56" s="9"/>
      <c r="E56" s="64"/>
      <c r="F56" s="64"/>
      <c r="H56" s="66">
        <f>GETPIVOTDATA("Sum of Amount",$B$54)/GETPIVOTDATA("Sum of Target",$B$54)</f>
        <v>0.72183219828862888</v>
      </c>
      <c r="J56" s="98" t="s">
        <v>90</v>
      </c>
      <c r="K56" s="96">
        <v>136</v>
      </c>
      <c r="L56" s="9"/>
      <c r="M56" s="98" t="s">
        <v>90</v>
      </c>
      <c r="N56" s="99" t="str">
        <f>IF(M56=$J$55,"│","")</f>
        <v/>
      </c>
      <c r="O56" s="64" t="str">
        <f>IF(M56=$J$55,"○","")</f>
        <v/>
      </c>
      <c r="P56" s="64" t="str">
        <f>IF(M56=$J$55,"","●")</f>
        <v>●</v>
      </c>
      <c r="Q56" s="64">
        <f>VLOOKUP(M56,$J$54:$K$69,2,0)</f>
        <v>136</v>
      </c>
      <c r="S56" s="98" t="s">
        <v>96</v>
      </c>
      <c r="T56" s="96">
        <v>62620</v>
      </c>
      <c r="U56" s="9"/>
      <c r="V56" s="98" t="s">
        <v>96</v>
      </c>
      <c r="W56" s="82">
        <f t="shared" ref="W56:W57" si="12">VLOOKUP(V56,$S$55:$T$57,2,0)</f>
        <v>62620</v>
      </c>
      <c r="Y56" s="98" t="s">
        <v>96</v>
      </c>
      <c r="Z56" s="96">
        <v>144</v>
      </c>
      <c r="AB56" s="98" t="s">
        <v>99</v>
      </c>
      <c r="AC56" s="101">
        <v>0.33488372093023255</v>
      </c>
      <c r="AE56" s="102">
        <f>GETPIVOTDATA("Sale Status",$AB$54,"Sale Status","Refunded")</f>
        <v>0.33488372093023255</v>
      </c>
      <c r="AG56" s="98" t="s">
        <v>99</v>
      </c>
      <c r="AH56" s="95">
        <v>144</v>
      </c>
    </row>
    <row r="57" spans="2:34" x14ac:dyDescent="0.25">
      <c r="B57" s="9"/>
      <c r="C57" s="9"/>
      <c r="D57" s="9"/>
      <c r="E57" s="64"/>
      <c r="F57" s="64"/>
      <c r="J57" s="98" t="s">
        <v>44</v>
      </c>
      <c r="K57" s="96">
        <v>430</v>
      </c>
      <c r="L57" s="9"/>
      <c r="N57" s="64"/>
      <c r="O57" s="64"/>
      <c r="P57" s="64"/>
      <c r="Q57" s="64"/>
      <c r="S57" s="98" t="s">
        <v>95</v>
      </c>
      <c r="T57" s="96">
        <v>49996</v>
      </c>
      <c r="U57" s="9"/>
      <c r="V57" s="98" t="s">
        <v>95</v>
      </c>
      <c r="W57" s="82">
        <f t="shared" si="12"/>
        <v>49996</v>
      </c>
      <c r="Y57" s="98" t="s">
        <v>95</v>
      </c>
      <c r="Z57" s="96">
        <v>142</v>
      </c>
      <c r="AB57" s="98" t="s">
        <v>44</v>
      </c>
      <c r="AC57" s="100">
        <v>1</v>
      </c>
      <c r="AG57" s="98" t="s">
        <v>44</v>
      </c>
      <c r="AH57" s="95">
        <v>430</v>
      </c>
    </row>
    <row r="58" spans="2:34" x14ac:dyDescent="0.25">
      <c r="B58" s="9"/>
      <c r="C58" s="9"/>
      <c r="D58" s="9"/>
      <c r="E58" s="64" t="s">
        <v>47</v>
      </c>
      <c r="F58" s="64" t="s">
        <v>48</v>
      </c>
      <c r="N58" s="64"/>
      <c r="O58" s="64"/>
      <c r="P58" s="64"/>
      <c r="Q58" s="64"/>
      <c r="S58" s="98" t="s">
        <v>44</v>
      </c>
      <c r="T58" s="96">
        <v>181761</v>
      </c>
      <c r="U58" s="9"/>
      <c r="W58" s="93">
        <f>SUM(W55:W57)</f>
        <v>181761</v>
      </c>
      <c r="Y58" s="98" t="s">
        <v>44</v>
      </c>
      <c r="Z58" s="96">
        <v>430</v>
      </c>
      <c r="AB58" s="9"/>
      <c r="AC58" s="9"/>
    </row>
    <row r="59" spans="2:34" x14ac:dyDescent="0.25">
      <c r="B59" s="9"/>
      <c r="C59" s="9"/>
      <c r="D59" s="9"/>
      <c r="E59" s="64">
        <v>0</v>
      </c>
      <c r="F59" s="64">
        <v>1</v>
      </c>
      <c r="N59" s="64"/>
      <c r="O59" s="64"/>
      <c r="P59" s="64"/>
      <c r="Q59" s="64"/>
      <c r="S59" s="9"/>
      <c r="T59" s="9"/>
      <c r="U59" s="9"/>
    </row>
    <row r="60" spans="2:34" x14ac:dyDescent="0.25">
      <c r="B60" s="9"/>
      <c r="C60" s="9"/>
      <c r="D60" s="9"/>
      <c r="E60" s="64">
        <f>SIN(E55*2*PI())</f>
        <v>-0.98437925540753612</v>
      </c>
      <c r="F60" s="64">
        <f>COS(F55*2*PI())</f>
        <v>-0.17606101647810846</v>
      </c>
      <c r="J60" s="95" t="s">
        <v>43</v>
      </c>
      <c r="K60" s="95" t="s">
        <v>110</v>
      </c>
      <c r="N60" s="64" t="s">
        <v>112</v>
      </c>
      <c r="O60" s="64" t="s">
        <v>113</v>
      </c>
      <c r="P60" s="64" t="s">
        <v>114</v>
      </c>
      <c r="Q60" s="64" t="s">
        <v>57</v>
      </c>
      <c r="S60" s="9"/>
      <c r="T60" s="9"/>
      <c r="U60" s="9"/>
    </row>
    <row r="61" spans="2:34" x14ac:dyDescent="0.25">
      <c r="B61" s="9"/>
      <c r="C61" s="9"/>
      <c r="D61" s="9"/>
      <c r="J61" s="98" t="s">
        <v>91</v>
      </c>
      <c r="K61" s="96">
        <v>272</v>
      </c>
      <c r="M61" s="98" t="s">
        <v>100</v>
      </c>
      <c r="N61" s="99" t="str">
        <f>IF(M61=$J$61,"│","")</f>
        <v/>
      </c>
      <c r="O61" s="64" t="str">
        <f>IF(M61=$J$61,"○","")</f>
        <v/>
      </c>
      <c r="P61" s="64" t="str">
        <f>IF(M61=$J$61,"","●")</f>
        <v>●</v>
      </c>
      <c r="Q61" s="64">
        <f>VLOOKUP(M61,$J$54:$K$69,2,0)</f>
        <v>158</v>
      </c>
      <c r="S61" s="9"/>
      <c r="T61" s="9"/>
      <c r="U61" s="9"/>
    </row>
    <row r="62" spans="2:34" x14ac:dyDescent="0.25">
      <c r="B62" s="9"/>
      <c r="C62" s="9"/>
      <c r="D62" s="9"/>
      <c r="J62" s="98" t="s">
        <v>100</v>
      </c>
      <c r="K62" s="96">
        <v>158</v>
      </c>
      <c r="M62" s="98" t="s">
        <v>91</v>
      </c>
      <c r="N62" s="99" t="str">
        <f>IF(M62=$J$61,"│","")</f>
        <v>│</v>
      </c>
      <c r="O62" s="64" t="str">
        <f>IF(M62=$J$61,"○","")</f>
        <v>○</v>
      </c>
      <c r="P62" s="64" t="str">
        <f>IF(M62=$J$61,"","●")</f>
        <v/>
      </c>
      <c r="Q62" s="64">
        <f>VLOOKUP(M62,$J$54:$K$69,2,0)</f>
        <v>272</v>
      </c>
      <c r="S62" s="9"/>
      <c r="T62" s="9"/>
      <c r="U62" s="9"/>
    </row>
    <row r="63" spans="2:34" x14ac:dyDescent="0.25">
      <c r="B63" s="9"/>
      <c r="C63" s="9"/>
      <c r="D63" s="9"/>
      <c r="J63" s="98" t="s">
        <v>44</v>
      </c>
      <c r="K63" s="96">
        <v>430</v>
      </c>
      <c r="N63" s="64"/>
      <c r="O63" s="64"/>
      <c r="P63" s="64"/>
      <c r="Q63" s="64"/>
      <c r="S63" s="9"/>
      <c r="T63" s="9"/>
      <c r="U63" s="9"/>
    </row>
    <row r="64" spans="2:34" x14ac:dyDescent="0.25">
      <c r="B64" s="9"/>
      <c r="C64" s="9"/>
      <c r="D64" s="9"/>
      <c r="J64" s="9"/>
      <c r="K64" s="9"/>
      <c r="N64" s="64"/>
      <c r="O64" s="64"/>
      <c r="P64" s="64"/>
      <c r="Q64" s="64"/>
      <c r="S64" s="9"/>
      <c r="T64" s="9"/>
      <c r="U64" s="9"/>
    </row>
    <row r="65" spans="2:21" x14ac:dyDescent="0.25">
      <c r="B65" s="9"/>
      <c r="C65" s="9"/>
      <c r="D65" s="9"/>
      <c r="J65" s="9"/>
      <c r="K65" s="9"/>
      <c r="N65" s="64"/>
      <c r="O65" s="64"/>
      <c r="P65" s="64"/>
      <c r="Q65" s="64"/>
      <c r="S65" s="9"/>
      <c r="T65" s="9"/>
      <c r="U65" s="9"/>
    </row>
    <row r="66" spans="2:21" x14ac:dyDescent="0.25">
      <c r="B66" s="9"/>
      <c r="C66" s="9"/>
      <c r="D66" s="9"/>
      <c r="J66" s="95" t="s">
        <v>43</v>
      </c>
      <c r="K66" s="95" t="s">
        <v>111</v>
      </c>
      <c r="L66" s="9"/>
      <c r="N66" s="64" t="s">
        <v>112</v>
      </c>
      <c r="O66" s="64" t="s">
        <v>113</v>
      </c>
      <c r="P66" s="64" t="s">
        <v>114</v>
      </c>
      <c r="Q66" s="64" t="s">
        <v>57</v>
      </c>
      <c r="S66" s="9"/>
      <c r="T66" s="9"/>
      <c r="U66" s="9"/>
    </row>
    <row r="67" spans="2:21" x14ac:dyDescent="0.25">
      <c r="B67" s="9"/>
      <c r="C67" s="9"/>
      <c r="D67" s="9"/>
      <c r="J67" s="98" t="s">
        <v>93</v>
      </c>
      <c r="K67" s="96">
        <v>286</v>
      </c>
      <c r="L67" s="9"/>
      <c r="M67" s="98" t="s">
        <v>97</v>
      </c>
      <c r="N67" s="99" t="str">
        <f>IF(M67=$J$67,"│","")</f>
        <v/>
      </c>
      <c r="O67" s="64" t="str">
        <f>IF(M67=$J$67,"○","")</f>
        <v/>
      </c>
      <c r="P67" s="64" t="str">
        <f>IF(M67=$J$67,"","●")</f>
        <v>●</v>
      </c>
      <c r="Q67" s="64">
        <f>VLOOKUP(M67,$J$54:$K$69,2,0)</f>
        <v>144</v>
      </c>
      <c r="S67" s="9"/>
      <c r="T67" s="9"/>
      <c r="U67" s="9"/>
    </row>
    <row r="68" spans="2:21" x14ac:dyDescent="0.25">
      <c r="B68" s="9"/>
      <c r="C68" s="9"/>
      <c r="D68" s="9"/>
      <c r="J68" s="98" t="s">
        <v>97</v>
      </c>
      <c r="K68" s="96">
        <v>144</v>
      </c>
      <c r="L68" s="9"/>
      <c r="M68" s="98" t="s">
        <v>93</v>
      </c>
      <c r="N68" s="99" t="str">
        <f>IF(M68=$J$67,"│","")</f>
        <v>│</v>
      </c>
      <c r="O68" s="64" t="str">
        <f>IF(M68=$J$67,"○","")</f>
        <v>○</v>
      </c>
      <c r="P68" s="64" t="str">
        <f>IF(M68=$J$67,"","●")</f>
        <v/>
      </c>
      <c r="Q68" s="64">
        <f>VLOOKUP(M68,$J$54:$K$69,2,0)</f>
        <v>286</v>
      </c>
      <c r="S68" s="9"/>
      <c r="T68" s="9"/>
      <c r="U68" s="9"/>
    </row>
    <row r="69" spans="2:21" x14ac:dyDescent="0.25">
      <c r="B69" s="9"/>
      <c r="C69" s="9"/>
      <c r="D69" s="9"/>
      <c r="J69" s="98" t="s">
        <v>44</v>
      </c>
      <c r="K69" s="96">
        <v>430</v>
      </c>
      <c r="L69" s="9"/>
      <c r="S69" s="9"/>
      <c r="T69" s="9"/>
      <c r="U69" s="9"/>
    </row>
    <row r="70" spans="2:21" x14ac:dyDescent="0.25">
      <c r="B70" s="9"/>
      <c r="C70" s="9"/>
      <c r="D70" s="9"/>
      <c r="J70" s="9"/>
      <c r="K70" s="9"/>
      <c r="L70" s="9"/>
      <c r="S70" s="9"/>
      <c r="T70" s="9"/>
      <c r="U70" s="9"/>
    </row>
    <row r="71" spans="2:21" x14ac:dyDescent="0.25">
      <c r="B71" s="9"/>
      <c r="C71" s="9"/>
      <c r="D71" s="9"/>
      <c r="J71" s="9"/>
      <c r="K71" s="9"/>
      <c r="L71" s="9"/>
      <c r="S71" s="9"/>
      <c r="T71" s="9"/>
      <c r="U71" s="9"/>
    </row>
    <row r="72" spans="2:21" x14ac:dyDescent="0.25">
      <c r="J72" s="9"/>
      <c r="K72" s="9"/>
      <c r="L72" s="9"/>
    </row>
    <row r="73" spans="2:21" x14ac:dyDescent="0.25">
      <c r="J73" s="9"/>
      <c r="K73" s="9"/>
      <c r="L73" s="9"/>
    </row>
    <row r="74" spans="2:21" x14ac:dyDescent="0.25">
      <c r="J74" s="9"/>
      <c r="K74" s="9"/>
      <c r="L74" s="9"/>
    </row>
    <row r="75" spans="2:21" x14ac:dyDescent="0.25">
      <c r="J75" s="9"/>
      <c r="K75" s="9"/>
      <c r="L75" s="9"/>
    </row>
    <row r="76" spans="2:21" x14ac:dyDescent="0.25">
      <c r="J76" s="9"/>
      <c r="K76" s="9"/>
      <c r="L76" s="9"/>
    </row>
    <row r="77" spans="2:21" x14ac:dyDescent="0.25">
      <c r="J77" s="9"/>
      <c r="K77" s="9"/>
      <c r="L77" s="9"/>
    </row>
    <row r="78" spans="2:21" x14ac:dyDescent="0.25">
      <c r="J78" s="9"/>
      <c r="K78" s="9"/>
      <c r="L78" s="9"/>
    </row>
    <row r="79" spans="2:21" x14ac:dyDescent="0.25">
      <c r="J79" s="9"/>
      <c r="K79" s="9"/>
      <c r="L79" s="9"/>
    </row>
    <row r="80" spans="2:21" x14ac:dyDescent="0.25">
      <c r="J80" s="9"/>
      <c r="K80" s="9"/>
      <c r="L80" s="9"/>
    </row>
    <row r="81" spans="10:12" x14ac:dyDescent="0.25">
      <c r="J81" s="9"/>
      <c r="K81" s="9"/>
      <c r="L81" s="9"/>
    </row>
    <row r="82" spans="10:12" x14ac:dyDescent="0.25">
      <c r="J82" s="9"/>
      <c r="K82" s="9"/>
      <c r="L82" s="9"/>
    </row>
    <row r="83" spans="10:12" x14ac:dyDescent="0.25">
      <c r="J83" s="9"/>
      <c r="K83" s="9"/>
      <c r="L83" s="9"/>
    </row>
  </sheetData>
  <pageMargins left="0.7" right="0.7" top="0.75" bottom="0.75" header="0.3" footer="0.3"/>
  <drawing r:id="rId17"/>
  <extLst>
    <ext xmlns:x14="http://schemas.microsoft.com/office/spreadsheetml/2009/9/main" uri="{A8765BA9-456A-4dab-B4F3-ACF838C121DE}">
      <x14:slicerList>
        <x14:slicer r:id="rId18"/>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80F5A-CC76-4A82-89B2-23C2FA58844C}">
  <sheetPr>
    <tabColor theme="1"/>
  </sheetPr>
  <dimension ref="A1:K3116"/>
  <sheetViews>
    <sheetView topLeftCell="A2" workbookViewId="0">
      <selection activeCell="A2" sqref="A2"/>
    </sheetView>
  </sheetViews>
  <sheetFormatPr defaultRowHeight="15" x14ac:dyDescent="0.25"/>
  <cols>
    <col min="1" max="1" width="16.28515625" bestFit="1" customWidth="1"/>
    <col min="2" max="2" width="7.28515625" bestFit="1" customWidth="1"/>
    <col min="3" max="3" width="9.28515625" bestFit="1" customWidth="1"/>
    <col min="4" max="4" width="9" bestFit="1" customWidth="1"/>
    <col min="5" max="5" width="18.85546875" bestFit="1" customWidth="1"/>
    <col min="6" max="6" width="17.28515625" bestFit="1" customWidth="1"/>
    <col min="7" max="7" width="28.5703125" bestFit="1" customWidth="1"/>
    <col min="8" max="8" width="12.85546875" bestFit="1" customWidth="1"/>
    <col min="9" max="9" width="15.5703125" bestFit="1" customWidth="1"/>
    <col min="10" max="10" width="10.42578125" bestFit="1" customWidth="1"/>
    <col min="11" max="11" width="8.85546875" bestFit="1" customWidth="1"/>
  </cols>
  <sheetData>
    <row r="1" spans="1:11" x14ac:dyDescent="0.25">
      <c r="A1" t="s">
        <v>83</v>
      </c>
      <c r="B1" t="s">
        <v>16</v>
      </c>
      <c r="C1" t="s">
        <v>17</v>
      </c>
      <c r="D1" t="s">
        <v>84</v>
      </c>
      <c r="E1" t="s">
        <v>85</v>
      </c>
      <c r="F1" t="s">
        <v>86</v>
      </c>
      <c r="G1" t="s">
        <v>87</v>
      </c>
      <c r="H1" t="s">
        <v>88</v>
      </c>
      <c r="I1" t="s">
        <v>89</v>
      </c>
      <c r="J1" t="s">
        <v>49</v>
      </c>
      <c r="K1" t="s">
        <v>53</v>
      </c>
    </row>
    <row r="2" spans="1:11" x14ac:dyDescent="0.25">
      <c r="A2" t="s">
        <v>103</v>
      </c>
      <c r="B2">
        <v>2020</v>
      </c>
      <c r="C2" t="s">
        <v>3</v>
      </c>
      <c r="D2" t="s">
        <v>90</v>
      </c>
      <c r="E2" t="s">
        <v>91</v>
      </c>
      <c r="F2" t="s">
        <v>92</v>
      </c>
      <c r="G2" t="s">
        <v>93</v>
      </c>
      <c r="H2" t="s">
        <v>94</v>
      </c>
      <c r="I2" t="s">
        <v>95</v>
      </c>
      <c r="J2">
        <v>350</v>
      </c>
      <c r="K2">
        <v>500.5</v>
      </c>
    </row>
    <row r="3" spans="1:11" x14ac:dyDescent="0.25">
      <c r="A3" t="s">
        <v>103</v>
      </c>
      <c r="B3">
        <v>2020</v>
      </c>
      <c r="C3" t="s">
        <v>3</v>
      </c>
      <c r="D3" t="s">
        <v>90</v>
      </c>
      <c r="E3" t="s">
        <v>91</v>
      </c>
      <c r="F3" t="s">
        <v>92</v>
      </c>
      <c r="G3" t="s">
        <v>93</v>
      </c>
      <c r="H3" t="s">
        <v>94</v>
      </c>
      <c r="I3" t="s">
        <v>95</v>
      </c>
      <c r="J3">
        <v>344</v>
      </c>
      <c r="K3">
        <v>491.92</v>
      </c>
    </row>
    <row r="4" spans="1:11" x14ac:dyDescent="0.25">
      <c r="A4" t="s">
        <v>104</v>
      </c>
      <c r="B4">
        <v>2020</v>
      </c>
      <c r="C4" t="s">
        <v>3</v>
      </c>
      <c r="D4" t="s">
        <v>90</v>
      </c>
      <c r="E4" t="s">
        <v>91</v>
      </c>
      <c r="F4" t="s">
        <v>92</v>
      </c>
      <c r="G4" t="s">
        <v>93</v>
      </c>
      <c r="H4" t="s">
        <v>94</v>
      </c>
      <c r="I4" t="s">
        <v>96</v>
      </c>
      <c r="J4">
        <v>236</v>
      </c>
      <c r="K4">
        <v>337.48</v>
      </c>
    </row>
    <row r="5" spans="1:11" x14ac:dyDescent="0.25">
      <c r="A5" t="s">
        <v>104</v>
      </c>
      <c r="B5">
        <v>2020</v>
      </c>
      <c r="C5" t="s">
        <v>3</v>
      </c>
      <c r="D5" t="s">
        <v>90</v>
      </c>
      <c r="E5" t="s">
        <v>91</v>
      </c>
      <c r="F5" t="s">
        <v>92</v>
      </c>
      <c r="G5" t="s">
        <v>93</v>
      </c>
      <c r="H5" t="s">
        <v>94</v>
      </c>
      <c r="I5" t="s">
        <v>96</v>
      </c>
      <c r="J5">
        <v>284</v>
      </c>
      <c r="K5">
        <v>406.12</v>
      </c>
    </row>
    <row r="6" spans="1:11" x14ac:dyDescent="0.25">
      <c r="A6" t="s">
        <v>105</v>
      </c>
      <c r="B6">
        <v>2020</v>
      </c>
      <c r="C6" t="s">
        <v>3</v>
      </c>
      <c r="D6" t="s">
        <v>90</v>
      </c>
      <c r="E6" t="s">
        <v>91</v>
      </c>
      <c r="F6" t="s">
        <v>92</v>
      </c>
      <c r="G6" t="s">
        <v>93</v>
      </c>
      <c r="H6" t="s">
        <v>94</v>
      </c>
      <c r="I6" t="s">
        <v>96</v>
      </c>
      <c r="J6">
        <v>238</v>
      </c>
      <c r="K6">
        <v>340.34000000000003</v>
      </c>
    </row>
    <row r="7" spans="1:11" x14ac:dyDescent="0.25">
      <c r="A7" t="s">
        <v>103</v>
      </c>
      <c r="B7">
        <v>2020</v>
      </c>
      <c r="C7" t="s">
        <v>3</v>
      </c>
      <c r="D7" t="s">
        <v>90</v>
      </c>
      <c r="E7" t="s">
        <v>91</v>
      </c>
      <c r="F7" t="s">
        <v>92</v>
      </c>
      <c r="G7" t="s">
        <v>93</v>
      </c>
      <c r="H7" t="s">
        <v>94</v>
      </c>
      <c r="I7" t="s">
        <v>96</v>
      </c>
      <c r="J7">
        <v>280</v>
      </c>
      <c r="K7">
        <v>400.4</v>
      </c>
    </row>
    <row r="8" spans="1:11" x14ac:dyDescent="0.25">
      <c r="A8" t="s">
        <v>103</v>
      </c>
      <c r="B8">
        <v>2020</v>
      </c>
      <c r="C8" t="s">
        <v>3</v>
      </c>
      <c r="D8" t="s">
        <v>90</v>
      </c>
      <c r="E8" t="s">
        <v>91</v>
      </c>
      <c r="F8" t="s">
        <v>92</v>
      </c>
      <c r="G8" t="s">
        <v>93</v>
      </c>
      <c r="H8" t="s">
        <v>94</v>
      </c>
      <c r="I8" t="s">
        <v>96</v>
      </c>
      <c r="J8">
        <v>208</v>
      </c>
      <c r="K8">
        <v>297.44</v>
      </c>
    </row>
    <row r="9" spans="1:11" x14ac:dyDescent="0.25">
      <c r="A9" t="s">
        <v>104</v>
      </c>
      <c r="B9">
        <v>2020</v>
      </c>
      <c r="C9" t="s">
        <v>3</v>
      </c>
      <c r="D9" t="s">
        <v>90</v>
      </c>
      <c r="E9" t="s">
        <v>91</v>
      </c>
      <c r="F9" t="s">
        <v>92</v>
      </c>
      <c r="G9" t="s">
        <v>93</v>
      </c>
      <c r="H9" t="s">
        <v>94</v>
      </c>
      <c r="I9" t="s">
        <v>95</v>
      </c>
      <c r="J9">
        <v>354</v>
      </c>
      <c r="K9">
        <v>526.24</v>
      </c>
    </row>
    <row r="10" spans="1:11" x14ac:dyDescent="0.25">
      <c r="A10" t="s">
        <v>103</v>
      </c>
      <c r="B10">
        <v>2020</v>
      </c>
      <c r="C10" t="s">
        <v>3</v>
      </c>
      <c r="D10" t="s">
        <v>90</v>
      </c>
      <c r="E10" t="s">
        <v>91</v>
      </c>
      <c r="F10" t="s">
        <v>92</v>
      </c>
      <c r="G10" t="s">
        <v>93</v>
      </c>
      <c r="H10" t="s">
        <v>94</v>
      </c>
      <c r="I10" t="s">
        <v>95</v>
      </c>
      <c r="J10">
        <v>348</v>
      </c>
      <c r="K10">
        <v>526.24</v>
      </c>
    </row>
    <row r="11" spans="1:11" x14ac:dyDescent="0.25">
      <c r="A11" t="s">
        <v>105</v>
      </c>
      <c r="B11">
        <v>2020</v>
      </c>
      <c r="C11" t="s">
        <v>3</v>
      </c>
      <c r="D11" t="s">
        <v>90</v>
      </c>
      <c r="E11" t="s">
        <v>91</v>
      </c>
      <c r="F11" t="s">
        <v>92</v>
      </c>
      <c r="G11" t="s">
        <v>93</v>
      </c>
      <c r="H11" t="s">
        <v>94</v>
      </c>
      <c r="I11" t="s">
        <v>95</v>
      </c>
      <c r="J11">
        <v>342</v>
      </c>
      <c r="K11">
        <v>526.24</v>
      </c>
    </row>
    <row r="12" spans="1:11" x14ac:dyDescent="0.25">
      <c r="A12" t="s">
        <v>106</v>
      </c>
      <c r="B12">
        <v>2020</v>
      </c>
      <c r="C12" t="s">
        <v>3</v>
      </c>
      <c r="D12" t="s">
        <v>90</v>
      </c>
      <c r="E12" t="s">
        <v>91</v>
      </c>
      <c r="F12" t="s">
        <v>92</v>
      </c>
      <c r="G12" t="s">
        <v>93</v>
      </c>
      <c r="H12" t="s">
        <v>94</v>
      </c>
      <c r="I12" t="s">
        <v>96</v>
      </c>
      <c r="J12">
        <v>677</v>
      </c>
      <c r="K12">
        <v>968.11</v>
      </c>
    </row>
    <row r="13" spans="1:11" x14ac:dyDescent="0.25">
      <c r="A13" t="s">
        <v>105</v>
      </c>
      <c r="B13">
        <v>2020</v>
      </c>
      <c r="C13" t="s">
        <v>3</v>
      </c>
      <c r="D13" t="s">
        <v>90</v>
      </c>
      <c r="E13" t="s">
        <v>91</v>
      </c>
      <c r="F13" t="s">
        <v>92</v>
      </c>
      <c r="G13" t="s">
        <v>93</v>
      </c>
      <c r="H13" t="s">
        <v>94</v>
      </c>
      <c r="I13" t="s">
        <v>96</v>
      </c>
      <c r="J13">
        <v>710</v>
      </c>
      <c r="K13">
        <v>1015.3</v>
      </c>
    </row>
    <row r="14" spans="1:11" x14ac:dyDescent="0.25">
      <c r="A14" t="s">
        <v>104</v>
      </c>
      <c r="B14">
        <v>2020</v>
      </c>
      <c r="C14" t="s">
        <v>3</v>
      </c>
      <c r="D14" t="s">
        <v>90</v>
      </c>
      <c r="E14" t="s">
        <v>91</v>
      </c>
      <c r="F14" t="s">
        <v>92</v>
      </c>
      <c r="G14" t="s">
        <v>93</v>
      </c>
      <c r="H14" t="s">
        <v>94</v>
      </c>
      <c r="I14" t="s">
        <v>96</v>
      </c>
      <c r="J14">
        <v>763</v>
      </c>
      <c r="K14">
        <v>1091.0899999999999</v>
      </c>
    </row>
    <row r="15" spans="1:11" x14ac:dyDescent="0.25">
      <c r="A15" t="s">
        <v>104</v>
      </c>
      <c r="B15">
        <v>2020</v>
      </c>
      <c r="C15" t="s">
        <v>3</v>
      </c>
      <c r="D15" t="s">
        <v>90</v>
      </c>
      <c r="E15" t="s">
        <v>91</v>
      </c>
      <c r="F15" t="s">
        <v>92</v>
      </c>
      <c r="G15" t="s">
        <v>93</v>
      </c>
      <c r="H15" t="s">
        <v>94</v>
      </c>
      <c r="I15" t="s">
        <v>95</v>
      </c>
      <c r="J15">
        <v>351</v>
      </c>
      <c r="K15">
        <v>501.93</v>
      </c>
    </row>
    <row r="16" spans="1:11" x14ac:dyDescent="0.25">
      <c r="A16" t="s">
        <v>105</v>
      </c>
      <c r="B16">
        <v>2020</v>
      </c>
      <c r="C16" t="s">
        <v>3</v>
      </c>
      <c r="D16" t="s">
        <v>90</v>
      </c>
      <c r="E16" t="s">
        <v>91</v>
      </c>
      <c r="F16" t="s">
        <v>92</v>
      </c>
      <c r="G16" t="s">
        <v>93</v>
      </c>
      <c r="H16" t="s">
        <v>94</v>
      </c>
      <c r="I16" t="s">
        <v>95</v>
      </c>
      <c r="J16">
        <v>345</v>
      </c>
      <c r="K16">
        <v>493.35</v>
      </c>
    </row>
    <row r="17" spans="1:11" x14ac:dyDescent="0.25">
      <c r="A17" t="s">
        <v>103</v>
      </c>
      <c r="B17">
        <v>2020</v>
      </c>
      <c r="C17" t="s">
        <v>3</v>
      </c>
      <c r="D17" t="s">
        <v>90</v>
      </c>
      <c r="E17" t="s">
        <v>91</v>
      </c>
      <c r="F17" t="s">
        <v>92</v>
      </c>
      <c r="G17" t="s">
        <v>93</v>
      </c>
      <c r="H17" t="s">
        <v>94</v>
      </c>
      <c r="I17" t="s">
        <v>95</v>
      </c>
      <c r="J17">
        <v>339</v>
      </c>
      <c r="K17">
        <v>484.77</v>
      </c>
    </row>
    <row r="18" spans="1:11" x14ac:dyDescent="0.25">
      <c r="A18" t="s">
        <v>104</v>
      </c>
      <c r="B18">
        <v>2020</v>
      </c>
      <c r="C18" t="s">
        <v>3</v>
      </c>
      <c r="D18" t="s">
        <v>90</v>
      </c>
      <c r="E18" t="s">
        <v>91</v>
      </c>
      <c r="F18" t="s">
        <v>92</v>
      </c>
      <c r="G18" t="s">
        <v>93</v>
      </c>
      <c r="H18" t="s">
        <v>94</v>
      </c>
      <c r="I18" t="s">
        <v>96</v>
      </c>
      <c r="J18">
        <v>237</v>
      </c>
      <c r="K18">
        <v>338.90999999999997</v>
      </c>
    </row>
    <row r="19" spans="1:11" x14ac:dyDescent="0.25">
      <c r="A19" t="s">
        <v>104</v>
      </c>
      <c r="B19">
        <v>2020</v>
      </c>
      <c r="C19" t="s">
        <v>3</v>
      </c>
      <c r="D19" t="s">
        <v>90</v>
      </c>
      <c r="E19" t="s">
        <v>91</v>
      </c>
      <c r="F19" t="s">
        <v>92</v>
      </c>
      <c r="G19" t="s">
        <v>93</v>
      </c>
      <c r="H19" t="s">
        <v>94</v>
      </c>
      <c r="I19" t="s">
        <v>96</v>
      </c>
      <c r="J19">
        <v>749</v>
      </c>
      <c r="K19">
        <v>526.24</v>
      </c>
    </row>
    <row r="20" spans="1:11" x14ac:dyDescent="0.25">
      <c r="A20" t="s">
        <v>106</v>
      </c>
      <c r="B20">
        <v>2020</v>
      </c>
      <c r="C20" t="s">
        <v>3</v>
      </c>
      <c r="D20" t="s">
        <v>90</v>
      </c>
      <c r="E20" t="s">
        <v>91</v>
      </c>
      <c r="F20" t="s">
        <v>92</v>
      </c>
      <c r="G20" t="s">
        <v>93</v>
      </c>
      <c r="H20" t="s">
        <v>94</v>
      </c>
      <c r="I20" t="s">
        <v>96</v>
      </c>
      <c r="J20">
        <v>803</v>
      </c>
      <c r="K20">
        <v>526.24</v>
      </c>
    </row>
    <row r="21" spans="1:11" x14ac:dyDescent="0.25">
      <c r="A21" t="s">
        <v>103</v>
      </c>
      <c r="B21">
        <v>2020</v>
      </c>
      <c r="C21" t="s">
        <v>3</v>
      </c>
      <c r="D21" t="s">
        <v>90</v>
      </c>
      <c r="E21" t="s">
        <v>91</v>
      </c>
      <c r="F21" t="s">
        <v>92</v>
      </c>
      <c r="G21" t="s">
        <v>93</v>
      </c>
      <c r="H21" t="s">
        <v>94</v>
      </c>
      <c r="I21" t="s">
        <v>96</v>
      </c>
      <c r="J21">
        <v>235</v>
      </c>
      <c r="K21">
        <v>336.05</v>
      </c>
    </row>
    <row r="22" spans="1:11" x14ac:dyDescent="0.25">
      <c r="A22" t="s">
        <v>103</v>
      </c>
      <c r="B22">
        <v>2020</v>
      </c>
      <c r="C22" t="s">
        <v>3</v>
      </c>
      <c r="D22" t="s">
        <v>90</v>
      </c>
      <c r="E22" t="s">
        <v>91</v>
      </c>
      <c r="F22" t="s">
        <v>92</v>
      </c>
      <c r="G22" t="s">
        <v>93</v>
      </c>
      <c r="H22" t="s">
        <v>94</v>
      </c>
      <c r="I22" t="s">
        <v>96</v>
      </c>
      <c r="J22">
        <v>283</v>
      </c>
      <c r="K22">
        <v>404.69</v>
      </c>
    </row>
    <row r="23" spans="1:11" x14ac:dyDescent="0.25">
      <c r="A23" t="s">
        <v>105</v>
      </c>
      <c r="B23">
        <v>2020</v>
      </c>
      <c r="C23" t="s">
        <v>3</v>
      </c>
      <c r="D23" t="s">
        <v>90</v>
      </c>
      <c r="E23" t="s">
        <v>91</v>
      </c>
      <c r="F23" t="s">
        <v>92</v>
      </c>
      <c r="G23" t="s">
        <v>93</v>
      </c>
      <c r="H23" t="s">
        <v>94</v>
      </c>
      <c r="I23" t="s">
        <v>96</v>
      </c>
      <c r="J23">
        <v>211</v>
      </c>
      <c r="K23">
        <v>301.73</v>
      </c>
    </row>
    <row r="24" spans="1:11" x14ac:dyDescent="0.25">
      <c r="A24" t="s">
        <v>103</v>
      </c>
      <c r="B24">
        <v>2020</v>
      </c>
      <c r="C24" t="s">
        <v>3</v>
      </c>
      <c r="D24" t="s">
        <v>90</v>
      </c>
      <c r="E24" t="s">
        <v>91</v>
      </c>
      <c r="F24" t="s">
        <v>92</v>
      </c>
      <c r="G24" t="s">
        <v>93</v>
      </c>
      <c r="H24" t="s">
        <v>94</v>
      </c>
      <c r="I24" t="s">
        <v>95</v>
      </c>
      <c r="J24">
        <v>876</v>
      </c>
      <c r="K24">
        <v>1252.68</v>
      </c>
    </row>
    <row r="25" spans="1:11" x14ac:dyDescent="0.25">
      <c r="A25" t="s">
        <v>103</v>
      </c>
      <c r="B25">
        <v>2020</v>
      </c>
      <c r="C25" t="s">
        <v>3</v>
      </c>
      <c r="D25" t="s">
        <v>90</v>
      </c>
      <c r="E25" t="s">
        <v>91</v>
      </c>
      <c r="F25" t="s">
        <v>92</v>
      </c>
      <c r="G25" t="s">
        <v>93</v>
      </c>
      <c r="H25" t="s">
        <v>94</v>
      </c>
      <c r="I25" t="s">
        <v>95</v>
      </c>
      <c r="J25">
        <v>877</v>
      </c>
      <c r="K25">
        <v>1254.1099999999999</v>
      </c>
    </row>
    <row r="26" spans="1:11" x14ac:dyDescent="0.25">
      <c r="A26" t="s">
        <v>103</v>
      </c>
      <c r="B26">
        <v>2020</v>
      </c>
      <c r="C26" t="s">
        <v>3</v>
      </c>
      <c r="D26" t="s">
        <v>90</v>
      </c>
      <c r="E26" t="s">
        <v>91</v>
      </c>
      <c r="F26" t="s">
        <v>92</v>
      </c>
      <c r="G26" t="s">
        <v>93</v>
      </c>
      <c r="H26" t="s">
        <v>94</v>
      </c>
      <c r="I26" t="s">
        <v>95</v>
      </c>
      <c r="J26">
        <v>878</v>
      </c>
      <c r="K26">
        <v>1255.54</v>
      </c>
    </row>
    <row r="27" spans="1:11" x14ac:dyDescent="0.25">
      <c r="A27" t="s">
        <v>105</v>
      </c>
      <c r="B27">
        <v>2020</v>
      </c>
      <c r="C27" t="s">
        <v>3</v>
      </c>
      <c r="D27" t="s">
        <v>90</v>
      </c>
      <c r="E27" t="s">
        <v>91</v>
      </c>
      <c r="F27" t="s">
        <v>92</v>
      </c>
      <c r="G27" t="s">
        <v>93</v>
      </c>
      <c r="H27" t="s">
        <v>94</v>
      </c>
      <c r="I27" t="s">
        <v>96</v>
      </c>
      <c r="J27">
        <v>281</v>
      </c>
      <c r="K27">
        <v>401.83</v>
      </c>
    </row>
    <row r="28" spans="1:11" x14ac:dyDescent="0.25">
      <c r="A28" t="s">
        <v>104</v>
      </c>
      <c r="B28">
        <v>2020</v>
      </c>
      <c r="C28" t="s">
        <v>3</v>
      </c>
      <c r="D28" t="s">
        <v>90</v>
      </c>
      <c r="E28" t="s">
        <v>91</v>
      </c>
      <c r="F28" t="s">
        <v>92</v>
      </c>
      <c r="G28" t="s">
        <v>93</v>
      </c>
      <c r="H28" t="s">
        <v>94</v>
      </c>
      <c r="I28" t="s">
        <v>96</v>
      </c>
      <c r="J28">
        <v>772</v>
      </c>
      <c r="K28">
        <v>1103.96</v>
      </c>
    </row>
    <row r="29" spans="1:11" x14ac:dyDescent="0.25">
      <c r="A29" t="s">
        <v>103</v>
      </c>
      <c r="B29">
        <v>2020</v>
      </c>
      <c r="C29" t="s">
        <v>7</v>
      </c>
      <c r="D29" t="s">
        <v>90</v>
      </c>
      <c r="E29" t="s">
        <v>91</v>
      </c>
      <c r="F29" t="s">
        <v>92</v>
      </c>
      <c r="G29" t="s">
        <v>93</v>
      </c>
      <c r="H29" t="s">
        <v>94</v>
      </c>
      <c r="I29" t="s">
        <v>95</v>
      </c>
      <c r="J29">
        <v>290</v>
      </c>
      <c r="K29">
        <v>414.7</v>
      </c>
    </row>
    <row r="30" spans="1:11" x14ac:dyDescent="0.25">
      <c r="A30" t="s">
        <v>103</v>
      </c>
      <c r="B30">
        <v>2020</v>
      </c>
      <c r="C30" t="s">
        <v>7</v>
      </c>
      <c r="D30" t="s">
        <v>90</v>
      </c>
      <c r="E30" t="s">
        <v>91</v>
      </c>
      <c r="F30" t="s">
        <v>92</v>
      </c>
      <c r="G30" t="s">
        <v>93</v>
      </c>
      <c r="H30" t="s">
        <v>94</v>
      </c>
      <c r="I30" t="s">
        <v>95</v>
      </c>
      <c r="J30">
        <v>284</v>
      </c>
      <c r="K30">
        <v>406.12</v>
      </c>
    </row>
    <row r="31" spans="1:11" x14ac:dyDescent="0.25">
      <c r="A31" t="s">
        <v>107</v>
      </c>
      <c r="B31">
        <v>2020</v>
      </c>
      <c r="C31" t="s">
        <v>7</v>
      </c>
      <c r="D31" t="s">
        <v>90</v>
      </c>
      <c r="E31" t="s">
        <v>91</v>
      </c>
      <c r="F31" t="s">
        <v>92</v>
      </c>
      <c r="G31" t="s">
        <v>93</v>
      </c>
      <c r="H31" t="s">
        <v>94</v>
      </c>
      <c r="I31" t="s">
        <v>95</v>
      </c>
      <c r="J31">
        <v>278</v>
      </c>
      <c r="K31">
        <v>397.54</v>
      </c>
    </row>
    <row r="32" spans="1:11" x14ac:dyDescent="0.25">
      <c r="A32" t="s">
        <v>104</v>
      </c>
      <c r="B32">
        <v>2020</v>
      </c>
      <c r="C32" t="s">
        <v>7</v>
      </c>
      <c r="D32" t="s">
        <v>90</v>
      </c>
      <c r="E32" t="s">
        <v>91</v>
      </c>
      <c r="F32" t="s">
        <v>92</v>
      </c>
      <c r="G32" t="s">
        <v>93</v>
      </c>
      <c r="H32" t="s">
        <v>94</v>
      </c>
      <c r="I32" t="s">
        <v>96</v>
      </c>
      <c r="J32">
        <v>212</v>
      </c>
      <c r="K32">
        <v>303.15999999999997</v>
      </c>
    </row>
    <row r="33" spans="1:11" x14ac:dyDescent="0.25">
      <c r="A33" t="s">
        <v>103</v>
      </c>
      <c r="B33">
        <v>2020</v>
      </c>
      <c r="C33" t="s">
        <v>7</v>
      </c>
      <c r="D33" t="s">
        <v>90</v>
      </c>
      <c r="E33" t="s">
        <v>91</v>
      </c>
      <c r="F33" t="s">
        <v>92</v>
      </c>
      <c r="G33" t="s">
        <v>93</v>
      </c>
      <c r="H33" t="s">
        <v>94</v>
      </c>
      <c r="I33" t="s">
        <v>96</v>
      </c>
      <c r="J33">
        <v>260</v>
      </c>
      <c r="K33">
        <v>371.8</v>
      </c>
    </row>
    <row r="34" spans="1:11" x14ac:dyDescent="0.25">
      <c r="A34" t="s">
        <v>103</v>
      </c>
      <c r="B34">
        <v>2020</v>
      </c>
      <c r="C34" t="s">
        <v>7</v>
      </c>
      <c r="D34" t="s">
        <v>90</v>
      </c>
      <c r="E34" t="s">
        <v>91</v>
      </c>
      <c r="F34" t="s">
        <v>92</v>
      </c>
      <c r="G34" t="s">
        <v>93</v>
      </c>
      <c r="H34" t="s">
        <v>94</v>
      </c>
      <c r="I34" t="s">
        <v>96</v>
      </c>
      <c r="J34">
        <v>188</v>
      </c>
      <c r="K34">
        <v>268.84000000000003</v>
      </c>
    </row>
    <row r="35" spans="1:11" x14ac:dyDescent="0.25">
      <c r="A35" t="s">
        <v>105</v>
      </c>
      <c r="B35">
        <v>2020</v>
      </c>
      <c r="C35" t="s">
        <v>7</v>
      </c>
      <c r="D35" t="s">
        <v>90</v>
      </c>
      <c r="E35" t="s">
        <v>91</v>
      </c>
      <c r="F35" t="s">
        <v>92</v>
      </c>
      <c r="G35" t="s">
        <v>93</v>
      </c>
      <c r="H35" t="s">
        <v>94</v>
      </c>
      <c r="I35" t="s">
        <v>96</v>
      </c>
      <c r="J35">
        <v>214</v>
      </c>
      <c r="K35">
        <v>306.02</v>
      </c>
    </row>
    <row r="36" spans="1:11" x14ac:dyDescent="0.25">
      <c r="A36" t="s">
        <v>104</v>
      </c>
      <c r="B36">
        <v>2020</v>
      </c>
      <c r="C36" t="s">
        <v>7</v>
      </c>
      <c r="D36" t="s">
        <v>90</v>
      </c>
      <c r="E36" t="s">
        <v>91</v>
      </c>
      <c r="F36" t="s">
        <v>92</v>
      </c>
      <c r="G36" t="s">
        <v>93</v>
      </c>
      <c r="H36" t="s">
        <v>94</v>
      </c>
      <c r="I36" t="s">
        <v>96</v>
      </c>
      <c r="J36">
        <v>262</v>
      </c>
      <c r="K36">
        <v>374.66</v>
      </c>
    </row>
    <row r="37" spans="1:11" x14ac:dyDescent="0.25">
      <c r="A37" t="s">
        <v>105</v>
      </c>
      <c r="B37">
        <v>2020</v>
      </c>
      <c r="C37" t="s">
        <v>7</v>
      </c>
      <c r="D37" t="s">
        <v>90</v>
      </c>
      <c r="E37" t="s">
        <v>91</v>
      </c>
      <c r="F37" t="s">
        <v>92</v>
      </c>
      <c r="G37" t="s">
        <v>93</v>
      </c>
      <c r="H37" t="s">
        <v>94</v>
      </c>
      <c r="I37" t="s">
        <v>96</v>
      </c>
      <c r="J37">
        <v>190</v>
      </c>
      <c r="K37">
        <v>271.7</v>
      </c>
    </row>
    <row r="38" spans="1:11" x14ac:dyDescent="0.25">
      <c r="A38" t="s">
        <v>106</v>
      </c>
      <c r="B38">
        <v>2020</v>
      </c>
      <c r="C38" t="s">
        <v>7</v>
      </c>
      <c r="D38" t="s">
        <v>90</v>
      </c>
      <c r="E38" t="s">
        <v>91</v>
      </c>
      <c r="F38" t="s">
        <v>92</v>
      </c>
      <c r="G38" t="s">
        <v>93</v>
      </c>
      <c r="H38" t="s">
        <v>94</v>
      </c>
      <c r="I38" t="s">
        <v>96</v>
      </c>
      <c r="J38">
        <v>288</v>
      </c>
      <c r="K38">
        <v>526.24</v>
      </c>
    </row>
    <row r="39" spans="1:11" x14ac:dyDescent="0.25">
      <c r="A39" t="s">
        <v>105</v>
      </c>
      <c r="B39">
        <v>2020</v>
      </c>
      <c r="C39" t="s">
        <v>7</v>
      </c>
      <c r="D39" t="s">
        <v>90</v>
      </c>
      <c r="E39" t="s">
        <v>91</v>
      </c>
      <c r="F39" t="s">
        <v>92</v>
      </c>
      <c r="G39" t="s">
        <v>93</v>
      </c>
      <c r="H39" t="s">
        <v>94</v>
      </c>
      <c r="I39" t="s">
        <v>96</v>
      </c>
      <c r="J39">
        <v>282</v>
      </c>
      <c r="K39">
        <v>526.24</v>
      </c>
    </row>
    <row r="40" spans="1:11" x14ac:dyDescent="0.25">
      <c r="A40" t="s">
        <v>103</v>
      </c>
      <c r="B40">
        <v>2020</v>
      </c>
      <c r="C40" t="s">
        <v>7</v>
      </c>
      <c r="D40" t="s">
        <v>90</v>
      </c>
      <c r="E40" t="s">
        <v>91</v>
      </c>
      <c r="F40" t="s">
        <v>92</v>
      </c>
      <c r="G40" t="s">
        <v>93</v>
      </c>
      <c r="H40" t="s">
        <v>94</v>
      </c>
      <c r="I40" t="s">
        <v>96</v>
      </c>
      <c r="J40">
        <v>276</v>
      </c>
      <c r="K40">
        <v>526.24</v>
      </c>
    </row>
    <row r="41" spans="1:11" x14ac:dyDescent="0.25">
      <c r="A41" t="s">
        <v>103</v>
      </c>
      <c r="B41">
        <v>2020</v>
      </c>
      <c r="C41" t="s">
        <v>7</v>
      </c>
      <c r="D41" t="s">
        <v>90</v>
      </c>
      <c r="E41" t="s">
        <v>91</v>
      </c>
      <c r="F41" t="s">
        <v>92</v>
      </c>
      <c r="G41" t="s">
        <v>93</v>
      </c>
      <c r="H41" t="s">
        <v>94</v>
      </c>
      <c r="I41" t="s">
        <v>96</v>
      </c>
      <c r="J41">
        <v>680</v>
      </c>
      <c r="K41">
        <v>972.4</v>
      </c>
    </row>
    <row r="42" spans="1:11" x14ac:dyDescent="0.25">
      <c r="A42" t="s">
        <v>105</v>
      </c>
      <c r="B42">
        <v>2020</v>
      </c>
      <c r="C42" t="s">
        <v>7</v>
      </c>
      <c r="D42" t="s">
        <v>90</v>
      </c>
      <c r="E42" t="s">
        <v>91</v>
      </c>
      <c r="F42" t="s">
        <v>92</v>
      </c>
      <c r="G42" t="s">
        <v>93</v>
      </c>
      <c r="H42" t="s">
        <v>94</v>
      </c>
      <c r="I42" t="s">
        <v>96</v>
      </c>
      <c r="J42">
        <v>767</v>
      </c>
      <c r="K42">
        <v>1096.81</v>
      </c>
    </row>
    <row r="43" spans="1:11" x14ac:dyDescent="0.25">
      <c r="A43" t="s">
        <v>104</v>
      </c>
      <c r="B43">
        <v>2020</v>
      </c>
      <c r="C43" t="s">
        <v>7</v>
      </c>
      <c r="D43" t="s">
        <v>90</v>
      </c>
      <c r="E43" t="s">
        <v>91</v>
      </c>
      <c r="F43" t="s">
        <v>92</v>
      </c>
      <c r="G43" t="s">
        <v>93</v>
      </c>
      <c r="H43" t="s">
        <v>94</v>
      </c>
      <c r="I43" t="s">
        <v>96</v>
      </c>
      <c r="J43">
        <v>285</v>
      </c>
      <c r="K43">
        <v>407.55</v>
      </c>
    </row>
    <row r="44" spans="1:11" x14ac:dyDescent="0.25">
      <c r="A44" t="s">
        <v>103</v>
      </c>
      <c r="B44">
        <v>2020</v>
      </c>
      <c r="C44" t="s">
        <v>7</v>
      </c>
      <c r="D44" t="s">
        <v>90</v>
      </c>
      <c r="E44" t="s">
        <v>91</v>
      </c>
      <c r="F44" t="s">
        <v>92</v>
      </c>
      <c r="G44" t="s">
        <v>93</v>
      </c>
      <c r="H44" t="s">
        <v>94</v>
      </c>
      <c r="I44" t="s">
        <v>96</v>
      </c>
      <c r="J44">
        <v>279</v>
      </c>
      <c r="K44">
        <v>398.97</v>
      </c>
    </row>
    <row r="45" spans="1:11" x14ac:dyDescent="0.25">
      <c r="A45" t="s">
        <v>105</v>
      </c>
      <c r="B45">
        <v>2020</v>
      </c>
      <c r="C45" t="s">
        <v>7</v>
      </c>
      <c r="D45" t="s">
        <v>90</v>
      </c>
      <c r="E45" t="s">
        <v>91</v>
      </c>
      <c r="F45" t="s">
        <v>92</v>
      </c>
      <c r="G45" t="s">
        <v>93</v>
      </c>
      <c r="H45" t="s">
        <v>94</v>
      </c>
      <c r="I45" t="s">
        <v>96</v>
      </c>
      <c r="J45">
        <v>213</v>
      </c>
      <c r="K45">
        <v>304.59000000000003</v>
      </c>
    </row>
    <row r="46" spans="1:11" x14ac:dyDescent="0.25">
      <c r="A46" t="s">
        <v>105</v>
      </c>
      <c r="B46">
        <v>2020</v>
      </c>
      <c r="C46" t="s">
        <v>7</v>
      </c>
      <c r="D46" t="s">
        <v>90</v>
      </c>
      <c r="E46" t="s">
        <v>91</v>
      </c>
      <c r="F46" t="s">
        <v>92</v>
      </c>
      <c r="G46" t="s">
        <v>93</v>
      </c>
      <c r="H46" t="s">
        <v>94</v>
      </c>
      <c r="I46" t="s">
        <v>96</v>
      </c>
      <c r="J46">
        <v>753</v>
      </c>
      <c r="K46">
        <v>526.24</v>
      </c>
    </row>
    <row r="47" spans="1:11" x14ac:dyDescent="0.25">
      <c r="A47" t="s">
        <v>103</v>
      </c>
      <c r="B47">
        <v>2020</v>
      </c>
      <c r="C47" t="s">
        <v>7</v>
      </c>
      <c r="D47" t="s">
        <v>90</v>
      </c>
      <c r="E47" t="s">
        <v>91</v>
      </c>
      <c r="F47" t="s">
        <v>92</v>
      </c>
      <c r="G47" t="s">
        <v>93</v>
      </c>
      <c r="H47" t="s">
        <v>94</v>
      </c>
      <c r="I47" t="s">
        <v>96</v>
      </c>
      <c r="J47">
        <v>806</v>
      </c>
      <c r="K47">
        <v>526.24</v>
      </c>
    </row>
    <row r="48" spans="1:11" x14ac:dyDescent="0.25">
      <c r="A48" t="s">
        <v>105</v>
      </c>
      <c r="B48">
        <v>2020</v>
      </c>
      <c r="C48" t="s">
        <v>7</v>
      </c>
      <c r="D48" t="s">
        <v>90</v>
      </c>
      <c r="E48" t="s">
        <v>91</v>
      </c>
      <c r="F48" t="s">
        <v>92</v>
      </c>
      <c r="G48" t="s">
        <v>93</v>
      </c>
      <c r="H48" t="s">
        <v>94</v>
      </c>
      <c r="I48" t="s">
        <v>96</v>
      </c>
      <c r="J48">
        <v>217</v>
      </c>
      <c r="K48">
        <v>310.31</v>
      </c>
    </row>
    <row r="49" spans="1:11" x14ac:dyDescent="0.25">
      <c r="A49" t="s">
        <v>103</v>
      </c>
      <c r="B49">
        <v>2020</v>
      </c>
      <c r="C49" t="s">
        <v>7</v>
      </c>
      <c r="D49" t="s">
        <v>90</v>
      </c>
      <c r="E49" t="s">
        <v>91</v>
      </c>
      <c r="F49" t="s">
        <v>92</v>
      </c>
      <c r="G49" t="s">
        <v>93</v>
      </c>
      <c r="H49" t="s">
        <v>94</v>
      </c>
      <c r="I49" t="s">
        <v>96</v>
      </c>
      <c r="J49">
        <v>259</v>
      </c>
      <c r="K49">
        <v>370.37</v>
      </c>
    </row>
    <row r="50" spans="1:11" x14ac:dyDescent="0.25">
      <c r="A50" t="s">
        <v>105</v>
      </c>
      <c r="B50">
        <v>2020</v>
      </c>
      <c r="C50" t="s">
        <v>7</v>
      </c>
      <c r="D50" t="s">
        <v>90</v>
      </c>
      <c r="E50" t="s">
        <v>91</v>
      </c>
      <c r="F50" t="s">
        <v>92</v>
      </c>
      <c r="G50" t="s">
        <v>93</v>
      </c>
      <c r="H50" t="s">
        <v>94</v>
      </c>
      <c r="I50" t="s">
        <v>96</v>
      </c>
      <c r="J50">
        <v>187</v>
      </c>
      <c r="K50">
        <v>267.40999999999997</v>
      </c>
    </row>
    <row r="51" spans="1:11" x14ac:dyDescent="0.25">
      <c r="A51" t="s">
        <v>103</v>
      </c>
      <c r="B51">
        <v>2020</v>
      </c>
      <c r="C51" t="s">
        <v>7</v>
      </c>
      <c r="D51" t="s">
        <v>90</v>
      </c>
      <c r="E51" t="s">
        <v>91</v>
      </c>
      <c r="F51" t="s">
        <v>92</v>
      </c>
      <c r="G51" t="s">
        <v>93</v>
      </c>
      <c r="H51" t="s">
        <v>94</v>
      </c>
      <c r="I51" t="s">
        <v>95</v>
      </c>
      <c r="J51">
        <v>287</v>
      </c>
      <c r="K51">
        <v>410.41</v>
      </c>
    </row>
    <row r="52" spans="1:11" x14ac:dyDescent="0.25">
      <c r="A52" t="s">
        <v>104</v>
      </c>
      <c r="B52">
        <v>2020</v>
      </c>
      <c r="C52" t="s">
        <v>7</v>
      </c>
      <c r="D52" t="s">
        <v>90</v>
      </c>
      <c r="E52" t="s">
        <v>91</v>
      </c>
      <c r="F52" t="s">
        <v>92</v>
      </c>
      <c r="G52" t="s">
        <v>97</v>
      </c>
      <c r="H52" t="s">
        <v>94</v>
      </c>
      <c r="I52" t="s">
        <v>95</v>
      </c>
      <c r="J52">
        <v>281</v>
      </c>
      <c r="K52">
        <v>401.83</v>
      </c>
    </row>
    <row r="53" spans="1:11" x14ac:dyDescent="0.25">
      <c r="A53" t="s">
        <v>104</v>
      </c>
      <c r="B53">
        <v>2020</v>
      </c>
      <c r="C53" t="s">
        <v>7</v>
      </c>
      <c r="D53" t="s">
        <v>90</v>
      </c>
      <c r="E53" t="s">
        <v>91</v>
      </c>
      <c r="F53" t="s">
        <v>92</v>
      </c>
      <c r="G53" t="s">
        <v>97</v>
      </c>
      <c r="H53" t="s">
        <v>94</v>
      </c>
      <c r="I53" t="s">
        <v>95</v>
      </c>
      <c r="J53">
        <v>275</v>
      </c>
      <c r="K53">
        <v>393.25</v>
      </c>
    </row>
    <row r="54" spans="1:11" x14ac:dyDescent="0.25">
      <c r="A54" t="s">
        <v>103</v>
      </c>
      <c r="B54">
        <v>2020</v>
      </c>
      <c r="C54" t="s">
        <v>7</v>
      </c>
      <c r="D54" t="s">
        <v>90</v>
      </c>
      <c r="E54" t="s">
        <v>91</v>
      </c>
      <c r="F54" t="s">
        <v>92</v>
      </c>
      <c r="G54" t="s">
        <v>97</v>
      </c>
      <c r="H54" t="s">
        <v>94</v>
      </c>
      <c r="I54" t="s">
        <v>96</v>
      </c>
      <c r="J54">
        <v>215</v>
      </c>
      <c r="K54">
        <v>307.45</v>
      </c>
    </row>
    <row r="55" spans="1:11" x14ac:dyDescent="0.25">
      <c r="A55" t="s">
        <v>106</v>
      </c>
      <c r="B55">
        <v>2020</v>
      </c>
      <c r="C55" t="s">
        <v>7</v>
      </c>
      <c r="D55" t="s">
        <v>90</v>
      </c>
      <c r="E55" t="s">
        <v>91</v>
      </c>
      <c r="F55" t="s">
        <v>92</v>
      </c>
      <c r="G55" t="s">
        <v>97</v>
      </c>
      <c r="H55" t="s">
        <v>94</v>
      </c>
      <c r="I55" t="s">
        <v>96</v>
      </c>
      <c r="J55">
        <v>263</v>
      </c>
      <c r="K55">
        <v>376.09</v>
      </c>
    </row>
    <row r="56" spans="1:11" x14ac:dyDescent="0.25">
      <c r="A56" t="s">
        <v>104</v>
      </c>
      <c r="B56">
        <v>2020</v>
      </c>
      <c r="C56" t="s">
        <v>7</v>
      </c>
      <c r="D56" t="s">
        <v>90</v>
      </c>
      <c r="E56" t="s">
        <v>91</v>
      </c>
      <c r="F56" t="s">
        <v>92</v>
      </c>
      <c r="G56" t="s">
        <v>97</v>
      </c>
      <c r="H56" t="s">
        <v>94</v>
      </c>
      <c r="I56" t="s">
        <v>96</v>
      </c>
      <c r="J56">
        <v>776</v>
      </c>
      <c r="K56">
        <v>1109.68</v>
      </c>
    </row>
    <row r="57" spans="1:11" x14ac:dyDescent="0.25">
      <c r="A57" t="s">
        <v>103</v>
      </c>
      <c r="B57">
        <v>2020</v>
      </c>
      <c r="C57" t="s">
        <v>11</v>
      </c>
      <c r="D57" t="s">
        <v>90</v>
      </c>
      <c r="E57" t="s">
        <v>91</v>
      </c>
      <c r="F57" t="s">
        <v>92</v>
      </c>
      <c r="G57" t="s">
        <v>97</v>
      </c>
      <c r="H57" t="s">
        <v>94</v>
      </c>
      <c r="I57" t="s">
        <v>95</v>
      </c>
      <c r="J57">
        <v>224</v>
      </c>
      <c r="K57">
        <v>526.24</v>
      </c>
    </row>
    <row r="58" spans="1:11" x14ac:dyDescent="0.25">
      <c r="A58" t="s">
        <v>103</v>
      </c>
      <c r="B58">
        <v>2020</v>
      </c>
      <c r="C58" t="s">
        <v>11</v>
      </c>
      <c r="D58" t="s">
        <v>90</v>
      </c>
      <c r="E58" t="s">
        <v>91</v>
      </c>
      <c r="F58" t="s">
        <v>92</v>
      </c>
      <c r="G58" t="s">
        <v>97</v>
      </c>
      <c r="H58" t="s">
        <v>94</v>
      </c>
      <c r="I58" t="s">
        <v>95</v>
      </c>
      <c r="J58">
        <v>218</v>
      </c>
      <c r="K58">
        <v>526.24</v>
      </c>
    </row>
    <row r="59" spans="1:11" x14ac:dyDescent="0.25">
      <c r="A59" t="s">
        <v>103</v>
      </c>
      <c r="B59">
        <v>2020</v>
      </c>
      <c r="C59" t="s">
        <v>11</v>
      </c>
      <c r="D59" t="s">
        <v>90</v>
      </c>
      <c r="E59" t="s">
        <v>91</v>
      </c>
      <c r="F59" t="s">
        <v>92</v>
      </c>
      <c r="G59" t="s">
        <v>97</v>
      </c>
      <c r="H59" t="s">
        <v>94</v>
      </c>
      <c r="I59" t="s">
        <v>95</v>
      </c>
      <c r="J59">
        <v>212</v>
      </c>
      <c r="K59">
        <v>526.24</v>
      </c>
    </row>
    <row r="60" spans="1:11" x14ac:dyDescent="0.25">
      <c r="A60" t="s">
        <v>103</v>
      </c>
      <c r="B60">
        <v>2020</v>
      </c>
      <c r="C60" t="s">
        <v>11</v>
      </c>
      <c r="D60" t="s">
        <v>90</v>
      </c>
      <c r="E60" t="s">
        <v>91</v>
      </c>
      <c r="F60" t="s">
        <v>92</v>
      </c>
      <c r="G60" t="s">
        <v>97</v>
      </c>
      <c r="H60" t="s">
        <v>94</v>
      </c>
      <c r="I60" t="s">
        <v>96</v>
      </c>
      <c r="J60">
        <v>194</v>
      </c>
      <c r="K60">
        <v>277.42</v>
      </c>
    </row>
    <row r="61" spans="1:11" x14ac:dyDescent="0.25">
      <c r="A61" t="s">
        <v>104</v>
      </c>
      <c r="B61">
        <v>2020</v>
      </c>
      <c r="C61" t="s">
        <v>11</v>
      </c>
      <c r="D61" t="s">
        <v>90</v>
      </c>
      <c r="E61" t="s">
        <v>91</v>
      </c>
      <c r="F61" t="s">
        <v>92</v>
      </c>
      <c r="G61" t="s">
        <v>97</v>
      </c>
      <c r="H61" t="s">
        <v>94</v>
      </c>
      <c r="I61" t="s">
        <v>96</v>
      </c>
      <c r="J61">
        <v>242</v>
      </c>
      <c r="K61">
        <v>346.06</v>
      </c>
    </row>
    <row r="62" spans="1:11" x14ac:dyDescent="0.25">
      <c r="A62" t="s">
        <v>104</v>
      </c>
      <c r="B62">
        <v>2020</v>
      </c>
      <c r="C62" t="s">
        <v>11</v>
      </c>
      <c r="D62" t="s">
        <v>90</v>
      </c>
      <c r="E62" t="s">
        <v>91</v>
      </c>
      <c r="F62" t="s">
        <v>92</v>
      </c>
      <c r="G62" t="s">
        <v>97</v>
      </c>
      <c r="H62" t="s">
        <v>94</v>
      </c>
      <c r="I62" t="s">
        <v>96</v>
      </c>
      <c r="J62">
        <v>164</v>
      </c>
      <c r="K62">
        <v>234.52</v>
      </c>
    </row>
    <row r="63" spans="1:11" x14ac:dyDescent="0.25">
      <c r="A63" t="s">
        <v>105</v>
      </c>
      <c r="B63">
        <v>2020</v>
      </c>
      <c r="C63" t="s">
        <v>11</v>
      </c>
      <c r="D63" t="s">
        <v>90</v>
      </c>
      <c r="E63" t="s">
        <v>91</v>
      </c>
      <c r="F63" t="s">
        <v>92</v>
      </c>
      <c r="G63" t="s">
        <v>97</v>
      </c>
      <c r="H63" t="s">
        <v>94</v>
      </c>
      <c r="I63" t="s">
        <v>96</v>
      </c>
      <c r="J63">
        <v>238</v>
      </c>
      <c r="K63">
        <v>340.34000000000003</v>
      </c>
    </row>
    <row r="64" spans="1:11" x14ac:dyDescent="0.25">
      <c r="A64" t="s">
        <v>103</v>
      </c>
      <c r="B64">
        <v>2020</v>
      </c>
      <c r="C64" t="s">
        <v>11</v>
      </c>
      <c r="D64" t="s">
        <v>90</v>
      </c>
      <c r="E64" t="s">
        <v>91</v>
      </c>
      <c r="F64" t="s">
        <v>92</v>
      </c>
      <c r="G64" t="s">
        <v>97</v>
      </c>
      <c r="H64" t="s">
        <v>94</v>
      </c>
      <c r="I64" t="s">
        <v>96</v>
      </c>
      <c r="J64">
        <v>166</v>
      </c>
      <c r="K64">
        <v>237.38</v>
      </c>
    </row>
    <row r="65" spans="1:11" x14ac:dyDescent="0.25">
      <c r="A65" t="s">
        <v>105</v>
      </c>
      <c r="B65">
        <v>2020</v>
      </c>
      <c r="C65" t="s">
        <v>11</v>
      </c>
      <c r="D65" t="s">
        <v>90</v>
      </c>
      <c r="E65" t="s">
        <v>91</v>
      </c>
      <c r="F65" t="s">
        <v>92</v>
      </c>
      <c r="G65" t="s">
        <v>97</v>
      </c>
      <c r="H65" t="s">
        <v>94</v>
      </c>
      <c r="I65" t="s">
        <v>95</v>
      </c>
      <c r="J65">
        <v>222</v>
      </c>
      <c r="K65">
        <v>526.24</v>
      </c>
    </row>
    <row r="66" spans="1:11" x14ac:dyDescent="0.25">
      <c r="A66" t="s">
        <v>103</v>
      </c>
      <c r="B66">
        <v>2020</v>
      </c>
      <c r="C66" t="s">
        <v>11</v>
      </c>
      <c r="D66" t="s">
        <v>90</v>
      </c>
      <c r="E66" t="s">
        <v>91</v>
      </c>
      <c r="F66" t="s">
        <v>92</v>
      </c>
      <c r="G66" t="s">
        <v>97</v>
      </c>
      <c r="H66" t="s">
        <v>94</v>
      </c>
      <c r="I66" t="s">
        <v>95</v>
      </c>
      <c r="J66">
        <v>216</v>
      </c>
      <c r="K66">
        <v>526.24</v>
      </c>
    </row>
    <row r="67" spans="1:11" x14ac:dyDescent="0.25">
      <c r="A67" t="s">
        <v>104</v>
      </c>
      <c r="B67">
        <v>2020</v>
      </c>
      <c r="C67" t="s">
        <v>11</v>
      </c>
      <c r="D67" t="s">
        <v>90</v>
      </c>
      <c r="E67" t="s">
        <v>91</v>
      </c>
      <c r="F67" t="s">
        <v>92</v>
      </c>
      <c r="G67" t="s">
        <v>97</v>
      </c>
      <c r="H67" t="s">
        <v>94</v>
      </c>
      <c r="I67" t="s">
        <v>96</v>
      </c>
      <c r="J67">
        <v>684</v>
      </c>
      <c r="K67">
        <v>978.12</v>
      </c>
    </row>
    <row r="68" spans="1:11" x14ac:dyDescent="0.25">
      <c r="A68" t="s">
        <v>106</v>
      </c>
      <c r="B68">
        <v>2020</v>
      </c>
      <c r="C68" t="s">
        <v>11</v>
      </c>
      <c r="D68" t="s">
        <v>90</v>
      </c>
      <c r="E68" t="s">
        <v>91</v>
      </c>
      <c r="F68" t="s">
        <v>92</v>
      </c>
      <c r="G68" t="s">
        <v>97</v>
      </c>
      <c r="H68" t="s">
        <v>94</v>
      </c>
      <c r="I68" t="s">
        <v>96</v>
      </c>
      <c r="J68">
        <v>717</v>
      </c>
      <c r="K68">
        <v>1025.31</v>
      </c>
    </row>
    <row r="69" spans="1:11" x14ac:dyDescent="0.25">
      <c r="A69" t="s">
        <v>104</v>
      </c>
      <c r="B69">
        <v>2020</v>
      </c>
      <c r="C69" t="s">
        <v>11</v>
      </c>
      <c r="D69" t="s">
        <v>90</v>
      </c>
      <c r="E69" t="s">
        <v>91</v>
      </c>
      <c r="F69" t="s">
        <v>92</v>
      </c>
      <c r="G69" t="s">
        <v>97</v>
      </c>
      <c r="H69" t="s">
        <v>94</v>
      </c>
      <c r="I69" t="s">
        <v>96</v>
      </c>
      <c r="J69">
        <v>770</v>
      </c>
      <c r="K69">
        <v>1101.0999999999999</v>
      </c>
    </row>
    <row r="70" spans="1:11" x14ac:dyDescent="0.25">
      <c r="A70" t="s">
        <v>104</v>
      </c>
      <c r="B70">
        <v>2020</v>
      </c>
      <c r="C70" t="s">
        <v>11</v>
      </c>
      <c r="D70" t="s">
        <v>90</v>
      </c>
      <c r="E70" t="s">
        <v>91</v>
      </c>
      <c r="F70" t="s">
        <v>92</v>
      </c>
      <c r="G70" t="s">
        <v>97</v>
      </c>
      <c r="H70" t="s">
        <v>94</v>
      </c>
      <c r="I70" t="s">
        <v>95</v>
      </c>
      <c r="J70">
        <v>225</v>
      </c>
      <c r="K70">
        <v>321.75</v>
      </c>
    </row>
    <row r="71" spans="1:11" x14ac:dyDescent="0.25">
      <c r="A71" t="s">
        <v>106</v>
      </c>
      <c r="B71">
        <v>2020</v>
      </c>
      <c r="C71" t="s">
        <v>11</v>
      </c>
      <c r="D71" t="s">
        <v>90</v>
      </c>
      <c r="E71" t="s">
        <v>91</v>
      </c>
      <c r="F71" t="s">
        <v>92</v>
      </c>
      <c r="G71" t="s">
        <v>97</v>
      </c>
      <c r="H71" t="s">
        <v>94</v>
      </c>
      <c r="I71" t="s">
        <v>95</v>
      </c>
      <c r="J71">
        <v>219</v>
      </c>
      <c r="K71">
        <v>313.17</v>
      </c>
    </row>
    <row r="72" spans="1:11" x14ac:dyDescent="0.25">
      <c r="A72" t="s">
        <v>105</v>
      </c>
      <c r="B72">
        <v>2020</v>
      </c>
      <c r="C72" t="s">
        <v>11</v>
      </c>
      <c r="D72" t="s">
        <v>90</v>
      </c>
      <c r="E72" t="s">
        <v>91</v>
      </c>
      <c r="F72" t="s">
        <v>92</v>
      </c>
      <c r="G72" t="s">
        <v>97</v>
      </c>
      <c r="H72" t="s">
        <v>94</v>
      </c>
      <c r="I72" t="s">
        <v>95</v>
      </c>
      <c r="J72">
        <v>213</v>
      </c>
      <c r="K72">
        <v>304.59000000000003</v>
      </c>
    </row>
    <row r="73" spans="1:11" x14ac:dyDescent="0.25">
      <c r="A73" t="s">
        <v>104</v>
      </c>
      <c r="B73">
        <v>2020</v>
      </c>
      <c r="C73" t="s">
        <v>11</v>
      </c>
      <c r="D73" t="s">
        <v>90</v>
      </c>
      <c r="E73" t="s">
        <v>91</v>
      </c>
      <c r="F73" t="s">
        <v>92</v>
      </c>
      <c r="G73" t="s">
        <v>97</v>
      </c>
      <c r="H73" t="s">
        <v>94</v>
      </c>
      <c r="I73" t="s">
        <v>96</v>
      </c>
      <c r="J73">
        <v>195</v>
      </c>
      <c r="K73">
        <v>278.85000000000002</v>
      </c>
    </row>
    <row r="74" spans="1:11" x14ac:dyDescent="0.25">
      <c r="A74" t="s">
        <v>104</v>
      </c>
      <c r="B74">
        <v>2020</v>
      </c>
      <c r="C74" t="s">
        <v>11</v>
      </c>
      <c r="D74" t="s">
        <v>90</v>
      </c>
      <c r="E74" t="s">
        <v>91</v>
      </c>
      <c r="F74" t="s">
        <v>92</v>
      </c>
      <c r="G74" t="s">
        <v>97</v>
      </c>
      <c r="H74" t="s">
        <v>94</v>
      </c>
      <c r="I74" t="s">
        <v>96</v>
      </c>
      <c r="J74">
        <v>810</v>
      </c>
      <c r="K74">
        <v>526.24</v>
      </c>
    </row>
    <row r="75" spans="1:11" x14ac:dyDescent="0.25">
      <c r="A75" t="s">
        <v>103</v>
      </c>
      <c r="B75">
        <v>2020</v>
      </c>
      <c r="C75" t="s">
        <v>11</v>
      </c>
      <c r="D75" t="s">
        <v>90</v>
      </c>
      <c r="E75" t="s">
        <v>91</v>
      </c>
      <c r="F75" t="s">
        <v>92</v>
      </c>
      <c r="G75" t="s">
        <v>97</v>
      </c>
      <c r="H75" t="s">
        <v>94</v>
      </c>
      <c r="I75" t="s">
        <v>96</v>
      </c>
      <c r="J75">
        <v>193</v>
      </c>
      <c r="K75">
        <v>275.99</v>
      </c>
    </row>
    <row r="76" spans="1:11" x14ac:dyDescent="0.25">
      <c r="A76" t="s">
        <v>105</v>
      </c>
      <c r="B76">
        <v>2020</v>
      </c>
      <c r="C76" t="s">
        <v>11</v>
      </c>
      <c r="D76" t="s">
        <v>90</v>
      </c>
      <c r="E76" t="s">
        <v>91</v>
      </c>
      <c r="F76" t="s">
        <v>92</v>
      </c>
      <c r="G76" t="s">
        <v>97</v>
      </c>
      <c r="H76" t="s">
        <v>94</v>
      </c>
      <c r="I76" t="s">
        <v>96</v>
      </c>
      <c r="J76">
        <v>241</v>
      </c>
      <c r="K76">
        <v>344.63</v>
      </c>
    </row>
    <row r="77" spans="1:11" x14ac:dyDescent="0.25">
      <c r="A77" t="s">
        <v>103</v>
      </c>
      <c r="B77">
        <v>2020</v>
      </c>
      <c r="C77" t="s">
        <v>11</v>
      </c>
      <c r="D77" t="s">
        <v>90</v>
      </c>
      <c r="E77" t="s">
        <v>91</v>
      </c>
      <c r="F77" t="s">
        <v>92</v>
      </c>
      <c r="G77" t="s">
        <v>97</v>
      </c>
      <c r="H77" t="s">
        <v>94</v>
      </c>
      <c r="I77" t="s">
        <v>95</v>
      </c>
      <c r="J77">
        <v>221</v>
      </c>
      <c r="K77">
        <v>316.02999999999997</v>
      </c>
    </row>
    <row r="78" spans="1:11" x14ac:dyDescent="0.25">
      <c r="A78" t="s">
        <v>104</v>
      </c>
      <c r="B78">
        <v>2020</v>
      </c>
      <c r="C78" t="s">
        <v>11</v>
      </c>
      <c r="D78" t="s">
        <v>90</v>
      </c>
      <c r="E78" t="s">
        <v>91</v>
      </c>
      <c r="F78" t="s">
        <v>92</v>
      </c>
      <c r="G78" t="s">
        <v>97</v>
      </c>
      <c r="H78" t="s">
        <v>94</v>
      </c>
      <c r="I78" t="s">
        <v>95</v>
      </c>
      <c r="J78">
        <v>215</v>
      </c>
      <c r="K78">
        <v>307.45</v>
      </c>
    </row>
    <row r="79" spans="1:11" x14ac:dyDescent="0.25">
      <c r="A79" t="s">
        <v>104</v>
      </c>
      <c r="B79">
        <v>2020</v>
      </c>
      <c r="C79" t="s">
        <v>11</v>
      </c>
      <c r="D79" t="s">
        <v>90</v>
      </c>
      <c r="E79" t="s">
        <v>91</v>
      </c>
      <c r="F79" t="s">
        <v>92</v>
      </c>
      <c r="G79" t="s">
        <v>97</v>
      </c>
      <c r="H79" t="s">
        <v>94</v>
      </c>
      <c r="I79" t="s">
        <v>96</v>
      </c>
      <c r="J79">
        <v>191</v>
      </c>
      <c r="K79">
        <v>273.13</v>
      </c>
    </row>
    <row r="80" spans="1:11" x14ac:dyDescent="0.25">
      <c r="A80" t="s">
        <v>103</v>
      </c>
      <c r="B80">
        <v>2020</v>
      </c>
      <c r="C80" t="s">
        <v>11</v>
      </c>
      <c r="D80" t="s">
        <v>90</v>
      </c>
      <c r="E80" t="s">
        <v>91</v>
      </c>
      <c r="F80" t="s">
        <v>92</v>
      </c>
      <c r="G80" t="s">
        <v>97</v>
      </c>
      <c r="H80" t="s">
        <v>94</v>
      </c>
      <c r="I80" t="s">
        <v>96</v>
      </c>
      <c r="J80">
        <v>239</v>
      </c>
      <c r="K80">
        <v>341.77</v>
      </c>
    </row>
    <row r="81" spans="1:11" x14ac:dyDescent="0.25">
      <c r="A81" t="s">
        <v>103</v>
      </c>
      <c r="B81">
        <v>2020</v>
      </c>
      <c r="C81" t="s">
        <v>11</v>
      </c>
      <c r="D81" t="s">
        <v>90</v>
      </c>
      <c r="E81" t="s">
        <v>91</v>
      </c>
      <c r="F81" t="s">
        <v>92</v>
      </c>
      <c r="G81" t="s">
        <v>97</v>
      </c>
      <c r="H81" t="s">
        <v>94</v>
      </c>
      <c r="I81" t="s">
        <v>96</v>
      </c>
      <c r="J81">
        <v>779</v>
      </c>
      <c r="K81">
        <v>1113.97</v>
      </c>
    </row>
    <row r="82" spans="1:11" x14ac:dyDescent="0.25">
      <c r="A82" t="s">
        <v>104</v>
      </c>
      <c r="B82">
        <v>2020</v>
      </c>
      <c r="C82" t="s">
        <v>1</v>
      </c>
      <c r="D82" t="s">
        <v>90</v>
      </c>
      <c r="E82" t="s">
        <v>91</v>
      </c>
      <c r="F82" t="s">
        <v>92</v>
      </c>
      <c r="G82" t="s">
        <v>97</v>
      </c>
      <c r="H82" t="s">
        <v>94</v>
      </c>
      <c r="I82" t="s">
        <v>96</v>
      </c>
      <c r="J82">
        <v>248</v>
      </c>
      <c r="K82">
        <v>354.64</v>
      </c>
    </row>
    <row r="83" spans="1:11" x14ac:dyDescent="0.25">
      <c r="A83" t="s">
        <v>105</v>
      </c>
      <c r="B83">
        <v>2020</v>
      </c>
      <c r="C83" t="s">
        <v>1</v>
      </c>
      <c r="D83" t="s">
        <v>90</v>
      </c>
      <c r="E83" t="s">
        <v>91</v>
      </c>
      <c r="F83" t="s">
        <v>92</v>
      </c>
      <c r="G83" t="s">
        <v>97</v>
      </c>
      <c r="H83" t="s">
        <v>94</v>
      </c>
      <c r="I83" t="s">
        <v>96</v>
      </c>
      <c r="J83">
        <v>218</v>
      </c>
      <c r="K83">
        <v>311.74</v>
      </c>
    </row>
    <row r="84" spans="1:11" x14ac:dyDescent="0.25">
      <c r="A84" t="s">
        <v>104</v>
      </c>
      <c r="B84">
        <v>2020</v>
      </c>
      <c r="C84" t="s">
        <v>1</v>
      </c>
      <c r="D84" t="s">
        <v>90</v>
      </c>
      <c r="E84" t="s">
        <v>91</v>
      </c>
      <c r="F84" t="s">
        <v>92</v>
      </c>
      <c r="G84" t="s">
        <v>97</v>
      </c>
      <c r="H84" t="s">
        <v>94</v>
      </c>
      <c r="I84" t="s">
        <v>96</v>
      </c>
      <c r="J84">
        <v>244</v>
      </c>
      <c r="K84">
        <v>348.92</v>
      </c>
    </row>
    <row r="85" spans="1:11" x14ac:dyDescent="0.25">
      <c r="A85" t="s">
        <v>105</v>
      </c>
      <c r="B85">
        <v>2020</v>
      </c>
      <c r="C85" t="s">
        <v>1</v>
      </c>
      <c r="D85" t="s">
        <v>90</v>
      </c>
      <c r="E85" t="s">
        <v>91</v>
      </c>
      <c r="F85" t="s">
        <v>92</v>
      </c>
      <c r="G85" t="s">
        <v>97</v>
      </c>
      <c r="H85" t="s">
        <v>94</v>
      </c>
      <c r="I85" t="s">
        <v>96</v>
      </c>
      <c r="J85">
        <v>292</v>
      </c>
      <c r="K85">
        <v>417.56</v>
      </c>
    </row>
    <row r="86" spans="1:11" x14ac:dyDescent="0.25">
      <c r="A86" t="s">
        <v>104</v>
      </c>
      <c r="B86">
        <v>2020</v>
      </c>
      <c r="C86" t="s">
        <v>1</v>
      </c>
      <c r="D86" t="s">
        <v>90</v>
      </c>
      <c r="E86" t="s">
        <v>91</v>
      </c>
      <c r="F86" t="s">
        <v>92</v>
      </c>
      <c r="G86" t="s">
        <v>97</v>
      </c>
      <c r="H86" t="s">
        <v>94</v>
      </c>
      <c r="I86" t="s">
        <v>96</v>
      </c>
      <c r="J86">
        <v>220</v>
      </c>
      <c r="K86">
        <v>314.60000000000002</v>
      </c>
    </row>
    <row r="87" spans="1:11" x14ac:dyDescent="0.25">
      <c r="A87" t="s">
        <v>105</v>
      </c>
      <c r="B87">
        <v>2020</v>
      </c>
      <c r="C87" t="s">
        <v>1</v>
      </c>
      <c r="D87" t="s">
        <v>90</v>
      </c>
      <c r="E87" t="s">
        <v>91</v>
      </c>
      <c r="F87" t="s">
        <v>92</v>
      </c>
      <c r="G87" t="s">
        <v>97</v>
      </c>
      <c r="H87" t="s">
        <v>94</v>
      </c>
      <c r="I87" t="s">
        <v>96</v>
      </c>
      <c r="J87">
        <v>675</v>
      </c>
      <c r="K87">
        <v>965.25</v>
      </c>
    </row>
    <row r="88" spans="1:11" x14ac:dyDescent="0.25">
      <c r="A88" t="s">
        <v>104</v>
      </c>
      <c r="B88">
        <v>2020</v>
      </c>
      <c r="C88" t="s">
        <v>1</v>
      </c>
      <c r="D88" t="s">
        <v>90</v>
      </c>
      <c r="E88" t="s">
        <v>91</v>
      </c>
      <c r="F88" t="s">
        <v>92</v>
      </c>
      <c r="G88" t="s">
        <v>97</v>
      </c>
      <c r="H88" t="s">
        <v>94</v>
      </c>
      <c r="I88" t="s">
        <v>96</v>
      </c>
      <c r="J88">
        <v>708</v>
      </c>
      <c r="K88">
        <v>1012.44</v>
      </c>
    </row>
    <row r="89" spans="1:11" x14ac:dyDescent="0.25">
      <c r="A89" t="s">
        <v>103</v>
      </c>
      <c r="B89">
        <v>2020</v>
      </c>
      <c r="C89" t="s">
        <v>1</v>
      </c>
      <c r="D89" t="s">
        <v>90</v>
      </c>
      <c r="E89" t="s">
        <v>91</v>
      </c>
      <c r="F89" t="s">
        <v>92</v>
      </c>
      <c r="G89" t="s">
        <v>97</v>
      </c>
      <c r="H89" t="s">
        <v>94</v>
      </c>
      <c r="I89" t="s">
        <v>96</v>
      </c>
      <c r="J89">
        <v>761</v>
      </c>
      <c r="K89">
        <v>1088.23</v>
      </c>
    </row>
    <row r="90" spans="1:11" x14ac:dyDescent="0.25">
      <c r="A90" t="s">
        <v>103</v>
      </c>
      <c r="B90">
        <v>2020</v>
      </c>
      <c r="C90" t="s">
        <v>1</v>
      </c>
      <c r="D90" t="s">
        <v>90</v>
      </c>
      <c r="E90" t="s">
        <v>91</v>
      </c>
      <c r="F90" t="s">
        <v>92</v>
      </c>
      <c r="G90" t="s">
        <v>97</v>
      </c>
      <c r="H90" t="s">
        <v>94</v>
      </c>
      <c r="I90" t="s">
        <v>96</v>
      </c>
      <c r="J90">
        <v>249</v>
      </c>
      <c r="K90">
        <v>356.07</v>
      </c>
    </row>
    <row r="91" spans="1:11" x14ac:dyDescent="0.25">
      <c r="A91" t="s">
        <v>104</v>
      </c>
      <c r="B91">
        <v>2020</v>
      </c>
      <c r="C91" t="s">
        <v>1</v>
      </c>
      <c r="D91" t="s">
        <v>90</v>
      </c>
      <c r="E91" t="s">
        <v>91</v>
      </c>
      <c r="F91" t="s">
        <v>92</v>
      </c>
      <c r="G91" t="s">
        <v>97</v>
      </c>
      <c r="H91" t="s">
        <v>94</v>
      </c>
      <c r="I91" t="s">
        <v>96</v>
      </c>
      <c r="J91">
        <v>748</v>
      </c>
      <c r="K91">
        <v>526.24</v>
      </c>
    </row>
    <row r="92" spans="1:11" x14ac:dyDescent="0.25">
      <c r="A92" t="s">
        <v>105</v>
      </c>
      <c r="B92">
        <v>2020</v>
      </c>
      <c r="C92" t="s">
        <v>1</v>
      </c>
      <c r="D92" t="s">
        <v>90</v>
      </c>
      <c r="E92" t="s">
        <v>91</v>
      </c>
      <c r="F92" t="s">
        <v>92</v>
      </c>
      <c r="G92" t="s">
        <v>97</v>
      </c>
      <c r="H92" t="s">
        <v>94</v>
      </c>
      <c r="I92" t="s">
        <v>96</v>
      </c>
      <c r="J92">
        <v>801</v>
      </c>
      <c r="K92">
        <v>526.24</v>
      </c>
    </row>
    <row r="93" spans="1:11" x14ac:dyDescent="0.25">
      <c r="A93" t="s">
        <v>104</v>
      </c>
      <c r="B93">
        <v>2020</v>
      </c>
      <c r="C93" t="s">
        <v>1</v>
      </c>
      <c r="D93" t="s">
        <v>90</v>
      </c>
      <c r="E93" t="s">
        <v>91</v>
      </c>
      <c r="F93" t="s">
        <v>92</v>
      </c>
      <c r="G93" t="s">
        <v>97</v>
      </c>
      <c r="H93" t="s">
        <v>94</v>
      </c>
      <c r="I93" t="s">
        <v>96</v>
      </c>
      <c r="J93">
        <v>247</v>
      </c>
      <c r="K93">
        <v>353.21</v>
      </c>
    </row>
    <row r="94" spans="1:11" x14ac:dyDescent="0.25">
      <c r="A94" t="s">
        <v>104</v>
      </c>
      <c r="B94">
        <v>2020</v>
      </c>
      <c r="C94" t="s">
        <v>1</v>
      </c>
      <c r="D94" t="s">
        <v>90</v>
      </c>
      <c r="E94" t="s">
        <v>91</v>
      </c>
      <c r="F94" t="s">
        <v>92</v>
      </c>
      <c r="G94" t="s">
        <v>97</v>
      </c>
      <c r="H94" t="s">
        <v>94</v>
      </c>
      <c r="I94" t="s">
        <v>96</v>
      </c>
      <c r="J94">
        <v>295</v>
      </c>
      <c r="K94">
        <v>421.85</v>
      </c>
    </row>
    <row r="95" spans="1:11" x14ac:dyDescent="0.25">
      <c r="A95" t="s">
        <v>104</v>
      </c>
      <c r="B95">
        <v>2020</v>
      </c>
      <c r="C95" t="s">
        <v>1</v>
      </c>
      <c r="D95" t="s">
        <v>90</v>
      </c>
      <c r="E95" t="s">
        <v>91</v>
      </c>
      <c r="F95" t="s">
        <v>92</v>
      </c>
      <c r="G95" t="s">
        <v>97</v>
      </c>
      <c r="H95" t="s">
        <v>94</v>
      </c>
      <c r="I95" t="s">
        <v>96</v>
      </c>
      <c r="J95">
        <v>217</v>
      </c>
      <c r="K95">
        <v>310.31</v>
      </c>
    </row>
    <row r="96" spans="1:11" x14ac:dyDescent="0.25">
      <c r="A96" t="s">
        <v>105</v>
      </c>
      <c r="B96">
        <v>2020</v>
      </c>
      <c r="C96" t="s">
        <v>1</v>
      </c>
      <c r="D96" t="s">
        <v>90</v>
      </c>
      <c r="E96" t="s">
        <v>91</v>
      </c>
      <c r="F96" t="s">
        <v>92</v>
      </c>
      <c r="G96" t="s">
        <v>97</v>
      </c>
      <c r="H96" t="s">
        <v>94</v>
      </c>
      <c r="I96" t="s">
        <v>96</v>
      </c>
      <c r="J96">
        <v>245</v>
      </c>
      <c r="K96">
        <v>350.35</v>
      </c>
    </row>
    <row r="97" spans="1:11" x14ac:dyDescent="0.25">
      <c r="A97" t="s">
        <v>103</v>
      </c>
      <c r="B97">
        <v>2020</v>
      </c>
      <c r="C97" t="s">
        <v>1</v>
      </c>
      <c r="D97" t="s">
        <v>90</v>
      </c>
      <c r="E97" t="s">
        <v>91</v>
      </c>
      <c r="F97" t="s">
        <v>92</v>
      </c>
      <c r="G97" t="s">
        <v>97</v>
      </c>
      <c r="H97" t="s">
        <v>94</v>
      </c>
      <c r="I97" t="s">
        <v>96</v>
      </c>
      <c r="J97">
        <v>293</v>
      </c>
      <c r="K97">
        <v>418.99</v>
      </c>
    </row>
    <row r="98" spans="1:11" x14ac:dyDescent="0.25">
      <c r="A98" t="s">
        <v>104</v>
      </c>
      <c r="B98">
        <v>2020</v>
      </c>
      <c r="C98" t="s">
        <v>1</v>
      </c>
      <c r="D98" t="s">
        <v>90</v>
      </c>
      <c r="E98" t="s">
        <v>91</v>
      </c>
      <c r="F98" t="s">
        <v>92</v>
      </c>
      <c r="G98" t="s">
        <v>97</v>
      </c>
      <c r="H98" t="s">
        <v>94</v>
      </c>
      <c r="I98" t="s">
        <v>96</v>
      </c>
      <c r="J98">
        <v>770</v>
      </c>
      <c r="K98">
        <v>1101.0999999999999</v>
      </c>
    </row>
    <row r="99" spans="1:11" x14ac:dyDescent="0.25">
      <c r="A99" t="s">
        <v>103</v>
      </c>
      <c r="B99">
        <v>2020</v>
      </c>
      <c r="C99" t="s">
        <v>0</v>
      </c>
      <c r="D99" t="s">
        <v>90</v>
      </c>
      <c r="E99" t="s">
        <v>91</v>
      </c>
      <c r="F99" t="s">
        <v>92</v>
      </c>
      <c r="G99" t="s">
        <v>97</v>
      </c>
      <c r="H99" t="s">
        <v>94</v>
      </c>
      <c r="I99" t="s">
        <v>96</v>
      </c>
      <c r="J99">
        <v>254</v>
      </c>
      <c r="K99">
        <v>388.62</v>
      </c>
    </row>
    <row r="100" spans="1:11" x14ac:dyDescent="0.25">
      <c r="A100" t="s">
        <v>103</v>
      </c>
      <c r="B100">
        <v>2020</v>
      </c>
      <c r="C100" t="s">
        <v>0</v>
      </c>
      <c r="D100" t="s">
        <v>90</v>
      </c>
      <c r="E100" t="s">
        <v>91</v>
      </c>
      <c r="F100" t="s">
        <v>92</v>
      </c>
      <c r="G100" t="s">
        <v>97</v>
      </c>
      <c r="H100" t="s">
        <v>94</v>
      </c>
      <c r="I100" t="s">
        <v>96</v>
      </c>
      <c r="J100">
        <v>296</v>
      </c>
      <c r="K100">
        <v>423.28</v>
      </c>
    </row>
    <row r="101" spans="1:11" x14ac:dyDescent="0.25">
      <c r="A101" t="s">
        <v>105</v>
      </c>
      <c r="B101">
        <v>2020</v>
      </c>
      <c r="C101" t="s">
        <v>0</v>
      </c>
      <c r="D101" t="s">
        <v>90</v>
      </c>
      <c r="E101" t="s">
        <v>91</v>
      </c>
      <c r="F101" t="s">
        <v>92</v>
      </c>
      <c r="G101" t="s">
        <v>97</v>
      </c>
      <c r="H101" t="s">
        <v>94</v>
      </c>
      <c r="I101" t="s">
        <v>96</v>
      </c>
      <c r="J101">
        <v>224</v>
      </c>
      <c r="K101">
        <v>320.32</v>
      </c>
    </row>
    <row r="102" spans="1:11" x14ac:dyDescent="0.25">
      <c r="A102" t="s">
        <v>104</v>
      </c>
      <c r="B102">
        <v>2020</v>
      </c>
      <c r="C102" t="s">
        <v>0</v>
      </c>
      <c r="D102" t="s">
        <v>90</v>
      </c>
      <c r="E102" t="s">
        <v>91</v>
      </c>
      <c r="F102" t="s">
        <v>92</v>
      </c>
      <c r="G102" t="s">
        <v>97</v>
      </c>
      <c r="H102" t="s">
        <v>94</v>
      </c>
      <c r="I102" t="s">
        <v>95</v>
      </c>
      <c r="J102">
        <v>370</v>
      </c>
      <c r="K102">
        <v>529.1</v>
      </c>
    </row>
    <row r="103" spans="1:11" x14ac:dyDescent="0.25">
      <c r="A103" t="s">
        <v>104</v>
      </c>
      <c r="B103">
        <v>2020</v>
      </c>
      <c r="C103" t="s">
        <v>0</v>
      </c>
      <c r="D103" t="s">
        <v>90</v>
      </c>
      <c r="E103" t="s">
        <v>91</v>
      </c>
      <c r="F103" t="s">
        <v>92</v>
      </c>
      <c r="G103" t="s">
        <v>97</v>
      </c>
      <c r="H103" t="s">
        <v>94</v>
      </c>
      <c r="I103" t="s">
        <v>96</v>
      </c>
      <c r="J103">
        <v>250</v>
      </c>
      <c r="K103">
        <v>357.5</v>
      </c>
    </row>
    <row r="104" spans="1:11" x14ac:dyDescent="0.25">
      <c r="A104" t="s">
        <v>104</v>
      </c>
      <c r="B104">
        <v>2020</v>
      </c>
      <c r="C104" t="s">
        <v>0</v>
      </c>
      <c r="D104" t="s">
        <v>90</v>
      </c>
      <c r="E104" t="s">
        <v>91</v>
      </c>
      <c r="F104" t="s">
        <v>92</v>
      </c>
      <c r="G104" t="s">
        <v>97</v>
      </c>
      <c r="H104" t="s">
        <v>94</v>
      </c>
      <c r="I104" t="s">
        <v>96</v>
      </c>
      <c r="J104">
        <v>298</v>
      </c>
      <c r="K104">
        <v>426.14</v>
      </c>
    </row>
    <row r="105" spans="1:11" x14ac:dyDescent="0.25">
      <c r="A105" t="s">
        <v>105</v>
      </c>
      <c r="B105">
        <v>2020</v>
      </c>
      <c r="C105" t="s">
        <v>0</v>
      </c>
      <c r="D105" t="s">
        <v>90</v>
      </c>
      <c r="E105" t="s">
        <v>91</v>
      </c>
      <c r="F105" t="s">
        <v>92</v>
      </c>
      <c r="G105" t="s">
        <v>97</v>
      </c>
      <c r="H105" t="s">
        <v>94</v>
      </c>
      <c r="I105" t="s">
        <v>96</v>
      </c>
      <c r="J105">
        <v>226</v>
      </c>
      <c r="K105">
        <v>323.18</v>
      </c>
    </row>
    <row r="106" spans="1:11" x14ac:dyDescent="0.25">
      <c r="A106" t="s">
        <v>105</v>
      </c>
      <c r="B106">
        <v>2020</v>
      </c>
      <c r="C106" t="s">
        <v>0</v>
      </c>
      <c r="D106" t="s">
        <v>90</v>
      </c>
      <c r="E106" t="s">
        <v>91</v>
      </c>
      <c r="F106" t="s">
        <v>92</v>
      </c>
      <c r="G106" t="s">
        <v>97</v>
      </c>
      <c r="H106" t="s">
        <v>94</v>
      </c>
      <c r="I106" t="s">
        <v>95</v>
      </c>
      <c r="J106">
        <v>372</v>
      </c>
      <c r="K106">
        <v>526.24</v>
      </c>
    </row>
    <row r="107" spans="1:11" x14ac:dyDescent="0.25">
      <c r="A107" t="s">
        <v>106</v>
      </c>
      <c r="B107">
        <v>2020</v>
      </c>
      <c r="C107" t="s">
        <v>0</v>
      </c>
      <c r="D107" t="s">
        <v>90</v>
      </c>
      <c r="E107" t="s">
        <v>91</v>
      </c>
      <c r="F107" t="s">
        <v>92</v>
      </c>
      <c r="G107" t="s">
        <v>97</v>
      </c>
      <c r="H107" t="s">
        <v>94</v>
      </c>
      <c r="I107" t="s">
        <v>96</v>
      </c>
      <c r="J107">
        <v>674</v>
      </c>
      <c r="K107">
        <v>963.82</v>
      </c>
    </row>
    <row r="108" spans="1:11" x14ac:dyDescent="0.25">
      <c r="A108" t="s">
        <v>105</v>
      </c>
      <c r="B108">
        <v>2020</v>
      </c>
      <c r="C108" t="s">
        <v>0</v>
      </c>
      <c r="D108" t="s">
        <v>90</v>
      </c>
      <c r="E108" t="s">
        <v>91</v>
      </c>
      <c r="F108" t="s">
        <v>92</v>
      </c>
      <c r="G108" t="s">
        <v>97</v>
      </c>
      <c r="H108" t="s">
        <v>94</v>
      </c>
      <c r="I108" t="s">
        <v>96</v>
      </c>
      <c r="J108">
        <v>707</v>
      </c>
      <c r="K108">
        <v>1011.01</v>
      </c>
    </row>
    <row r="109" spans="1:11" x14ac:dyDescent="0.25">
      <c r="A109" t="s">
        <v>103</v>
      </c>
      <c r="B109">
        <v>2020</v>
      </c>
      <c r="C109" t="s">
        <v>0</v>
      </c>
      <c r="D109" t="s">
        <v>90</v>
      </c>
      <c r="E109" t="s">
        <v>91</v>
      </c>
      <c r="F109" t="s">
        <v>92</v>
      </c>
      <c r="G109" t="s">
        <v>97</v>
      </c>
      <c r="H109" t="s">
        <v>94</v>
      </c>
      <c r="I109" t="s">
        <v>96</v>
      </c>
      <c r="J109">
        <v>747</v>
      </c>
      <c r="K109">
        <v>526.24</v>
      </c>
    </row>
    <row r="110" spans="1:11" x14ac:dyDescent="0.25">
      <c r="A110" t="s">
        <v>106</v>
      </c>
      <c r="B110">
        <v>2020</v>
      </c>
      <c r="C110" t="s">
        <v>0</v>
      </c>
      <c r="D110" t="s">
        <v>90</v>
      </c>
      <c r="E110" t="s">
        <v>91</v>
      </c>
      <c r="F110" t="s">
        <v>92</v>
      </c>
      <c r="G110" t="s">
        <v>97</v>
      </c>
      <c r="H110" t="s">
        <v>94</v>
      </c>
      <c r="I110" t="s">
        <v>96</v>
      </c>
      <c r="J110">
        <v>800</v>
      </c>
      <c r="K110">
        <v>526.24</v>
      </c>
    </row>
    <row r="111" spans="1:11" x14ac:dyDescent="0.25">
      <c r="A111" t="s">
        <v>105</v>
      </c>
      <c r="B111">
        <v>2020</v>
      </c>
      <c r="C111" t="s">
        <v>0</v>
      </c>
      <c r="D111" t="s">
        <v>90</v>
      </c>
      <c r="E111" t="s">
        <v>91</v>
      </c>
      <c r="F111" t="s">
        <v>92</v>
      </c>
      <c r="G111" t="s">
        <v>97</v>
      </c>
      <c r="H111" t="s">
        <v>94</v>
      </c>
      <c r="I111" t="s">
        <v>96</v>
      </c>
      <c r="J111">
        <v>253</v>
      </c>
      <c r="K111">
        <v>361.79</v>
      </c>
    </row>
    <row r="112" spans="1:11" x14ac:dyDescent="0.25">
      <c r="A112" t="s">
        <v>104</v>
      </c>
      <c r="B112">
        <v>2020</v>
      </c>
      <c r="C112" t="s">
        <v>0</v>
      </c>
      <c r="D112" t="s">
        <v>90</v>
      </c>
      <c r="E112" t="s">
        <v>91</v>
      </c>
      <c r="F112" t="s">
        <v>92</v>
      </c>
      <c r="G112" t="s">
        <v>97</v>
      </c>
      <c r="H112" t="s">
        <v>94</v>
      </c>
      <c r="I112" t="s">
        <v>96</v>
      </c>
      <c r="J112">
        <v>223</v>
      </c>
      <c r="K112">
        <v>318.89</v>
      </c>
    </row>
    <row r="113" spans="1:11" x14ac:dyDescent="0.25">
      <c r="A113" t="s">
        <v>103</v>
      </c>
      <c r="B113">
        <v>2020</v>
      </c>
      <c r="C113" t="s">
        <v>0</v>
      </c>
      <c r="D113" t="s">
        <v>90</v>
      </c>
      <c r="E113" t="s">
        <v>91</v>
      </c>
      <c r="F113" t="s">
        <v>92</v>
      </c>
      <c r="G113" t="s">
        <v>97</v>
      </c>
      <c r="H113" t="s">
        <v>94</v>
      </c>
      <c r="I113" t="s">
        <v>95</v>
      </c>
      <c r="J113">
        <v>873</v>
      </c>
      <c r="K113">
        <v>1248.3900000000001</v>
      </c>
    </row>
    <row r="114" spans="1:11" x14ac:dyDescent="0.25">
      <c r="A114" t="s">
        <v>105</v>
      </c>
      <c r="B114">
        <v>2020</v>
      </c>
      <c r="C114" t="s">
        <v>0</v>
      </c>
      <c r="D114" t="s">
        <v>90</v>
      </c>
      <c r="E114" t="s">
        <v>91</v>
      </c>
      <c r="F114" t="s">
        <v>92</v>
      </c>
      <c r="G114" t="s">
        <v>97</v>
      </c>
      <c r="H114" t="s">
        <v>94</v>
      </c>
      <c r="I114" t="s">
        <v>96</v>
      </c>
      <c r="J114">
        <v>251</v>
      </c>
      <c r="K114">
        <v>358.93</v>
      </c>
    </row>
    <row r="115" spans="1:11" x14ac:dyDescent="0.25">
      <c r="A115" t="s">
        <v>103</v>
      </c>
      <c r="B115">
        <v>2020</v>
      </c>
      <c r="C115" t="s">
        <v>0</v>
      </c>
      <c r="D115" t="s">
        <v>90</v>
      </c>
      <c r="E115" t="s">
        <v>91</v>
      </c>
      <c r="F115" t="s">
        <v>92</v>
      </c>
      <c r="G115" t="s">
        <v>97</v>
      </c>
      <c r="H115" t="s">
        <v>94</v>
      </c>
      <c r="I115" t="s">
        <v>96</v>
      </c>
      <c r="J115">
        <v>299</v>
      </c>
      <c r="K115">
        <v>427.57</v>
      </c>
    </row>
    <row r="116" spans="1:11" x14ac:dyDescent="0.25">
      <c r="A116" t="s">
        <v>103</v>
      </c>
      <c r="B116">
        <v>2020</v>
      </c>
      <c r="C116" t="s">
        <v>0</v>
      </c>
      <c r="D116" t="s">
        <v>90</v>
      </c>
      <c r="E116" t="s">
        <v>91</v>
      </c>
      <c r="F116" t="s">
        <v>92</v>
      </c>
      <c r="G116" t="s">
        <v>97</v>
      </c>
      <c r="H116" t="s">
        <v>94</v>
      </c>
      <c r="I116" t="s">
        <v>96</v>
      </c>
      <c r="J116">
        <v>769</v>
      </c>
      <c r="K116">
        <v>1099.67</v>
      </c>
    </row>
    <row r="117" spans="1:11" x14ac:dyDescent="0.25">
      <c r="A117" t="s">
        <v>103</v>
      </c>
      <c r="B117">
        <v>2020</v>
      </c>
      <c r="C117" t="s">
        <v>6</v>
      </c>
      <c r="D117" t="s">
        <v>90</v>
      </c>
      <c r="E117" t="s">
        <v>91</v>
      </c>
      <c r="F117" t="s">
        <v>92</v>
      </c>
      <c r="G117" t="s">
        <v>97</v>
      </c>
      <c r="H117" t="s">
        <v>94</v>
      </c>
      <c r="I117" t="s">
        <v>95</v>
      </c>
      <c r="J117">
        <v>302</v>
      </c>
      <c r="K117">
        <v>431.86</v>
      </c>
    </row>
    <row r="118" spans="1:11" x14ac:dyDescent="0.25">
      <c r="A118" t="s">
        <v>104</v>
      </c>
      <c r="B118">
        <v>2020</v>
      </c>
      <c r="C118" t="s">
        <v>6</v>
      </c>
      <c r="D118" t="s">
        <v>90</v>
      </c>
      <c r="E118" t="s">
        <v>91</v>
      </c>
      <c r="F118" t="s">
        <v>92</v>
      </c>
      <c r="G118" t="s">
        <v>97</v>
      </c>
      <c r="H118" t="s">
        <v>94</v>
      </c>
      <c r="I118" t="s">
        <v>95</v>
      </c>
      <c r="J118">
        <v>296</v>
      </c>
      <c r="K118">
        <v>423.28</v>
      </c>
    </row>
    <row r="119" spans="1:11" x14ac:dyDescent="0.25">
      <c r="A119" t="s">
        <v>104</v>
      </c>
      <c r="B119">
        <v>2020</v>
      </c>
      <c r="C119" t="s">
        <v>6</v>
      </c>
      <c r="D119" t="s">
        <v>90</v>
      </c>
      <c r="E119" t="s">
        <v>91</v>
      </c>
      <c r="F119" t="s">
        <v>92</v>
      </c>
      <c r="G119" t="s">
        <v>97</v>
      </c>
      <c r="H119" t="s">
        <v>94</v>
      </c>
      <c r="I119" t="s">
        <v>96</v>
      </c>
      <c r="J119">
        <v>218</v>
      </c>
      <c r="K119">
        <v>311.74</v>
      </c>
    </row>
    <row r="120" spans="1:11" x14ac:dyDescent="0.25">
      <c r="A120" t="s">
        <v>103</v>
      </c>
      <c r="B120">
        <v>2020</v>
      </c>
      <c r="C120" t="s">
        <v>6</v>
      </c>
      <c r="D120" t="s">
        <v>90</v>
      </c>
      <c r="E120" t="s">
        <v>91</v>
      </c>
      <c r="F120" t="s">
        <v>92</v>
      </c>
      <c r="G120" t="s">
        <v>97</v>
      </c>
      <c r="H120" t="s">
        <v>94</v>
      </c>
      <c r="I120" t="s">
        <v>96</v>
      </c>
      <c r="J120">
        <v>266</v>
      </c>
      <c r="K120">
        <v>380.38</v>
      </c>
    </row>
    <row r="121" spans="1:11" x14ac:dyDescent="0.25">
      <c r="A121" t="s">
        <v>104</v>
      </c>
      <c r="B121">
        <v>2020</v>
      </c>
      <c r="C121" t="s">
        <v>6</v>
      </c>
      <c r="D121" t="s">
        <v>90</v>
      </c>
      <c r="E121" t="s">
        <v>91</v>
      </c>
      <c r="F121" t="s">
        <v>92</v>
      </c>
      <c r="G121" t="s">
        <v>97</v>
      </c>
      <c r="H121" t="s">
        <v>94</v>
      </c>
      <c r="I121" t="s">
        <v>96</v>
      </c>
      <c r="J121">
        <v>194</v>
      </c>
      <c r="K121">
        <v>277.42</v>
      </c>
    </row>
    <row r="122" spans="1:11" x14ac:dyDescent="0.25">
      <c r="A122" t="s">
        <v>103</v>
      </c>
      <c r="B122">
        <v>2020</v>
      </c>
      <c r="C122" t="s">
        <v>6</v>
      </c>
      <c r="D122" t="s">
        <v>90</v>
      </c>
      <c r="E122" t="s">
        <v>91</v>
      </c>
      <c r="F122" t="s">
        <v>92</v>
      </c>
      <c r="G122" t="s">
        <v>97</v>
      </c>
      <c r="H122" t="s">
        <v>94</v>
      </c>
      <c r="I122" t="s">
        <v>96</v>
      </c>
      <c r="J122">
        <v>220</v>
      </c>
      <c r="K122">
        <v>314.60000000000002</v>
      </c>
    </row>
    <row r="123" spans="1:11" x14ac:dyDescent="0.25">
      <c r="A123" t="s">
        <v>103</v>
      </c>
      <c r="B123">
        <v>2020</v>
      </c>
      <c r="C123" t="s">
        <v>6</v>
      </c>
      <c r="D123" t="s">
        <v>90</v>
      </c>
      <c r="E123" t="s">
        <v>91</v>
      </c>
      <c r="F123" t="s">
        <v>92</v>
      </c>
      <c r="G123" t="s">
        <v>97</v>
      </c>
      <c r="H123" t="s">
        <v>94</v>
      </c>
      <c r="I123" t="s">
        <v>96</v>
      </c>
      <c r="J123">
        <v>268</v>
      </c>
      <c r="K123">
        <v>383.24</v>
      </c>
    </row>
    <row r="124" spans="1:11" x14ac:dyDescent="0.25">
      <c r="A124" t="s">
        <v>104</v>
      </c>
      <c r="B124">
        <v>2020</v>
      </c>
      <c r="C124" t="s">
        <v>6</v>
      </c>
      <c r="D124" t="s">
        <v>90</v>
      </c>
      <c r="E124" t="s">
        <v>91</v>
      </c>
      <c r="F124" t="s">
        <v>92</v>
      </c>
      <c r="G124" t="s">
        <v>97</v>
      </c>
      <c r="H124" t="s">
        <v>94</v>
      </c>
      <c r="I124" t="s">
        <v>96</v>
      </c>
      <c r="J124">
        <v>306</v>
      </c>
      <c r="K124">
        <v>526.24</v>
      </c>
    </row>
    <row r="125" spans="1:11" x14ac:dyDescent="0.25">
      <c r="A125" t="s">
        <v>105</v>
      </c>
      <c r="B125">
        <v>2020</v>
      </c>
      <c r="C125" t="s">
        <v>6</v>
      </c>
      <c r="D125" t="s">
        <v>90</v>
      </c>
      <c r="E125" t="s">
        <v>91</v>
      </c>
      <c r="F125" t="s">
        <v>92</v>
      </c>
      <c r="G125" t="s">
        <v>97</v>
      </c>
      <c r="H125" t="s">
        <v>94</v>
      </c>
      <c r="I125" t="s">
        <v>96</v>
      </c>
      <c r="J125">
        <v>300</v>
      </c>
      <c r="K125">
        <v>526.24</v>
      </c>
    </row>
    <row r="126" spans="1:11" x14ac:dyDescent="0.25">
      <c r="A126" t="s">
        <v>104</v>
      </c>
      <c r="B126">
        <v>2020</v>
      </c>
      <c r="C126" t="s">
        <v>6</v>
      </c>
      <c r="D126" t="s">
        <v>90</v>
      </c>
      <c r="E126" t="s">
        <v>91</v>
      </c>
      <c r="F126" t="s">
        <v>92</v>
      </c>
      <c r="G126" t="s">
        <v>97</v>
      </c>
      <c r="H126" t="s">
        <v>94</v>
      </c>
      <c r="I126" t="s">
        <v>96</v>
      </c>
      <c r="J126">
        <v>294</v>
      </c>
      <c r="K126">
        <v>526.24</v>
      </c>
    </row>
    <row r="127" spans="1:11" x14ac:dyDescent="0.25">
      <c r="A127" t="s">
        <v>104</v>
      </c>
      <c r="B127">
        <v>2020</v>
      </c>
      <c r="C127" t="s">
        <v>6</v>
      </c>
      <c r="D127" t="s">
        <v>90</v>
      </c>
      <c r="E127" t="s">
        <v>91</v>
      </c>
      <c r="F127" t="s">
        <v>92</v>
      </c>
      <c r="G127" t="s">
        <v>97</v>
      </c>
      <c r="H127" t="s">
        <v>94</v>
      </c>
      <c r="I127" t="s">
        <v>96</v>
      </c>
      <c r="J127">
        <v>679</v>
      </c>
      <c r="K127">
        <v>970.97</v>
      </c>
    </row>
    <row r="128" spans="1:11" x14ac:dyDescent="0.25">
      <c r="A128" t="s">
        <v>104</v>
      </c>
      <c r="B128">
        <v>2020</v>
      </c>
      <c r="C128" t="s">
        <v>6</v>
      </c>
      <c r="D128" t="s">
        <v>90</v>
      </c>
      <c r="E128" t="s">
        <v>91</v>
      </c>
      <c r="F128" t="s">
        <v>92</v>
      </c>
      <c r="G128" t="s">
        <v>97</v>
      </c>
      <c r="H128" t="s">
        <v>94</v>
      </c>
      <c r="I128" t="s">
        <v>96</v>
      </c>
      <c r="J128">
        <v>713</v>
      </c>
      <c r="K128">
        <v>1019.59</v>
      </c>
    </row>
    <row r="129" spans="1:11" x14ac:dyDescent="0.25">
      <c r="A129" t="s">
        <v>105</v>
      </c>
      <c r="B129">
        <v>2020</v>
      </c>
      <c r="C129" t="s">
        <v>6</v>
      </c>
      <c r="D129" t="s">
        <v>90</v>
      </c>
      <c r="E129" t="s">
        <v>91</v>
      </c>
      <c r="F129" t="s">
        <v>92</v>
      </c>
      <c r="G129" t="s">
        <v>97</v>
      </c>
      <c r="H129" t="s">
        <v>94</v>
      </c>
      <c r="I129" t="s">
        <v>96</v>
      </c>
      <c r="J129">
        <v>766</v>
      </c>
      <c r="K129">
        <v>1095.3800000000001</v>
      </c>
    </row>
    <row r="130" spans="1:11" x14ac:dyDescent="0.25">
      <c r="A130" t="s">
        <v>103</v>
      </c>
      <c r="B130">
        <v>2020</v>
      </c>
      <c r="C130" t="s">
        <v>6</v>
      </c>
      <c r="D130" t="s">
        <v>90</v>
      </c>
      <c r="E130" t="s">
        <v>91</v>
      </c>
      <c r="F130" t="s">
        <v>92</v>
      </c>
      <c r="G130" t="s">
        <v>97</v>
      </c>
      <c r="H130" t="s">
        <v>94</v>
      </c>
      <c r="I130" t="s">
        <v>96</v>
      </c>
      <c r="J130">
        <v>303</v>
      </c>
      <c r="K130">
        <v>433.29</v>
      </c>
    </row>
    <row r="131" spans="1:11" x14ac:dyDescent="0.25">
      <c r="A131" t="s">
        <v>103</v>
      </c>
      <c r="B131">
        <v>2020</v>
      </c>
      <c r="C131" t="s">
        <v>6</v>
      </c>
      <c r="D131" t="s">
        <v>90</v>
      </c>
      <c r="E131" t="s">
        <v>91</v>
      </c>
      <c r="F131" t="s">
        <v>92</v>
      </c>
      <c r="G131" t="s">
        <v>97</v>
      </c>
      <c r="H131" t="s">
        <v>94</v>
      </c>
      <c r="I131" t="s">
        <v>96</v>
      </c>
      <c r="J131">
        <v>297</v>
      </c>
      <c r="K131">
        <v>424.71</v>
      </c>
    </row>
    <row r="132" spans="1:11" x14ac:dyDescent="0.25">
      <c r="A132" t="s">
        <v>104</v>
      </c>
      <c r="B132">
        <v>2020</v>
      </c>
      <c r="C132" t="s">
        <v>6</v>
      </c>
      <c r="D132" t="s">
        <v>90</v>
      </c>
      <c r="E132" t="s">
        <v>91</v>
      </c>
      <c r="F132" t="s">
        <v>92</v>
      </c>
      <c r="G132" t="s">
        <v>97</v>
      </c>
      <c r="H132" t="s">
        <v>94</v>
      </c>
      <c r="I132" t="s">
        <v>96</v>
      </c>
      <c r="J132">
        <v>291</v>
      </c>
      <c r="K132">
        <v>416.13</v>
      </c>
    </row>
    <row r="133" spans="1:11" x14ac:dyDescent="0.25">
      <c r="A133" t="s">
        <v>105</v>
      </c>
      <c r="B133">
        <v>2020</v>
      </c>
      <c r="C133" t="s">
        <v>6</v>
      </c>
      <c r="D133" t="s">
        <v>90</v>
      </c>
      <c r="E133" t="s">
        <v>91</v>
      </c>
      <c r="F133" t="s">
        <v>92</v>
      </c>
      <c r="G133" t="s">
        <v>97</v>
      </c>
      <c r="H133" t="s">
        <v>94</v>
      </c>
      <c r="I133" t="s">
        <v>96</v>
      </c>
      <c r="J133">
        <v>219</v>
      </c>
      <c r="K133">
        <v>313.17</v>
      </c>
    </row>
    <row r="134" spans="1:11" x14ac:dyDescent="0.25">
      <c r="A134" t="s">
        <v>105</v>
      </c>
      <c r="B134">
        <v>2020</v>
      </c>
      <c r="C134" t="s">
        <v>6</v>
      </c>
      <c r="D134" t="s">
        <v>90</v>
      </c>
      <c r="E134" t="s">
        <v>91</v>
      </c>
      <c r="F134" t="s">
        <v>92</v>
      </c>
      <c r="G134" t="s">
        <v>97</v>
      </c>
      <c r="H134" t="s">
        <v>94</v>
      </c>
      <c r="I134" t="s">
        <v>96</v>
      </c>
      <c r="J134">
        <v>752</v>
      </c>
      <c r="K134">
        <v>526.24</v>
      </c>
    </row>
    <row r="135" spans="1:11" x14ac:dyDescent="0.25">
      <c r="A135" t="s">
        <v>104</v>
      </c>
      <c r="B135">
        <v>2020</v>
      </c>
      <c r="C135" t="s">
        <v>6</v>
      </c>
      <c r="D135" t="s">
        <v>90</v>
      </c>
      <c r="E135" t="s">
        <v>91</v>
      </c>
      <c r="F135" t="s">
        <v>92</v>
      </c>
      <c r="G135" t="s">
        <v>97</v>
      </c>
      <c r="H135" t="s">
        <v>94</v>
      </c>
      <c r="I135" t="s">
        <v>96</v>
      </c>
      <c r="J135">
        <v>805</v>
      </c>
      <c r="K135">
        <v>526.24</v>
      </c>
    </row>
    <row r="136" spans="1:11" x14ac:dyDescent="0.25">
      <c r="A136" t="s">
        <v>104</v>
      </c>
      <c r="B136">
        <v>2020</v>
      </c>
      <c r="C136" t="s">
        <v>6</v>
      </c>
      <c r="D136" t="s">
        <v>90</v>
      </c>
      <c r="E136" t="s">
        <v>91</v>
      </c>
      <c r="F136" t="s">
        <v>92</v>
      </c>
      <c r="G136" t="s">
        <v>97</v>
      </c>
      <c r="H136" t="s">
        <v>94</v>
      </c>
      <c r="I136" t="s">
        <v>96</v>
      </c>
      <c r="J136">
        <v>265</v>
      </c>
      <c r="K136">
        <v>378.95</v>
      </c>
    </row>
    <row r="137" spans="1:11" x14ac:dyDescent="0.25">
      <c r="A137" t="s">
        <v>103</v>
      </c>
      <c r="B137">
        <v>2020</v>
      </c>
      <c r="C137" t="s">
        <v>6</v>
      </c>
      <c r="D137" t="s">
        <v>90</v>
      </c>
      <c r="E137" t="s">
        <v>91</v>
      </c>
      <c r="F137" t="s">
        <v>92</v>
      </c>
      <c r="G137" t="s">
        <v>97</v>
      </c>
      <c r="H137" t="s">
        <v>94</v>
      </c>
      <c r="I137" t="s">
        <v>96</v>
      </c>
      <c r="J137">
        <v>193</v>
      </c>
      <c r="K137">
        <v>275.99</v>
      </c>
    </row>
    <row r="138" spans="1:11" x14ac:dyDescent="0.25">
      <c r="A138" t="s">
        <v>105</v>
      </c>
      <c r="B138">
        <v>2020</v>
      </c>
      <c r="C138" t="s">
        <v>6</v>
      </c>
      <c r="D138" t="s">
        <v>90</v>
      </c>
      <c r="E138" t="s">
        <v>91</v>
      </c>
      <c r="F138" t="s">
        <v>92</v>
      </c>
      <c r="G138" t="s">
        <v>97</v>
      </c>
      <c r="H138" t="s">
        <v>94</v>
      </c>
      <c r="I138" t="s">
        <v>95</v>
      </c>
      <c r="J138">
        <v>884</v>
      </c>
      <c r="K138">
        <v>1264.1199999999999</v>
      </c>
    </row>
    <row r="139" spans="1:11" x14ac:dyDescent="0.25">
      <c r="A139" t="s">
        <v>104</v>
      </c>
      <c r="B139">
        <v>2020</v>
      </c>
      <c r="C139" t="s">
        <v>6</v>
      </c>
      <c r="D139" t="s">
        <v>90</v>
      </c>
      <c r="E139" t="s">
        <v>91</v>
      </c>
      <c r="F139" t="s">
        <v>92</v>
      </c>
      <c r="G139" t="s">
        <v>97</v>
      </c>
      <c r="H139" t="s">
        <v>94</v>
      </c>
      <c r="I139" t="s">
        <v>95</v>
      </c>
      <c r="J139">
        <v>885</v>
      </c>
      <c r="K139">
        <v>1265.55</v>
      </c>
    </row>
    <row r="140" spans="1:11" x14ac:dyDescent="0.25">
      <c r="A140" t="s">
        <v>104</v>
      </c>
      <c r="B140">
        <v>2020</v>
      </c>
      <c r="C140" t="s">
        <v>6</v>
      </c>
      <c r="D140" t="s">
        <v>90</v>
      </c>
      <c r="E140" t="s">
        <v>91</v>
      </c>
      <c r="F140" t="s">
        <v>92</v>
      </c>
      <c r="G140" t="s">
        <v>97</v>
      </c>
      <c r="H140" t="s">
        <v>94</v>
      </c>
      <c r="I140" t="s">
        <v>95</v>
      </c>
      <c r="J140">
        <v>886</v>
      </c>
      <c r="K140">
        <v>1266.98</v>
      </c>
    </row>
    <row r="141" spans="1:11" x14ac:dyDescent="0.25">
      <c r="A141" t="s">
        <v>104</v>
      </c>
      <c r="B141">
        <v>2020</v>
      </c>
      <c r="C141" t="s">
        <v>6</v>
      </c>
      <c r="D141" t="s">
        <v>90</v>
      </c>
      <c r="E141" t="s">
        <v>91</v>
      </c>
      <c r="F141" t="s">
        <v>92</v>
      </c>
      <c r="G141" t="s">
        <v>97</v>
      </c>
      <c r="H141" t="s">
        <v>94</v>
      </c>
      <c r="I141" t="s">
        <v>96</v>
      </c>
      <c r="J141">
        <v>221</v>
      </c>
      <c r="K141">
        <v>316.02999999999997</v>
      </c>
    </row>
    <row r="142" spans="1:11" x14ac:dyDescent="0.25">
      <c r="A142" t="s">
        <v>104</v>
      </c>
      <c r="B142">
        <v>2020</v>
      </c>
      <c r="C142" t="s">
        <v>6</v>
      </c>
      <c r="D142" t="s">
        <v>90</v>
      </c>
      <c r="E142" t="s">
        <v>91</v>
      </c>
      <c r="F142" t="s">
        <v>92</v>
      </c>
      <c r="G142" t="s">
        <v>97</v>
      </c>
      <c r="H142" t="s">
        <v>94</v>
      </c>
      <c r="I142" t="s">
        <v>96</v>
      </c>
      <c r="J142">
        <v>269</v>
      </c>
      <c r="K142">
        <v>384.67</v>
      </c>
    </row>
    <row r="143" spans="1:11" x14ac:dyDescent="0.25">
      <c r="A143" t="s">
        <v>104</v>
      </c>
      <c r="B143">
        <v>2020</v>
      </c>
      <c r="C143" t="s">
        <v>6</v>
      </c>
      <c r="D143" t="s">
        <v>90</v>
      </c>
      <c r="E143" t="s">
        <v>91</v>
      </c>
      <c r="F143" t="s">
        <v>92</v>
      </c>
      <c r="G143" t="s">
        <v>97</v>
      </c>
      <c r="H143" t="s">
        <v>94</v>
      </c>
      <c r="I143" t="s">
        <v>96</v>
      </c>
      <c r="J143">
        <v>775</v>
      </c>
      <c r="K143">
        <v>1108.25</v>
      </c>
    </row>
    <row r="144" spans="1:11" x14ac:dyDescent="0.25">
      <c r="A144" t="s">
        <v>103</v>
      </c>
      <c r="B144">
        <v>2020</v>
      </c>
      <c r="C144" t="s">
        <v>5</v>
      </c>
      <c r="D144" t="s">
        <v>90</v>
      </c>
      <c r="E144" t="s">
        <v>91</v>
      </c>
      <c r="F144" t="s">
        <v>92</v>
      </c>
      <c r="G144" t="s">
        <v>97</v>
      </c>
      <c r="H144" t="s">
        <v>94</v>
      </c>
      <c r="I144" t="s">
        <v>95</v>
      </c>
      <c r="J144">
        <v>320</v>
      </c>
      <c r="K144">
        <v>457.6</v>
      </c>
    </row>
    <row r="145" spans="1:11" x14ac:dyDescent="0.25">
      <c r="A145" t="s">
        <v>104</v>
      </c>
      <c r="B145">
        <v>2020</v>
      </c>
      <c r="C145" t="s">
        <v>5</v>
      </c>
      <c r="D145" t="s">
        <v>90</v>
      </c>
      <c r="E145" t="s">
        <v>91</v>
      </c>
      <c r="F145" t="s">
        <v>92</v>
      </c>
      <c r="G145" t="s">
        <v>97</v>
      </c>
      <c r="H145" t="s">
        <v>94</v>
      </c>
      <c r="I145" t="s">
        <v>95</v>
      </c>
      <c r="J145">
        <v>314</v>
      </c>
      <c r="K145">
        <v>449.02</v>
      </c>
    </row>
    <row r="146" spans="1:11" x14ac:dyDescent="0.25">
      <c r="A146" t="s">
        <v>103</v>
      </c>
      <c r="B146">
        <v>2020</v>
      </c>
      <c r="C146" t="s">
        <v>5</v>
      </c>
      <c r="D146" t="s">
        <v>90</v>
      </c>
      <c r="E146" t="s">
        <v>91</v>
      </c>
      <c r="F146" t="s">
        <v>92</v>
      </c>
      <c r="G146" t="s">
        <v>97</v>
      </c>
      <c r="H146" t="s">
        <v>94</v>
      </c>
      <c r="I146" t="s">
        <v>95</v>
      </c>
      <c r="J146">
        <v>308</v>
      </c>
      <c r="K146">
        <v>440.44</v>
      </c>
    </row>
    <row r="147" spans="1:11" x14ac:dyDescent="0.25">
      <c r="A147" t="s">
        <v>104</v>
      </c>
      <c r="B147">
        <v>2020</v>
      </c>
      <c r="C147" t="s">
        <v>5</v>
      </c>
      <c r="D147" t="s">
        <v>90</v>
      </c>
      <c r="E147" t="s">
        <v>91</v>
      </c>
      <c r="F147" t="s">
        <v>92</v>
      </c>
      <c r="G147" t="s">
        <v>97</v>
      </c>
      <c r="H147" t="s">
        <v>94</v>
      </c>
      <c r="I147" t="s">
        <v>96</v>
      </c>
      <c r="J147">
        <v>224</v>
      </c>
      <c r="K147">
        <v>320.32</v>
      </c>
    </row>
    <row r="148" spans="1:11" x14ac:dyDescent="0.25">
      <c r="A148" t="s">
        <v>103</v>
      </c>
      <c r="B148">
        <v>2020</v>
      </c>
      <c r="C148" t="s">
        <v>5</v>
      </c>
      <c r="D148" t="s">
        <v>90</v>
      </c>
      <c r="E148" t="s">
        <v>91</v>
      </c>
      <c r="F148" t="s">
        <v>92</v>
      </c>
      <c r="G148" t="s">
        <v>97</v>
      </c>
      <c r="H148" t="s">
        <v>94</v>
      </c>
      <c r="I148" t="s">
        <v>96</v>
      </c>
      <c r="J148">
        <v>272</v>
      </c>
      <c r="K148">
        <v>388.96</v>
      </c>
    </row>
    <row r="149" spans="1:11" x14ac:dyDescent="0.25">
      <c r="A149" t="s">
        <v>105</v>
      </c>
      <c r="B149">
        <v>2020</v>
      </c>
      <c r="C149" t="s">
        <v>5</v>
      </c>
      <c r="D149" t="s">
        <v>90</v>
      </c>
      <c r="E149" t="s">
        <v>91</v>
      </c>
      <c r="F149" t="s">
        <v>92</v>
      </c>
      <c r="G149" t="s">
        <v>97</v>
      </c>
      <c r="H149" t="s">
        <v>94</v>
      </c>
      <c r="I149" t="s">
        <v>96</v>
      </c>
      <c r="J149">
        <v>200</v>
      </c>
      <c r="K149">
        <v>286</v>
      </c>
    </row>
    <row r="150" spans="1:11" x14ac:dyDescent="0.25">
      <c r="A150" t="s">
        <v>104</v>
      </c>
      <c r="B150">
        <v>2020</v>
      </c>
      <c r="C150" t="s">
        <v>5</v>
      </c>
      <c r="D150" t="s">
        <v>90</v>
      </c>
      <c r="E150" t="s">
        <v>91</v>
      </c>
      <c r="F150" t="s">
        <v>92</v>
      </c>
      <c r="G150" t="s">
        <v>97</v>
      </c>
      <c r="H150" t="s">
        <v>94</v>
      </c>
      <c r="I150" t="s">
        <v>96</v>
      </c>
      <c r="J150">
        <v>226</v>
      </c>
      <c r="K150">
        <v>323.18</v>
      </c>
    </row>
    <row r="151" spans="1:11" x14ac:dyDescent="0.25">
      <c r="A151" t="s">
        <v>104</v>
      </c>
      <c r="B151">
        <v>2020</v>
      </c>
      <c r="C151" t="s">
        <v>5</v>
      </c>
      <c r="D151" t="s">
        <v>90</v>
      </c>
      <c r="E151" t="s">
        <v>91</v>
      </c>
      <c r="F151" t="s">
        <v>92</v>
      </c>
      <c r="G151" t="s">
        <v>97</v>
      </c>
      <c r="H151" t="s">
        <v>94</v>
      </c>
      <c r="I151" t="s">
        <v>96</v>
      </c>
      <c r="J151">
        <v>274</v>
      </c>
      <c r="K151">
        <v>391.82</v>
      </c>
    </row>
    <row r="152" spans="1:11" x14ac:dyDescent="0.25">
      <c r="A152" t="s">
        <v>104</v>
      </c>
      <c r="B152">
        <v>2020</v>
      </c>
      <c r="C152" t="s">
        <v>5</v>
      </c>
      <c r="D152" t="s">
        <v>90</v>
      </c>
      <c r="E152" t="s">
        <v>91</v>
      </c>
      <c r="F152" t="s">
        <v>92</v>
      </c>
      <c r="G152" t="s">
        <v>97</v>
      </c>
      <c r="H152" t="s">
        <v>94</v>
      </c>
      <c r="I152" t="s">
        <v>96</v>
      </c>
      <c r="J152">
        <v>196</v>
      </c>
      <c r="K152">
        <v>280.27999999999997</v>
      </c>
    </row>
    <row r="153" spans="1:11" x14ac:dyDescent="0.25">
      <c r="A153" t="s">
        <v>103</v>
      </c>
      <c r="B153">
        <v>2020</v>
      </c>
      <c r="C153" t="s">
        <v>5</v>
      </c>
      <c r="D153" t="s">
        <v>90</v>
      </c>
      <c r="E153" t="s">
        <v>91</v>
      </c>
      <c r="F153" t="s">
        <v>92</v>
      </c>
      <c r="G153" t="s">
        <v>97</v>
      </c>
      <c r="H153" t="s">
        <v>94</v>
      </c>
      <c r="I153" t="s">
        <v>96</v>
      </c>
      <c r="J153">
        <v>318</v>
      </c>
      <c r="K153">
        <v>526.24</v>
      </c>
    </row>
    <row r="154" spans="1:11" x14ac:dyDescent="0.25">
      <c r="A154" t="s">
        <v>107</v>
      </c>
      <c r="B154">
        <v>2020</v>
      </c>
      <c r="C154" t="s">
        <v>5</v>
      </c>
      <c r="D154" t="s">
        <v>90</v>
      </c>
      <c r="E154" t="s">
        <v>91</v>
      </c>
      <c r="F154" t="s">
        <v>92</v>
      </c>
      <c r="G154" t="s">
        <v>97</v>
      </c>
      <c r="H154" t="s">
        <v>94</v>
      </c>
      <c r="I154" t="s">
        <v>96</v>
      </c>
      <c r="J154">
        <v>312</v>
      </c>
      <c r="K154">
        <v>526.24</v>
      </c>
    </row>
    <row r="155" spans="1:11" x14ac:dyDescent="0.25">
      <c r="A155" t="s">
        <v>105</v>
      </c>
      <c r="B155">
        <v>2020</v>
      </c>
      <c r="C155" t="s">
        <v>5</v>
      </c>
      <c r="D155" t="s">
        <v>90</v>
      </c>
      <c r="E155" t="s">
        <v>91</v>
      </c>
      <c r="F155" t="s">
        <v>92</v>
      </c>
      <c r="G155" t="s">
        <v>97</v>
      </c>
      <c r="H155" t="s">
        <v>94</v>
      </c>
      <c r="I155" t="s">
        <v>96</v>
      </c>
      <c r="J155">
        <v>712</v>
      </c>
      <c r="K155">
        <v>1018.16</v>
      </c>
    </row>
    <row r="156" spans="1:11" x14ac:dyDescent="0.25">
      <c r="A156" t="s">
        <v>103</v>
      </c>
      <c r="B156">
        <v>2020</v>
      </c>
      <c r="C156" t="s">
        <v>5</v>
      </c>
      <c r="D156" t="s">
        <v>90</v>
      </c>
      <c r="E156" t="s">
        <v>91</v>
      </c>
      <c r="F156" t="s">
        <v>92</v>
      </c>
      <c r="G156" t="s">
        <v>97</v>
      </c>
      <c r="H156" t="s">
        <v>94</v>
      </c>
      <c r="I156" t="s">
        <v>96</v>
      </c>
      <c r="J156">
        <v>765</v>
      </c>
      <c r="K156">
        <v>1093.95</v>
      </c>
    </row>
    <row r="157" spans="1:11" x14ac:dyDescent="0.25">
      <c r="A157" t="s">
        <v>104</v>
      </c>
      <c r="B157">
        <v>2020</v>
      </c>
      <c r="C157" t="s">
        <v>5</v>
      </c>
      <c r="D157" t="s">
        <v>90</v>
      </c>
      <c r="E157" t="s">
        <v>91</v>
      </c>
      <c r="F157" t="s">
        <v>92</v>
      </c>
      <c r="G157" t="s">
        <v>97</v>
      </c>
      <c r="H157" t="s">
        <v>94</v>
      </c>
      <c r="I157" t="s">
        <v>95</v>
      </c>
      <c r="J157">
        <v>321</v>
      </c>
      <c r="K157">
        <v>459.03</v>
      </c>
    </row>
    <row r="158" spans="1:11" x14ac:dyDescent="0.25">
      <c r="A158" t="s">
        <v>103</v>
      </c>
      <c r="B158">
        <v>2020</v>
      </c>
      <c r="C158" t="s">
        <v>5</v>
      </c>
      <c r="D158" t="s">
        <v>90</v>
      </c>
      <c r="E158" t="s">
        <v>91</v>
      </c>
      <c r="F158" t="s">
        <v>92</v>
      </c>
      <c r="G158" t="s">
        <v>97</v>
      </c>
      <c r="H158" t="s">
        <v>94</v>
      </c>
      <c r="I158" t="s">
        <v>96</v>
      </c>
      <c r="J158">
        <v>315</v>
      </c>
      <c r="K158">
        <v>450.45</v>
      </c>
    </row>
    <row r="159" spans="1:11" x14ac:dyDescent="0.25">
      <c r="A159" t="s">
        <v>105</v>
      </c>
      <c r="B159">
        <v>2020</v>
      </c>
      <c r="C159" t="s">
        <v>5</v>
      </c>
      <c r="D159" t="s">
        <v>90</v>
      </c>
      <c r="E159" t="s">
        <v>91</v>
      </c>
      <c r="F159" t="s">
        <v>92</v>
      </c>
      <c r="G159" t="s">
        <v>97</v>
      </c>
      <c r="H159" t="s">
        <v>94</v>
      </c>
      <c r="I159" t="s">
        <v>96</v>
      </c>
      <c r="J159">
        <v>309</v>
      </c>
      <c r="K159">
        <v>441.87</v>
      </c>
    </row>
    <row r="160" spans="1:11" x14ac:dyDescent="0.25">
      <c r="A160" t="s">
        <v>103</v>
      </c>
      <c r="B160">
        <v>2020</v>
      </c>
      <c r="C160" t="s">
        <v>5</v>
      </c>
      <c r="D160" t="s">
        <v>90</v>
      </c>
      <c r="E160" t="s">
        <v>91</v>
      </c>
      <c r="F160" t="s">
        <v>92</v>
      </c>
      <c r="G160" t="s">
        <v>97</v>
      </c>
      <c r="H160" t="s">
        <v>94</v>
      </c>
      <c r="I160" t="s">
        <v>96</v>
      </c>
      <c r="J160">
        <v>225</v>
      </c>
      <c r="K160">
        <v>321.75</v>
      </c>
    </row>
    <row r="161" spans="1:11" x14ac:dyDescent="0.25">
      <c r="A161" t="s">
        <v>103</v>
      </c>
      <c r="B161">
        <v>2020</v>
      </c>
      <c r="C161" t="s">
        <v>5</v>
      </c>
      <c r="D161" t="s">
        <v>90</v>
      </c>
      <c r="E161" t="s">
        <v>91</v>
      </c>
      <c r="F161" t="s">
        <v>92</v>
      </c>
      <c r="G161" t="s">
        <v>97</v>
      </c>
      <c r="H161" t="s">
        <v>94</v>
      </c>
      <c r="I161" t="s">
        <v>96</v>
      </c>
      <c r="J161">
        <v>751</v>
      </c>
      <c r="K161">
        <v>526.24</v>
      </c>
    </row>
    <row r="162" spans="1:11" x14ac:dyDescent="0.25">
      <c r="A162" t="s">
        <v>104</v>
      </c>
      <c r="B162">
        <v>2020</v>
      </c>
      <c r="C162" t="s">
        <v>5</v>
      </c>
      <c r="D162" t="s">
        <v>90</v>
      </c>
      <c r="E162" t="s">
        <v>91</v>
      </c>
      <c r="F162" t="s">
        <v>92</v>
      </c>
      <c r="G162" t="s">
        <v>97</v>
      </c>
      <c r="H162" t="s">
        <v>94</v>
      </c>
      <c r="I162" t="s">
        <v>96</v>
      </c>
      <c r="J162">
        <v>223</v>
      </c>
      <c r="K162">
        <v>318.89</v>
      </c>
    </row>
    <row r="163" spans="1:11" x14ac:dyDescent="0.25">
      <c r="A163" t="s">
        <v>107</v>
      </c>
      <c r="B163">
        <v>2020</v>
      </c>
      <c r="C163" t="s">
        <v>5</v>
      </c>
      <c r="D163" t="s">
        <v>90</v>
      </c>
      <c r="E163" t="s">
        <v>91</v>
      </c>
      <c r="F163" t="s">
        <v>92</v>
      </c>
      <c r="G163" t="s">
        <v>97</v>
      </c>
      <c r="H163" t="s">
        <v>94</v>
      </c>
      <c r="I163" t="s">
        <v>96</v>
      </c>
      <c r="J163">
        <v>271</v>
      </c>
      <c r="K163">
        <v>387.53</v>
      </c>
    </row>
    <row r="164" spans="1:11" x14ac:dyDescent="0.25">
      <c r="A164" t="s">
        <v>104</v>
      </c>
      <c r="B164">
        <v>2020</v>
      </c>
      <c r="C164" t="s">
        <v>5</v>
      </c>
      <c r="D164" t="s">
        <v>90</v>
      </c>
      <c r="E164" t="s">
        <v>91</v>
      </c>
      <c r="F164" t="s">
        <v>92</v>
      </c>
      <c r="G164" t="s">
        <v>97</v>
      </c>
      <c r="H164" t="s">
        <v>94</v>
      </c>
      <c r="I164" t="s">
        <v>96</v>
      </c>
      <c r="J164">
        <v>199</v>
      </c>
      <c r="K164">
        <v>284.57</v>
      </c>
    </row>
    <row r="165" spans="1:11" x14ac:dyDescent="0.25">
      <c r="A165" t="s">
        <v>105</v>
      </c>
      <c r="B165">
        <v>2020</v>
      </c>
      <c r="C165" t="s">
        <v>5</v>
      </c>
      <c r="D165" t="s">
        <v>90</v>
      </c>
      <c r="E165" t="s">
        <v>91</v>
      </c>
      <c r="F165" t="s">
        <v>92</v>
      </c>
      <c r="G165" t="s">
        <v>97</v>
      </c>
      <c r="H165" t="s">
        <v>94</v>
      </c>
      <c r="I165" t="s">
        <v>95</v>
      </c>
      <c r="J165">
        <v>882</v>
      </c>
      <c r="K165">
        <v>1261.26</v>
      </c>
    </row>
    <row r="166" spans="1:11" x14ac:dyDescent="0.25">
      <c r="A166" t="s">
        <v>103</v>
      </c>
      <c r="B166">
        <v>2020</v>
      </c>
      <c r="C166" t="s">
        <v>5</v>
      </c>
      <c r="D166" t="s">
        <v>90</v>
      </c>
      <c r="E166" t="s">
        <v>91</v>
      </c>
      <c r="F166" t="s">
        <v>92</v>
      </c>
      <c r="G166" t="s">
        <v>97</v>
      </c>
      <c r="H166" t="s">
        <v>94</v>
      </c>
      <c r="I166" t="s">
        <v>95</v>
      </c>
      <c r="J166">
        <v>883</v>
      </c>
      <c r="K166">
        <v>1262.69</v>
      </c>
    </row>
    <row r="167" spans="1:11" x14ac:dyDescent="0.25">
      <c r="A167" t="s">
        <v>105</v>
      </c>
      <c r="B167">
        <v>2020</v>
      </c>
      <c r="C167" t="s">
        <v>5</v>
      </c>
      <c r="D167" t="s">
        <v>90</v>
      </c>
      <c r="E167" t="s">
        <v>91</v>
      </c>
      <c r="F167" t="s">
        <v>92</v>
      </c>
      <c r="G167" t="s">
        <v>97</v>
      </c>
      <c r="H167" t="s">
        <v>94</v>
      </c>
      <c r="I167" t="s">
        <v>96</v>
      </c>
      <c r="J167">
        <v>227</v>
      </c>
      <c r="K167">
        <v>324.61</v>
      </c>
    </row>
    <row r="168" spans="1:11" x14ac:dyDescent="0.25">
      <c r="A168" t="s">
        <v>104</v>
      </c>
      <c r="B168">
        <v>2020</v>
      </c>
      <c r="C168" t="s">
        <v>5</v>
      </c>
      <c r="D168" t="s">
        <v>90</v>
      </c>
      <c r="E168" t="s">
        <v>91</v>
      </c>
      <c r="F168" t="s">
        <v>92</v>
      </c>
      <c r="G168" t="s">
        <v>97</v>
      </c>
      <c r="H168" t="s">
        <v>94</v>
      </c>
      <c r="I168" t="s">
        <v>96</v>
      </c>
      <c r="J168">
        <v>774</v>
      </c>
      <c r="K168">
        <v>1106.82</v>
      </c>
    </row>
    <row r="169" spans="1:11" x14ac:dyDescent="0.25">
      <c r="A169" t="s">
        <v>105</v>
      </c>
      <c r="B169">
        <v>2020</v>
      </c>
      <c r="C169" t="s">
        <v>2</v>
      </c>
      <c r="D169" t="s">
        <v>90</v>
      </c>
      <c r="E169" t="s">
        <v>91</v>
      </c>
      <c r="F169" t="s">
        <v>92</v>
      </c>
      <c r="G169" t="s">
        <v>97</v>
      </c>
      <c r="H169" t="s">
        <v>94</v>
      </c>
      <c r="I169" t="s">
        <v>96</v>
      </c>
      <c r="J169">
        <v>368</v>
      </c>
      <c r="K169">
        <v>526.24</v>
      </c>
    </row>
    <row r="170" spans="1:11" x14ac:dyDescent="0.25">
      <c r="A170" t="s">
        <v>105</v>
      </c>
      <c r="B170">
        <v>2020</v>
      </c>
      <c r="C170" t="s">
        <v>2</v>
      </c>
      <c r="D170" t="s">
        <v>90</v>
      </c>
      <c r="E170" t="s">
        <v>91</v>
      </c>
      <c r="F170" t="s">
        <v>92</v>
      </c>
      <c r="G170" t="s">
        <v>97</v>
      </c>
      <c r="H170" t="s">
        <v>94</v>
      </c>
      <c r="I170" t="s">
        <v>95</v>
      </c>
      <c r="J170">
        <v>362</v>
      </c>
      <c r="K170">
        <v>517.66</v>
      </c>
    </row>
    <row r="171" spans="1:11" x14ac:dyDescent="0.25">
      <c r="A171" t="s">
        <v>105</v>
      </c>
      <c r="B171">
        <v>2020</v>
      </c>
      <c r="C171" t="s">
        <v>2</v>
      </c>
      <c r="D171" t="s">
        <v>90</v>
      </c>
      <c r="E171" t="s">
        <v>91</v>
      </c>
      <c r="F171" t="s">
        <v>92</v>
      </c>
      <c r="G171" t="s">
        <v>97</v>
      </c>
      <c r="H171" t="s">
        <v>94</v>
      </c>
      <c r="I171" t="s">
        <v>95</v>
      </c>
      <c r="J171">
        <v>356</v>
      </c>
      <c r="K171">
        <v>509.08</v>
      </c>
    </row>
    <row r="172" spans="1:11" x14ac:dyDescent="0.25">
      <c r="A172" t="s">
        <v>106</v>
      </c>
      <c r="B172">
        <v>2020</v>
      </c>
      <c r="C172" t="s">
        <v>2</v>
      </c>
      <c r="D172" t="s">
        <v>90</v>
      </c>
      <c r="E172" t="s">
        <v>91</v>
      </c>
      <c r="F172" t="s">
        <v>92</v>
      </c>
      <c r="G172" t="s">
        <v>97</v>
      </c>
      <c r="H172" t="s">
        <v>94</v>
      </c>
      <c r="I172" t="s">
        <v>96</v>
      </c>
      <c r="J172">
        <v>242</v>
      </c>
      <c r="K172">
        <v>346.06</v>
      </c>
    </row>
    <row r="173" spans="1:11" x14ac:dyDescent="0.25">
      <c r="A173" t="s">
        <v>103</v>
      </c>
      <c r="B173">
        <v>2020</v>
      </c>
      <c r="C173" t="s">
        <v>2</v>
      </c>
      <c r="D173" t="s">
        <v>90</v>
      </c>
      <c r="E173" t="s">
        <v>91</v>
      </c>
      <c r="F173" t="s">
        <v>92</v>
      </c>
      <c r="G173" t="s">
        <v>97</v>
      </c>
      <c r="H173" t="s">
        <v>94</v>
      </c>
      <c r="I173" t="s">
        <v>96</v>
      </c>
      <c r="J173">
        <v>290</v>
      </c>
      <c r="K173">
        <v>414.7</v>
      </c>
    </row>
    <row r="174" spans="1:11" x14ac:dyDescent="0.25">
      <c r="A174" t="s">
        <v>104</v>
      </c>
      <c r="B174">
        <v>2020</v>
      </c>
      <c r="C174" t="s">
        <v>2</v>
      </c>
      <c r="D174" t="s">
        <v>90</v>
      </c>
      <c r="E174" t="s">
        <v>91</v>
      </c>
      <c r="F174" t="s">
        <v>92</v>
      </c>
      <c r="G174" t="s">
        <v>97</v>
      </c>
      <c r="H174" t="s">
        <v>94</v>
      </c>
      <c r="I174" t="s">
        <v>96</v>
      </c>
      <c r="J174">
        <v>212</v>
      </c>
      <c r="K174">
        <v>303.15999999999997</v>
      </c>
    </row>
    <row r="175" spans="1:11" x14ac:dyDescent="0.25">
      <c r="A175" t="s">
        <v>107</v>
      </c>
      <c r="B175">
        <v>2020</v>
      </c>
      <c r="C175" t="s">
        <v>2</v>
      </c>
      <c r="D175" t="s">
        <v>90</v>
      </c>
      <c r="E175" t="s">
        <v>91</v>
      </c>
      <c r="F175" t="s">
        <v>92</v>
      </c>
      <c r="G175" t="s">
        <v>97</v>
      </c>
      <c r="H175" t="s">
        <v>94</v>
      </c>
      <c r="I175" t="s">
        <v>96</v>
      </c>
      <c r="J175">
        <v>286</v>
      </c>
      <c r="K175">
        <v>408.98</v>
      </c>
    </row>
    <row r="176" spans="1:11" x14ac:dyDescent="0.25">
      <c r="A176" t="s">
        <v>106</v>
      </c>
      <c r="B176">
        <v>2020</v>
      </c>
      <c r="C176" t="s">
        <v>2</v>
      </c>
      <c r="D176" t="s">
        <v>90</v>
      </c>
      <c r="E176" t="s">
        <v>91</v>
      </c>
      <c r="F176" t="s">
        <v>92</v>
      </c>
      <c r="G176" t="s">
        <v>97</v>
      </c>
      <c r="H176" t="s">
        <v>94</v>
      </c>
      <c r="I176" t="s">
        <v>96</v>
      </c>
      <c r="J176">
        <v>214</v>
      </c>
      <c r="K176">
        <v>306.02</v>
      </c>
    </row>
    <row r="177" spans="1:11" x14ac:dyDescent="0.25">
      <c r="A177" t="s">
        <v>104</v>
      </c>
      <c r="B177">
        <v>2020</v>
      </c>
      <c r="C177" t="s">
        <v>2</v>
      </c>
      <c r="D177" t="s">
        <v>90</v>
      </c>
      <c r="E177" t="s">
        <v>91</v>
      </c>
      <c r="F177" t="s">
        <v>92</v>
      </c>
      <c r="G177" t="s">
        <v>97</v>
      </c>
      <c r="H177" t="s">
        <v>94</v>
      </c>
      <c r="I177" t="s">
        <v>96</v>
      </c>
      <c r="J177">
        <v>366</v>
      </c>
      <c r="K177">
        <v>526.24</v>
      </c>
    </row>
    <row r="178" spans="1:11" x14ac:dyDescent="0.25">
      <c r="A178" t="s">
        <v>104</v>
      </c>
      <c r="B178">
        <v>2020</v>
      </c>
      <c r="C178" t="s">
        <v>2</v>
      </c>
      <c r="D178" t="s">
        <v>90</v>
      </c>
      <c r="E178" t="s">
        <v>91</v>
      </c>
      <c r="F178" t="s">
        <v>92</v>
      </c>
      <c r="G178" t="s">
        <v>97</v>
      </c>
      <c r="H178" t="s">
        <v>94</v>
      </c>
      <c r="I178" t="s">
        <v>95</v>
      </c>
      <c r="J178">
        <v>360</v>
      </c>
      <c r="K178">
        <v>526.24</v>
      </c>
    </row>
    <row r="179" spans="1:11" x14ac:dyDescent="0.25">
      <c r="A179" t="s">
        <v>105</v>
      </c>
      <c r="B179">
        <v>2020</v>
      </c>
      <c r="C179" t="s">
        <v>2</v>
      </c>
      <c r="D179" t="s">
        <v>90</v>
      </c>
      <c r="E179" t="s">
        <v>91</v>
      </c>
      <c r="F179" t="s">
        <v>92</v>
      </c>
      <c r="G179" t="s">
        <v>97</v>
      </c>
      <c r="H179" t="s">
        <v>94</v>
      </c>
      <c r="I179" t="s">
        <v>96</v>
      </c>
      <c r="J179">
        <v>676</v>
      </c>
      <c r="K179">
        <v>966.68</v>
      </c>
    </row>
    <row r="180" spans="1:11" x14ac:dyDescent="0.25">
      <c r="A180" t="s">
        <v>105</v>
      </c>
      <c r="B180">
        <v>2020</v>
      </c>
      <c r="C180" t="s">
        <v>2</v>
      </c>
      <c r="D180" t="s">
        <v>90</v>
      </c>
      <c r="E180" t="s">
        <v>91</v>
      </c>
      <c r="F180" t="s">
        <v>92</v>
      </c>
      <c r="G180" t="s">
        <v>97</v>
      </c>
      <c r="H180" t="s">
        <v>94</v>
      </c>
      <c r="I180" t="s">
        <v>96</v>
      </c>
      <c r="J180">
        <v>709</v>
      </c>
      <c r="K180">
        <v>1013.87</v>
      </c>
    </row>
    <row r="181" spans="1:11" x14ac:dyDescent="0.25">
      <c r="A181" t="s">
        <v>103</v>
      </c>
      <c r="B181">
        <v>2020</v>
      </c>
      <c r="C181" t="s">
        <v>2</v>
      </c>
      <c r="D181" t="s">
        <v>90</v>
      </c>
      <c r="E181" t="s">
        <v>91</v>
      </c>
      <c r="F181" t="s">
        <v>92</v>
      </c>
      <c r="G181" t="s">
        <v>97</v>
      </c>
      <c r="H181" t="s">
        <v>94</v>
      </c>
      <c r="I181" t="s">
        <v>96</v>
      </c>
      <c r="J181">
        <v>762</v>
      </c>
      <c r="K181">
        <v>1089.6600000000001</v>
      </c>
    </row>
    <row r="182" spans="1:11" x14ac:dyDescent="0.25">
      <c r="A182" t="s">
        <v>103</v>
      </c>
      <c r="B182">
        <v>2020</v>
      </c>
      <c r="C182" t="s">
        <v>2</v>
      </c>
      <c r="D182" t="s">
        <v>90</v>
      </c>
      <c r="E182" t="s">
        <v>91</v>
      </c>
      <c r="F182" t="s">
        <v>92</v>
      </c>
      <c r="G182" t="s">
        <v>97</v>
      </c>
      <c r="H182" t="s">
        <v>94</v>
      </c>
      <c r="I182" t="s">
        <v>96</v>
      </c>
      <c r="J182">
        <v>369</v>
      </c>
      <c r="K182">
        <v>527.66999999999996</v>
      </c>
    </row>
    <row r="183" spans="1:11" x14ac:dyDescent="0.25">
      <c r="A183" t="s">
        <v>105</v>
      </c>
      <c r="B183">
        <v>2020</v>
      </c>
      <c r="C183" t="s">
        <v>2</v>
      </c>
      <c r="D183" t="s">
        <v>90</v>
      </c>
      <c r="E183" t="s">
        <v>91</v>
      </c>
      <c r="F183" t="s">
        <v>92</v>
      </c>
      <c r="G183" t="s">
        <v>97</v>
      </c>
      <c r="H183" t="s">
        <v>94</v>
      </c>
      <c r="I183" t="s">
        <v>96</v>
      </c>
      <c r="J183">
        <v>363</v>
      </c>
      <c r="K183">
        <v>519.09</v>
      </c>
    </row>
    <row r="184" spans="1:11" x14ac:dyDescent="0.25">
      <c r="A184" t="s">
        <v>107</v>
      </c>
      <c r="B184">
        <v>2020</v>
      </c>
      <c r="C184" t="s">
        <v>2</v>
      </c>
      <c r="D184" t="s">
        <v>90</v>
      </c>
      <c r="E184" t="s">
        <v>91</v>
      </c>
      <c r="F184" t="s">
        <v>92</v>
      </c>
      <c r="G184" t="s">
        <v>97</v>
      </c>
      <c r="H184" t="s">
        <v>94</v>
      </c>
      <c r="I184" t="s">
        <v>95</v>
      </c>
      <c r="J184">
        <v>357</v>
      </c>
      <c r="K184">
        <v>510.51</v>
      </c>
    </row>
    <row r="185" spans="1:11" x14ac:dyDescent="0.25">
      <c r="A185" t="s">
        <v>103</v>
      </c>
      <c r="B185">
        <v>2020</v>
      </c>
      <c r="C185" t="s">
        <v>2</v>
      </c>
      <c r="D185" t="s">
        <v>90</v>
      </c>
      <c r="E185" t="s">
        <v>91</v>
      </c>
      <c r="F185" t="s">
        <v>92</v>
      </c>
      <c r="G185" t="s">
        <v>97</v>
      </c>
      <c r="H185" t="s">
        <v>94</v>
      </c>
      <c r="I185" t="s">
        <v>96</v>
      </c>
      <c r="J185">
        <v>243</v>
      </c>
      <c r="K185">
        <v>347.49</v>
      </c>
    </row>
    <row r="186" spans="1:11" x14ac:dyDescent="0.25">
      <c r="A186" t="s">
        <v>105</v>
      </c>
      <c r="B186">
        <v>2020</v>
      </c>
      <c r="C186" t="s">
        <v>2</v>
      </c>
      <c r="D186" t="s">
        <v>90</v>
      </c>
      <c r="E186" t="s">
        <v>91</v>
      </c>
      <c r="F186" t="s">
        <v>92</v>
      </c>
      <c r="G186" t="s">
        <v>97</v>
      </c>
      <c r="H186" t="s">
        <v>94</v>
      </c>
      <c r="I186" t="s">
        <v>96</v>
      </c>
      <c r="J186">
        <v>802</v>
      </c>
      <c r="K186">
        <v>526.24</v>
      </c>
    </row>
    <row r="187" spans="1:11" x14ac:dyDescent="0.25">
      <c r="A187" t="s">
        <v>106</v>
      </c>
      <c r="B187">
        <v>2020</v>
      </c>
      <c r="C187" t="s">
        <v>2</v>
      </c>
      <c r="D187" t="s">
        <v>90</v>
      </c>
      <c r="E187" t="s">
        <v>91</v>
      </c>
      <c r="F187" t="s">
        <v>92</v>
      </c>
      <c r="G187" t="s">
        <v>97</v>
      </c>
      <c r="H187" t="s">
        <v>94</v>
      </c>
      <c r="I187" t="s">
        <v>96</v>
      </c>
      <c r="J187">
        <v>241</v>
      </c>
      <c r="K187">
        <v>344.63</v>
      </c>
    </row>
    <row r="188" spans="1:11" x14ac:dyDescent="0.25">
      <c r="A188" t="s">
        <v>104</v>
      </c>
      <c r="B188">
        <v>2020</v>
      </c>
      <c r="C188" t="s">
        <v>2</v>
      </c>
      <c r="D188" t="s">
        <v>90</v>
      </c>
      <c r="E188" t="s">
        <v>91</v>
      </c>
      <c r="F188" t="s">
        <v>92</v>
      </c>
      <c r="G188" t="s">
        <v>97</v>
      </c>
      <c r="H188" t="s">
        <v>94</v>
      </c>
      <c r="I188" t="s">
        <v>96</v>
      </c>
      <c r="J188">
        <v>289</v>
      </c>
      <c r="K188">
        <v>413.27</v>
      </c>
    </row>
    <row r="189" spans="1:11" x14ac:dyDescent="0.25">
      <c r="A189" t="s">
        <v>105</v>
      </c>
      <c r="B189">
        <v>2020</v>
      </c>
      <c r="C189" t="s">
        <v>2</v>
      </c>
      <c r="D189" t="s">
        <v>90</v>
      </c>
      <c r="E189" t="s">
        <v>91</v>
      </c>
      <c r="F189" t="s">
        <v>92</v>
      </c>
      <c r="G189" t="s">
        <v>97</v>
      </c>
      <c r="H189" t="s">
        <v>94</v>
      </c>
      <c r="I189" t="s">
        <v>96</v>
      </c>
      <c r="J189">
        <v>874</v>
      </c>
      <c r="K189">
        <v>1249.82</v>
      </c>
    </row>
    <row r="190" spans="1:11" x14ac:dyDescent="0.25">
      <c r="A190" t="s">
        <v>103</v>
      </c>
      <c r="B190">
        <v>2020</v>
      </c>
      <c r="C190" t="s">
        <v>2</v>
      </c>
      <c r="D190" t="s">
        <v>90</v>
      </c>
      <c r="E190" t="s">
        <v>91</v>
      </c>
      <c r="F190" t="s">
        <v>92</v>
      </c>
      <c r="G190" t="s">
        <v>97</v>
      </c>
      <c r="H190" t="s">
        <v>94</v>
      </c>
      <c r="I190" t="s">
        <v>95</v>
      </c>
      <c r="J190">
        <v>875</v>
      </c>
      <c r="K190">
        <v>1251.25</v>
      </c>
    </row>
    <row r="191" spans="1:11" x14ac:dyDescent="0.25">
      <c r="A191" t="s">
        <v>104</v>
      </c>
      <c r="B191">
        <v>2020</v>
      </c>
      <c r="C191" t="s">
        <v>2</v>
      </c>
      <c r="D191" t="s">
        <v>90</v>
      </c>
      <c r="E191" t="s">
        <v>91</v>
      </c>
      <c r="F191" t="s">
        <v>92</v>
      </c>
      <c r="G191" t="s">
        <v>97</v>
      </c>
      <c r="H191" t="s">
        <v>94</v>
      </c>
      <c r="I191" t="s">
        <v>96</v>
      </c>
      <c r="J191">
        <v>239</v>
      </c>
      <c r="K191">
        <v>341.77</v>
      </c>
    </row>
    <row r="192" spans="1:11" x14ac:dyDescent="0.25">
      <c r="A192" t="s">
        <v>104</v>
      </c>
      <c r="B192">
        <v>2020</v>
      </c>
      <c r="C192" t="s">
        <v>2</v>
      </c>
      <c r="D192" t="s">
        <v>90</v>
      </c>
      <c r="E192" t="s">
        <v>91</v>
      </c>
      <c r="F192" t="s">
        <v>92</v>
      </c>
      <c r="G192" t="s">
        <v>97</v>
      </c>
      <c r="H192" t="s">
        <v>94</v>
      </c>
      <c r="I192" t="s">
        <v>96</v>
      </c>
      <c r="J192">
        <v>287</v>
      </c>
      <c r="K192">
        <v>410.41</v>
      </c>
    </row>
    <row r="193" spans="1:11" x14ac:dyDescent="0.25">
      <c r="A193" t="s">
        <v>106</v>
      </c>
      <c r="B193">
        <v>2020</v>
      </c>
      <c r="C193" t="s">
        <v>2</v>
      </c>
      <c r="D193" t="s">
        <v>90</v>
      </c>
      <c r="E193" t="s">
        <v>91</v>
      </c>
      <c r="F193" t="s">
        <v>92</v>
      </c>
      <c r="G193" t="s">
        <v>97</v>
      </c>
      <c r="H193" t="s">
        <v>94</v>
      </c>
      <c r="I193" t="s">
        <v>96</v>
      </c>
      <c r="J193">
        <v>771</v>
      </c>
      <c r="K193">
        <v>1102.53</v>
      </c>
    </row>
    <row r="194" spans="1:11" x14ac:dyDescent="0.25">
      <c r="A194" t="s">
        <v>103</v>
      </c>
      <c r="B194">
        <v>2020</v>
      </c>
      <c r="C194" t="s">
        <v>4</v>
      </c>
      <c r="D194" t="s">
        <v>90</v>
      </c>
      <c r="E194" t="s">
        <v>91</v>
      </c>
      <c r="F194" t="s">
        <v>92</v>
      </c>
      <c r="G194" t="s">
        <v>97</v>
      </c>
      <c r="H194" t="s">
        <v>94</v>
      </c>
      <c r="I194" t="s">
        <v>95</v>
      </c>
      <c r="J194">
        <v>338</v>
      </c>
      <c r="K194">
        <v>483.34</v>
      </c>
    </row>
    <row r="195" spans="1:11" x14ac:dyDescent="0.25">
      <c r="A195" t="s">
        <v>103</v>
      </c>
      <c r="B195">
        <v>2020</v>
      </c>
      <c r="C195" t="s">
        <v>4</v>
      </c>
      <c r="D195" t="s">
        <v>90</v>
      </c>
      <c r="E195" t="s">
        <v>91</v>
      </c>
      <c r="F195" t="s">
        <v>92</v>
      </c>
      <c r="G195" t="s">
        <v>97</v>
      </c>
      <c r="H195" t="s">
        <v>94</v>
      </c>
      <c r="I195" t="s">
        <v>95</v>
      </c>
      <c r="J195">
        <v>332</v>
      </c>
      <c r="K195">
        <v>474.76</v>
      </c>
    </row>
    <row r="196" spans="1:11" x14ac:dyDescent="0.25">
      <c r="A196" t="s">
        <v>104</v>
      </c>
      <c r="B196">
        <v>2020</v>
      </c>
      <c r="C196" t="s">
        <v>4</v>
      </c>
      <c r="D196" t="s">
        <v>90</v>
      </c>
      <c r="E196" t="s">
        <v>91</v>
      </c>
      <c r="F196" t="s">
        <v>92</v>
      </c>
      <c r="G196" t="s">
        <v>97</v>
      </c>
      <c r="H196" t="s">
        <v>94</v>
      </c>
      <c r="I196" t="s">
        <v>95</v>
      </c>
      <c r="J196">
        <v>326</v>
      </c>
      <c r="K196">
        <v>466.18</v>
      </c>
    </row>
    <row r="197" spans="1:11" x14ac:dyDescent="0.25">
      <c r="A197" t="s">
        <v>104</v>
      </c>
      <c r="B197">
        <v>2020</v>
      </c>
      <c r="C197" t="s">
        <v>4</v>
      </c>
      <c r="D197" t="s">
        <v>90</v>
      </c>
      <c r="E197" t="s">
        <v>91</v>
      </c>
      <c r="F197" t="s">
        <v>92</v>
      </c>
      <c r="G197" t="s">
        <v>97</v>
      </c>
      <c r="H197" t="s">
        <v>94</v>
      </c>
      <c r="I197" t="s">
        <v>96</v>
      </c>
      <c r="J197">
        <v>230</v>
      </c>
      <c r="K197">
        <v>328.9</v>
      </c>
    </row>
    <row r="198" spans="1:11" x14ac:dyDescent="0.25">
      <c r="A198" t="s">
        <v>105</v>
      </c>
      <c r="B198">
        <v>2020</v>
      </c>
      <c r="C198" t="s">
        <v>4</v>
      </c>
      <c r="D198" t="s">
        <v>90</v>
      </c>
      <c r="E198" t="s">
        <v>91</v>
      </c>
      <c r="F198" t="s">
        <v>92</v>
      </c>
      <c r="G198" t="s">
        <v>97</v>
      </c>
      <c r="H198" t="s">
        <v>94</v>
      </c>
      <c r="I198" t="s">
        <v>96</v>
      </c>
      <c r="J198">
        <v>278</v>
      </c>
      <c r="K198">
        <v>397.54</v>
      </c>
    </row>
    <row r="199" spans="1:11" x14ac:dyDescent="0.25">
      <c r="A199" t="s">
        <v>104</v>
      </c>
      <c r="B199">
        <v>2020</v>
      </c>
      <c r="C199" t="s">
        <v>4</v>
      </c>
      <c r="D199" t="s">
        <v>90</v>
      </c>
      <c r="E199" t="s">
        <v>91</v>
      </c>
      <c r="F199" t="s">
        <v>92</v>
      </c>
      <c r="G199" t="s">
        <v>97</v>
      </c>
      <c r="H199" t="s">
        <v>94</v>
      </c>
      <c r="I199" t="s">
        <v>96</v>
      </c>
      <c r="J199">
        <v>206</v>
      </c>
      <c r="K199">
        <v>294.58</v>
      </c>
    </row>
    <row r="200" spans="1:11" x14ac:dyDescent="0.25">
      <c r="A200" t="s">
        <v>103</v>
      </c>
      <c r="B200">
        <v>2020</v>
      </c>
      <c r="C200" t="s">
        <v>4</v>
      </c>
      <c r="D200" t="s">
        <v>90</v>
      </c>
      <c r="E200" t="s">
        <v>91</v>
      </c>
      <c r="F200" t="s">
        <v>92</v>
      </c>
      <c r="G200" t="s">
        <v>97</v>
      </c>
      <c r="H200" t="s">
        <v>94</v>
      </c>
      <c r="I200" t="s">
        <v>96</v>
      </c>
      <c r="J200">
        <v>232</v>
      </c>
      <c r="K200">
        <v>331.76</v>
      </c>
    </row>
    <row r="201" spans="1:11" x14ac:dyDescent="0.25">
      <c r="A201" t="s">
        <v>103</v>
      </c>
      <c r="B201">
        <v>2020</v>
      </c>
      <c r="C201" t="s">
        <v>4</v>
      </c>
      <c r="D201" t="s">
        <v>90</v>
      </c>
      <c r="E201" t="s">
        <v>91</v>
      </c>
      <c r="F201" t="s">
        <v>92</v>
      </c>
      <c r="G201" t="s">
        <v>97</v>
      </c>
      <c r="H201" t="s">
        <v>94</v>
      </c>
      <c r="I201" t="s">
        <v>96</v>
      </c>
      <c r="J201">
        <v>202</v>
      </c>
      <c r="K201">
        <v>288.86</v>
      </c>
    </row>
    <row r="202" spans="1:11" x14ac:dyDescent="0.25">
      <c r="A202" t="s">
        <v>105</v>
      </c>
      <c r="B202">
        <v>2020</v>
      </c>
      <c r="C202" t="s">
        <v>4</v>
      </c>
      <c r="D202" t="s">
        <v>90</v>
      </c>
      <c r="E202" t="s">
        <v>91</v>
      </c>
      <c r="F202" t="s">
        <v>92</v>
      </c>
      <c r="G202" t="s">
        <v>97</v>
      </c>
      <c r="H202" t="s">
        <v>94</v>
      </c>
      <c r="I202" t="s">
        <v>95</v>
      </c>
      <c r="J202">
        <v>336</v>
      </c>
      <c r="K202">
        <v>526.24</v>
      </c>
    </row>
    <row r="203" spans="1:11" x14ac:dyDescent="0.25">
      <c r="A203" t="s">
        <v>104</v>
      </c>
      <c r="B203">
        <v>2020</v>
      </c>
      <c r="C203" t="s">
        <v>4</v>
      </c>
      <c r="D203" t="s">
        <v>90</v>
      </c>
      <c r="E203" t="s">
        <v>91</v>
      </c>
      <c r="F203" t="s">
        <v>92</v>
      </c>
      <c r="G203" t="s">
        <v>97</v>
      </c>
      <c r="H203" t="s">
        <v>94</v>
      </c>
      <c r="I203" t="s">
        <v>95</v>
      </c>
      <c r="J203">
        <v>330</v>
      </c>
      <c r="K203">
        <v>526.24</v>
      </c>
    </row>
    <row r="204" spans="1:11" x14ac:dyDescent="0.25">
      <c r="A204" t="s">
        <v>103</v>
      </c>
      <c r="B204">
        <v>2020</v>
      </c>
      <c r="C204" t="s">
        <v>4</v>
      </c>
      <c r="D204" t="s">
        <v>90</v>
      </c>
      <c r="E204" t="s">
        <v>91</v>
      </c>
      <c r="F204" t="s">
        <v>92</v>
      </c>
      <c r="G204" t="s">
        <v>97</v>
      </c>
      <c r="H204" t="s">
        <v>94</v>
      </c>
      <c r="I204" t="s">
        <v>95</v>
      </c>
      <c r="J204">
        <v>324</v>
      </c>
      <c r="K204">
        <v>526.24</v>
      </c>
    </row>
    <row r="205" spans="1:11" x14ac:dyDescent="0.25">
      <c r="A205" t="s">
        <v>104</v>
      </c>
      <c r="B205">
        <v>2020</v>
      </c>
      <c r="C205" t="s">
        <v>4</v>
      </c>
      <c r="D205" t="s">
        <v>90</v>
      </c>
      <c r="E205" t="s">
        <v>91</v>
      </c>
      <c r="F205" t="s">
        <v>92</v>
      </c>
      <c r="G205" t="s">
        <v>97</v>
      </c>
      <c r="H205" t="s">
        <v>94</v>
      </c>
      <c r="I205" t="s">
        <v>96</v>
      </c>
      <c r="J205">
        <v>678</v>
      </c>
      <c r="K205">
        <v>969.54</v>
      </c>
    </row>
    <row r="206" spans="1:11" x14ac:dyDescent="0.25">
      <c r="A206" t="s">
        <v>105</v>
      </c>
      <c r="B206">
        <v>2020</v>
      </c>
      <c r="C206" t="s">
        <v>4</v>
      </c>
      <c r="D206" t="s">
        <v>90</v>
      </c>
      <c r="E206" t="s">
        <v>91</v>
      </c>
      <c r="F206" t="s">
        <v>92</v>
      </c>
      <c r="G206" t="s">
        <v>97</v>
      </c>
      <c r="H206" t="s">
        <v>94</v>
      </c>
      <c r="I206" t="s">
        <v>96</v>
      </c>
      <c r="J206">
        <v>711</v>
      </c>
      <c r="K206">
        <v>1016.73</v>
      </c>
    </row>
    <row r="207" spans="1:11" x14ac:dyDescent="0.25">
      <c r="A207" t="s">
        <v>104</v>
      </c>
      <c r="B207">
        <v>2020</v>
      </c>
      <c r="C207" t="s">
        <v>4</v>
      </c>
      <c r="D207" t="s">
        <v>90</v>
      </c>
      <c r="E207" t="s">
        <v>91</v>
      </c>
      <c r="F207" t="s">
        <v>92</v>
      </c>
      <c r="G207" t="s">
        <v>97</v>
      </c>
      <c r="H207" t="s">
        <v>94</v>
      </c>
      <c r="I207" t="s">
        <v>96</v>
      </c>
      <c r="J207">
        <v>764</v>
      </c>
      <c r="K207">
        <v>1092.52</v>
      </c>
    </row>
    <row r="208" spans="1:11" x14ac:dyDescent="0.25">
      <c r="A208" t="s">
        <v>105</v>
      </c>
      <c r="B208">
        <v>2020</v>
      </c>
      <c r="C208" t="s">
        <v>4</v>
      </c>
      <c r="D208" t="s">
        <v>90</v>
      </c>
      <c r="E208" t="s">
        <v>91</v>
      </c>
      <c r="F208" t="s">
        <v>92</v>
      </c>
      <c r="G208" t="s">
        <v>97</v>
      </c>
      <c r="H208" t="s">
        <v>94</v>
      </c>
      <c r="I208" t="s">
        <v>95</v>
      </c>
      <c r="J208">
        <v>333</v>
      </c>
      <c r="K208">
        <v>476.19</v>
      </c>
    </row>
    <row r="209" spans="1:11" x14ac:dyDescent="0.25">
      <c r="A209" t="s">
        <v>105</v>
      </c>
      <c r="B209">
        <v>2020</v>
      </c>
      <c r="C209" t="s">
        <v>4</v>
      </c>
      <c r="D209" t="s">
        <v>90</v>
      </c>
      <c r="E209" t="s">
        <v>91</v>
      </c>
      <c r="F209" t="s">
        <v>92</v>
      </c>
      <c r="G209" t="s">
        <v>97</v>
      </c>
      <c r="H209" t="s">
        <v>94</v>
      </c>
      <c r="I209" t="s">
        <v>95</v>
      </c>
      <c r="J209">
        <v>327</v>
      </c>
      <c r="K209">
        <v>467.61</v>
      </c>
    </row>
    <row r="210" spans="1:11" x14ac:dyDescent="0.25">
      <c r="A210" t="s">
        <v>104</v>
      </c>
      <c r="B210">
        <v>2020</v>
      </c>
      <c r="C210" t="s">
        <v>4</v>
      </c>
      <c r="D210" t="s">
        <v>90</v>
      </c>
      <c r="E210" t="s">
        <v>91</v>
      </c>
      <c r="F210" t="s">
        <v>92</v>
      </c>
      <c r="G210" t="s">
        <v>97</v>
      </c>
      <c r="H210" t="s">
        <v>94</v>
      </c>
      <c r="I210" t="s">
        <v>96</v>
      </c>
      <c r="J210">
        <v>231</v>
      </c>
      <c r="K210">
        <v>330.33</v>
      </c>
    </row>
    <row r="211" spans="1:11" x14ac:dyDescent="0.25">
      <c r="A211" t="s">
        <v>105</v>
      </c>
      <c r="B211">
        <v>2020</v>
      </c>
      <c r="C211" t="s">
        <v>4</v>
      </c>
      <c r="D211" t="s">
        <v>90</v>
      </c>
      <c r="E211" t="s">
        <v>91</v>
      </c>
      <c r="F211" t="s">
        <v>92</v>
      </c>
      <c r="G211" t="s">
        <v>97</v>
      </c>
      <c r="H211" t="s">
        <v>94</v>
      </c>
      <c r="I211" t="s">
        <v>96</v>
      </c>
      <c r="J211">
        <v>750</v>
      </c>
      <c r="K211">
        <v>526.24</v>
      </c>
    </row>
    <row r="212" spans="1:11" x14ac:dyDescent="0.25">
      <c r="A212" t="s">
        <v>104</v>
      </c>
      <c r="B212">
        <v>2020</v>
      </c>
      <c r="C212" t="s">
        <v>4</v>
      </c>
      <c r="D212" t="s">
        <v>90</v>
      </c>
      <c r="E212" t="s">
        <v>91</v>
      </c>
      <c r="F212" t="s">
        <v>92</v>
      </c>
      <c r="G212" t="s">
        <v>97</v>
      </c>
      <c r="H212" t="s">
        <v>94</v>
      </c>
      <c r="I212" t="s">
        <v>96</v>
      </c>
      <c r="J212">
        <v>804</v>
      </c>
      <c r="K212">
        <v>526.24</v>
      </c>
    </row>
    <row r="213" spans="1:11" x14ac:dyDescent="0.25">
      <c r="A213" t="s">
        <v>103</v>
      </c>
      <c r="B213">
        <v>2020</v>
      </c>
      <c r="C213" t="s">
        <v>4</v>
      </c>
      <c r="D213" t="s">
        <v>90</v>
      </c>
      <c r="E213" t="s">
        <v>91</v>
      </c>
      <c r="F213" t="s">
        <v>92</v>
      </c>
      <c r="G213" t="s">
        <v>97</v>
      </c>
      <c r="H213" t="s">
        <v>94</v>
      </c>
      <c r="I213" t="s">
        <v>96</v>
      </c>
      <c r="J213">
        <v>229</v>
      </c>
      <c r="K213">
        <v>327.47000000000003</v>
      </c>
    </row>
    <row r="214" spans="1:11" x14ac:dyDescent="0.25">
      <c r="A214" t="s">
        <v>104</v>
      </c>
      <c r="B214">
        <v>2020</v>
      </c>
      <c r="C214" t="s">
        <v>4</v>
      </c>
      <c r="D214" t="s">
        <v>90</v>
      </c>
      <c r="E214" t="s">
        <v>91</v>
      </c>
      <c r="F214" t="s">
        <v>92</v>
      </c>
      <c r="G214" t="s">
        <v>97</v>
      </c>
      <c r="H214" t="s">
        <v>94</v>
      </c>
      <c r="I214" t="s">
        <v>96</v>
      </c>
      <c r="J214">
        <v>277</v>
      </c>
      <c r="K214">
        <v>396.11</v>
      </c>
    </row>
    <row r="215" spans="1:11" x14ac:dyDescent="0.25">
      <c r="A215" t="s">
        <v>103</v>
      </c>
      <c r="B215">
        <v>2020</v>
      </c>
      <c r="C215" t="s">
        <v>4</v>
      </c>
      <c r="D215" t="s">
        <v>90</v>
      </c>
      <c r="E215" t="s">
        <v>91</v>
      </c>
      <c r="F215" t="s">
        <v>92</v>
      </c>
      <c r="G215" t="s">
        <v>93</v>
      </c>
      <c r="H215" t="s">
        <v>94</v>
      </c>
      <c r="I215" t="s">
        <v>96</v>
      </c>
      <c r="J215">
        <v>205</v>
      </c>
      <c r="K215">
        <v>293.14999999999998</v>
      </c>
    </row>
    <row r="216" spans="1:11" x14ac:dyDescent="0.25">
      <c r="A216" t="s">
        <v>103</v>
      </c>
      <c r="B216">
        <v>2020</v>
      </c>
      <c r="C216" t="s">
        <v>4</v>
      </c>
      <c r="D216" t="s">
        <v>90</v>
      </c>
      <c r="E216" t="s">
        <v>91</v>
      </c>
      <c r="F216" t="s">
        <v>92</v>
      </c>
      <c r="G216" t="s">
        <v>93</v>
      </c>
      <c r="H216" t="s">
        <v>94</v>
      </c>
      <c r="I216" t="s">
        <v>95</v>
      </c>
      <c r="J216">
        <v>879</v>
      </c>
      <c r="K216">
        <v>1256.97</v>
      </c>
    </row>
    <row r="217" spans="1:11" x14ac:dyDescent="0.25">
      <c r="A217" t="s">
        <v>107</v>
      </c>
      <c r="B217">
        <v>2020</v>
      </c>
      <c r="C217" t="s">
        <v>4</v>
      </c>
      <c r="D217" t="s">
        <v>90</v>
      </c>
      <c r="E217" t="s">
        <v>91</v>
      </c>
      <c r="F217" t="s">
        <v>92</v>
      </c>
      <c r="G217" t="s">
        <v>93</v>
      </c>
      <c r="H217" t="s">
        <v>94</v>
      </c>
      <c r="I217" t="s">
        <v>95</v>
      </c>
      <c r="J217">
        <v>880</v>
      </c>
      <c r="K217">
        <v>1258.4000000000001</v>
      </c>
    </row>
    <row r="218" spans="1:11" x14ac:dyDescent="0.25">
      <c r="A218" t="s">
        <v>104</v>
      </c>
      <c r="B218">
        <v>2020</v>
      </c>
      <c r="C218" t="s">
        <v>4</v>
      </c>
      <c r="D218" t="s">
        <v>90</v>
      </c>
      <c r="E218" t="s">
        <v>91</v>
      </c>
      <c r="F218" t="s">
        <v>92</v>
      </c>
      <c r="G218" t="s">
        <v>93</v>
      </c>
      <c r="H218" t="s">
        <v>94</v>
      </c>
      <c r="I218" t="s">
        <v>95</v>
      </c>
      <c r="J218">
        <v>881</v>
      </c>
      <c r="K218">
        <v>1259.83</v>
      </c>
    </row>
    <row r="219" spans="1:11" x14ac:dyDescent="0.25">
      <c r="A219" t="s">
        <v>104</v>
      </c>
      <c r="B219">
        <v>2020</v>
      </c>
      <c r="C219" t="s">
        <v>4</v>
      </c>
      <c r="D219" t="s">
        <v>90</v>
      </c>
      <c r="E219" t="s">
        <v>91</v>
      </c>
      <c r="F219" t="s">
        <v>92</v>
      </c>
      <c r="G219" t="s">
        <v>93</v>
      </c>
      <c r="H219" t="s">
        <v>94</v>
      </c>
      <c r="I219" t="s">
        <v>96</v>
      </c>
      <c r="J219">
        <v>233</v>
      </c>
      <c r="K219">
        <v>333.19</v>
      </c>
    </row>
    <row r="220" spans="1:11" x14ac:dyDescent="0.25">
      <c r="A220" t="s">
        <v>103</v>
      </c>
      <c r="B220">
        <v>2020</v>
      </c>
      <c r="C220" t="s">
        <v>4</v>
      </c>
      <c r="D220" t="s">
        <v>90</v>
      </c>
      <c r="E220" t="s">
        <v>91</v>
      </c>
      <c r="F220" t="s">
        <v>92</v>
      </c>
      <c r="G220" t="s">
        <v>93</v>
      </c>
      <c r="H220" t="s">
        <v>94</v>
      </c>
      <c r="I220" t="s">
        <v>96</v>
      </c>
      <c r="J220">
        <v>275</v>
      </c>
      <c r="K220">
        <v>393.25</v>
      </c>
    </row>
    <row r="221" spans="1:11" x14ac:dyDescent="0.25">
      <c r="A221" t="s">
        <v>104</v>
      </c>
      <c r="B221">
        <v>2020</v>
      </c>
      <c r="C221" t="s">
        <v>4</v>
      </c>
      <c r="D221" t="s">
        <v>90</v>
      </c>
      <c r="E221" t="s">
        <v>91</v>
      </c>
      <c r="F221" t="s">
        <v>92</v>
      </c>
      <c r="G221" t="s">
        <v>93</v>
      </c>
      <c r="H221" t="s">
        <v>94</v>
      </c>
      <c r="I221" t="s">
        <v>96</v>
      </c>
      <c r="J221">
        <v>773</v>
      </c>
      <c r="K221">
        <v>1105.3900000000001</v>
      </c>
    </row>
    <row r="222" spans="1:11" x14ac:dyDescent="0.25">
      <c r="A222" t="s">
        <v>106</v>
      </c>
      <c r="B222">
        <v>2020</v>
      </c>
      <c r="C222" t="s">
        <v>10</v>
      </c>
      <c r="D222" t="s">
        <v>90</v>
      </c>
      <c r="E222" t="s">
        <v>91</v>
      </c>
      <c r="F222" t="s">
        <v>92</v>
      </c>
      <c r="G222" t="s">
        <v>93</v>
      </c>
      <c r="H222" t="s">
        <v>94</v>
      </c>
      <c r="I222" t="s">
        <v>95</v>
      </c>
      <c r="J222">
        <v>242</v>
      </c>
      <c r="K222">
        <v>526.24</v>
      </c>
    </row>
    <row r="223" spans="1:11" x14ac:dyDescent="0.25">
      <c r="A223" t="s">
        <v>104</v>
      </c>
      <c r="B223">
        <v>2020</v>
      </c>
      <c r="C223" t="s">
        <v>10</v>
      </c>
      <c r="D223" t="s">
        <v>90</v>
      </c>
      <c r="E223" t="s">
        <v>91</v>
      </c>
      <c r="F223" t="s">
        <v>92</v>
      </c>
      <c r="G223" t="s">
        <v>93</v>
      </c>
      <c r="H223" t="s">
        <v>94</v>
      </c>
      <c r="I223" t="s">
        <v>95</v>
      </c>
      <c r="J223">
        <v>236</v>
      </c>
      <c r="K223">
        <v>526.24</v>
      </c>
    </row>
    <row r="224" spans="1:11" x14ac:dyDescent="0.25">
      <c r="A224" t="s">
        <v>105</v>
      </c>
      <c r="B224">
        <v>2020</v>
      </c>
      <c r="C224" t="s">
        <v>10</v>
      </c>
      <c r="D224" t="s">
        <v>90</v>
      </c>
      <c r="E224" t="s">
        <v>91</v>
      </c>
      <c r="F224" t="s">
        <v>92</v>
      </c>
      <c r="G224" t="s">
        <v>93</v>
      </c>
      <c r="H224" t="s">
        <v>94</v>
      </c>
      <c r="I224" t="s">
        <v>95</v>
      </c>
      <c r="J224">
        <v>230</v>
      </c>
      <c r="K224">
        <v>526.24</v>
      </c>
    </row>
    <row r="225" spans="1:11" x14ac:dyDescent="0.25">
      <c r="A225" t="s">
        <v>106</v>
      </c>
      <c r="B225">
        <v>2020</v>
      </c>
      <c r="C225" t="s">
        <v>10</v>
      </c>
      <c r="D225" t="s">
        <v>90</v>
      </c>
      <c r="E225" t="s">
        <v>91</v>
      </c>
      <c r="F225" t="s">
        <v>92</v>
      </c>
      <c r="G225" t="s">
        <v>93</v>
      </c>
      <c r="H225" t="s">
        <v>94</v>
      </c>
      <c r="I225" t="s">
        <v>96</v>
      </c>
      <c r="J225">
        <v>200</v>
      </c>
      <c r="K225">
        <v>286</v>
      </c>
    </row>
    <row r="226" spans="1:11" x14ac:dyDescent="0.25">
      <c r="A226" t="s">
        <v>105</v>
      </c>
      <c r="B226">
        <v>2020</v>
      </c>
      <c r="C226" t="s">
        <v>10</v>
      </c>
      <c r="D226" t="s">
        <v>90</v>
      </c>
      <c r="E226" t="s">
        <v>91</v>
      </c>
      <c r="F226" t="s">
        <v>92</v>
      </c>
      <c r="G226" t="s">
        <v>93</v>
      </c>
      <c r="H226" t="s">
        <v>94</v>
      </c>
      <c r="I226" t="s">
        <v>96</v>
      </c>
      <c r="J226">
        <v>170</v>
      </c>
      <c r="K226">
        <v>243.1</v>
      </c>
    </row>
    <row r="227" spans="1:11" x14ac:dyDescent="0.25">
      <c r="A227" t="s">
        <v>105</v>
      </c>
      <c r="B227">
        <v>2020</v>
      </c>
      <c r="C227" t="s">
        <v>10</v>
      </c>
      <c r="D227" t="s">
        <v>90</v>
      </c>
      <c r="E227" t="s">
        <v>91</v>
      </c>
      <c r="F227" t="s">
        <v>92</v>
      </c>
      <c r="G227" t="s">
        <v>93</v>
      </c>
      <c r="H227" t="s">
        <v>94</v>
      </c>
      <c r="I227" t="s">
        <v>96</v>
      </c>
      <c r="J227">
        <v>196</v>
      </c>
      <c r="K227">
        <v>280.27999999999997</v>
      </c>
    </row>
    <row r="228" spans="1:11" x14ac:dyDescent="0.25">
      <c r="A228" t="s">
        <v>104</v>
      </c>
      <c r="B228">
        <v>2020</v>
      </c>
      <c r="C228" t="s">
        <v>10</v>
      </c>
      <c r="D228" t="s">
        <v>90</v>
      </c>
      <c r="E228" t="s">
        <v>91</v>
      </c>
      <c r="F228" t="s">
        <v>92</v>
      </c>
      <c r="G228" t="s">
        <v>93</v>
      </c>
      <c r="H228" t="s">
        <v>94</v>
      </c>
      <c r="I228" t="s">
        <v>96</v>
      </c>
      <c r="J228">
        <v>244</v>
      </c>
      <c r="K228">
        <v>348.92</v>
      </c>
    </row>
    <row r="229" spans="1:11" x14ac:dyDescent="0.25">
      <c r="A229" t="s">
        <v>103</v>
      </c>
      <c r="B229">
        <v>2020</v>
      </c>
      <c r="C229" t="s">
        <v>10</v>
      </c>
      <c r="D229" t="s">
        <v>90</v>
      </c>
      <c r="E229" t="s">
        <v>91</v>
      </c>
      <c r="F229" t="s">
        <v>92</v>
      </c>
      <c r="G229" t="s">
        <v>93</v>
      </c>
      <c r="H229" t="s">
        <v>94</v>
      </c>
      <c r="I229" t="s">
        <v>96</v>
      </c>
      <c r="J229">
        <v>172</v>
      </c>
      <c r="K229">
        <v>245.96</v>
      </c>
    </row>
    <row r="230" spans="1:11" x14ac:dyDescent="0.25">
      <c r="A230" t="s">
        <v>103</v>
      </c>
      <c r="B230">
        <v>2020</v>
      </c>
      <c r="C230" t="s">
        <v>10</v>
      </c>
      <c r="D230" t="s">
        <v>90</v>
      </c>
      <c r="E230" t="s">
        <v>91</v>
      </c>
      <c r="F230" t="s">
        <v>92</v>
      </c>
      <c r="G230" t="s">
        <v>93</v>
      </c>
      <c r="H230" t="s">
        <v>94</v>
      </c>
      <c r="I230" t="s">
        <v>95</v>
      </c>
      <c r="J230">
        <v>240</v>
      </c>
      <c r="K230">
        <v>526.24</v>
      </c>
    </row>
    <row r="231" spans="1:11" x14ac:dyDescent="0.25">
      <c r="A231" t="s">
        <v>105</v>
      </c>
      <c r="B231">
        <v>2020</v>
      </c>
      <c r="C231" t="s">
        <v>10</v>
      </c>
      <c r="D231" t="s">
        <v>90</v>
      </c>
      <c r="E231" t="s">
        <v>91</v>
      </c>
      <c r="F231" t="s">
        <v>92</v>
      </c>
      <c r="G231" t="s">
        <v>93</v>
      </c>
      <c r="H231" t="s">
        <v>94</v>
      </c>
      <c r="I231" t="s">
        <v>95</v>
      </c>
      <c r="J231">
        <v>234</v>
      </c>
      <c r="K231">
        <v>526.24</v>
      </c>
    </row>
    <row r="232" spans="1:11" x14ac:dyDescent="0.25">
      <c r="A232" t="s">
        <v>104</v>
      </c>
      <c r="B232">
        <v>2020</v>
      </c>
      <c r="C232" t="s">
        <v>10</v>
      </c>
      <c r="D232" t="s">
        <v>90</v>
      </c>
      <c r="E232" t="s">
        <v>91</v>
      </c>
      <c r="F232" t="s">
        <v>92</v>
      </c>
      <c r="G232" t="s">
        <v>93</v>
      </c>
      <c r="H232" t="s">
        <v>94</v>
      </c>
      <c r="I232" t="s">
        <v>95</v>
      </c>
      <c r="J232">
        <v>228</v>
      </c>
      <c r="K232">
        <v>526.24</v>
      </c>
    </row>
    <row r="233" spans="1:11" x14ac:dyDescent="0.25">
      <c r="A233" t="s">
        <v>103</v>
      </c>
      <c r="B233">
        <v>2020</v>
      </c>
      <c r="C233" t="s">
        <v>10</v>
      </c>
      <c r="D233" t="s">
        <v>90</v>
      </c>
      <c r="E233" t="s">
        <v>91</v>
      </c>
      <c r="F233" t="s">
        <v>92</v>
      </c>
      <c r="G233" t="s">
        <v>93</v>
      </c>
      <c r="H233" t="s">
        <v>94</v>
      </c>
      <c r="I233" t="s">
        <v>96</v>
      </c>
      <c r="J233">
        <v>683</v>
      </c>
      <c r="K233">
        <v>976.69</v>
      </c>
    </row>
    <row r="234" spans="1:11" x14ac:dyDescent="0.25">
      <c r="A234" t="s">
        <v>104</v>
      </c>
      <c r="B234">
        <v>2020</v>
      </c>
      <c r="C234" t="s">
        <v>10</v>
      </c>
      <c r="D234" t="s">
        <v>90</v>
      </c>
      <c r="E234" t="s">
        <v>91</v>
      </c>
      <c r="F234" t="s">
        <v>92</v>
      </c>
      <c r="G234" t="s">
        <v>93</v>
      </c>
      <c r="H234" t="s">
        <v>94</v>
      </c>
      <c r="I234" t="s">
        <v>96</v>
      </c>
      <c r="J234">
        <v>716</v>
      </c>
      <c r="K234">
        <v>1023.88</v>
      </c>
    </row>
    <row r="235" spans="1:11" x14ac:dyDescent="0.25">
      <c r="A235" t="s">
        <v>105</v>
      </c>
      <c r="B235">
        <v>2020</v>
      </c>
      <c r="C235" t="s">
        <v>10</v>
      </c>
      <c r="D235" t="s">
        <v>90</v>
      </c>
      <c r="E235" t="s">
        <v>91</v>
      </c>
      <c r="F235" t="s">
        <v>92</v>
      </c>
      <c r="G235" t="s">
        <v>93</v>
      </c>
      <c r="H235" t="s">
        <v>94</v>
      </c>
      <c r="I235" t="s">
        <v>96</v>
      </c>
      <c r="J235">
        <v>769</v>
      </c>
      <c r="K235">
        <v>1099.67</v>
      </c>
    </row>
    <row r="236" spans="1:11" x14ac:dyDescent="0.25">
      <c r="A236" t="s">
        <v>104</v>
      </c>
      <c r="B236">
        <v>2020</v>
      </c>
      <c r="C236" t="s">
        <v>10</v>
      </c>
      <c r="D236" t="s">
        <v>90</v>
      </c>
      <c r="E236" t="s">
        <v>91</v>
      </c>
      <c r="F236" t="s">
        <v>92</v>
      </c>
      <c r="G236" t="s">
        <v>93</v>
      </c>
      <c r="H236" t="s">
        <v>94</v>
      </c>
      <c r="I236" t="s">
        <v>95</v>
      </c>
      <c r="J236">
        <v>237</v>
      </c>
      <c r="K236">
        <v>338.90999999999997</v>
      </c>
    </row>
    <row r="237" spans="1:11" x14ac:dyDescent="0.25">
      <c r="A237" t="s">
        <v>104</v>
      </c>
      <c r="B237">
        <v>2020</v>
      </c>
      <c r="C237" t="s">
        <v>10</v>
      </c>
      <c r="D237" t="s">
        <v>90</v>
      </c>
      <c r="E237" t="s">
        <v>91</v>
      </c>
      <c r="F237" t="s">
        <v>92</v>
      </c>
      <c r="G237" t="s">
        <v>93</v>
      </c>
      <c r="H237" t="s">
        <v>94</v>
      </c>
      <c r="I237" t="s">
        <v>95</v>
      </c>
      <c r="J237">
        <v>231</v>
      </c>
      <c r="K237">
        <v>330.33</v>
      </c>
    </row>
    <row r="238" spans="1:11" x14ac:dyDescent="0.25">
      <c r="A238" t="s">
        <v>105</v>
      </c>
      <c r="B238">
        <v>2020</v>
      </c>
      <c r="C238" t="s">
        <v>10</v>
      </c>
      <c r="D238" t="s">
        <v>90</v>
      </c>
      <c r="E238" t="s">
        <v>91</v>
      </c>
      <c r="F238" t="s">
        <v>92</v>
      </c>
      <c r="G238" t="s">
        <v>93</v>
      </c>
      <c r="H238" t="s">
        <v>94</v>
      </c>
      <c r="I238" t="s">
        <v>96</v>
      </c>
      <c r="J238">
        <v>201</v>
      </c>
      <c r="K238">
        <v>287.43</v>
      </c>
    </row>
    <row r="239" spans="1:11" x14ac:dyDescent="0.25">
      <c r="A239" t="s">
        <v>104</v>
      </c>
      <c r="B239">
        <v>2020</v>
      </c>
      <c r="C239" t="s">
        <v>10</v>
      </c>
      <c r="D239" t="s">
        <v>90</v>
      </c>
      <c r="E239" t="s">
        <v>91</v>
      </c>
      <c r="F239" t="s">
        <v>92</v>
      </c>
      <c r="G239" t="s">
        <v>93</v>
      </c>
      <c r="H239" t="s">
        <v>94</v>
      </c>
      <c r="I239" t="s">
        <v>96</v>
      </c>
      <c r="J239">
        <v>756</v>
      </c>
      <c r="K239">
        <v>526.24</v>
      </c>
    </row>
    <row r="240" spans="1:11" x14ac:dyDescent="0.25">
      <c r="A240" t="s">
        <v>103</v>
      </c>
      <c r="B240">
        <v>2020</v>
      </c>
      <c r="C240" t="s">
        <v>10</v>
      </c>
      <c r="D240" t="s">
        <v>90</v>
      </c>
      <c r="E240" t="s">
        <v>91</v>
      </c>
      <c r="F240" t="s">
        <v>92</v>
      </c>
      <c r="G240" t="s">
        <v>93</v>
      </c>
      <c r="H240" t="s">
        <v>94</v>
      </c>
      <c r="I240" t="s">
        <v>96</v>
      </c>
      <c r="J240">
        <v>809</v>
      </c>
      <c r="K240">
        <v>526.24</v>
      </c>
    </row>
    <row r="241" spans="1:11" x14ac:dyDescent="0.25">
      <c r="A241" t="s">
        <v>103</v>
      </c>
      <c r="B241">
        <v>2020</v>
      </c>
      <c r="C241" t="s">
        <v>10</v>
      </c>
      <c r="D241" t="s">
        <v>90</v>
      </c>
      <c r="E241" t="s">
        <v>91</v>
      </c>
      <c r="F241" t="s">
        <v>92</v>
      </c>
      <c r="G241" t="s">
        <v>93</v>
      </c>
      <c r="H241" t="s">
        <v>94</v>
      </c>
      <c r="I241" t="s">
        <v>96</v>
      </c>
      <c r="J241">
        <v>199</v>
      </c>
      <c r="K241">
        <v>284.57</v>
      </c>
    </row>
    <row r="242" spans="1:11" x14ac:dyDescent="0.25">
      <c r="A242" t="s">
        <v>103</v>
      </c>
      <c r="B242">
        <v>2020</v>
      </c>
      <c r="C242" t="s">
        <v>10</v>
      </c>
      <c r="D242" t="s">
        <v>90</v>
      </c>
      <c r="E242" t="s">
        <v>91</v>
      </c>
      <c r="F242" t="s">
        <v>92</v>
      </c>
      <c r="G242" t="s">
        <v>93</v>
      </c>
      <c r="H242" t="s">
        <v>94</v>
      </c>
      <c r="I242" t="s">
        <v>96</v>
      </c>
      <c r="J242">
        <v>247</v>
      </c>
      <c r="K242">
        <v>353.21</v>
      </c>
    </row>
    <row r="243" spans="1:11" x14ac:dyDescent="0.25">
      <c r="A243" t="s">
        <v>105</v>
      </c>
      <c r="B243">
        <v>2020</v>
      </c>
      <c r="C243" t="s">
        <v>10</v>
      </c>
      <c r="D243" t="s">
        <v>90</v>
      </c>
      <c r="E243" t="s">
        <v>91</v>
      </c>
      <c r="F243" t="s">
        <v>92</v>
      </c>
      <c r="G243" t="s">
        <v>93</v>
      </c>
      <c r="H243" t="s">
        <v>94</v>
      </c>
      <c r="I243" t="s">
        <v>96</v>
      </c>
      <c r="J243">
        <v>169</v>
      </c>
      <c r="K243">
        <v>241.67</v>
      </c>
    </row>
    <row r="244" spans="1:11" x14ac:dyDescent="0.25">
      <c r="A244" t="s">
        <v>103</v>
      </c>
      <c r="B244">
        <v>2020</v>
      </c>
      <c r="C244" t="s">
        <v>10</v>
      </c>
      <c r="D244" t="s">
        <v>90</v>
      </c>
      <c r="E244" t="s">
        <v>91</v>
      </c>
      <c r="F244" t="s">
        <v>92</v>
      </c>
      <c r="G244" t="s">
        <v>93</v>
      </c>
      <c r="H244" t="s">
        <v>94</v>
      </c>
      <c r="I244" t="s">
        <v>95</v>
      </c>
      <c r="J244">
        <v>239</v>
      </c>
      <c r="K244">
        <v>341.77</v>
      </c>
    </row>
    <row r="245" spans="1:11" x14ac:dyDescent="0.25">
      <c r="A245" t="s">
        <v>104</v>
      </c>
      <c r="B245">
        <v>2020</v>
      </c>
      <c r="C245" t="s">
        <v>10</v>
      </c>
      <c r="D245" t="s">
        <v>90</v>
      </c>
      <c r="E245" t="s">
        <v>91</v>
      </c>
      <c r="F245" t="s">
        <v>92</v>
      </c>
      <c r="G245" t="s">
        <v>93</v>
      </c>
      <c r="H245" t="s">
        <v>94</v>
      </c>
      <c r="I245" t="s">
        <v>95</v>
      </c>
      <c r="J245">
        <v>233</v>
      </c>
      <c r="K245">
        <v>333.19</v>
      </c>
    </row>
    <row r="246" spans="1:11" x14ac:dyDescent="0.25">
      <c r="A246" t="s">
        <v>105</v>
      </c>
      <c r="B246">
        <v>2020</v>
      </c>
      <c r="C246" t="s">
        <v>10</v>
      </c>
      <c r="D246" t="s">
        <v>90</v>
      </c>
      <c r="E246" t="s">
        <v>91</v>
      </c>
      <c r="F246" t="s">
        <v>92</v>
      </c>
      <c r="G246" t="s">
        <v>93</v>
      </c>
      <c r="H246" t="s">
        <v>94</v>
      </c>
      <c r="I246" t="s">
        <v>95</v>
      </c>
      <c r="J246">
        <v>227</v>
      </c>
      <c r="K246">
        <v>324.61</v>
      </c>
    </row>
    <row r="247" spans="1:11" x14ac:dyDescent="0.25">
      <c r="A247" t="s">
        <v>105</v>
      </c>
      <c r="B247">
        <v>2020</v>
      </c>
      <c r="C247" t="s">
        <v>10</v>
      </c>
      <c r="D247" t="s">
        <v>90</v>
      </c>
      <c r="E247" t="s">
        <v>91</v>
      </c>
      <c r="F247" t="s">
        <v>92</v>
      </c>
      <c r="G247" t="s">
        <v>93</v>
      </c>
      <c r="H247" t="s">
        <v>94</v>
      </c>
      <c r="I247" t="s">
        <v>96</v>
      </c>
      <c r="J247">
        <v>197</v>
      </c>
      <c r="K247">
        <v>281.70999999999998</v>
      </c>
    </row>
    <row r="248" spans="1:11" x14ac:dyDescent="0.25">
      <c r="A248" t="s">
        <v>105</v>
      </c>
      <c r="B248">
        <v>2020</v>
      </c>
      <c r="C248" t="s">
        <v>10</v>
      </c>
      <c r="D248" t="s">
        <v>90</v>
      </c>
      <c r="E248" t="s">
        <v>91</v>
      </c>
      <c r="F248" t="s">
        <v>92</v>
      </c>
      <c r="G248" t="s">
        <v>93</v>
      </c>
      <c r="H248" t="s">
        <v>94</v>
      </c>
      <c r="I248" t="s">
        <v>96</v>
      </c>
      <c r="J248">
        <v>245</v>
      </c>
      <c r="K248">
        <v>350.35</v>
      </c>
    </row>
    <row r="249" spans="1:11" x14ac:dyDescent="0.25">
      <c r="A249" t="s">
        <v>106</v>
      </c>
      <c r="B249">
        <v>2020</v>
      </c>
      <c r="C249" t="s">
        <v>10</v>
      </c>
      <c r="D249" t="s">
        <v>90</v>
      </c>
      <c r="E249" t="s">
        <v>91</v>
      </c>
      <c r="F249" t="s">
        <v>92</v>
      </c>
      <c r="G249" t="s">
        <v>93</v>
      </c>
      <c r="H249" t="s">
        <v>94</v>
      </c>
      <c r="I249" t="s">
        <v>96</v>
      </c>
      <c r="J249">
        <v>778</v>
      </c>
      <c r="K249">
        <v>1112.54</v>
      </c>
    </row>
    <row r="250" spans="1:11" x14ac:dyDescent="0.25">
      <c r="A250" t="s">
        <v>104</v>
      </c>
      <c r="B250">
        <v>2020</v>
      </c>
      <c r="C250" t="s">
        <v>9</v>
      </c>
      <c r="D250" t="s">
        <v>90</v>
      </c>
      <c r="E250" t="s">
        <v>91</v>
      </c>
      <c r="F250" t="s">
        <v>92</v>
      </c>
      <c r="G250" t="s">
        <v>93</v>
      </c>
      <c r="H250" t="s">
        <v>94</v>
      </c>
      <c r="I250" t="s">
        <v>95</v>
      </c>
      <c r="J250">
        <v>254</v>
      </c>
      <c r="K250">
        <v>526.24</v>
      </c>
    </row>
    <row r="251" spans="1:11" x14ac:dyDescent="0.25">
      <c r="A251" t="s">
        <v>104</v>
      </c>
      <c r="B251">
        <v>2020</v>
      </c>
      <c r="C251" t="s">
        <v>9</v>
      </c>
      <c r="D251" t="s">
        <v>90</v>
      </c>
      <c r="E251" t="s">
        <v>91</v>
      </c>
      <c r="F251" t="s">
        <v>92</v>
      </c>
      <c r="G251" t="s">
        <v>93</v>
      </c>
      <c r="H251" t="s">
        <v>94</v>
      </c>
      <c r="I251" t="s">
        <v>95</v>
      </c>
      <c r="J251">
        <v>248</v>
      </c>
      <c r="K251">
        <v>526.24</v>
      </c>
    </row>
    <row r="252" spans="1:11" x14ac:dyDescent="0.25">
      <c r="A252" t="s">
        <v>104</v>
      </c>
      <c r="B252">
        <v>2020</v>
      </c>
      <c r="C252" t="s">
        <v>9</v>
      </c>
      <c r="D252" t="s">
        <v>90</v>
      </c>
      <c r="E252" t="s">
        <v>91</v>
      </c>
      <c r="F252" t="s">
        <v>92</v>
      </c>
      <c r="G252" t="s">
        <v>93</v>
      </c>
      <c r="H252" t="s">
        <v>94</v>
      </c>
      <c r="I252" t="s">
        <v>96</v>
      </c>
      <c r="J252">
        <v>206</v>
      </c>
      <c r="K252">
        <v>294.58</v>
      </c>
    </row>
    <row r="253" spans="1:11" x14ac:dyDescent="0.25">
      <c r="A253" t="s">
        <v>103</v>
      </c>
      <c r="B253">
        <v>2020</v>
      </c>
      <c r="C253" t="s">
        <v>9</v>
      </c>
      <c r="D253" t="s">
        <v>90</v>
      </c>
      <c r="E253" t="s">
        <v>91</v>
      </c>
      <c r="F253" t="s">
        <v>92</v>
      </c>
      <c r="G253" t="s">
        <v>93</v>
      </c>
      <c r="H253" t="s">
        <v>94</v>
      </c>
      <c r="I253" t="s">
        <v>96</v>
      </c>
      <c r="J253">
        <v>248</v>
      </c>
      <c r="K253">
        <v>354.64</v>
      </c>
    </row>
    <row r="254" spans="1:11" x14ac:dyDescent="0.25">
      <c r="A254" t="s">
        <v>105</v>
      </c>
      <c r="B254">
        <v>2020</v>
      </c>
      <c r="C254" t="s">
        <v>9</v>
      </c>
      <c r="D254" t="s">
        <v>90</v>
      </c>
      <c r="E254" t="s">
        <v>91</v>
      </c>
      <c r="F254" t="s">
        <v>92</v>
      </c>
      <c r="G254" t="s">
        <v>93</v>
      </c>
      <c r="H254" t="s">
        <v>94</v>
      </c>
      <c r="I254" t="s">
        <v>96</v>
      </c>
      <c r="J254">
        <v>176</v>
      </c>
      <c r="K254">
        <v>251.68</v>
      </c>
    </row>
    <row r="255" spans="1:11" x14ac:dyDescent="0.25">
      <c r="A255" t="s">
        <v>107</v>
      </c>
      <c r="B255">
        <v>2020</v>
      </c>
      <c r="C255" t="s">
        <v>9</v>
      </c>
      <c r="D255" t="s">
        <v>90</v>
      </c>
      <c r="E255" t="s">
        <v>91</v>
      </c>
      <c r="F255" t="s">
        <v>92</v>
      </c>
      <c r="G255" t="s">
        <v>93</v>
      </c>
      <c r="H255" t="s">
        <v>94</v>
      </c>
      <c r="I255" t="s">
        <v>96</v>
      </c>
      <c r="J255">
        <v>202</v>
      </c>
      <c r="K255">
        <v>288.86</v>
      </c>
    </row>
    <row r="256" spans="1:11" x14ac:dyDescent="0.25">
      <c r="A256" t="s">
        <v>104</v>
      </c>
      <c r="B256">
        <v>2020</v>
      </c>
      <c r="C256" t="s">
        <v>9</v>
      </c>
      <c r="D256" t="s">
        <v>90</v>
      </c>
      <c r="E256" t="s">
        <v>91</v>
      </c>
      <c r="F256" t="s">
        <v>92</v>
      </c>
      <c r="G256" t="s">
        <v>93</v>
      </c>
      <c r="H256" t="s">
        <v>94</v>
      </c>
      <c r="I256" t="s">
        <v>96</v>
      </c>
      <c r="J256">
        <v>250</v>
      </c>
      <c r="K256">
        <v>357.5</v>
      </c>
    </row>
    <row r="257" spans="1:11" x14ac:dyDescent="0.25">
      <c r="A257" t="s">
        <v>103</v>
      </c>
      <c r="B257">
        <v>2020</v>
      </c>
      <c r="C257" t="s">
        <v>9</v>
      </c>
      <c r="D257" t="s">
        <v>90</v>
      </c>
      <c r="E257" t="s">
        <v>91</v>
      </c>
      <c r="F257" t="s">
        <v>92</v>
      </c>
      <c r="G257" t="s">
        <v>93</v>
      </c>
      <c r="H257" t="s">
        <v>94</v>
      </c>
      <c r="I257" t="s">
        <v>96</v>
      </c>
      <c r="J257">
        <v>178</v>
      </c>
      <c r="K257">
        <v>254.54</v>
      </c>
    </row>
    <row r="258" spans="1:11" x14ac:dyDescent="0.25">
      <c r="A258" t="s">
        <v>103</v>
      </c>
      <c r="B258">
        <v>2020</v>
      </c>
      <c r="C258" t="s">
        <v>9</v>
      </c>
      <c r="D258" t="s">
        <v>90</v>
      </c>
      <c r="E258" t="s">
        <v>91</v>
      </c>
      <c r="F258" t="s">
        <v>92</v>
      </c>
      <c r="G258" t="s">
        <v>93</v>
      </c>
      <c r="H258" t="s">
        <v>94</v>
      </c>
      <c r="I258" t="s">
        <v>96</v>
      </c>
      <c r="J258">
        <v>258</v>
      </c>
      <c r="K258">
        <v>526.24</v>
      </c>
    </row>
    <row r="259" spans="1:11" x14ac:dyDescent="0.25">
      <c r="A259" t="s">
        <v>103</v>
      </c>
      <c r="B259">
        <v>2020</v>
      </c>
      <c r="C259" t="s">
        <v>9</v>
      </c>
      <c r="D259" t="s">
        <v>90</v>
      </c>
      <c r="E259" t="s">
        <v>91</v>
      </c>
      <c r="F259" t="s">
        <v>92</v>
      </c>
      <c r="G259" t="s">
        <v>93</v>
      </c>
      <c r="H259" t="s">
        <v>94</v>
      </c>
      <c r="I259" t="s">
        <v>96</v>
      </c>
      <c r="J259">
        <v>252</v>
      </c>
      <c r="K259">
        <v>526.24</v>
      </c>
    </row>
    <row r="260" spans="1:11" x14ac:dyDescent="0.25">
      <c r="A260" t="s">
        <v>103</v>
      </c>
      <c r="B260">
        <v>2020</v>
      </c>
      <c r="C260" t="s">
        <v>9</v>
      </c>
      <c r="D260" t="s">
        <v>90</v>
      </c>
      <c r="E260" t="s">
        <v>91</v>
      </c>
      <c r="F260" t="s">
        <v>92</v>
      </c>
      <c r="G260" t="s">
        <v>93</v>
      </c>
      <c r="H260" t="s">
        <v>94</v>
      </c>
      <c r="I260" t="s">
        <v>95</v>
      </c>
      <c r="J260">
        <v>246</v>
      </c>
      <c r="K260">
        <v>526.24</v>
      </c>
    </row>
    <row r="261" spans="1:11" x14ac:dyDescent="0.25">
      <c r="A261" t="s">
        <v>105</v>
      </c>
      <c r="B261">
        <v>2020</v>
      </c>
      <c r="C261" t="s">
        <v>9</v>
      </c>
      <c r="D261" t="s">
        <v>90</v>
      </c>
      <c r="E261" t="s">
        <v>91</v>
      </c>
      <c r="F261" t="s">
        <v>92</v>
      </c>
      <c r="G261" t="s">
        <v>93</v>
      </c>
      <c r="H261" t="s">
        <v>94</v>
      </c>
      <c r="I261" t="s">
        <v>96</v>
      </c>
      <c r="J261">
        <v>682</v>
      </c>
      <c r="K261">
        <v>975.26</v>
      </c>
    </row>
    <row r="262" spans="1:11" x14ac:dyDescent="0.25">
      <c r="A262" t="s">
        <v>104</v>
      </c>
      <c r="B262">
        <v>2020</v>
      </c>
      <c r="C262" t="s">
        <v>9</v>
      </c>
      <c r="D262" t="s">
        <v>90</v>
      </c>
      <c r="E262" t="s">
        <v>91</v>
      </c>
      <c r="F262" t="s">
        <v>92</v>
      </c>
      <c r="G262" t="s">
        <v>93</v>
      </c>
      <c r="H262" t="s">
        <v>94</v>
      </c>
      <c r="I262" t="s">
        <v>96</v>
      </c>
      <c r="J262">
        <v>715</v>
      </c>
      <c r="K262">
        <v>1022.45</v>
      </c>
    </row>
    <row r="263" spans="1:11" x14ac:dyDescent="0.25">
      <c r="A263" t="s">
        <v>104</v>
      </c>
      <c r="B263">
        <v>2020</v>
      </c>
      <c r="C263" t="s">
        <v>9</v>
      </c>
      <c r="D263" t="s">
        <v>90</v>
      </c>
      <c r="E263" t="s">
        <v>91</v>
      </c>
      <c r="F263" t="s">
        <v>92</v>
      </c>
      <c r="G263" t="s">
        <v>93</v>
      </c>
      <c r="H263" t="s">
        <v>94</v>
      </c>
      <c r="I263" t="s">
        <v>96</v>
      </c>
      <c r="J263">
        <v>255</v>
      </c>
      <c r="K263">
        <v>364.65</v>
      </c>
    </row>
    <row r="264" spans="1:11" x14ac:dyDescent="0.25">
      <c r="A264" t="s">
        <v>104</v>
      </c>
      <c r="B264">
        <v>2020</v>
      </c>
      <c r="C264" t="s">
        <v>9</v>
      </c>
      <c r="D264" t="s">
        <v>90</v>
      </c>
      <c r="E264" t="s">
        <v>91</v>
      </c>
      <c r="F264" t="s">
        <v>92</v>
      </c>
      <c r="G264" t="s">
        <v>93</v>
      </c>
      <c r="H264" t="s">
        <v>94</v>
      </c>
      <c r="I264" t="s">
        <v>96</v>
      </c>
      <c r="J264">
        <v>249</v>
      </c>
      <c r="K264">
        <v>356.07</v>
      </c>
    </row>
    <row r="265" spans="1:11" x14ac:dyDescent="0.25">
      <c r="A265" t="s">
        <v>103</v>
      </c>
      <c r="B265">
        <v>2020</v>
      </c>
      <c r="C265" t="s">
        <v>9</v>
      </c>
      <c r="D265" t="s">
        <v>90</v>
      </c>
      <c r="E265" t="s">
        <v>91</v>
      </c>
      <c r="F265" t="s">
        <v>92</v>
      </c>
      <c r="G265" t="s">
        <v>93</v>
      </c>
      <c r="H265" t="s">
        <v>94</v>
      </c>
      <c r="I265" t="s">
        <v>95</v>
      </c>
      <c r="J265">
        <v>243</v>
      </c>
      <c r="K265">
        <v>347.49</v>
      </c>
    </row>
    <row r="266" spans="1:11" x14ac:dyDescent="0.25">
      <c r="A266" t="s">
        <v>103</v>
      </c>
      <c r="B266">
        <v>2020</v>
      </c>
      <c r="C266" t="s">
        <v>9</v>
      </c>
      <c r="D266" t="s">
        <v>90</v>
      </c>
      <c r="E266" t="s">
        <v>91</v>
      </c>
      <c r="F266" t="s">
        <v>92</v>
      </c>
      <c r="G266" t="s">
        <v>93</v>
      </c>
      <c r="H266" t="s">
        <v>94</v>
      </c>
      <c r="I266" t="s">
        <v>96</v>
      </c>
      <c r="J266">
        <v>755</v>
      </c>
      <c r="K266">
        <v>526.24</v>
      </c>
    </row>
    <row r="267" spans="1:11" x14ac:dyDescent="0.25">
      <c r="A267" t="s">
        <v>105</v>
      </c>
      <c r="B267">
        <v>2020</v>
      </c>
      <c r="C267" t="s">
        <v>9</v>
      </c>
      <c r="D267" t="s">
        <v>90</v>
      </c>
      <c r="E267" t="s">
        <v>91</v>
      </c>
      <c r="F267" t="s">
        <v>92</v>
      </c>
      <c r="G267" t="s">
        <v>93</v>
      </c>
      <c r="H267" t="s">
        <v>94</v>
      </c>
      <c r="I267" t="s">
        <v>96</v>
      </c>
      <c r="J267">
        <v>808</v>
      </c>
      <c r="K267">
        <v>526.24</v>
      </c>
    </row>
    <row r="268" spans="1:11" x14ac:dyDescent="0.25">
      <c r="A268" t="s">
        <v>103</v>
      </c>
      <c r="B268">
        <v>2020</v>
      </c>
      <c r="C268" t="s">
        <v>9</v>
      </c>
      <c r="D268" t="s">
        <v>90</v>
      </c>
      <c r="E268" t="s">
        <v>91</v>
      </c>
      <c r="F268" t="s">
        <v>92</v>
      </c>
      <c r="G268" t="s">
        <v>93</v>
      </c>
      <c r="H268" t="s">
        <v>94</v>
      </c>
      <c r="I268" t="s">
        <v>96</v>
      </c>
      <c r="J268">
        <v>205</v>
      </c>
      <c r="K268">
        <v>293.14999999999998</v>
      </c>
    </row>
    <row r="269" spans="1:11" x14ac:dyDescent="0.25">
      <c r="A269" t="s">
        <v>103</v>
      </c>
      <c r="B269">
        <v>2020</v>
      </c>
      <c r="C269" t="s">
        <v>9</v>
      </c>
      <c r="D269" t="s">
        <v>90</v>
      </c>
      <c r="E269" t="s">
        <v>91</v>
      </c>
      <c r="F269" t="s">
        <v>92</v>
      </c>
      <c r="G269" t="s">
        <v>93</v>
      </c>
      <c r="H269" t="s">
        <v>94</v>
      </c>
      <c r="I269" t="s">
        <v>96</v>
      </c>
      <c r="J269">
        <v>253</v>
      </c>
      <c r="K269">
        <v>361.79</v>
      </c>
    </row>
    <row r="270" spans="1:11" x14ac:dyDescent="0.25">
      <c r="A270" t="s">
        <v>107</v>
      </c>
      <c r="B270">
        <v>2020</v>
      </c>
      <c r="C270" t="s">
        <v>9</v>
      </c>
      <c r="D270" t="s">
        <v>90</v>
      </c>
      <c r="E270" t="s">
        <v>91</v>
      </c>
      <c r="F270" t="s">
        <v>92</v>
      </c>
      <c r="G270" t="s">
        <v>93</v>
      </c>
      <c r="H270" t="s">
        <v>94</v>
      </c>
      <c r="I270" t="s">
        <v>96</v>
      </c>
      <c r="J270">
        <v>175</v>
      </c>
      <c r="K270">
        <v>250.25</v>
      </c>
    </row>
    <row r="271" spans="1:11" x14ac:dyDescent="0.25">
      <c r="A271" t="s">
        <v>106</v>
      </c>
      <c r="B271">
        <v>2020</v>
      </c>
      <c r="C271" t="s">
        <v>9</v>
      </c>
      <c r="D271" t="s">
        <v>90</v>
      </c>
      <c r="E271" t="s">
        <v>91</v>
      </c>
      <c r="F271" t="s">
        <v>92</v>
      </c>
      <c r="G271" t="s">
        <v>93</v>
      </c>
      <c r="H271" t="s">
        <v>94</v>
      </c>
      <c r="I271" t="s">
        <v>95</v>
      </c>
      <c r="J271">
        <v>257</v>
      </c>
      <c r="K271">
        <v>367.51</v>
      </c>
    </row>
    <row r="272" spans="1:11" x14ac:dyDescent="0.25">
      <c r="A272" t="s">
        <v>106</v>
      </c>
      <c r="B272">
        <v>2020</v>
      </c>
      <c r="C272" t="s">
        <v>9</v>
      </c>
      <c r="D272" t="s">
        <v>90</v>
      </c>
      <c r="E272" t="s">
        <v>91</v>
      </c>
      <c r="F272" t="s">
        <v>92</v>
      </c>
      <c r="G272" t="s">
        <v>93</v>
      </c>
      <c r="H272" t="s">
        <v>94</v>
      </c>
      <c r="I272" t="s">
        <v>95</v>
      </c>
      <c r="J272">
        <v>251</v>
      </c>
      <c r="K272">
        <v>358.93</v>
      </c>
    </row>
    <row r="273" spans="1:11" x14ac:dyDescent="0.25">
      <c r="A273" t="s">
        <v>104</v>
      </c>
      <c r="B273">
        <v>2020</v>
      </c>
      <c r="C273" t="s">
        <v>9</v>
      </c>
      <c r="D273" t="s">
        <v>90</v>
      </c>
      <c r="E273" t="s">
        <v>91</v>
      </c>
      <c r="F273" t="s">
        <v>92</v>
      </c>
      <c r="G273" t="s">
        <v>93</v>
      </c>
      <c r="H273" t="s">
        <v>94</v>
      </c>
      <c r="I273" t="s">
        <v>95</v>
      </c>
      <c r="J273">
        <v>245</v>
      </c>
      <c r="K273">
        <v>350.35</v>
      </c>
    </row>
    <row r="274" spans="1:11" x14ac:dyDescent="0.25">
      <c r="A274" t="s">
        <v>105</v>
      </c>
      <c r="B274">
        <v>2020</v>
      </c>
      <c r="C274" t="s">
        <v>9</v>
      </c>
      <c r="D274" t="s">
        <v>90</v>
      </c>
      <c r="E274" t="s">
        <v>91</v>
      </c>
      <c r="F274" t="s">
        <v>92</v>
      </c>
      <c r="G274" t="s">
        <v>93</v>
      </c>
      <c r="H274" t="s">
        <v>94</v>
      </c>
      <c r="I274" t="s">
        <v>96</v>
      </c>
      <c r="J274">
        <v>203</v>
      </c>
      <c r="K274">
        <v>290.28999999999996</v>
      </c>
    </row>
    <row r="275" spans="1:11" x14ac:dyDescent="0.25">
      <c r="A275" t="s">
        <v>103</v>
      </c>
      <c r="B275">
        <v>2020</v>
      </c>
      <c r="C275" t="s">
        <v>9</v>
      </c>
      <c r="D275" t="s">
        <v>90</v>
      </c>
      <c r="E275" t="s">
        <v>91</v>
      </c>
      <c r="F275" t="s">
        <v>92</v>
      </c>
      <c r="G275" t="s">
        <v>93</v>
      </c>
      <c r="H275" t="s">
        <v>94</v>
      </c>
      <c r="I275" t="s">
        <v>96</v>
      </c>
      <c r="J275">
        <v>251</v>
      </c>
      <c r="K275">
        <v>358.93</v>
      </c>
    </row>
    <row r="276" spans="1:11" x14ac:dyDescent="0.25">
      <c r="A276" t="s">
        <v>104</v>
      </c>
      <c r="B276">
        <v>2020</v>
      </c>
      <c r="C276" t="s">
        <v>9</v>
      </c>
      <c r="D276" t="s">
        <v>90</v>
      </c>
      <c r="E276" t="s">
        <v>91</v>
      </c>
      <c r="F276" t="s">
        <v>92</v>
      </c>
      <c r="G276" t="s">
        <v>93</v>
      </c>
      <c r="H276" t="s">
        <v>94</v>
      </c>
      <c r="I276" t="s">
        <v>96</v>
      </c>
      <c r="J276">
        <v>777</v>
      </c>
      <c r="K276">
        <v>1111.1099999999999</v>
      </c>
    </row>
    <row r="277" spans="1:11" x14ac:dyDescent="0.25">
      <c r="A277" t="s">
        <v>103</v>
      </c>
      <c r="B277">
        <v>2020</v>
      </c>
      <c r="C277" t="s">
        <v>8</v>
      </c>
      <c r="D277" t="s">
        <v>90</v>
      </c>
      <c r="E277" t="s">
        <v>91</v>
      </c>
      <c r="F277" t="s">
        <v>92</v>
      </c>
      <c r="G277" t="s">
        <v>93</v>
      </c>
      <c r="H277" t="s">
        <v>94</v>
      </c>
      <c r="I277" t="s">
        <v>95</v>
      </c>
      <c r="J277">
        <v>272</v>
      </c>
      <c r="K277">
        <v>526.24</v>
      </c>
    </row>
    <row r="278" spans="1:11" x14ac:dyDescent="0.25">
      <c r="A278" t="s">
        <v>103</v>
      </c>
      <c r="B278">
        <v>2020</v>
      </c>
      <c r="C278" t="s">
        <v>8</v>
      </c>
      <c r="D278" t="s">
        <v>90</v>
      </c>
      <c r="E278" t="s">
        <v>91</v>
      </c>
      <c r="F278" t="s">
        <v>92</v>
      </c>
      <c r="G278" t="s">
        <v>93</v>
      </c>
      <c r="H278" t="s">
        <v>94</v>
      </c>
      <c r="I278" t="s">
        <v>95</v>
      </c>
      <c r="J278">
        <v>266</v>
      </c>
      <c r="K278">
        <v>526.24</v>
      </c>
    </row>
    <row r="279" spans="1:11" x14ac:dyDescent="0.25">
      <c r="A279" t="s">
        <v>103</v>
      </c>
      <c r="B279">
        <v>2020</v>
      </c>
      <c r="C279" t="s">
        <v>8</v>
      </c>
      <c r="D279" t="s">
        <v>90</v>
      </c>
      <c r="E279" t="s">
        <v>91</v>
      </c>
      <c r="F279" t="s">
        <v>92</v>
      </c>
      <c r="G279" t="s">
        <v>93</v>
      </c>
      <c r="H279" t="s">
        <v>94</v>
      </c>
      <c r="I279" t="s">
        <v>95</v>
      </c>
      <c r="J279">
        <v>260</v>
      </c>
      <c r="K279">
        <v>526.24</v>
      </c>
    </row>
    <row r="280" spans="1:11" x14ac:dyDescent="0.25">
      <c r="A280" t="s">
        <v>105</v>
      </c>
      <c r="B280">
        <v>2020</v>
      </c>
      <c r="C280" t="s">
        <v>8</v>
      </c>
      <c r="D280" t="s">
        <v>90</v>
      </c>
      <c r="E280" t="s">
        <v>91</v>
      </c>
      <c r="F280" t="s">
        <v>92</v>
      </c>
      <c r="G280" t="s">
        <v>93</v>
      </c>
      <c r="H280" t="s">
        <v>94</v>
      </c>
      <c r="I280" t="s">
        <v>96</v>
      </c>
      <c r="J280">
        <v>254</v>
      </c>
      <c r="K280">
        <v>363.22</v>
      </c>
    </row>
    <row r="281" spans="1:11" x14ac:dyDescent="0.25">
      <c r="A281" t="s">
        <v>103</v>
      </c>
      <c r="B281">
        <v>2020</v>
      </c>
      <c r="C281" t="s">
        <v>8</v>
      </c>
      <c r="D281" t="s">
        <v>90</v>
      </c>
      <c r="E281" t="s">
        <v>91</v>
      </c>
      <c r="F281" t="s">
        <v>92</v>
      </c>
      <c r="G281" t="s">
        <v>93</v>
      </c>
      <c r="H281" t="s">
        <v>94</v>
      </c>
      <c r="I281" t="s">
        <v>96</v>
      </c>
      <c r="J281">
        <v>182</v>
      </c>
      <c r="K281">
        <v>260.26</v>
      </c>
    </row>
    <row r="282" spans="1:11" x14ac:dyDescent="0.25">
      <c r="A282" t="s">
        <v>106</v>
      </c>
      <c r="B282">
        <v>2020</v>
      </c>
      <c r="C282" t="s">
        <v>8</v>
      </c>
      <c r="D282" t="s">
        <v>90</v>
      </c>
      <c r="E282" t="s">
        <v>91</v>
      </c>
      <c r="F282" t="s">
        <v>92</v>
      </c>
      <c r="G282" t="s">
        <v>93</v>
      </c>
      <c r="H282" t="s">
        <v>94</v>
      </c>
      <c r="I282" t="s">
        <v>96</v>
      </c>
      <c r="J282">
        <v>208</v>
      </c>
      <c r="K282">
        <v>297.44</v>
      </c>
    </row>
    <row r="283" spans="1:11" x14ac:dyDescent="0.25">
      <c r="A283" t="s">
        <v>106</v>
      </c>
      <c r="B283">
        <v>2020</v>
      </c>
      <c r="C283" t="s">
        <v>8</v>
      </c>
      <c r="D283" t="s">
        <v>90</v>
      </c>
      <c r="E283" t="s">
        <v>91</v>
      </c>
      <c r="F283" t="s">
        <v>92</v>
      </c>
      <c r="G283" t="s">
        <v>93</v>
      </c>
      <c r="H283" t="s">
        <v>94</v>
      </c>
      <c r="I283" t="s">
        <v>96</v>
      </c>
      <c r="J283">
        <v>256</v>
      </c>
      <c r="K283">
        <v>366.08</v>
      </c>
    </row>
    <row r="284" spans="1:11" x14ac:dyDescent="0.25">
      <c r="A284" t="s">
        <v>105</v>
      </c>
      <c r="B284">
        <v>2020</v>
      </c>
      <c r="C284" t="s">
        <v>8</v>
      </c>
      <c r="D284" t="s">
        <v>90</v>
      </c>
      <c r="E284" t="s">
        <v>91</v>
      </c>
      <c r="F284" t="s">
        <v>92</v>
      </c>
      <c r="G284" t="s">
        <v>93</v>
      </c>
      <c r="H284" t="s">
        <v>94</v>
      </c>
      <c r="I284" t="s">
        <v>96</v>
      </c>
      <c r="J284">
        <v>184</v>
      </c>
      <c r="K284">
        <v>263.12</v>
      </c>
    </row>
    <row r="285" spans="1:11" x14ac:dyDescent="0.25">
      <c r="A285" t="s">
        <v>107</v>
      </c>
      <c r="B285">
        <v>2020</v>
      </c>
      <c r="C285" t="s">
        <v>8</v>
      </c>
      <c r="D285" t="s">
        <v>90</v>
      </c>
      <c r="E285" t="s">
        <v>91</v>
      </c>
      <c r="F285" t="s">
        <v>92</v>
      </c>
      <c r="G285" t="s">
        <v>93</v>
      </c>
      <c r="H285" t="s">
        <v>94</v>
      </c>
      <c r="I285" t="s">
        <v>96</v>
      </c>
      <c r="J285">
        <v>270</v>
      </c>
      <c r="K285">
        <v>526.24</v>
      </c>
    </row>
    <row r="286" spans="1:11" x14ac:dyDescent="0.25">
      <c r="A286" t="s">
        <v>103</v>
      </c>
      <c r="B286">
        <v>2020</v>
      </c>
      <c r="C286" t="s">
        <v>8</v>
      </c>
      <c r="D286" t="s">
        <v>90</v>
      </c>
      <c r="E286" t="s">
        <v>91</v>
      </c>
      <c r="F286" t="s">
        <v>92</v>
      </c>
      <c r="G286" t="s">
        <v>93</v>
      </c>
      <c r="H286" t="s">
        <v>94</v>
      </c>
      <c r="I286" t="s">
        <v>96</v>
      </c>
      <c r="J286">
        <v>264</v>
      </c>
      <c r="K286">
        <v>526.24</v>
      </c>
    </row>
    <row r="287" spans="1:11" x14ac:dyDescent="0.25">
      <c r="A287" t="s">
        <v>106</v>
      </c>
      <c r="B287">
        <v>2020</v>
      </c>
      <c r="C287" t="s">
        <v>8</v>
      </c>
      <c r="D287" t="s">
        <v>90</v>
      </c>
      <c r="E287" t="s">
        <v>91</v>
      </c>
      <c r="F287" t="s">
        <v>92</v>
      </c>
      <c r="G287" t="s">
        <v>93</v>
      </c>
      <c r="H287" t="s">
        <v>94</v>
      </c>
      <c r="I287" t="s">
        <v>96</v>
      </c>
      <c r="J287">
        <v>681</v>
      </c>
      <c r="K287">
        <v>973.83</v>
      </c>
    </row>
    <row r="288" spans="1:11" x14ac:dyDescent="0.25">
      <c r="A288" t="s">
        <v>103</v>
      </c>
      <c r="B288">
        <v>2020</v>
      </c>
      <c r="C288" t="s">
        <v>8</v>
      </c>
      <c r="D288" t="s">
        <v>90</v>
      </c>
      <c r="E288" t="s">
        <v>91</v>
      </c>
      <c r="F288" t="s">
        <v>92</v>
      </c>
      <c r="G288" t="s">
        <v>93</v>
      </c>
      <c r="H288" t="s">
        <v>94</v>
      </c>
      <c r="I288" t="s">
        <v>96</v>
      </c>
      <c r="J288">
        <v>714</v>
      </c>
      <c r="K288">
        <v>1021.02</v>
      </c>
    </row>
    <row r="289" spans="1:11" x14ac:dyDescent="0.25">
      <c r="A289" t="s">
        <v>103</v>
      </c>
      <c r="B289">
        <v>2020</v>
      </c>
      <c r="C289" t="s">
        <v>8</v>
      </c>
      <c r="D289" t="s">
        <v>90</v>
      </c>
      <c r="E289" t="s">
        <v>91</v>
      </c>
      <c r="F289" t="s">
        <v>92</v>
      </c>
      <c r="G289" t="s">
        <v>93</v>
      </c>
      <c r="H289" t="s">
        <v>94</v>
      </c>
      <c r="I289" t="s">
        <v>96</v>
      </c>
      <c r="J289">
        <v>768</v>
      </c>
      <c r="K289">
        <v>1098.24</v>
      </c>
    </row>
    <row r="290" spans="1:11" x14ac:dyDescent="0.25">
      <c r="A290" t="s">
        <v>103</v>
      </c>
      <c r="B290">
        <v>2020</v>
      </c>
      <c r="C290" t="s">
        <v>8</v>
      </c>
      <c r="D290" t="s">
        <v>90</v>
      </c>
      <c r="E290" t="s">
        <v>91</v>
      </c>
      <c r="F290" t="s">
        <v>92</v>
      </c>
      <c r="G290" t="s">
        <v>93</v>
      </c>
      <c r="H290" t="s">
        <v>94</v>
      </c>
      <c r="I290" t="s">
        <v>96</v>
      </c>
      <c r="J290">
        <v>273</v>
      </c>
      <c r="K290">
        <v>390.39</v>
      </c>
    </row>
    <row r="291" spans="1:11" x14ac:dyDescent="0.25">
      <c r="A291" t="s">
        <v>106</v>
      </c>
      <c r="B291">
        <v>2020</v>
      </c>
      <c r="C291" t="s">
        <v>8</v>
      </c>
      <c r="D291" t="s">
        <v>90</v>
      </c>
      <c r="E291" t="s">
        <v>91</v>
      </c>
      <c r="F291" t="s">
        <v>92</v>
      </c>
      <c r="G291" t="s">
        <v>93</v>
      </c>
      <c r="H291" t="s">
        <v>94</v>
      </c>
      <c r="I291" t="s">
        <v>96</v>
      </c>
      <c r="J291">
        <v>267</v>
      </c>
      <c r="K291">
        <v>381.81</v>
      </c>
    </row>
    <row r="292" spans="1:11" x14ac:dyDescent="0.25">
      <c r="A292" t="s">
        <v>105</v>
      </c>
      <c r="B292">
        <v>2020</v>
      </c>
      <c r="C292" t="s">
        <v>8</v>
      </c>
      <c r="D292" t="s">
        <v>90</v>
      </c>
      <c r="E292" t="s">
        <v>91</v>
      </c>
      <c r="F292" t="s">
        <v>92</v>
      </c>
      <c r="G292" t="s">
        <v>93</v>
      </c>
      <c r="H292" t="s">
        <v>94</v>
      </c>
      <c r="I292" t="s">
        <v>96</v>
      </c>
      <c r="J292">
        <v>261</v>
      </c>
      <c r="K292">
        <v>373.23</v>
      </c>
    </row>
    <row r="293" spans="1:11" x14ac:dyDescent="0.25">
      <c r="A293" t="s">
        <v>103</v>
      </c>
      <c r="B293">
        <v>2020</v>
      </c>
      <c r="C293" t="s">
        <v>8</v>
      </c>
      <c r="D293" t="s">
        <v>90</v>
      </c>
      <c r="E293" t="s">
        <v>91</v>
      </c>
      <c r="F293" t="s">
        <v>92</v>
      </c>
      <c r="G293" t="s">
        <v>93</v>
      </c>
      <c r="H293" t="s">
        <v>94</v>
      </c>
      <c r="I293" t="s">
        <v>96</v>
      </c>
      <c r="J293">
        <v>207</v>
      </c>
      <c r="K293">
        <v>296.01</v>
      </c>
    </row>
    <row r="294" spans="1:11" x14ac:dyDescent="0.25">
      <c r="A294" t="s">
        <v>103</v>
      </c>
      <c r="B294">
        <v>2020</v>
      </c>
      <c r="C294" t="s">
        <v>8</v>
      </c>
      <c r="D294" t="s">
        <v>90</v>
      </c>
      <c r="E294" t="s">
        <v>91</v>
      </c>
      <c r="F294" t="s">
        <v>92</v>
      </c>
      <c r="G294" t="s">
        <v>93</v>
      </c>
      <c r="H294" t="s">
        <v>94</v>
      </c>
      <c r="I294" t="s">
        <v>96</v>
      </c>
      <c r="J294">
        <v>754</v>
      </c>
      <c r="K294">
        <v>526.24</v>
      </c>
    </row>
    <row r="295" spans="1:11" x14ac:dyDescent="0.25">
      <c r="A295" t="s">
        <v>106</v>
      </c>
      <c r="B295">
        <v>2020</v>
      </c>
      <c r="C295" t="s">
        <v>8</v>
      </c>
      <c r="D295" t="s">
        <v>90</v>
      </c>
      <c r="E295" t="s">
        <v>91</v>
      </c>
      <c r="F295" t="s">
        <v>92</v>
      </c>
      <c r="G295" t="s">
        <v>93</v>
      </c>
      <c r="H295" t="s">
        <v>94</v>
      </c>
      <c r="I295" t="s">
        <v>96</v>
      </c>
      <c r="J295">
        <v>807</v>
      </c>
      <c r="K295">
        <v>526.24</v>
      </c>
    </row>
    <row r="296" spans="1:11" x14ac:dyDescent="0.25">
      <c r="A296" t="s">
        <v>105</v>
      </c>
      <c r="B296">
        <v>2020</v>
      </c>
      <c r="C296" t="s">
        <v>8</v>
      </c>
      <c r="D296" t="s">
        <v>90</v>
      </c>
      <c r="E296" t="s">
        <v>91</v>
      </c>
      <c r="F296" t="s">
        <v>92</v>
      </c>
      <c r="G296" t="s">
        <v>93</v>
      </c>
      <c r="H296" t="s">
        <v>94</v>
      </c>
      <c r="I296" t="s">
        <v>96</v>
      </c>
      <c r="J296">
        <v>211</v>
      </c>
      <c r="K296">
        <v>301.73</v>
      </c>
    </row>
    <row r="297" spans="1:11" x14ac:dyDescent="0.25">
      <c r="A297" t="s">
        <v>106</v>
      </c>
      <c r="B297">
        <v>2020</v>
      </c>
      <c r="C297" t="s">
        <v>8</v>
      </c>
      <c r="D297" t="s">
        <v>90</v>
      </c>
      <c r="E297" t="s">
        <v>91</v>
      </c>
      <c r="F297" t="s">
        <v>92</v>
      </c>
      <c r="G297" t="s">
        <v>93</v>
      </c>
      <c r="H297" t="s">
        <v>94</v>
      </c>
      <c r="I297" t="s">
        <v>96</v>
      </c>
      <c r="J297">
        <v>181</v>
      </c>
      <c r="K297">
        <v>258.83</v>
      </c>
    </row>
    <row r="298" spans="1:11" x14ac:dyDescent="0.25">
      <c r="A298" t="s">
        <v>103</v>
      </c>
      <c r="B298">
        <v>2020</v>
      </c>
      <c r="C298" t="s">
        <v>8</v>
      </c>
      <c r="D298" t="s">
        <v>90</v>
      </c>
      <c r="E298" t="s">
        <v>91</v>
      </c>
      <c r="F298" t="s">
        <v>92</v>
      </c>
      <c r="G298" t="s">
        <v>93</v>
      </c>
      <c r="H298" t="s">
        <v>94</v>
      </c>
      <c r="I298" t="s">
        <v>95</v>
      </c>
      <c r="J298">
        <v>269</v>
      </c>
      <c r="K298">
        <v>384.67</v>
      </c>
    </row>
    <row r="299" spans="1:11" x14ac:dyDescent="0.25">
      <c r="A299" t="s">
        <v>104</v>
      </c>
      <c r="B299">
        <v>2020</v>
      </c>
      <c r="C299" t="s">
        <v>8</v>
      </c>
      <c r="D299" t="s">
        <v>90</v>
      </c>
      <c r="E299" t="s">
        <v>91</v>
      </c>
      <c r="F299" t="s">
        <v>92</v>
      </c>
      <c r="G299" t="s">
        <v>93</v>
      </c>
      <c r="H299" t="s">
        <v>94</v>
      </c>
      <c r="I299" t="s">
        <v>95</v>
      </c>
      <c r="J299">
        <v>263</v>
      </c>
      <c r="K299">
        <v>376.09</v>
      </c>
    </row>
    <row r="300" spans="1:11" x14ac:dyDescent="0.25">
      <c r="A300" t="s">
        <v>103</v>
      </c>
      <c r="B300">
        <v>2020</v>
      </c>
      <c r="C300" t="s">
        <v>8</v>
      </c>
      <c r="D300" t="s">
        <v>90</v>
      </c>
      <c r="E300" t="s">
        <v>91</v>
      </c>
      <c r="F300" t="s">
        <v>92</v>
      </c>
      <c r="G300" t="s">
        <v>93</v>
      </c>
      <c r="H300" t="s">
        <v>94</v>
      </c>
      <c r="I300" t="s">
        <v>96</v>
      </c>
      <c r="J300">
        <v>209</v>
      </c>
      <c r="K300">
        <v>298.87</v>
      </c>
    </row>
    <row r="301" spans="1:11" x14ac:dyDescent="0.25">
      <c r="A301" t="s">
        <v>107</v>
      </c>
      <c r="B301">
        <v>2020</v>
      </c>
      <c r="C301" t="s">
        <v>8</v>
      </c>
      <c r="D301" t="s">
        <v>90</v>
      </c>
      <c r="E301" t="s">
        <v>91</v>
      </c>
      <c r="F301" t="s">
        <v>92</v>
      </c>
      <c r="G301" t="s">
        <v>93</v>
      </c>
      <c r="H301" t="s">
        <v>94</v>
      </c>
      <c r="I301" t="s">
        <v>96</v>
      </c>
      <c r="J301">
        <v>257</v>
      </c>
      <c r="K301">
        <v>367.51</v>
      </c>
    </row>
    <row r="302" spans="1:11" x14ac:dyDescent="0.25">
      <c r="A302" t="s">
        <v>103</v>
      </c>
      <c r="B302">
        <v>2020</v>
      </c>
      <c r="C302" t="s">
        <v>3</v>
      </c>
      <c r="D302" t="s">
        <v>98</v>
      </c>
      <c r="E302" t="s">
        <v>91</v>
      </c>
      <c r="F302" t="s">
        <v>92</v>
      </c>
      <c r="G302" t="s">
        <v>93</v>
      </c>
      <c r="H302" t="s">
        <v>94</v>
      </c>
      <c r="I302" t="s">
        <v>95</v>
      </c>
      <c r="J302">
        <v>128</v>
      </c>
      <c r="K302">
        <v>183.04</v>
      </c>
    </row>
    <row r="303" spans="1:11" x14ac:dyDescent="0.25">
      <c r="A303" t="s">
        <v>105</v>
      </c>
      <c r="B303">
        <v>2020</v>
      </c>
      <c r="C303" t="s">
        <v>3</v>
      </c>
      <c r="D303" t="s">
        <v>98</v>
      </c>
      <c r="E303" t="s">
        <v>91</v>
      </c>
      <c r="F303" t="s">
        <v>92</v>
      </c>
      <c r="G303" t="s">
        <v>93</v>
      </c>
      <c r="H303" t="s">
        <v>94</v>
      </c>
      <c r="I303" t="s">
        <v>95</v>
      </c>
      <c r="J303">
        <v>302</v>
      </c>
      <c r="K303">
        <v>431.86</v>
      </c>
    </row>
    <row r="304" spans="1:11" x14ac:dyDescent="0.25">
      <c r="A304" t="s">
        <v>104</v>
      </c>
      <c r="B304">
        <v>2020</v>
      </c>
      <c r="C304" t="s">
        <v>3</v>
      </c>
      <c r="D304" t="s">
        <v>98</v>
      </c>
      <c r="E304" t="s">
        <v>91</v>
      </c>
      <c r="F304" t="s">
        <v>92</v>
      </c>
      <c r="G304" t="s">
        <v>93</v>
      </c>
      <c r="H304" t="s">
        <v>94</v>
      </c>
      <c r="I304" t="s">
        <v>95</v>
      </c>
      <c r="J304">
        <v>328</v>
      </c>
      <c r="K304">
        <v>526.24</v>
      </c>
    </row>
    <row r="305" spans="1:11" x14ac:dyDescent="0.25">
      <c r="A305" t="s">
        <v>103</v>
      </c>
      <c r="B305">
        <v>2020</v>
      </c>
      <c r="C305" t="s">
        <v>3</v>
      </c>
      <c r="D305" t="s">
        <v>98</v>
      </c>
      <c r="E305" t="s">
        <v>91</v>
      </c>
      <c r="F305" t="s">
        <v>92</v>
      </c>
      <c r="G305" t="s">
        <v>93</v>
      </c>
      <c r="H305" t="s">
        <v>94</v>
      </c>
      <c r="I305" t="s">
        <v>95</v>
      </c>
      <c r="J305">
        <v>130</v>
      </c>
      <c r="K305">
        <v>526.24</v>
      </c>
    </row>
    <row r="306" spans="1:11" x14ac:dyDescent="0.25">
      <c r="A306" t="s">
        <v>103</v>
      </c>
      <c r="B306">
        <v>2020</v>
      </c>
      <c r="C306" t="s">
        <v>3</v>
      </c>
      <c r="D306" t="s">
        <v>98</v>
      </c>
      <c r="E306" t="s">
        <v>91</v>
      </c>
      <c r="F306" t="s">
        <v>92</v>
      </c>
      <c r="G306" t="s">
        <v>93</v>
      </c>
      <c r="H306" t="s">
        <v>94</v>
      </c>
      <c r="I306" t="s">
        <v>95</v>
      </c>
      <c r="J306">
        <v>304</v>
      </c>
      <c r="K306">
        <v>526.24</v>
      </c>
    </row>
    <row r="307" spans="1:11" x14ac:dyDescent="0.25">
      <c r="A307" t="s">
        <v>104</v>
      </c>
      <c r="B307">
        <v>2020</v>
      </c>
      <c r="C307" t="s">
        <v>3</v>
      </c>
      <c r="D307" t="s">
        <v>98</v>
      </c>
      <c r="E307" t="s">
        <v>91</v>
      </c>
      <c r="F307" t="s">
        <v>92</v>
      </c>
      <c r="G307" t="s">
        <v>93</v>
      </c>
      <c r="H307" t="s">
        <v>94</v>
      </c>
      <c r="I307" t="s">
        <v>95</v>
      </c>
      <c r="J307">
        <v>989</v>
      </c>
      <c r="K307">
        <v>1414.27</v>
      </c>
    </row>
    <row r="308" spans="1:11" x14ac:dyDescent="0.25">
      <c r="A308" t="s">
        <v>103</v>
      </c>
      <c r="B308">
        <v>2020</v>
      </c>
      <c r="C308" t="s">
        <v>3</v>
      </c>
      <c r="D308" t="s">
        <v>98</v>
      </c>
      <c r="E308" t="s">
        <v>91</v>
      </c>
      <c r="F308" t="s">
        <v>92</v>
      </c>
      <c r="G308" t="s">
        <v>93</v>
      </c>
      <c r="H308" t="s">
        <v>94</v>
      </c>
      <c r="I308" t="s">
        <v>95</v>
      </c>
      <c r="J308">
        <v>1022</v>
      </c>
      <c r="K308">
        <v>1461.46</v>
      </c>
    </row>
    <row r="309" spans="1:11" x14ac:dyDescent="0.25">
      <c r="A309" t="s">
        <v>105</v>
      </c>
      <c r="B309">
        <v>2020</v>
      </c>
      <c r="C309" t="s">
        <v>3</v>
      </c>
      <c r="D309" t="s">
        <v>98</v>
      </c>
      <c r="E309" t="s">
        <v>91</v>
      </c>
      <c r="F309" t="s">
        <v>92</v>
      </c>
      <c r="G309" t="s">
        <v>93</v>
      </c>
      <c r="H309" t="s">
        <v>94</v>
      </c>
      <c r="I309" t="s">
        <v>95</v>
      </c>
      <c r="J309">
        <v>300</v>
      </c>
      <c r="K309">
        <v>429</v>
      </c>
    </row>
    <row r="310" spans="1:11" x14ac:dyDescent="0.25">
      <c r="A310" t="s">
        <v>105</v>
      </c>
      <c r="B310">
        <v>2020</v>
      </c>
      <c r="C310" t="s">
        <v>3</v>
      </c>
      <c r="D310" t="s">
        <v>98</v>
      </c>
      <c r="E310" t="s">
        <v>91</v>
      </c>
      <c r="F310" t="s">
        <v>92</v>
      </c>
      <c r="G310" t="s">
        <v>93</v>
      </c>
      <c r="H310" t="s">
        <v>94</v>
      </c>
      <c r="I310" t="s">
        <v>95</v>
      </c>
      <c r="J310">
        <v>327</v>
      </c>
      <c r="K310">
        <v>467.61</v>
      </c>
    </row>
    <row r="311" spans="1:11" x14ac:dyDescent="0.25">
      <c r="A311" t="s">
        <v>103</v>
      </c>
      <c r="B311">
        <v>2020</v>
      </c>
      <c r="C311" t="s">
        <v>3</v>
      </c>
      <c r="D311" t="s">
        <v>98</v>
      </c>
      <c r="E311" t="s">
        <v>91</v>
      </c>
      <c r="F311" t="s">
        <v>92</v>
      </c>
      <c r="G311" t="s">
        <v>93</v>
      </c>
      <c r="H311" t="s">
        <v>94</v>
      </c>
      <c r="I311" t="s">
        <v>95</v>
      </c>
      <c r="J311">
        <v>129</v>
      </c>
      <c r="K311">
        <v>184.47</v>
      </c>
    </row>
    <row r="312" spans="1:11" x14ac:dyDescent="0.25">
      <c r="A312" t="s">
        <v>104</v>
      </c>
      <c r="B312">
        <v>2020</v>
      </c>
      <c r="C312" t="s">
        <v>3</v>
      </c>
      <c r="D312" t="s">
        <v>98</v>
      </c>
      <c r="E312" t="s">
        <v>91</v>
      </c>
      <c r="F312" t="s">
        <v>92</v>
      </c>
      <c r="G312" t="s">
        <v>93</v>
      </c>
      <c r="H312" t="s">
        <v>94</v>
      </c>
      <c r="I312" t="s">
        <v>95</v>
      </c>
      <c r="J312">
        <v>303</v>
      </c>
      <c r="K312">
        <v>433.29</v>
      </c>
    </row>
    <row r="313" spans="1:11" x14ac:dyDescent="0.25">
      <c r="A313" t="s">
        <v>103</v>
      </c>
      <c r="B313">
        <v>2020</v>
      </c>
      <c r="C313" t="s">
        <v>3</v>
      </c>
      <c r="D313" t="s">
        <v>98</v>
      </c>
      <c r="E313" t="s">
        <v>91</v>
      </c>
      <c r="F313" t="s">
        <v>92</v>
      </c>
      <c r="G313" t="s">
        <v>93</v>
      </c>
      <c r="H313" t="s">
        <v>94</v>
      </c>
      <c r="I313" t="s">
        <v>95</v>
      </c>
      <c r="J313">
        <v>770</v>
      </c>
      <c r="K313">
        <v>1101.0999999999999</v>
      </c>
    </row>
    <row r="314" spans="1:11" x14ac:dyDescent="0.25">
      <c r="A314" t="s">
        <v>104</v>
      </c>
      <c r="B314">
        <v>2020</v>
      </c>
      <c r="C314" t="s">
        <v>3</v>
      </c>
      <c r="D314" t="s">
        <v>98</v>
      </c>
      <c r="E314" t="s">
        <v>91</v>
      </c>
      <c r="F314" t="s">
        <v>92</v>
      </c>
      <c r="G314" t="s">
        <v>93</v>
      </c>
      <c r="H314" t="s">
        <v>94</v>
      </c>
      <c r="I314" t="s">
        <v>95</v>
      </c>
      <c r="J314">
        <v>857</v>
      </c>
      <c r="K314">
        <v>1225.51</v>
      </c>
    </row>
    <row r="315" spans="1:11" x14ac:dyDescent="0.25">
      <c r="A315" t="s">
        <v>105</v>
      </c>
      <c r="B315">
        <v>2020</v>
      </c>
      <c r="C315" t="s">
        <v>3</v>
      </c>
      <c r="D315" t="s">
        <v>98</v>
      </c>
      <c r="E315" t="s">
        <v>91</v>
      </c>
      <c r="F315" t="s">
        <v>92</v>
      </c>
      <c r="G315" t="s">
        <v>93</v>
      </c>
      <c r="H315" t="s">
        <v>94</v>
      </c>
      <c r="I315" t="s">
        <v>95</v>
      </c>
      <c r="J315">
        <v>329</v>
      </c>
      <c r="K315">
        <v>470.47</v>
      </c>
    </row>
    <row r="316" spans="1:11" x14ac:dyDescent="0.25">
      <c r="A316" t="s">
        <v>103</v>
      </c>
      <c r="B316">
        <v>2020</v>
      </c>
      <c r="C316" t="s">
        <v>3</v>
      </c>
      <c r="D316" t="s">
        <v>98</v>
      </c>
      <c r="E316" t="s">
        <v>91</v>
      </c>
      <c r="F316" t="s">
        <v>92</v>
      </c>
      <c r="G316" t="s">
        <v>93</v>
      </c>
      <c r="H316" t="s">
        <v>94</v>
      </c>
      <c r="I316" t="s">
        <v>95</v>
      </c>
      <c r="J316">
        <v>131</v>
      </c>
      <c r="K316">
        <v>187.33</v>
      </c>
    </row>
    <row r="317" spans="1:11" x14ac:dyDescent="0.25">
      <c r="A317" t="s">
        <v>105</v>
      </c>
      <c r="B317">
        <v>2020</v>
      </c>
      <c r="C317" t="s">
        <v>7</v>
      </c>
      <c r="D317" t="s">
        <v>98</v>
      </c>
      <c r="E317" t="s">
        <v>91</v>
      </c>
      <c r="F317" t="s">
        <v>92</v>
      </c>
      <c r="G317" t="s">
        <v>93</v>
      </c>
      <c r="H317" t="s">
        <v>94</v>
      </c>
      <c r="I317" t="s">
        <v>95</v>
      </c>
      <c r="J317">
        <v>308</v>
      </c>
      <c r="K317">
        <v>440.44</v>
      </c>
    </row>
    <row r="318" spans="1:11" x14ac:dyDescent="0.25">
      <c r="A318" t="s">
        <v>103</v>
      </c>
      <c r="B318">
        <v>2020</v>
      </c>
      <c r="C318" t="s">
        <v>7</v>
      </c>
      <c r="D318" t="s">
        <v>98</v>
      </c>
      <c r="E318" t="s">
        <v>91</v>
      </c>
      <c r="F318" t="s">
        <v>92</v>
      </c>
      <c r="G318" t="s">
        <v>93</v>
      </c>
      <c r="H318" t="s">
        <v>94</v>
      </c>
      <c r="I318" t="s">
        <v>95</v>
      </c>
      <c r="J318">
        <v>356</v>
      </c>
      <c r="K318">
        <v>509.08</v>
      </c>
    </row>
    <row r="319" spans="1:11" x14ac:dyDescent="0.25">
      <c r="A319" t="s">
        <v>104</v>
      </c>
      <c r="B319">
        <v>2020</v>
      </c>
      <c r="C319" t="s">
        <v>7</v>
      </c>
      <c r="D319" t="s">
        <v>98</v>
      </c>
      <c r="E319" t="s">
        <v>91</v>
      </c>
      <c r="F319" t="s">
        <v>92</v>
      </c>
      <c r="G319" t="s">
        <v>93</v>
      </c>
      <c r="H319" t="s">
        <v>94</v>
      </c>
      <c r="I319" t="s">
        <v>95</v>
      </c>
      <c r="J319">
        <v>310</v>
      </c>
      <c r="K319">
        <v>526.24</v>
      </c>
    </row>
    <row r="320" spans="1:11" x14ac:dyDescent="0.25">
      <c r="A320" t="s">
        <v>104</v>
      </c>
      <c r="B320">
        <v>2020</v>
      </c>
      <c r="C320" t="s">
        <v>7</v>
      </c>
      <c r="D320" t="s">
        <v>98</v>
      </c>
      <c r="E320" t="s">
        <v>91</v>
      </c>
      <c r="F320" t="s">
        <v>92</v>
      </c>
      <c r="G320" t="s">
        <v>93</v>
      </c>
      <c r="H320" t="s">
        <v>94</v>
      </c>
      <c r="I320" t="s">
        <v>95</v>
      </c>
      <c r="J320">
        <v>352</v>
      </c>
      <c r="K320">
        <v>526.24</v>
      </c>
    </row>
    <row r="321" spans="1:11" x14ac:dyDescent="0.25">
      <c r="A321" t="s">
        <v>104</v>
      </c>
      <c r="B321">
        <v>2020</v>
      </c>
      <c r="C321" t="s">
        <v>7</v>
      </c>
      <c r="D321" t="s">
        <v>98</v>
      </c>
      <c r="E321" t="s">
        <v>91</v>
      </c>
      <c r="F321" t="s">
        <v>92</v>
      </c>
      <c r="G321" t="s">
        <v>93</v>
      </c>
      <c r="H321" t="s">
        <v>94</v>
      </c>
      <c r="I321" t="s">
        <v>95</v>
      </c>
      <c r="J321">
        <v>280</v>
      </c>
      <c r="K321">
        <v>526.24</v>
      </c>
    </row>
    <row r="322" spans="1:11" x14ac:dyDescent="0.25">
      <c r="A322" t="s">
        <v>104</v>
      </c>
      <c r="B322">
        <v>2020</v>
      </c>
      <c r="C322" t="s">
        <v>7</v>
      </c>
      <c r="D322" t="s">
        <v>98</v>
      </c>
      <c r="E322" t="s">
        <v>91</v>
      </c>
      <c r="F322" t="s">
        <v>92</v>
      </c>
      <c r="G322" t="s">
        <v>93</v>
      </c>
      <c r="H322" t="s">
        <v>94</v>
      </c>
      <c r="I322" t="s">
        <v>95</v>
      </c>
      <c r="J322">
        <v>993</v>
      </c>
      <c r="K322">
        <v>1419.99</v>
      </c>
    </row>
    <row r="323" spans="1:11" x14ac:dyDescent="0.25">
      <c r="A323" t="s">
        <v>104</v>
      </c>
      <c r="B323">
        <v>2020</v>
      </c>
      <c r="C323" t="s">
        <v>7</v>
      </c>
      <c r="D323" t="s">
        <v>98</v>
      </c>
      <c r="E323" t="s">
        <v>91</v>
      </c>
      <c r="F323" t="s">
        <v>92</v>
      </c>
      <c r="G323" t="s">
        <v>93</v>
      </c>
      <c r="H323" t="s">
        <v>94</v>
      </c>
      <c r="I323" t="s">
        <v>95</v>
      </c>
      <c r="J323">
        <v>1026</v>
      </c>
      <c r="K323">
        <v>1467.18</v>
      </c>
    </row>
    <row r="324" spans="1:11" x14ac:dyDescent="0.25">
      <c r="A324" t="s">
        <v>105</v>
      </c>
      <c r="B324">
        <v>2020</v>
      </c>
      <c r="C324" t="s">
        <v>7</v>
      </c>
      <c r="D324" t="s">
        <v>98</v>
      </c>
      <c r="E324" t="s">
        <v>91</v>
      </c>
      <c r="F324" t="s">
        <v>92</v>
      </c>
      <c r="G324" t="s">
        <v>93</v>
      </c>
      <c r="H324" t="s">
        <v>94</v>
      </c>
      <c r="I324" t="s">
        <v>95</v>
      </c>
      <c r="J324">
        <v>282</v>
      </c>
      <c r="K324">
        <v>403.26</v>
      </c>
    </row>
    <row r="325" spans="1:11" x14ac:dyDescent="0.25">
      <c r="A325" t="s">
        <v>105</v>
      </c>
      <c r="B325">
        <v>2020</v>
      </c>
      <c r="C325" t="s">
        <v>7</v>
      </c>
      <c r="D325" t="s">
        <v>98</v>
      </c>
      <c r="E325" t="s">
        <v>91</v>
      </c>
      <c r="F325" t="s">
        <v>92</v>
      </c>
      <c r="G325" t="s">
        <v>93</v>
      </c>
      <c r="H325" t="s">
        <v>94</v>
      </c>
      <c r="I325" t="s">
        <v>95</v>
      </c>
      <c r="J325">
        <v>309</v>
      </c>
      <c r="K325">
        <v>441.87</v>
      </c>
    </row>
    <row r="326" spans="1:11" x14ac:dyDescent="0.25">
      <c r="A326" t="s">
        <v>103</v>
      </c>
      <c r="B326">
        <v>2020</v>
      </c>
      <c r="C326" t="s">
        <v>7</v>
      </c>
      <c r="D326" t="s">
        <v>98</v>
      </c>
      <c r="E326" t="s">
        <v>91</v>
      </c>
      <c r="F326" t="s">
        <v>92</v>
      </c>
      <c r="G326" t="s">
        <v>93</v>
      </c>
      <c r="H326" t="s">
        <v>94</v>
      </c>
      <c r="I326" t="s">
        <v>95</v>
      </c>
      <c r="J326">
        <v>357</v>
      </c>
      <c r="K326">
        <v>510.51</v>
      </c>
    </row>
    <row r="327" spans="1:11" x14ac:dyDescent="0.25">
      <c r="A327" t="s">
        <v>104</v>
      </c>
      <c r="B327">
        <v>2020</v>
      </c>
      <c r="C327" t="s">
        <v>7</v>
      </c>
      <c r="D327" t="s">
        <v>98</v>
      </c>
      <c r="E327" t="s">
        <v>91</v>
      </c>
      <c r="F327" t="s">
        <v>92</v>
      </c>
      <c r="G327" t="s">
        <v>93</v>
      </c>
      <c r="H327" t="s">
        <v>94</v>
      </c>
      <c r="I327" t="s">
        <v>95</v>
      </c>
      <c r="J327">
        <v>279</v>
      </c>
      <c r="K327">
        <v>398.97</v>
      </c>
    </row>
    <row r="328" spans="1:11" x14ac:dyDescent="0.25">
      <c r="A328" t="s">
        <v>104</v>
      </c>
      <c r="B328">
        <v>2020</v>
      </c>
      <c r="C328" t="s">
        <v>7</v>
      </c>
      <c r="D328" t="s">
        <v>98</v>
      </c>
      <c r="E328" t="s">
        <v>91</v>
      </c>
      <c r="F328" t="s">
        <v>92</v>
      </c>
      <c r="G328" t="s">
        <v>93</v>
      </c>
      <c r="H328" t="s">
        <v>94</v>
      </c>
      <c r="I328" t="s">
        <v>95</v>
      </c>
      <c r="J328">
        <v>774</v>
      </c>
      <c r="K328">
        <v>1106.82</v>
      </c>
    </row>
    <row r="329" spans="1:11" x14ac:dyDescent="0.25">
      <c r="A329" t="s">
        <v>103</v>
      </c>
      <c r="B329">
        <v>2020</v>
      </c>
      <c r="C329" t="s">
        <v>7</v>
      </c>
      <c r="D329" t="s">
        <v>98</v>
      </c>
      <c r="E329" t="s">
        <v>91</v>
      </c>
      <c r="F329" t="s">
        <v>92</v>
      </c>
      <c r="G329" t="s">
        <v>93</v>
      </c>
      <c r="H329" t="s">
        <v>94</v>
      </c>
      <c r="I329" t="s">
        <v>95</v>
      </c>
      <c r="J329">
        <v>807</v>
      </c>
      <c r="K329">
        <v>1154.01</v>
      </c>
    </row>
    <row r="330" spans="1:11" x14ac:dyDescent="0.25">
      <c r="A330" t="s">
        <v>104</v>
      </c>
      <c r="B330">
        <v>2020</v>
      </c>
      <c r="C330" t="s">
        <v>7</v>
      </c>
      <c r="D330" t="s">
        <v>98</v>
      </c>
      <c r="E330" t="s">
        <v>91</v>
      </c>
      <c r="F330" t="s">
        <v>92</v>
      </c>
      <c r="G330" t="s">
        <v>93</v>
      </c>
      <c r="H330" t="s">
        <v>94</v>
      </c>
      <c r="I330" t="s">
        <v>95</v>
      </c>
      <c r="J330">
        <v>860</v>
      </c>
      <c r="K330">
        <v>1229.8</v>
      </c>
    </row>
    <row r="331" spans="1:11" x14ac:dyDescent="0.25">
      <c r="A331" t="s">
        <v>107</v>
      </c>
      <c r="B331">
        <v>2020</v>
      </c>
      <c r="C331" t="s">
        <v>7</v>
      </c>
      <c r="D331" t="s">
        <v>98</v>
      </c>
      <c r="E331" t="s">
        <v>91</v>
      </c>
      <c r="F331" t="s">
        <v>92</v>
      </c>
      <c r="G331" t="s">
        <v>93</v>
      </c>
      <c r="H331" t="s">
        <v>94</v>
      </c>
      <c r="I331" t="s">
        <v>95</v>
      </c>
      <c r="J331">
        <v>353</v>
      </c>
      <c r="K331">
        <v>504.79</v>
      </c>
    </row>
    <row r="332" spans="1:11" x14ac:dyDescent="0.25">
      <c r="A332" t="s">
        <v>105</v>
      </c>
      <c r="B332">
        <v>2020</v>
      </c>
      <c r="C332" t="s">
        <v>7</v>
      </c>
      <c r="D332" t="s">
        <v>98</v>
      </c>
      <c r="E332" t="s">
        <v>91</v>
      </c>
      <c r="F332" t="s">
        <v>92</v>
      </c>
      <c r="G332" t="s">
        <v>93</v>
      </c>
      <c r="H332" t="s">
        <v>94</v>
      </c>
      <c r="I332" t="s">
        <v>95</v>
      </c>
      <c r="J332">
        <v>281</v>
      </c>
      <c r="K332">
        <v>401.83</v>
      </c>
    </row>
    <row r="333" spans="1:11" x14ac:dyDescent="0.25">
      <c r="A333" t="s">
        <v>105</v>
      </c>
      <c r="B333">
        <v>2020</v>
      </c>
      <c r="C333" t="s">
        <v>11</v>
      </c>
      <c r="D333" t="s">
        <v>98</v>
      </c>
      <c r="E333" t="s">
        <v>91</v>
      </c>
      <c r="F333" t="s">
        <v>92</v>
      </c>
      <c r="G333" t="s">
        <v>93</v>
      </c>
      <c r="H333" t="s">
        <v>94</v>
      </c>
      <c r="I333" t="s">
        <v>95</v>
      </c>
      <c r="J333">
        <v>284</v>
      </c>
      <c r="K333">
        <v>406.12</v>
      </c>
    </row>
    <row r="334" spans="1:11" x14ac:dyDescent="0.25">
      <c r="A334" t="s">
        <v>104</v>
      </c>
      <c r="B334">
        <v>2020</v>
      </c>
      <c r="C334" t="s">
        <v>11</v>
      </c>
      <c r="D334" t="s">
        <v>98</v>
      </c>
      <c r="E334" t="s">
        <v>91</v>
      </c>
      <c r="F334" t="s">
        <v>92</v>
      </c>
      <c r="G334" t="s">
        <v>93</v>
      </c>
      <c r="H334" t="s">
        <v>94</v>
      </c>
      <c r="I334" t="s">
        <v>95</v>
      </c>
      <c r="J334">
        <v>332</v>
      </c>
      <c r="K334">
        <v>474.76</v>
      </c>
    </row>
    <row r="335" spans="1:11" x14ac:dyDescent="0.25">
      <c r="A335" t="s">
        <v>105</v>
      </c>
      <c r="B335">
        <v>2020</v>
      </c>
      <c r="C335" t="s">
        <v>11</v>
      </c>
      <c r="D335" t="s">
        <v>98</v>
      </c>
      <c r="E335" t="s">
        <v>91</v>
      </c>
      <c r="F335" t="s">
        <v>92</v>
      </c>
      <c r="G335" t="s">
        <v>93</v>
      </c>
      <c r="H335" t="s">
        <v>94</v>
      </c>
      <c r="I335" t="s">
        <v>95</v>
      </c>
      <c r="J335">
        <v>260</v>
      </c>
      <c r="K335">
        <v>371.8</v>
      </c>
    </row>
    <row r="336" spans="1:11" x14ac:dyDescent="0.25">
      <c r="A336" t="s">
        <v>104</v>
      </c>
      <c r="B336">
        <v>2020</v>
      </c>
      <c r="C336" t="s">
        <v>11</v>
      </c>
      <c r="D336" t="s">
        <v>98</v>
      </c>
      <c r="E336" t="s">
        <v>91</v>
      </c>
      <c r="F336" t="s">
        <v>92</v>
      </c>
      <c r="G336" t="s">
        <v>93</v>
      </c>
      <c r="H336" t="s">
        <v>94</v>
      </c>
      <c r="I336" t="s">
        <v>95</v>
      </c>
      <c r="J336">
        <v>286</v>
      </c>
      <c r="K336">
        <v>526.24</v>
      </c>
    </row>
    <row r="337" spans="1:11" x14ac:dyDescent="0.25">
      <c r="A337" t="s">
        <v>103</v>
      </c>
      <c r="B337">
        <v>2020</v>
      </c>
      <c r="C337" t="s">
        <v>11</v>
      </c>
      <c r="D337" t="s">
        <v>98</v>
      </c>
      <c r="E337" t="s">
        <v>91</v>
      </c>
      <c r="F337" t="s">
        <v>92</v>
      </c>
      <c r="G337" t="s">
        <v>93</v>
      </c>
      <c r="H337" t="s">
        <v>94</v>
      </c>
      <c r="I337" t="s">
        <v>95</v>
      </c>
      <c r="J337">
        <v>334</v>
      </c>
      <c r="K337">
        <v>526.24</v>
      </c>
    </row>
    <row r="338" spans="1:11" x14ac:dyDescent="0.25">
      <c r="A338" t="s">
        <v>104</v>
      </c>
      <c r="B338">
        <v>2020</v>
      </c>
      <c r="C338" t="s">
        <v>11</v>
      </c>
      <c r="D338" t="s">
        <v>98</v>
      </c>
      <c r="E338" t="s">
        <v>91</v>
      </c>
      <c r="F338" t="s">
        <v>92</v>
      </c>
      <c r="G338" t="s">
        <v>93</v>
      </c>
      <c r="H338" t="s">
        <v>94</v>
      </c>
      <c r="I338" t="s">
        <v>95</v>
      </c>
      <c r="J338">
        <v>262</v>
      </c>
      <c r="K338">
        <v>526.24</v>
      </c>
    </row>
    <row r="339" spans="1:11" x14ac:dyDescent="0.25">
      <c r="A339" t="s">
        <v>103</v>
      </c>
      <c r="B339">
        <v>2020</v>
      </c>
      <c r="C339" t="s">
        <v>11</v>
      </c>
      <c r="D339" t="s">
        <v>98</v>
      </c>
      <c r="E339" t="s">
        <v>91</v>
      </c>
      <c r="F339" t="s">
        <v>92</v>
      </c>
      <c r="G339" t="s">
        <v>93</v>
      </c>
      <c r="H339" t="s">
        <v>94</v>
      </c>
      <c r="I339" t="s">
        <v>95</v>
      </c>
      <c r="J339">
        <v>996</v>
      </c>
      <c r="K339">
        <v>1424.28</v>
      </c>
    </row>
    <row r="340" spans="1:11" x14ac:dyDescent="0.25">
      <c r="A340" t="s">
        <v>104</v>
      </c>
      <c r="B340">
        <v>2020</v>
      </c>
      <c r="C340" t="s">
        <v>11</v>
      </c>
      <c r="D340" t="s">
        <v>98</v>
      </c>
      <c r="E340" t="s">
        <v>91</v>
      </c>
      <c r="F340" t="s">
        <v>92</v>
      </c>
      <c r="G340" t="s">
        <v>93</v>
      </c>
      <c r="H340" t="s">
        <v>94</v>
      </c>
      <c r="I340" t="s">
        <v>95</v>
      </c>
      <c r="J340">
        <v>258</v>
      </c>
      <c r="K340">
        <v>368.94</v>
      </c>
    </row>
    <row r="341" spans="1:11" x14ac:dyDescent="0.25">
      <c r="A341" t="s">
        <v>104</v>
      </c>
      <c r="B341">
        <v>2020</v>
      </c>
      <c r="C341" t="s">
        <v>11</v>
      </c>
      <c r="D341" t="s">
        <v>98</v>
      </c>
      <c r="E341" t="s">
        <v>91</v>
      </c>
      <c r="F341" t="s">
        <v>92</v>
      </c>
      <c r="G341" t="s">
        <v>93</v>
      </c>
      <c r="H341" t="s">
        <v>94</v>
      </c>
      <c r="I341" t="s">
        <v>95</v>
      </c>
      <c r="J341">
        <v>285</v>
      </c>
      <c r="K341">
        <v>407.55</v>
      </c>
    </row>
    <row r="342" spans="1:11" x14ac:dyDescent="0.25">
      <c r="A342" t="s">
        <v>103</v>
      </c>
      <c r="B342">
        <v>2020</v>
      </c>
      <c r="C342" t="s">
        <v>11</v>
      </c>
      <c r="D342" t="s">
        <v>98</v>
      </c>
      <c r="E342" t="s">
        <v>91</v>
      </c>
      <c r="F342" t="s">
        <v>92</v>
      </c>
      <c r="G342" t="s">
        <v>93</v>
      </c>
      <c r="H342" t="s">
        <v>94</v>
      </c>
      <c r="I342" t="s">
        <v>95</v>
      </c>
      <c r="J342">
        <v>333</v>
      </c>
      <c r="K342">
        <v>476.19</v>
      </c>
    </row>
    <row r="343" spans="1:11" x14ac:dyDescent="0.25">
      <c r="A343" t="s">
        <v>103</v>
      </c>
      <c r="B343">
        <v>2020</v>
      </c>
      <c r="C343" t="s">
        <v>11</v>
      </c>
      <c r="D343" t="s">
        <v>98</v>
      </c>
      <c r="E343" t="s">
        <v>91</v>
      </c>
      <c r="F343" t="s">
        <v>92</v>
      </c>
      <c r="G343" t="s">
        <v>93</v>
      </c>
      <c r="H343" t="s">
        <v>94</v>
      </c>
      <c r="I343" t="s">
        <v>95</v>
      </c>
      <c r="J343">
        <v>261</v>
      </c>
      <c r="K343">
        <v>373.23</v>
      </c>
    </row>
    <row r="344" spans="1:11" x14ac:dyDescent="0.25">
      <c r="A344" t="s">
        <v>104</v>
      </c>
      <c r="B344">
        <v>2020</v>
      </c>
      <c r="C344" t="s">
        <v>11</v>
      </c>
      <c r="D344" t="s">
        <v>98</v>
      </c>
      <c r="E344" t="s">
        <v>91</v>
      </c>
      <c r="F344" t="s">
        <v>92</v>
      </c>
      <c r="G344" t="s">
        <v>93</v>
      </c>
      <c r="H344" t="s">
        <v>94</v>
      </c>
      <c r="I344" t="s">
        <v>95</v>
      </c>
      <c r="J344">
        <v>777</v>
      </c>
      <c r="K344">
        <v>1111.1099999999999</v>
      </c>
    </row>
    <row r="345" spans="1:11" x14ac:dyDescent="0.25">
      <c r="A345" t="s">
        <v>103</v>
      </c>
      <c r="B345">
        <v>2020</v>
      </c>
      <c r="C345" t="s">
        <v>11</v>
      </c>
      <c r="D345" t="s">
        <v>98</v>
      </c>
      <c r="E345" t="s">
        <v>91</v>
      </c>
      <c r="F345" t="s">
        <v>92</v>
      </c>
      <c r="G345" t="s">
        <v>93</v>
      </c>
      <c r="H345" t="s">
        <v>94</v>
      </c>
      <c r="I345" t="s">
        <v>95</v>
      </c>
      <c r="J345">
        <v>811</v>
      </c>
      <c r="K345">
        <v>1159.73</v>
      </c>
    </row>
    <row r="346" spans="1:11" x14ac:dyDescent="0.25">
      <c r="A346" t="s">
        <v>104</v>
      </c>
      <c r="B346">
        <v>2020</v>
      </c>
      <c r="C346" t="s">
        <v>11</v>
      </c>
      <c r="D346" t="s">
        <v>98</v>
      </c>
      <c r="E346" t="s">
        <v>91</v>
      </c>
      <c r="F346" t="s">
        <v>92</v>
      </c>
      <c r="G346" t="s">
        <v>93</v>
      </c>
      <c r="H346" t="s">
        <v>94</v>
      </c>
      <c r="I346" t="s">
        <v>95</v>
      </c>
      <c r="J346">
        <v>864</v>
      </c>
      <c r="K346">
        <v>1235.52</v>
      </c>
    </row>
    <row r="347" spans="1:11" x14ac:dyDescent="0.25">
      <c r="A347" t="s">
        <v>105</v>
      </c>
      <c r="B347">
        <v>2020</v>
      </c>
      <c r="C347" t="s">
        <v>11</v>
      </c>
      <c r="D347" t="s">
        <v>98</v>
      </c>
      <c r="E347" t="s">
        <v>91</v>
      </c>
      <c r="F347" t="s">
        <v>92</v>
      </c>
      <c r="G347" t="s">
        <v>93</v>
      </c>
      <c r="H347" t="s">
        <v>94</v>
      </c>
      <c r="I347" t="s">
        <v>95</v>
      </c>
      <c r="J347">
        <v>287</v>
      </c>
      <c r="K347">
        <v>410.41</v>
      </c>
    </row>
    <row r="348" spans="1:11" x14ac:dyDescent="0.25">
      <c r="A348" t="s">
        <v>103</v>
      </c>
      <c r="B348">
        <v>2020</v>
      </c>
      <c r="C348" t="s">
        <v>11</v>
      </c>
      <c r="D348" t="s">
        <v>98</v>
      </c>
      <c r="E348" t="s">
        <v>91</v>
      </c>
      <c r="F348" t="s">
        <v>92</v>
      </c>
      <c r="G348" t="s">
        <v>93</v>
      </c>
      <c r="H348" t="s">
        <v>94</v>
      </c>
      <c r="I348" t="s">
        <v>95</v>
      </c>
      <c r="J348">
        <v>335</v>
      </c>
      <c r="K348">
        <v>479.05</v>
      </c>
    </row>
    <row r="349" spans="1:11" x14ac:dyDescent="0.25">
      <c r="A349" t="s">
        <v>105</v>
      </c>
      <c r="B349">
        <v>2020</v>
      </c>
      <c r="C349" t="s">
        <v>11</v>
      </c>
      <c r="D349" t="s">
        <v>98</v>
      </c>
      <c r="E349" t="s">
        <v>91</v>
      </c>
      <c r="F349" t="s">
        <v>92</v>
      </c>
      <c r="G349" t="s">
        <v>93</v>
      </c>
      <c r="H349" t="s">
        <v>94</v>
      </c>
      <c r="I349" t="s">
        <v>95</v>
      </c>
      <c r="J349">
        <v>257</v>
      </c>
      <c r="K349">
        <v>367.51</v>
      </c>
    </row>
    <row r="350" spans="1:11" x14ac:dyDescent="0.25">
      <c r="A350" t="s">
        <v>104</v>
      </c>
      <c r="B350">
        <v>2020</v>
      </c>
      <c r="C350" t="s">
        <v>1</v>
      </c>
      <c r="D350" t="s">
        <v>98</v>
      </c>
      <c r="E350" t="s">
        <v>91</v>
      </c>
      <c r="F350" t="s">
        <v>92</v>
      </c>
      <c r="G350" t="s">
        <v>93</v>
      </c>
      <c r="H350" t="s">
        <v>94</v>
      </c>
      <c r="I350" t="s">
        <v>96</v>
      </c>
      <c r="J350">
        <v>350</v>
      </c>
      <c r="K350">
        <v>500.5</v>
      </c>
    </row>
    <row r="351" spans="1:11" x14ac:dyDescent="0.25">
      <c r="A351" t="s">
        <v>105</v>
      </c>
      <c r="B351">
        <v>2020</v>
      </c>
      <c r="C351" t="s">
        <v>1</v>
      </c>
      <c r="D351" t="s">
        <v>98</v>
      </c>
      <c r="E351" t="s">
        <v>91</v>
      </c>
      <c r="F351" t="s">
        <v>92</v>
      </c>
      <c r="G351" t="s">
        <v>93</v>
      </c>
      <c r="H351" t="s">
        <v>94</v>
      </c>
      <c r="I351" t="s">
        <v>96</v>
      </c>
      <c r="J351">
        <v>344</v>
      </c>
      <c r="K351">
        <v>491.92</v>
      </c>
    </row>
    <row r="352" spans="1:11" x14ac:dyDescent="0.25">
      <c r="A352" t="s">
        <v>103</v>
      </c>
      <c r="B352">
        <v>2020</v>
      </c>
      <c r="C352" t="s">
        <v>1</v>
      </c>
      <c r="D352" t="s">
        <v>98</v>
      </c>
      <c r="E352" t="s">
        <v>91</v>
      </c>
      <c r="F352" t="s">
        <v>92</v>
      </c>
      <c r="G352" t="s">
        <v>93</v>
      </c>
      <c r="H352" t="s">
        <v>94</v>
      </c>
      <c r="I352" t="s">
        <v>95</v>
      </c>
      <c r="J352">
        <v>338</v>
      </c>
      <c r="K352">
        <v>483.34</v>
      </c>
    </row>
    <row r="353" spans="1:11" x14ac:dyDescent="0.25">
      <c r="A353" t="s">
        <v>103</v>
      </c>
      <c r="B353">
        <v>2020</v>
      </c>
      <c r="C353" t="s">
        <v>1</v>
      </c>
      <c r="D353" t="s">
        <v>98</v>
      </c>
      <c r="E353" t="s">
        <v>91</v>
      </c>
      <c r="F353" t="s">
        <v>92</v>
      </c>
      <c r="G353" t="s">
        <v>93</v>
      </c>
      <c r="H353" t="s">
        <v>94</v>
      </c>
      <c r="I353" t="s">
        <v>95</v>
      </c>
      <c r="J353">
        <v>140</v>
      </c>
      <c r="K353">
        <v>200.2</v>
      </c>
    </row>
    <row r="354" spans="1:11" x14ac:dyDescent="0.25">
      <c r="A354" t="s">
        <v>106</v>
      </c>
      <c r="B354">
        <v>2020</v>
      </c>
      <c r="C354" t="s">
        <v>1</v>
      </c>
      <c r="D354" t="s">
        <v>98</v>
      </c>
      <c r="E354" t="s">
        <v>91</v>
      </c>
      <c r="F354" t="s">
        <v>92</v>
      </c>
      <c r="G354" t="s">
        <v>93</v>
      </c>
      <c r="H354" t="s">
        <v>94</v>
      </c>
      <c r="I354" t="s">
        <v>95</v>
      </c>
      <c r="J354">
        <v>314</v>
      </c>
      <c r="K354">
        <v>449.02</v>
      </c>
    </row>
    <row r="355" spans="1:11" x14ac:dyDescent="0.25">
      <c r="A355" t="s">
        <v>103</v>
      </c>
      <c r="B355">
        <v>2020</v>
      </c>
      <c r="C355" t="s">
        <v>1</v>
      </c>
      <c r="D355" t="s">
        <v>98</v>
      </c>
      <c r="E355" t="s">
        <v>91</v>
      </c>
      <c r="F355" t="s">
        <v>92</v>
      </c>
      <c r="G355" t="s">
        <v>93</v>
      </c>
      <c r="H355" t="s">
        <v>94</v>
      </c>
      <c r="I355" t="s">
        <v>96</v>
      </c>
      <c r="J355">
        <v>352</v>
      </c>
      <c r="K355">
        <v>503.36</v>
      </c>
    </row>
    <row r="356" spans="1:11" x14ac:dyDescent="0.25">
      <c r="A356" t="s">
        <v>103</v>
      </c>
      <c r="B356">
        <v>2020</v>
      </c>
      <c r="C356" t="s">
        <v>1</v>
      </c>
      <c r="D356" t="s">
        <v>98</v>
      </c>
      <c r="E356" t="s">
        <v>91</v>
      </c>
      <c r="F356" t="s">
        <v>92</v>
      </c>
      <c r="G356" t="s">
        <v>93</v>
      </c>
      <c r="H356" t="s">
        <v>94</v>
      </c>
      <c r="I356" t="s">
        <v>96</v>
      </c>
      <c r="J356">
        <v>346</v>
      </c>
      <c r="K356">
        <v>494.78</v>
      </c>
    </row>
    <row r="357" spans="1:11" x14ac:dyDescent="0.25">
      <c r="A357" t="s">
        <v>104</v>
      </c>
      <c r="B357">
        <v>2020</v>
      </c>
      <c r="C357" t="s">
        <v>1</v>
      </c>
      <c r="D357" t="s">
        <v>98</v>
      </c>
      <c r="E357" t="s">
        <v>91</v>
      </c>
      <c r="F357" t="s">
        <v>92</v>
      </c>
      <c r="G357" t="s">
        <v>93</v>
      </c>
      <c r="H357" t="s">
        <v>94</v>
      </c>
      <c r="I357" t="s">
        <v>96</v>
      </c>
      <c r="J357">
        <v>340</v>
      </c>
      <c r="K357">
        <v>486.2</v>
      </c>
    </row>
    <row r="358" spans="1:11" x14ac:dyDescent="0.25">
      <c r="A358" t="s">
        <v>104</v>
      </c>
      <c r="B358">
        <v>2020</v>
      </c>
      <c r="C358" t="s">
        <v>1</v>
      </c>
      <c r="D358" t="s">
        <v>98</v>
      </c>
      <c r="E358" t="s">
        <v>91</v>
      </c>
      <c r="F358" t="s">
        <v>92</v>
      </c>
      <c r="G358" t="s">
        <v>93</v>
      </c>
      <c r="H358" t="s">
        <v>94</v>
      </c>
      <c r="I358" t="s">
        <v>95</v>
      </c>
      <c r="J358">
        <v>340</v>
      </c>
      <c r="K358">
        <v>526.24</v>
      </c>
    </row>
    <row r="359" spans="1:11" x14ac:dyDescent="0.25">
      <c r="A359" t="s">
        <v>103</v>
      </c>
      <c r="B359">
        <v>2020</v>
      </c>
      <c r="C359" t="s">
        <v>1</v>
      </c>
      <c r="D359" t="s">
        <v>98</v>
      </c>
      <c r="E359" t="s">
        <v>91</v>
      </c>
      <c r="F359" t="s">
        <v>92</v>
      </c>
      <c r="G359" t="s">
        <v>93</v>
      </c>
      <c r="H359" t="s">
        <v>94</v>
      </c>
      <c r="I359" t="s">
        <v>95</v>
      </c>
      <c r="J359">
        <v>142</v>
      </c>
      <c r="K359">
        <v>526.24</v>
      </c>
    </row>
    <row r="360" spans="1:11" x14ac:dyDescent="0.25">
      <c r="A360" t="s">
        <v>104</v>
      </c>
      <c r="B360">
        <v>2020</v>
      </c>
      <c r="C360" t="s">
        <v>1</v>
      </c>
      <c r="D360" t="s">
        <v>98</v>
      </c>
      <c r="E360" t="s">
        <v>91</v>
      </c>
      <c r="F360" t="s">
        <v>92</v>
      </c>
      <c r="G360" t="s">
        <v>93</v>
      </c>
      <c r="H360" t="s">
        <v>94</v>
      </c>
      <c r="I360" t="s">
        <v>95</v>
      </c>
      <c r="J360">
        <v>987</v>
      </c>
      <c r="K360">
        <v>1411.41</v>
      </c>
    </row>
    <row r="361" spans="1:11" x14ac:dyDescent="0.25">
      <c r="A361" t="s">
        <v>104</v>
      </c>
      <c r="B361">
        <v>2020</v>
      </c>
      <c r="C361" t="s">
        <v>1</v>
      </c>
      <c r="D361" t="s">
        <v>98</v>
      </c>
      <c r="E361" t="s">
        <v>91</v>
      </c>
      <c r="F361" t="s">
        <v>92</v>
      </c>
      <c r="G361" t="s">
        <v>93</v>
      </c>
      <c r="H361" t="s">
        <v>94</v>
      </c>
      <c r="I361" t="s">
        <v>95</v>
      </c>
      <c r="J361">
        <v>1021</v>
      </c>
      <c r="K361">
        <v>1460.03</v>
      </c>
    </row>
    <row r="362" spans="1:11" x14ac:dyDescent="0.25">
      <c r="A362" t="s">
        <v>104</v>
      </c>
      <c r="B362">
        <v>2020</v>
      </c>
      <c r="C362" t="s">
        <v>1</v>
      </c>
      <c r="D362" t="s">
        <v>98</v>
      </c>
      <c r="E362" t="s">
        <v>91</v>
      </c>
      <c r="F362" t="s">
        <v>92</v>
      </c>
      <c r="G362" t="s">
        <v>93</v>
      </c>
      <c r="H362" t="s">
        <v>94</v>
      </c>
      <c r="I362" t="s">
        <v>95</v>
      </c>
      <c r="J362">
        <v>312</v>
      </c>
      <c r="K362">
        <v>446.16</v>
      </c>
    </row>
    <row r="363" spans="1:11" x14ac:dyDescent="0.25">
      <c r="A363" t="s">
        <v>104</v>
      </c>
      <c r="B363">
        <v>2020</v>
      </c>
      <c r="C363" t="s">
        <v>1</v>
      </c>
      <c r="D363" t="s">
        <v>98</v>
      </c>
      <c r="E363" t="s">
        <v>91</v>
      </c>
      <c r="F363" t="s">
        <v>92</v>
      </c>
      <c r="G363" t="s">
        <v>93</v>
      </c>
      <c r="H363" t="s">
        <v>94</v>
      </c>
      <c r="I363" t="s">
        <v>95</v>
      </c>
      <c r="J363">
        <v>339</v>
      </c>
      <c r="K363">
        <v>484.77</v>
      </c>
    </row>
    <row r="364" spans="1:11" x14ac:dyDescent="0.25">
      <c r="A364" t="s">
        <v>103</v>
      </c>
      <c r="B364">
        <v>2020</v>
      </c>
      <c r="C364" t="s">
        <v>1</v>
      </c>
      <c r="D364" t="s">
        <v>98</v>
      </c>
      <c r="E364" t="s">
        <v>91</v>
      </c>
      <c r="F364" t="s">
        <v>92</v>
      </c>
      <c r="G364" t="s">
        <v>93</v>
      </c>
      <c r="H364" t="s">
        <v>94</v>
      </c>
      <c r="I364" t="s">
        <v>95</v>
      </c>
      <c r="J364">
        <v>141</v>
      </c>
      <c r="K364">
        <v>201.63</v>
      </c>
    </row>
    <row r="365" spans="1:11" x14ac:dyDescent="0.25">
      <c r="A365" t="s">
        <v>104</v>
      </c>
      <c r="B365">
        <v>2020</v>
      </c>
      <c r="C365" t="s">
        <v>1</v>
      </c>
      <c r="D365" t="s">
        <v>98</v>
      </c>
      <c r="E365" t="s">
        <v>91</v>
      </c>
      <c r="F365" t="s">
        <v>92</v>
      </c>
      <c r="G365" t="s">
        <v>93</v>
      </c>
      <c r="H365" t="s">
        <v>94</v>
      </c>
      <c r="I365" t="s">
        <v>95</v>
      </c>
      <c r="J365">
        <v>315</v>
      </c>
      <c r="K365">
        <v>450.45</v>
      </c>
    </row>
    <row r="366" spans="1:11" x14ac:dyDescent="0.25">
      <c r="A366" t="s">
        <v>104</v>
      </c>
      <c r="B366">
        <v>2020</v>
      </c>
      <c r="C366" t="s">
        <v>1</v>
      </c>
      <c r="D366" t="s">
        <v>98</v>
      </c>
      <c r="E366" t="s">
        <v>91</v>
      </c>
      <c r="F366" t="s">
        <v>92</v>
      </c>
      <c r="G366" t="s">
        <v>93</v>
      </c>
      <c r="H366" t="s">
        <v>94</v>
      </c>
      <c r="I366" t="s">
        <v>95</v>
      </c>
      <c r="J366">
        <v>355</v>
      </c>
      <c r="K366">
        <v>507.65</v>
      </c>
    </row>
    <row r="367" spans="1:11" x14ac:dyDescent="0.25">
      <c r="A367" t="s">
        <v>103</v>
      </c>
      <c r="B367">
        <v>2020</v>
      </c>
      <c r="C367" t="s">
        <v>1</v>
      </c>
      <c r="D367" t="s">
        <v>98</v>
      </c>
      <c r="E367" t="s">
        <v>91</v>
      </c>
      <c r="F367" t="s">
        <v>92</v>
      </c>
      <c r="G367" t="s">
        <v>93</v>
      </c>
      <c r="H367" t="s">
        <v>94</v>
      </c>
      <c r="I367" t="s">
        <v>96</v>
      </c>
      <c r="J367">
        <v>349</v>
      </c>
      <c r="K367">
        <v>499.07</v>
      </c>
    </row>
    <row r="368" spans="1:11" x14ac:dyDescent="0.25">
      <c r="A368" t="s">
        <v>104</v>
      </c>
      <c r="B368">
        <v>2020</v>
      </c>
      <c r="C368" t="s">
        <v>1</v>
      </c>
      <c r="D368" t="s">
        <v>98</v>
      </c>
      <c r="E368" t="s">
        <v>91</v>
      </c>
      <c r="F368" t="s">
        <v>92</v>
      </c>
      <c r="G368" t="s">
        <v>93</v>
      </c>
      <c r="H368" t="s">
        <v>94</v>
      </c>
      <c r="I368" t="s">
        <v>96</v>
      </c>
      <c r="J368">
        <v>343</v>
      </c>
      <c r="K368">
        <v>490.49</v>
      </c>
    </row>
    <row r="369" spans="1:11" x14ac:dyDescent="0.25">
      <c r="A369" t="s">
        <v>104</v>
      </c>
      <c r="B369">
        <v>2020</v>
      </c>
      <c r="C369" t="s">
        <v>1</v>
      </c>
      <c r="D369" t="s">
        <v>98</v>
      </c>
      <c r="E369" t="s">
        <v>91</v>
      </c>
      <c r="F369" t="s">
        <v>92</v>
      </c>
      <c r="G369" t="s">
        <v>93</v>
      </c>
      <c r="H369" t="s">
        <v>94</v>
      </c>
      <c r="I369" t="s">
        <v>95</v>
      </c>
      <c r="J369">
        <v>802</v>
      </c>
      <c r="K369">
        <v>1146.8599999999999</v>
      </c>
    </row>
    <row r="370" spans="1:11" x14ac:dyDescent="0.25">
      <c r="A370" t="s">
        <v>104</v>
      </c>
      <c r="B370">
        <v>2020</v>
      </c>
      <c r="C370" t="s">
        <v>1</v>
      </c>
      <c r="D370" t="s">
        <v>98</v>
      </c>
      <c r="E370" t="s">
        <v>91</v>
      </c>
      <c r="F370" t="s">
        <v>92</v>
      </c>
      <c r="G370" t="s">
        <v>93</v>
      </c>
      <c r="H370" t="s">
        <v>94</v>
      </c>
      <c r="I370" t="s">
        <v>95</v>
      </c>
      <c r="J370">
        <v>855</v>
      </c>
      <c r="K370">
        <v>1222.6500000000001</v>
      </c>
    </row>
    <row r="371" spans="1:11" x14ac:dyDescent="0.25">
      <c r="A371" t="s">
        <v>104</v>
      </c>
      <c r="B371">
        <v>2020</v>
      </c>
      <c r="C371" t="s">
        <v>1</v>
      </c>
      <c r="D371" t="s">
        <v>98</v>
      </c>
      <c r="E371" t="s">
        <v>91</v>
      </c>
      <c r="F371" t="s">
        <v>92</v>
      </c>
      <c r="G371" t="s">
        <v>93</v>
      </c>
      <c r="H371" t="s">
        <v>94</v>
      </c>
      <c r="I371" t="s">
        <v>96</v>
      </c>
      <c r="J371">
        <v>789</v>
      </c>
      <c r="K371">
        <v>1128.27</v>
      </c>
    </row>
    <row r="372" spans="1:11" x14ac:dyDescent="0.25">
      <c r="A372" t="s">
        <v>103</v>
      </c>
      <c r="B372">
        <v>2020</v>
      </c>
      <c r="C372" t="s">
        <v>1</v>
      </c>
      <c r="D372" t="s">
        <v>98</v>
      </c>
      <c r="E372" t="s">
        <v>91</v>
      </c>
      <c r="F372" t="s">
        <v>92</v>
      </c>
      <c r="G372" t="s">
        <v>93</v>
      </c>
      <c r="H372" t="s">
        <v>94</v>
      </c>
      <c r="I372" t="s">
        <v>96</v>
      </c>
      <c r="J372">
        <v>790</v>
      </c>
      <c r="K372">
        <v>1129.7</v>
      </c>
    </row>
    <row r="373" spans="1:11" x14ac:dyDescent="0.25">
      <c r="A373" t="s">
        <v>104</v>
      </c>
      <c r="B373">
        <v>2020</v>
      </c>
      <c r="C373" t="s">
        <v>1</v>
      </c>
      <c r="D373" t="s">
        <v>98</v>
      </c>
      <c r="E373" t="s">
        <v>91</v>
      </c>
      <c r="F373" t="s">
        <v>92</v>
      </c>
      <c r="G373" t="s">
        <v>93</v>
      </c>
      <c r="H373" t="s">
        <v>94</v>
      </c>
      <c r="I373" t="s">
        <v>96</v>
      </c>
      <c r="J373">
        <v>791</v>
      </c>
      <c r="K373">
        <v>1131.1300000000001</v>
      </c>
    </row>
    <row r="374" spans="1:11" x14ac:dyDescent="0.25">
      <c r="A374" t="s">
        <v>106</v>
      </c>
      <c r="B374">
        <v>2020</v>
      </c>
      <c r="C374" t="s">
        <v>1</v>
      </c>
      <c r="D374" t="s">
        <v>98</v>
      </c>
      <c r="E374" t="s">
        <v>91</v>
      </c>
      <c r="F374" t="s">
        <v>92</v>
      </c>
      <c r="G374" t="s">
        <v>93</v>
      </c>
      <c r="H374" t="s">
        <v>94</v>
      </c>
      <c r="I374" t="s">
        <v>95</v>
      </c>
      <c r="J374">
        <v>341</v>
      </c>
      <c r="K374">
        <v>487.63</v>
      </c>
    </row>
    <row r="375" spans="1:11" x14ac:dyDescent="0.25">
      <c r="A375" t="s">
        <v>104</v>
      </c>
      <c r="B375">
        <v>2020</v>
      </c>
      <c r="C375" t="s">
        <v>1</v>
      </c>
      <c r="D375" t="s">
        <v>98</v>
      </c>
      <c r="E375" t="s">
        <v>91</v>
      </c>
      <c r="F375" t="s">
        <v>92</v>
      </c>
      <c r="G375" t="s">
        <v>93</v>
      </c>
      <c r="H375" t="s">
        <v>94</v>
      </c>
      <c r="I375" t="s">
        <v>95</v>
      </c>
      <c r="J375">
        <v>143</v>
      </c>
      <c r="K375">
        <v>204.49</v>
      </c>
    </row>
    <row r="376" spans="1:11" x14ac:dyDescent="0.25">
      <c r="A376" t="s">
        <v>103</v>
      </c>
      <c r="B376">
        <v>2020</v>
      </c>
      <c r="C376" t="s">
        <v>1</v>
      </c>
      <c r="D376" t="s">
        <v>98</v>
      </c>
      <c r="E376" t="s">
        <v>91</v>
      </c>
      <c r="F376" t="s">
        <v>92</v>
      </c>
      <c r="G376" t="s">
        <v>93</v>
      </c>
      <c r="H376" t="s">
        <v>94</v>
      </c>
      <c r="I376" t="s">
        <v>95</v>
      </c>
      <c r="J376">
        <v>311</v>
      </c>
      <c r="K376">
        <v>444.73</v>
      </c>
    </row>
    <row r="377" spans="1:11" x14ac:dyDescent="0.25">
      <c r="A377" t="s">
        <v>103</v>
      </c>
      <c r="B377">
        <v>2020</v>
      </c>
      <c r="C377" t="s">
        <v>0</v>
      </c>
      <c r="D377" t="s">
        <v>98</v>
      </c>
      <c r="E377" t="s">
        <v>91</v>
      </c>
      <c r="F377" t="s">
        <v>92</v>
      </c>
      <c r="G377" t="s">
        <v>93</v>
      </c>
      <c r="H377" t="s">
        <v>94</v>
      </c>
      <c r="I377" t="s">
        <v>95</v>
      </c>
      <c r="J377">
        <v>356</v>
      </c>
      <c r="K377">
        <v>509.08</v>
      </c>
    </row>
    <row r="378" spans="1:11" x14ac:dyDescent="0.25">
      <c r="A378" t="s">
        <v>105</v>
      </c>
      <c r="B378">
        <v>2020</v>
      </c>
      <c r="C378" t="s">
        <v>0</v>
      </c>
      <c r="D378" t="s">
        <v>98</v>
      </c>
      <c r="E378" t="s">
        <v>91</v>
      </c>
      <c r="F378" t="s">
        <v>92</v>
      </c>
      <c r="G378" t="s">
        <v>93</v>
      </c>
      <c r="H378" t="s">
        <v>94</v>
      </c>
      <c r="I378" t="s">
        <v>95</v>
      </c>
      <c r="J378">
        <v>344</v>
      </c>
      <c r="K378">
        <v>491.92</v>
      </c>
    </row>
    <row r="379" spans="1:11" x14ac:dyDescent="0.25">
      <c r="A379" t="s">
        <v>104</v>
      </c>
      <c r="B379">
        <v>2020</v>
      </c>
      <c r="C379" t="s">
        <v>0</v>
      </c>
      <c r="D379" t="s">
        <v>98</v>
      </c>
      <c r="E379" t="s">
        <v>91</v>
      </c>
      <c r="F379" t="s">
        <v>92</v>
      </c>
      <c r="G379" t="s">
        <v>93</v>
      </c>
      <c r="H379" t="s">
        <v>94</v>
      </c>
      <c r="I379" t="s">
        <v>95</v>
      </c>
      <c r="J379">
        <v>146</v>
      </c>
      <c r="K379">
        <v>208.78</v>
      </c>
    </row>
    <row r="380" spans="1:11" x14ac:dyDescent="0.25">
      <c r="A380" t="s">
        <v>104</v>
      </c>
      <c r="B380">
        <v>2020</v>
      </c>
      <c r="C380" t="s">
        <v>0</v>
      </c>
      <c r="D380" t="s">
        <v>98</v>
      </c>
      <c r="E380" t="s">
        <v>91</v>
      </c>
      <c r="F380" t="s">
        <v>92</v>
      </c>
      <c r="G380" t="s">
        <v>93</v>
      </c>
      <c r="H380" t="s">
        <v>94</v>
      </c>
      <c r="I380" t="s">
        <v>95</v>
      </c>
      <c r="J380">
        <v>320</v>
      </c>
      <c r="K380">
        <v>457.6</v>
      </c>
    </row>
    <row r="381" spans="1:11" x14ac:dyDescent="0.25">
      <c r="A381" t="s">
        <v>104</v>
      </c>
      <c r="B381">
        <v>2020</v>
      </c>
      <c r="C381" t="s">
        <v>0</v>
      </c>
      <c r="D381" t="s">
        <v>98</v>
      </c>
      <c r="E381" t="s">
        <v>91</v>
      </c>
      <c r="F381" t="s">
        <v>92</v>
      </c>
      <c r="G381" t="s">
        <v>93</v>
      </c>
      <c r="H381" t="s">
        <v>94</v>
      </c>
      <c r="I381" t="s">
        <v>95</v>
      </c>
      <c r="J381">
        <v>358</v>
      </c>
      <c r="K381">
        <v>511.94</v>
      </c>
    </row>
    <row r="382" spans="1:11" x14ac:dyDescent="0.25">
      <c r="A382" t="s">
        <v>103</v>
      </c>
      <c r="B382">
        <v>2020</v>
      </c>
      <c r="C382" t="s">
        <v>0</v>
      </c>
      <c r="D382" t="s">
        <v>98</v>
      </c>
      <c r="E382" t="s">
        <v>91</v>
      </c>
      <c r="F382" t="s">
        <v>92</v>
      </c>
      <c r="G382" t="s">
        <v>93</v>
      </c>
      <c r="H382" t="s">
        <v>94</v>
      </c>
      <c r="I382" t="s">
        <v>95</v>
      </c>
      <c r="J382">
        <v>262</v>
      </c>
      <c r="K382">
        <v>374.66</v>
      </c>
    </row>
    <row r="383" spans="1:11" x14ac:dyDescent="0.25">
      <c r="A383" t="s">
        <v>105</v>
      </c>
      <c r="B383">
        <v>2020</v>
      </c>
      <c r="C383" t="s">
        <v>0</v>
      </c>
      <c r="D383" t="s">
        <v>98</v>
      </c>
      <c r="E383" t="s">
        <v>91</v>
      </c>
      <c r="F383" t="s">
        <v>92</v>
      </c>
      <c r="G383" t="s">
        <v>93</v>
      </c>
      <c r="H383" t="s">
        <v>94</v>
      </c>
      <c r="I383" t="s">
        <v>95</v>
      </c>
      <c r="J383">
        <v>346</v>
      </c>
      <c r="K383">
        <v>526.24</v>
      </c>
    </row>
    <row r="384" spans="1:11" x14ac:dyDescent="0.25">
      <c r="A384" t="s">
        <v>105</v>
      </c>
      <c r="B384">
        <v>2020</v>
      </c>
      <c r="C384" t="s">
        <v>0</v>
      </c>
      <c r="D384" t="s">
        <v>98</v>
      </c>
      <c r="E384" t="s">
        <v>91</v>
      </c>
      <c r="F384" t="s">
        <v>92</v>
      </c>
      <c r="G384" t="s">
        <v>93</v>
      </c>
      <c r="H384" t="s">
        <v>94</v>
      </c>
      <c r="I384" t="s">
        <v>95</v>
      </c>
      <c r="J384">
        <v>148</v>
      </c>
      <c r="K384">
        <v>526.24</v>
      </c>
    </row>
    <row r="385" spans="1:11" x14ac:dyDescent="0.25">
      <c r="A385" t="s">
        <v>104</v>
      </c>
      <c r="B385">
        <v>2020</v>
      </c>
      <c r="C385" t="s">
        <v>0</v>
      </c>
      <c r="D385" t="s">
        <v>98</v>
      </c>
      <c r="E385" t="s">
        <v>91</v>
      </c>
      <c r="F385" t="s">
        <v>92</v>
      </c>
      <c r="G385" t="s">
        <v>93</v>
      </c>
      <c r="H385" t="s">
        <v>94</v>
      </c>
      <c r="I385" t="s">
        <v>95</v>
      </c>
      <c r="J385">
        <v>316</v>
      </c>
      <c r="K385">
        <v>526.24</v>
      </c>
    </row>
    <row r="386" spans="1:11" x14ac:dyDescent="0.25">
      <c r="A386" t="s">
        <v>105</v>
      </c>
      <c r="B386">
        <v>2020</v>
      </c>
      <c r="C386" t="s">
        <v>0</v>
      </c>
      <c r="D386" t="s">
        <v>98</v>
      </c>
      <c r="E386" t="s">
        <v>91</v>
      </c>
      <c r="F386" t="s">
        <v>92</v>
      </c>
      <c r="G386" t="s">
        <v>93</v>
      </c>
      <c r="H386" t="s">
        <v>94</v>
      </c>
      <c r="I386" t="s">
        <v>95</v>
      </c>
      <c r="J386">
        <v>959</v>
      </c>
      <c r="K386">
        <v>1371.37</v>
      </c>
    </row>
    <row r="387" spans="1:11" x14ac:dyDescent="0.25">
      <c r="A387" t="s">
        <v>104</v>
      </c>
      <c r="B387">
        <v>2020</v>
      </c>
      <c r="C387" t="s">
        <v>0</v>
      </c>
      <c r="D387" t="s">
        <v>98</v>
      </c>
      <c r="E387" t="s">
        <v>91</v>
      </c>
      <c r="F387" t="s">
        <v>92</v>
      </c>
      <c r="G387" t="s">
        <v>93</v>
      </c>
      <c r="H387" t="s">
        <v>94</v>
      </c>
      <c r="I387" t="s">
        <v>95</v>
      </c>
      <c r="J387">
        <v>1020</v>
      </c>
      <c r="K387">
        <v>1458.6</v>
      </c>
    </row>
    <row r="388" spans="1:11" x14ac:dyDescent="0.25">
      <c r="A388" t="s">
        <v>104</v>
      </c>
      <c r="B388">
        <v>2020</v>
      </c>
      <c r="C388" t="s">
        <v>0</v>
      </c>
      <c r="D388" t="s">
        <v>98</v>
      </c>
      <c r="E388" t="s">
        <v>91</v>
      </c>
      <c r="F388" t="s">
        <v>92</v>
      </c>
      <c r="G388" t="s">
        <v>93</v>
      </c>
      <c r="H388" t="s">
        <v>94</v>
      </c>
      <c r="I388" t="s">
        <v>95</v>
      </c>
      <c r="J388">
        <v>318</v>
      </c>
      <c r="K388">
        <v>454.74</v>
      </c>
    </row>
    <row r="389" spans="1:11" x14ac:dyDescent="0.25">
      <c r="A389" t="s">
        <v>104</v>
      </c>
      <c r="B389">
        <v>2020</v>
      </c>
      <c r="C389" t="s">
        <v>0</v>
      </c>
      <c r="D389" t="s">
        <v>98</v>
      </c>
      <c r="E389" t="s">
        <v>91</v>
      </c>
      <c r="F389" t="s">
        <v>92</v>
      </c>
      <c r="G389" t="s">
        <v>93</v>
      </c>
      <c r="H389" t="s">
        <v>94</v>
      </c>
      <c r="I389" t="s">
        <v>95</v>
      </c>
      <c r="J389">
        <v>345</v>
      </c>
      <c r="K389">
        <v>493.35</v>
      </c>
    </row>
    <row r="390" spans="1:11" x14ac:dyDescent="0.25">
      <c r="A390" t="s">
        <v>105</v>
      </c>
      <c r="B390">
        <v>2020</v>
      </c>
      <c r="C390" t="s">
        <v>0</v>
      </c>
      <c r="D390" t="s">
        <v>98</v>
      </c>
      <c r="E390" t="s">
        <v>91</v>
      </c>
      <c r="F390" t="s">
        <v>92</v>
      </c>
      <c r="G390" t="s">
        <v>93</v>
      </c>
      <c r="H390" t="s">
        <v>94</v>
      </c>
      <c r="I390" t="s">
        <v>95</v>
      </c>
      <c r="J390">
        <v>147</v>
      </c>
      <c r="K390">
        <v>210.21</v>
      </c>
    </row>
    <row r="391" spans="1:11" x14ac:dyDescent="0.25">
      <c r="A391" t="s">
        <v>105</v>
      </c>
      <c r="B391">
        <v>2020</v>
      </c>
      <c r="C391" t="s">
        <v>0</v>
      </c>
      <c r="D391" t="s">
        <v>98</v>
      </c>
      <c r="E391" t="s">
        <v>91</v>
      </c>
      <c r="F391" t="s">
        <v>92</v>
      </c>
      <c r="G391" t="s">
        <v>93</v>
      </c>
      <c r="H391" t="s">
        <v>94</v>
      </c>
      <c r="I391" t="s">
        <v>95</v>
      </c>
      <c r="J391">
        <v>265</v>
      </c>
      <c r="K391">
        <v>378.95</v>
      </c>
    </row>
    <row r="392" spans="1:11" x14ac:dyDescent="0.25">
      <c r="A392" t="s">
        <v>104</v>
      </c>
      <c r="B392">
        <v>2020</v>
      </c>
      <c r="C392" t="s">
        <v>0</v>
      </c>
      <c r="D392" t="s">
        <v>98</v>
      </c>
      <c r="E392" t="s">
        <v>91</v>
      </c>
      <c r="F392" t="s">
        <v>92</v>
      </c>
      <c r="G392" t="s">
        <v>93</v>
      </c>
      <c r="H392" t="s">
        <v>94</v>
      </c>
      <c r="I392" t="s">
        <v>95</v>
      </c>
      <c r="J392">
        <v>768</v>
      </c>
      <c r="K392">
        <v>1098.24</v>
      </c>
    </row>
    <row r="393" spans="1:11" x14ac:dyDescent="0.25">
      <c r="A393" t="s">
        <v>103</v>
      </c>
      <c r="B393">
        <v>2020</v>
      </c>
      <c r="C393" t="s">
        <v>0</v>
      </c>
      <c r="D393" t="s">
        <v>98</v>
      </c>
      <c r="E393" t="s">
        <v>91</v>
      </c>
      <c r="F393" t="s">
        <v>92</v>
      </c>
      <c r="G393" t="s">
        <v>93</v>
      </c>
      <c r="H393" t="s">
        <v>94</v>
      </c>
      <c r="I393" t="s">
        <v>95</v>
      </c>
      <c r="J393">
        <v>801</v>
      </c>
      <c r="K393">
        <v>1145.43</v>
      </c>
    </row>
    <row r="394" spans="1:11" x14ac:dyDescent="0.25">
      <c r="A394" t="s">
        <v>105</v>
      </c>
      <c r="B394">
        <v>2020</v>
      </c>
      <c r="C394" t="s">
        <v>0</v>
      </c>
      <c r="D394" t="s">
        <v>98</v>
      </c>
      <c r="E394" t="s">
        <v>91</v>
      </c>
      <c r="F394" t="s">
        <v>92</v>
      </c>
      <c r="G394" t="s">
        <v>93</v>
      </c>
      <c r="H394" t="s">
        <v>94</v>
      </c>
      <c r="I394" t="s">
        <v>95</v>
      </c>
      <c r="J394">
        <v>854</v>
      </c>
      <c r="K394">
        <v>1221.22</v>
      </c>
    </row>
    <row r="395" spans="1:11" x14ac:dyDescent="0.25">
      <c r="A395" t="s">
        <v>103</v>
      </c>
      <c r="B395">
        <v>2020</v>
      </c>
      <c r="C395" t="s">
        <v>0</v>
      </c>
      <c r="D395" t="s">
        <v>98</v>
      </c>
      <c r="E395" t="s">
        <v>91</v>
      </c>
      <c r="F395" t="s">
        <v>92</v>
      </c>
      <c r="G395" t="s">
        <v>93</v>
      </c>
      <c r="H395" t="s">
        <v>94</v>
      </c>
      <c r="I395" t="s">
        <v>95</v>
      </c>
      <c r="J395">
        <v>788</v>
      </c>
      <c r="K395">
        <v>1126.8399999999999</v>
      </c>
    </row>
    <row r="396" spans="1:11" x14ac:dyDescent="0.25">
      <c r="A396" t="s">
        <v>104</v>
      </c>
      <c r="B396">
        <v>2020</v>
      </c>
      <c r="C396" t="s">
        <v>0</v>
      </c>
      <c r="D396" t="s">
        <v>98</v>
      </c>
      <c r="E396" t="s">
        <v>91</v>
      </c>
      <c r="F396" t="s">
        <v>92</v>
      </c>
      <c r="G396" t="s">
        <v>93</v>
      </c>
      <c r="H396" t="s">
        <v>94</v>
      </c>
      <c r="I396" t="s">
        <v>95</v>
      </c>
      <c r="J396">
        <v>263</v>
      </c>
      <c r="K396">
        <v>376.09</v>
      </c>
    </row>
    <row r="397" spans="1:11" x14ac:dyDescent="0.25">
      <c r="A397" t="s">
        <v>104</v>
      </c>
      <c r="B397">
        <v>2020</v>
      </c>
      <c r="C397" t="s">
        <v>0</v>
      </c>
      <c r="D397" t="s">
        <v>98</v>
      </c>
      <c r="E397" t="s">
        <v>91</v>
      </c>
      <c r="F397" t="s">
        <v>92</v>
      </c>
      <c r="G397" t="s">
        <v>93</v>
      </c>
      <c r="H397" t="s">
        <v>94</v>
      </c>
      <c r="I397" t="s">
        <v>95</v>
      </c>
      <c r="J397">
        <v>347</v>
      </c>
      <c r="K397">
        <v>496.21</v>
      </c>
    </row>
    <row r="398" spans="1:11" x14ac:dyDescent="0.25">
      <c r="A398" t="s">
        <v>105</v>
      </c>
      <c r="B398">
        <v>2020</v>
      </c>
      <c r="C398" t="s">
        <v>0</v>
      </c>
      <c r="D398" t="s">
        <v>98</v>
      </c>
      <c r="E398" t="s">
        <v>91</v>
      </c>
      <c r="F398" t="s">
        <v>92</v>
      </c>
      <c r="G398" t="s">
        <v>93</v>
      </c>
      <c r="H398" t="s">
        <v>94</v>
      </c>
      <c r="I398" t="s">
        <v>95</v>
      </c>
      <c r="J398">
        <v>317</v>
      </c>
      <c r="K398">
        <v>453.31</v>
      </c>
    </row>
    <row r="399" spans="1:11" x14ac:dyDescent="0.25">
      <c r="A399" t="s">
        <v>104</v>
      </c>
      <c r="B399">
        <v>2020</v>
      </c>
      <c r="C399" t="s">
        <v>6</v>
      </c>
      <c r="D399" t="s">
        <v>98</v>
      </c>
      <c r="E399" t="s">
        <v>91</v>
      </c>
      <c r="F399" t="s">
        <v>92</v>
      </c>
      <c r="G399" t="s">
        <v>93</v>
      </c>
      <c r="H399" t="s">
        <v>94</v>
      </c>
      <c r="I399" t="s">
        <v>95</v>
      </c>
      <c r="J399">
        <v>314</v>
      </c>
      <c r="K399">
        <v>449.02</v>
      </c>
    </row>
    <row r="400" spans="1:11" x14ac:dyDescent="0.25">
      <c r="A400" t="s">
        <v>105</v>
      </c>
      <c r="B400">
        <v>2020</v>
      </c>
      <c r="C400" t="s">
        <v>6</v>
      </c>
      <c r="D400" t="s">
        <v>98</v>
      </c>
      <c r="E400" t="s">
        <v>91</v>
      </c>
      <c r="F400" t="s">
        <v>92</v>
      </c>
      <c r="G400" t="s">
        <v>93</v>
      </c>
      <c r="H400" t="s">
        <v>94</v>
      </c>
      <c r="I400" t="s">
        <v>95</v>
      </c>
      <c r="J400">
        <v>362</v>
      </c>
      <c r="K400">
        <v>517.66</v>
      </c>
    </row>
    <row r="401" spans="1:11" x14ac:dyDescent="0.25">
      <c r="A401" t="s">
        <v>104</v>
      </c>
      <c r="B401">
        <v>2020</v>
      </c>
      <c r="C401" t="s">
        <v>6</v>
      </c>
      <c r="D401" t="s">
        <v>98</v>
      </c>
      <c r="E401" t="s">
        <v>91</v>
      </c>
      <c r="F401" t="s">
        <v>92</v>
      </c>
      <c r="G401" t="s">
        <v>93</v>
      </c>
      <c r="H401" t="s">
        <v>94</v>
      </c>
      <c r="I401" t="s">
        <v>95</v>
      </c>
      <c r="J401">
        <v>284</v>
      </c>
      <c r="K401">
        <v>406.12</v>
      </c>
    </row>
    <row r="402" spans="1:11" x14ac:dyDescent="0.25">
      <c r="A402" t="s">
        <v>104</v>
      </c>
      <c r="B402">
        <v>2020</v>
      </c>
      <c r="C402" t="s">
        <v>6</v>
      </c>
      <c r="D402" t="s">
        <v>98</v>
      </c>
      <c r="E402" t="s">
        <v>91</v>
      </c>
      <c r="F402" t="s">
        <v>92</v>
      </c>
      <c r="G402" t="s">
        <v>93</v>
      </c>
      <c r="H402" t="s">
        <v>94</v>
      </c>
      <c r="I402" t="s">
        <v>95</v>
      </c>
      <c r="J402">
        <v>358</v>
      </c>
      <c r="K402">
        <v>526.24</v>
      </c>
    </row>
    <row r="403" spans="1:11" x14ac:dyDescent="0.25">
      <c r="A403" t="s">
        <v>104</v>
      </c>
      <c r="B403">
        <v>2020</v>
      </c>
      <c r="C403" t="s">
        <v>6</v>
      </c>
      <c r="D403" t="s">
        <v>98</v>
      </c>
      <c r="E403" t="s">
        <v>91</v>
      </c>
      <c r="F403" t="s">
        <v>92</v>
      </c>
      <c r="G403" t="s">
        <v>93</v>
      </c>
      <c r="H403" t="s">
        <v>94</v>
      </c>
      <c r="I403" t="s">
        <v>95</v>
      </c>
      <c r="J403">
        <v>286</v>
      </c>
      <c r="K403">
        <v>526.24</v>
      </c>
    </row>
    <row r="404" spans="1:11" x14ac:dyDescent="0.25">
      <c r="A404" t="s">
        <v>104</v>
      </c>
      <c r="B404">
        <v>2020</v>
      </c>
      <c r="C404" t="s">
        <v>6</v>
      </c>
      <c r="D404" t="s">
        <v>98</v>
      </c>
      <c r="E404" t="s">
        <v>91</v>
      </c>
      <c r="F404" t="s">
        <v>92</v>
      </c>
      <c r="G404" t="s">
        <v>93</v>
      </c>
      <c r="H404" t="s">
        <v>94</v>
      </c>
      <c r="I404" t="s">
        <v>95</v>
      </c>
      <c r="J404">
        <v>992</v>
      </c>
      <c r="K404">
        <v>1418.56</v>
      </c>
    </row>
    <row r="405" spans="1:11" x14ac:dyDescent="0.25">
      <c r="A405" t="s">
        <v>104</v>
      </c>
      <c r="B405">
        <v>2020</v>
      </c>
      <c r="C405" t="s">
        <v>6</v>
      </c>
      <c r="D405" t="s">
        <v>98</v>
      </c>
      <c r="E405" t="s">
        <v>91</v>
      </c>
      <c r="F405" t="s">
        <v>92</v>
      </c>
      <c r="G405" t="s">
        <v>93</v>
      </c>
      <c r="H405" t="s">
        <v>94</v>
      </c>
      <c r="I405" t="s">
        <v>95</v>
      </c>
      <c r="J405">
        <v>1025</v>
      </c>
      <c r="K405">
        <v>1465.75</v>
      </c>
    </row>
    <row r="406" spans="1:11" x14ac:dyDescent="0.25">
      <c r="A406" t="s">
        <v>103</v>
      </c>
      <c r="B406">
        <v>2020</v>
      </c>
      <c r="C406" t="s">
        <v>6</v>
      </c>
      <c r="D406" t="s">
        <v>98</v>
      </c>
      <c r="E406" t="s">
        <v>91</v>
      </c>
      <c r="F406" t="s">
        <v>92</v>
      </c>
      <c r="G406" t="s">
        <v>93</v>
      </c>
      <c r="H406" t="s">
        <v>94</v>
      </c>
      <c r="I406" t="s">
        <v>95</v>
      </c>
      <c r="J406">
        <v>288</v>
      </c>
      <c r="K406">
        <v>411.84</v>
      </c>
    </row>
    <row r="407" spans="1:11" x14ac:dyDescent="0.25">
      <c r="A407" t="s">
        <v>103</v>
      </c>
      <c r="B407">
        <v>2020</v>
      </c>
      <c r="C407" t="s">
        <v>6</v>
      </c>
      <c r="D407" t="s">
        <v>98</v>
      </c>
      <c r="E407" t="s">
        <v>91</v>
      </c>
      <c r="F407" t="s">
        <v>92</v>
      </c>
      <c r="G407" t="s">
        <v>93</v>
      </c>
      <c r="H407" t="s">
        <v>94</v>
      </c>
      <c r="I407" t="s">
        <v>95</v>
      </c>
      <c r="J407">
        <v>315</v>
      </c>
      <c r="K407">
        <v>450.45</v>
      </c>
    </row>
    <row r="408" spans="1:11" x14ac:dyDescent="0.25">
      <c r="A408" t="s">
        <v>104</v>
      </c>
      <c r="B408">
        <v>2020</v>
      </c>
      <c r="C408" t="s">
        <v>6</v>
      </c>
      <c r="D408" t="s">
        <v>98</v>
      </c>
      <c r="E408" t="s">
        <v>91</v>
      </c>
      <c r="F408" t="s">
        <v>92</v>
      </c>
      <c r="G408" t="s">
        <v>93</v>
      </c>
      <c r="H408" t="s">
        <v>94</v>
      </c>
      <c r="I408" t="s">
        <v>95</v>
      </c>
      <c r="J408">
        <v>285</v>
      </c>
      <c r="K408">
        <v>407.55</v>
      </c>
    </row>
    <row r="409" spans="1:11" x14ac:dyDescent="0.25">
      <c r="A409" t="s">
        <v>104</v>
      </c>
      <c r="B409">
        <v>2020</v>
      </c>
      <c r="C409" t="s">
        <v>6</v>
      </c>
      <c r="D409" t="s">
        <v>98</v>
      </c>
      <c r="E409" t="s">
        <v>91</v>
      </c>
      <c r="F409" t="s">
        <v>92</v>
      </c>
      <c r="G409" t="s">
        <v>93</v>
      </c>
      <c r="H409" t="s">
        <v>94</v>
      </c>
      <c r="I409" t="s">
        <v>95</v>
      </c>
      <c r="J409">
        <v>773</v>
      </c>
      <c r="K409">
        <v>1105.3900000000001</v>
      </c>
    </row>
    <row r="410" spans="1:11" x14ac:dyDescent="0.25">
      <c r="A410" t="s">
        <v>103</v>
      </c>
      <c r="B410">
        <v>2020</v>
      </c>
      <c r="C410" t="s">
        <v>6</v>
      </c>
      <c r="D410" t="s">
        <v>98</v>
      </c>
      <c r="E410" t="s">
        <v>91</v>
      </c>
      <c r="F410" t="s">
        <v>92</v>
      </c>
      <c r="G410" t="s">
        <v>93</v>
      </c>
      <c r="H410" t="s">
        <v>94</v>
      </c>
      <c r="I410" t="s">
        <v>95</v>
      </c>
      <c r="J410">
        <v>806</v>
      </c>
      <c r="K410">
        <v>1152.58</v>
      </c>
    </row>
    <row r="411" spans="1:11" x14ac:dyDescent="0.25">
      <c r="A411" t="s">
        <v>104</v>
      </c>
      <c r="B411">
        <v>2020</v>
      </c>
      <c r="C411" t="s">
        <v>6</v>
      </c>
      <c r="D411" t="s">
        <v>98</v>
      </c>
      <c r="E411" t="s">
        <v>91</v>
      </c>
      <c r="F411" t="s">
        <v>92</v>
      </c>
      <c r="G411" t="s">
        <v>93</v>
      </c>
      <c r="H411" t="s">
        <v>94</v>
      </c>
      <c r="I411" t="s">
        <v>95</v>
      </c>
      <c r="J411">
        <v>311</v>
      </c>
      <c r="K411">
        <v>444.73</v>
      </c>
    </row>
    <row r="412" spans="1:11" x14ac:dyDescent="0.25">
      <c r="A412" t="s">
        <v>104</v>
      </c>
      <c r="B412">
        <v>2020</v>
      </c>
      <c r="C412" t="s">
        <v>6</v>
      </c>
      <c r="D412" t="s">
        <v>98</v>
      </c>
      <c r="E412" t="s">
        <v>91</v>
      </c>
      <c r="F412" t="s">
        <v>92</v>
      </c>
      <c r="G412" t="s">
        <v>93</v>
      </c>
      <c r="H412" t="s">
        <v>94</v>
      </c>
      <c r="I412" t="s">
        <v>95</v>
      </c>
      <c r="J412">
        <v>359</v>
      </c>
      <c r="K412">
        <v>513.37</v>
      </c>
    </row>
    <row r="413" spans="1:11" x14ac:dyDescent="0.25">
      <c r="A413" t="s">
        <v>104</v>
      </c>
      <c r="B413">
        <v>2020</v>
      </c>
      <c r="C413" t="s">
        <v>6</v>
      </c>
      <c r="D413" t="s">
        <v>98</v>
      </c>
      <c r="E413" t="s">
        <v>91</v>
      </c>
      <c r="F413" t="s">
        <v>92</v>
      </c>
      <c r="G413" t="s">
        <v>93</v>
      </c>
      <c r="H413" t="s">
        <v>94</v>
      </c>
      <c r="I413" t="s">
        <v>95</v>
      </c>
      <c r="J413">
        <v>287</v>
      </c>
      <c r="K413">
        <v>410.41</v>
      </c>
    </row>
    <row r="414" spans="1:11" x14ac:dyDescent="0.25">
      <c r="A414" t="s">
        <v>104</v>
      </c>
      <c r="B414">
        <v>2020</v>
      </c>
      <c r="C414" t="s">
        <v>5</v>
      </c>
      <c r="D414" t="s">
        <v>98</v>
      </c>
      <c r="E414" t="s">
        <v>91</v>
      </c>
      <c r="F414" t="s">
        <v>92</v>
      </c>
      <c r="G414" t="s">
        <v>93</v>
      </c>
      <c r="H414" t="s">
        <v>94</v>
      </c>
      <c r="I414" t="s">
        <v>95</v>
      </c>
      <c r="J414">
        <v>320</v>
      </c>
      <c r="K414">
        <v>457.6</v>
      </c>
    </row>
    <row r="415" spans="1:11" x14ac:dyDescent="0.25">
      <c r="A415" t="s">
        <v>104</v>
      </c>
      <c r="B415">
        <v>2020</v>
      </c>
      <c r="C415" t="s">
        <v>5</v>
      </c>
      <c r="D415" t="s">
        <v>98</v>
      </c>
      <c r="E415" t="s">
        <v>91</v>
      </c>
      <c r="F415" t="s">
        <v>92</v>
      </c>
      <c r="G415" t="s">
        <v>93</v>
      </c>
      <c r="H415" t="s">
        <v>94</v>
      </c>
      <c r="I415" t="s">
        <v>95</v>
      </c>
      <c r="J415">
        <v>290</v>
      </c>
      <c r="K415">
        <v>414.7</v>
      </c>
    </row>
    <row r="416" spans="1:11" x14ac:dyDescent="0.25">
      <c r="A416" t="s">
        <v>107</v>
      </c>
      <c r="B416">
        <v>2020</v>
      </c>
      <c r="C416" t="s">
        <v>5</v>
      </c>
      <c r="D416" t="s">
        <v>98</v>
      </c>
      <c r="E416" t="s">
        <v>91</v>
      </c>
      <c r="F416" t="s">
        <v>92</v>
      </c>
      <c r="G416" t="s">
        <v>93</v>
      </c>
      <c r="H416" t="s">
        <v>94</v>
      </c>
      <c r="I416" t="s">
        <v>95</v>
      </c>
      <c r="J416">
        <v>316</v>
      </c>
      <c r="K416">
        <v>526.24</v>
      </c>
    </row>
    <row r="417" spans="1:11" x14ac:dyDescent="0.25">
      <c r="A417" t="s">
        <v>103</v>
      </c>
      <c r="B417">
        <v>2020</v>
      </c>
      <c r="C417" t="s">
        <v>5</v>
      </c>
      <c r="D417" t="s">
        <v>98</v>
      </c>
      <c r="E417" t="s">
        <v>91</v>
      </c>
      <c r="F417" t="s">
        <v>92</v>
      </c>
      <c r="G417" t="s">
        <v>93</v>
      </c>
      <c r="H417" t="s">
        <v>94</v>
      </c>
      <c r="I417" t="s">
        <v>95</v>
      </c>
      <c r="J417">
        <v>364</v>
      </c>
      <c r="K417">
        <v>526.24</v>
      </c>
    </row>
    <row r="418" spans="1:11" x14ac:dyDescent="0.25">
      <c r="A418" t="s">
        <v>107</v>
      </c>
      <c r="B418">
        <v>2020</v>
      </c>
      <c r="C418" t="s">
        <v>5</v>
      </c>
      <c r="D418" t="s">
        <v>98</v>
      </c>
      <c r="E418" t="s">
        <v>91</v>
      </c>
      <c r="F418" t="s">
        <v>92</v>
      </c>
      <c r="G418" t="s">
        <v>93</v>
      </c>
      <c r="H418" t="s">
        <v>94</v>
      </c>
      <c r="I418" t="s">
        <v>95</v>
      </c>
      <c r="J418">
        <v>292</v>
      </c>
      <c r="K418">
        <v>526.24</v>
      </c>
    </row>
    <row r="419" spans="1:11" x14ac:dyDescent="0.25">
      <c r="A419" t="s">
        <v>104</v>
      </c>
      <c r="B419">
        <v>2020</v>
      </c>
      <c r="C419" t="s">
        <v>5</v>
      </c>
      <c r="D419" t="s">
        <v>98</v>
      </c>
      <c r="E419" t="s">
        <v>91</v>
      </c>
      <c r="F419" t="s">
        <v>92</v>
      </c>
      <c r="G419" t="s">
        <v>93</v>
      </c>
      <c r="H419" t="s">
        <v>94</v>
      </c>
      <c r="I419" t="s">
        <v>95</v>
      </c>
      <c r="J419">
        <v>991</v>
      </c>
      <c r="K419">
        <v>1417.13</v>
      </c>
    </row>
    <row r="420" spans="1:11" x14ac:dyDescent="0.25">
      <c r="A420" t="s">
        <v>105</v>
      </c>
      <c r="B420">
        <v>2020</v>
      </c>
      <c r="C420" t="s">
        <v>5</v>
      </c>
      <c r="D420" t="s">
        <v>98</v>
      </c>
      <c r="E420" t="s">
        <v>91</v>
      </c>
      <c r="F420" t="s">
        <v>92</v>
      </c>
      <c r="G420" t="s">
        <v>93</v>
      </c>
      <c r="H420" t="s">
        <v>94</v>
      </c>
      <c r="I420" t="s">
        <v>95</v>
      </c>
      <c r="J420">
        <v>1024</v>
      </c>
      <c r="K420">
        <v>1464.32</v>
      </c>
    </row>
    <row r="421" spans="1:11" x14ac:dyDescent="0.25">
      <c r="A421" t="s">
        <v>103</v>
      </c>
      <c r="B421">
        <v>2020</v>
      </c>
      <c r="C421" t="s">
        <v>5</v>
      </c>
      <c r="D421" t="s">
        <v>98</v>
      </c>
      <c r="E421" t="s">
        <v>91</v>
      </c>
      <c r="F421" t="s">
        <v>92</v>
      </c>
      <c r="G421" t="s">
        <v>93</v>
      </c>
      <c r="H421" t="s">
        <v>94</v>
      </c>
      <c r="I421" t="s">
        <v>95</v>
      </c>
      <c r="J421">
        <v>294</v>
      </c>
      <c r="K421">
        <v>420.42</v>
      </c>
    </row>
    <row r="422" spans="1:11" x14ac:dyDescent="0.25">
      <c r="A422" t="s">
        <v>103</v>
      </c>
      <c r="B422">
        <v>2020</v>
      </c>
      <c r="C422" t="s">
        <v>5</v>
      </c>
      <c r="D422" t="s">
        <v>98</v>
      </c>
      <c r="E422" t="s">
        <v>91</v>
      </c>
      <c r="F422" t="s">
        <v>92</v>
      </c>
      <c r="G422" t="s">
        <v>93</v>
      </c>
      <c r="H422" t="s">
        <v>94</v>
      </c>
      <c r="I422" t="s">
        <v>95</v>
      </c>
      <c r="J422">
        <v>321</v>
      </c>
      <c r="K422">
        <v>459.03</v>
      </c>
    </row>
    <row r="423" spans="1:11" x14ac:dyDescent="0.25">
      <c r="A423" t="s">
        <v>103</v>
      </c>
      <c r="B423">
        <v>2020</v>
      </c>
      <c r="C423" t="s">
        <v>5</v>
      </c>
      <c r="D423" t="s">
        <v>98</v>
      </c>
      <c r="E423" t="s">
        <v>91</v>
      </c>
      <c r="F423" t="s">
        <v>92</v>
      </c>
      <c r="G423" t="s">
        <v>93</v>
      </c>
      <c r="H423" t="s">
        <v>94</v>
      </c>
      <c r="I423" t="s">
        <v>95</v>
      </c>
      <c r="J423">
        <v>363</v>
      </c>
      <c r="K423">
        <v>519.09</v>
      </c>
    </row>
    <row r="424" spans="1:11" x14ac:dyDescent="0.25">
      <c r="A424" t="s">
        <v>104</v>
      </c>
      <c r="B424">
        <v>2020</v>
      </c>
      <c r="C424" t="s">
        <v>5</v>
      </c>
      <c r="D424" t="s">
        <v>98</v>
      </c>
      <c r="E424" t="s">
        <v>91</v>
      </c>
      <c r="F424" t="s">
        <v>92</v>
      </c>
      <c r="G424" t="s">
        <v>93</v>
      </c>
      <c r="H424" t="s">
        <v>94</v>
      </c>
      <c r="I424" t="s">
        <v>95</v>
      </c>
      <c r="J424">
        <v>291</v>
      </c>
      <c r="K424">
        <v>416.13</v>
      </c>
    </row>
    <row r="425" spans="1:11" x14ac:dyDescent="0.25">
      <c r="A425" t="s">
        <v>107</v>
      </c>
      <c r="B425">
        <v>2020</v>
      </c>
      <c r="C425" t="s">
        <v>5</v>
      </c>
      <c r="D425" t="s">
        <v>98</v>
      </c>
      <c r="E425" t="s">
        <v>91</v>
      </c>
      <c r="F425" t="s">
        <v>92</v>
      </c>
      <c r="G425" t="s">
        <v>93</v>
      </c>
      <c r="H425" t="s">
        <v>94</v>
      </c>
      <c r="I425" t="s">
        <v>95</v>
      </c>
      <c r="J425">
        <v>772</v>
      </c>
      <c r="K425">
        <v>1103.96</v>
      </c>
    </row>
    <row r="426" spans="1:11" x14ac:dyDescent="0.25">
      <c r="A426" t="s">
        <v>103</v>
      </c>
      <c r="B426">
        <v>2020</v>
      </c>
      <c r="C426" t="s">
        <v>5</v>
      </c>
      <c r="D426" t="s">
        <v>98</v>
      </c>
      <c r="E426" t="s">
        <v>91</v>
      </c>
      <c r="F426" t="s">
        <v>92</v>
      </c>
      <c r="G426" t="s">
        <v>93</v>
      </c>
      <c r="H426" t="s">
        <v>94</v>
      </c>
      <c r="I426" t="s">
        <v>95</v>
      </c>
      <c r="J426">
        <v>805</v>
      </c>
      <c r="K426">
        <v>1151.1500000000001</v>
      </c>
    </row>
    <row r="427" spans="1:11" x14ac:dyDescent="0.25">
      <c r="A427" t="s">
        <v>107</v>
      </c>
      <c r="B427">
        <v>2020</v>
      </c>
      <c r="C427" t="s">
        <v>5</v>
      </c>
      <c r="D427" t="s">
        <v>98</v>
      </c>
      <c r="E427" t="s">
        <v>91</v>
      </c>
      <c r="F427" t="s">
        <v>92</v>
      </c>
      <c r="G427" t="s">
        <v>93</v>
      </c>
      <c r="H427" t="s">
        <v>94</v>
      </c>
      <c r="I427" t="s">
        <v>95</v>
      </c>
      <c r="J427">
        <v>859</v>
      </c>
      <c r="K427">
        <v>1228.3699999999999</v>
      </c>
    </row>
    <row r="428" spans="1:11" x14ac:dyDescent="0.25">
      <c r="A428" t="s">
        <v>104</v>
      </c>
      <c r="B428">
        <v>2020</v>
      </c>
      <c r="C428" t="s">
        <v>5</v>
      </c>
      <c r="D428" t="s">
        <v>98</v>
      </c>
      <c r="E428" t="s">
        <v>91</v>
      </c>
      <c r="F428" t="s">
        <v>92</v>
      </c>
      <c r="G428" t="s">
        <v>93</v>
      </c>
      <c r="H428" t="s">
        <v>94</v>
      </c>
      <c r="I428" t="s">
        <v>95</v>
      </c>
      <c r="J428">
        <v>317</v>
      </c>
      <c r="K428">
        <v>453.31</v>
      </c>
    </row>
    <row r="429" spans="1:11" x14ac:dyDescent="0.25">
      <c r="A429" t="s">
        <v>104</v>
      </c>
      <c r="B429">
        <v>2020</v>
      </c>
      <c r="C429" t="s">
        <v>5</v>
      </c>
      <c r="D429" t="s">
        <v>98</v>
      </c>
      <c r="E429" t="s">
        <v>91</v>
      </c>
      <c r="F429" t="s">
        <v>92</v>
      </c>
      <c r="G429" t="s">
        <v>93</v>
      </c>
      <c r="H429" t="s">
        <v>94</v>
      </c>
      <c r="I429" t="s">
        <v>95</v>
      </c>
      <c r="J429">
        <v>365</v>
      </c>
      <c r="K429">
        <v>521.95000000000005</v>
      </c>
    </row>
    <row r="430" spans="1:11" x14ac:dyDescent="0.25">
      <c r="A430" t="s">
        <v>104</v>
      </c>
      <c r="B430">
        <v>2020</v>
      </c>
      <c r="C430" t="s">
        <v>5</v>
      </c>
      <c r="D430" t="s">
        <v>98</v>
      </c>
      <c r="E430" t="s">
        <v>91</v>
      </c>
      <c r="F430" t="s">
        <v>92</v>
      </c>
      <c r="G430" t="s">
        <v>93</v>
      </c>
      <c r="H430" t="s">
        <v>94</v>
      </c>
      <c r="I430" t="s">
        <v>95</v>
      </c>
      <c r="J430">
        <v>293</v>
      </c>
      <c r="K430">
        <v>418.99</v>
      </c>
    </row>
    <row r="431" spans="1:11" x14ac:dyDescent="0.25">
      <c r="A431" t="s">
        <v>105</v>
      </c>
      <c r="B431">
        <v>2020</v>
      </c>
      <c r="C431" t="s">
        <v>2</v>
      </c>
      <c r="D431" t="s">
        <v>98</v>
      </c>
      <c r="E431" t="s">
        <v>91</v>
      </c>
      <c r="F431" t="s">
        <v>92</v>
      </c>
      <c r="G431" t="s">
        <v>93</v>
      </c>
      <c r="H431" t="s">
        <v>94</v>
      </c>
      <c r="I431" t="s">
        <v>95</v>
      </c>
      <c r="J431">
        <v>332</v>
      </c>
      <c r="K431">
        <v>474.76</v>
      </c>
    </row>
    <row r="432" spans="1:11" x14ac:dyDescent="0.25">
      <c r="A432" t="s">
        <v>103</v>
      </c>
      <c r="B432">
        <v>2020</v>
      </c>
      <c r="C432" t="s">
        <v>2</v>
      </c>
      <c r="D432" t="s">
        <v>98</v>
      </c>
      <c r="E432" t="s">
        <v>91</v>
      </c>
      <c r="F432" t="s">
        <v>92</v>
      </c>
      <c r="G432" t="s">
        <v>93</v>
      </c>
      <c r="H432" t="s">
        <v>94</v>
      </c>
      <c r="I432" t="s">
        <v>95</v>
      </c>
      <c r="J432">
        <v>134</v>
      </c>
      <c r="K432">
        <v>191.62</v>
      </c>
    </row>
    <row r="433" spans="1:11" x14ac:dyDescent="0.25">
      <c r="A433" t="s">
        <v>104</v>
      </c>
      <c r="B433">
        <v>2020</v>
      </c>
      <c r="C433" t="s">
        <v>2</v>
      </c>
      <c r="D433" t="s">
        <v>98</v>
      </c>
      <c r="E433" t="s">
        <v>91</v>
      </c>
      <c r="F433" t="s">
        <v>92</v>
      </c>
      <c r="G433" t="s">
        <v>93</v>
      </c>
      <c r="H433" t="s">
        <v>94</v>
      </c>
      <c r="I433" t="s">
        <v>95</v>
      </c>
      <c r="J433">
        <v>308</v>
      </c>
      <c r="K433">
        <v>440.44</v>
      </c>
    </row>
    <row r="434" spans="1:11" x14ac:dyDescent="0.25">
      <c r="A434" t="s">
        <v>105</v>
      </c>
      <c r="B434">
        <v>2020</v>
      </c>
      <c r="C434" t="s">
        <v>2</v>
      </c>
      <c r="D434" t="s">
        <v>98</v>
      </c>
      <c r="E434" t="s">
        <v>91</v>
      </c>
      <c r="F434" t="s">
        <v>92</v>
      </c>
      <c r="G434" t="s">
        <v>93</v>
      </c>
      <c r="H434" t="s">
        <v>94</v>
      </c>
      <c r="I434" t="s">
        <v>95</v>
      </c>
      <c r="J434">
        <v>334</v>
      </c>
      <c r="K434">
        <v>526.24</v>
      </c>
    </row>
    <row r="435" spans="1:11" x14ac:dyDescent="0.25">
      <c r="A435" t="s">
        <v>105</v>
      </c>
      <c r="B435">
        <v>2020</v>
      </c>
      <c r="C435" t="s">
        <v>2</v>
      </c>
      <c r="D435" t="s">
        <v>98</v>
      </c>
      <c r="E435" t="s">
        <v>91</v>
      </c>
      <c r="F435" t="s">
        <v>92</v>
      </c>
      <c r="G435" t="s">
        <v>93</v>
      </c>
      <c r="H435" t="s">
        <v>94</v>
      </c>
      <c r="I435" t="s">
        <v>95</v>
      </c>
      <c r="J435">
        <v>136</v>
      </c>
      <c r="K435">
        <v>526.24</v>
      </c>
    </row>
    <row r="436" spans="1:11" x14ac:dyDescent="0.25">
      <c r="A436" t="s">
        <v>104</v>
      </c>
      <c r="B436">
        <v>2020</v>
      </c>
      <c r="C436" t="s">
        <v>2</v>
      </c>
      <c r="D436" t="s">
        <v>98</v>
      </c>
      <c r="E436" t="s">
        <v>91</v>
      </c>
      <c r="F436" t="s">
        <v>92</v>
      </c>
      <c r="G436" t="s">
        <v>93</v>
      </c>
      <c r="H436" t="s">
        <v>94</v>
      </c>
      <c r="I436" t="s">
        <v>95</v>
      </c>
      <c r="J436">
        <v>310</v>
      </c>
      <c r="K436">
        <v>526.24</v>
      </c>
    </row>
    <row r="437" spans="1:11" x14ac:dyDescent="0.25">
      <c r="A437" t="s">
        <v>104</v>
      </c>
      <c r="B437">
        <v>2020</v>
      </c>
      <c r="C437" t="s">
        <v>2</v>
      </c>
      <c r="D437" t="s">
        <v>98</v>
      </c>
      <c r="E437" t="s">
        <v>91</v>
      </c>
      <c r="F437" t="s">
        <v>92</v>
      </c>
      <c r="G437" t="s">
        <v>93</v>
      </c>
      <c r="H437" t="s">
        <v>94</v>
      </c>
      <c r="I437" t="s">
        <v>95</v>
      </c>
      <c r="J437">
        <v>988</v>
      </c>
      <c r="K437">
        <v>1412.84</v>
      </c>
    </row>
    <row r="438" spans="1:11" x14ac:dyDescent="0.25">
      <c r="A438" t="s">
        <v>103</v>
      </c>
      <c r="B438">
        <v>2020</v>
      </c>
      <c r="C438" t="s">
        <v>2</v>
      </c>
      <c r="D438" t="s">
        <v>98</v>
      </c>
      <c r="E438" t="s">
        <v>91</v>
      </c>
      <c r="F438" t="s">
        <v>92</v>
      </c>
      <c r="G438" t="s">
        <v>93</v>
      </c>
      <c r="H438" t="s">
        <v>94</v>
      </c>
      <c r="I438" t="s">
        <v>95</v>
      </c>
      <c r="J438">
        <v>306</v>
      </c>
      <c r="K438">
        <v>437.58</v>
      </c>
    </row>
    <row r="439" spans="1:11" x14ac:dyDescent="0.25">
      <c r="A439" t="s">
        <v>103</v>
      </c>
      <c r="B439">
        <v>2020</v>
      </c>
      <c r="C439" t="s">
        <v>2</v>
      </c>
      <c r="D439" t="s">
        <v>98</v>
      </c>
      <c r="E439" t="s">
        <v>91</v>
      </c>
      <c r="F439" t="s">
        <v>92</v>
      </c>
      <c r="G439" t="s">
        <v>93</v>
      </c>
      <c r="H439" t="s">
        <v>94</v>
      </c>
      <c r="I439" t="s">
        <v>95</v>
      </c>
      <c r="J439">
        <v>333</v>
      </c>
      <c r="K439">
        <v>476.19</v>
      </c>
    </row>
    <row r="440" spans="1:11" x14ac:dyDescent="0.25">
      <c r="A440" t="s">
        <v>105</v>
      </c>
      <c r="B440">
        <v>2020</v>
      </c>
      <c r="C440" t="s">
        <v>2</v>
      </c>
      <c r="D440" t="s">
        <v>98</v>
      </c>
      <c r="E440" t="s">
        <v>91</v>
      </c>
      <c r="F440" t="s">
        <v>92</v>
      </c>
      <c r="G440" t="s">
        <v>93</v>
      </c>
      <c r="H440" t="s">
        <v>94</v>
      </c>
      <c r="I440" t="s">
        <v>95</v>
      </c>
      <c r="J440">
        <v>135</v>
      </c>
      <c r="K440">
        <v>193.05</v>
      </c>
    </row>
    <row r="441" spans="1:11" x14ac:dyDescent="0.25">
      <c r="A441" t="s">
        <v>104</v>
      </c>
      <c r="B441">
        <v>2020</v>
      </c>
      <c r="C441" t="s">
        <v>2</v>
      </c>
      <c r="D441" t="s">
        <v>98</v>
      </c>
      <c r="E441" t="s">
        <v>91</v>
      </c>
      <c r="F441" t="s">
        <v>92</v>
      </c>
      <c r="G441" t="s">
        <v>93</v>
      </c>
      <c r="H441" t="s">
        <v>94</v>
      </c>
      <c r="I441" t="s">
        <v>95</v>
      </c>
      <c r="J441">
        <v>309</v>
      </c>
      <c r="K441">
        <v>441.87</v>
      </c>
    </row>
    <row r="442" spans="1:11" x14ac:dyDescent="0.25">
      <c r="A442" t="s">
        <v>104</v>
      </c>
      <c r="B442">
        <v>2020</v>
      </c>
      <c r="C442" t="s">
        <v>2</v>
      </c>
      <c r="D442" t="s">
        <v>98</v>
      </c>
      <c r="E442" t="s">
        <v>91</v>
      </c>
      <c r="F442" t="s">
        <v>92</v>
      </c>
      <c r="G442" t="s">
        <v>93</v>
      </c>
      <c r="H442" t="s">
        <v>94</v>
      </c>
      <c r="I442" t="s">
        <v>95</v>
      </c>
      <c r="J442">
        <v>769</v>
      </c>
      <c r="K442">
        <v>1099.67</v>
      </c>
    </row>
    <row r="443" spans="1:11" x14ac:dyDescent="0.25">
      <c r="A443" t="s">
        <v>105</v>
      </c>
      <c r="B443">
        <v>2020</v>
      </c>
      <c r="C443" t="s">
        <v>2</v>
      </c>
      <c r="D443" t="s">
        <v>98</v>
      </c>
      <c r="E443" t="s">
        <v>91</v>
      </c>
      <c r="F443" t="s">
        <v>92</v>
      </c>
      <c r="G443" t="s">
        <v>93</v>
      </c>
      <c r="H443" t="s">
        <v>94</v>
      </c>
      <c r="I443" t="s">
        <v>95</v>
      </c>
      <c r="J443">
        <v>803</v>
      </c>
      <c r="K443">
        <v>1148.29</v>
      </c>
    </row>
    <row r="444" spans="1:11" x14ac:dyDescent="0.25">
      <c r="A444" t="s">
        <v>105</v>
      </c>
      <c r="B444">
        <v>2020</v>
      </c>
      <c r="C444" t="s">
        <v>2</v>
      </c>
      <c r="D444" t="s">
        <v>98</v>
      </c>
      <c r="E444" t="s">
        <v>91</v>
      </c>
      <c r="F444" t="s">
        <v>92</v>
      </c>
      <c r="G444" t="s">
        <v>93</v>
      </c>
      <c r="H444" t="s">
        <v>94</v>
      </c>
      <c r="I444" t="s">
        <v>95</v>
      </c>
      <c r="J444">
        <v>856</v>
      </c>
      <c r="K444">
        <v>1224.08</v>
      </c>
    </row>
    <row r="445" spans="1:11" x14ac:dyDescent="0.25">
      <c r="A445" t="s">
        <v>104</v>
      </c>
      <c r="B445">
        <v>2020</v>
      </c>
      <c r="C445" t="s">
        <v>2</v>
      </c>
      <c r="D445" t="s">
        <v>98</v>
      </c>
      <c r="E445" t="s">
        <v>91</v>
      </c>
      <c r="F445" t="s">
        <v>92</v>
      </c>
      <c r="G445" t="s">
        <v>93</v>
      </c>
      <c r="H445" t="s">
        <v>94</v>
      </c>
      <c r="I445" t="s">
        <v>95</v>
      </c>
      <c r="J445">
        <v>335</v>
      </c>
      <c r="K445">
        <v>479.05</v>
      </c>
    </row>
    <row r="446" spans="1:11" x14ac:dyDescent="0.25">
      <c r="A446" t="s">
        <v>105</v>
      </c>
      <c r="B446">
        <v>2020</v>
      </c>
      <c r="C446" t="s">
        <v>2</v>
      </c>
      <c r="D446" t="s">
        <v>98</v>
      </c>
      <c r="E446" t="s">
        <v>91</v>
      </c>
      <c r="F446" t="s">
        <v>92</v>
      </c>
      <c r="G446" t="s">
        <v>93</v>
      </c>
      <c r="H446" t="s">
        <v>94</v>
      </c>
      <c r="I446" t="s">
        <v>95</v>
      </c>
      <c r="J446">
        <v>137</v>
      </c>
      <c r="K446">
        <v>195.91</v>
      </c>
    </row>
    <row r="447" spans="1:11" x14ac:dyDescent="0.25">
      <c r="A447" t="s">
        <v>105</v>
      </c>
      <c r="B447">
        <v>2020</v>
      </c>
      <c r="C447" t="s">
        <v>2</v>
      </c>
      <c r="D447" t="s">
        <v>98</v>
      </c>
      <c r="E447" t="s">
        <v>91</v>
      </c>
      <c r="F447" t="s">
        <v>92</v>
      </c>
      <c r="G447" t="s">
        <v>93</v>
      </c>
      <c r="H447" t="s">
        <v>94</v>
      </c>
      <c r="I447" t="s">
        <v>95</v>
      </c>
      <c r="J447">
        <v>305</v>
      </c>
      <c r="K447">
        <v>436.15</v>
      </c>
    </row>
    <row r="448" spans="1:11" x14ac:dyDescent="0.25">
      <c r="A448" t="s">
        <v>103</v>
      </c>
      <c r="B448">
        <v>2020</v>
      </c>
      <c r="C448" t="s">
        <v>4</v>
      </c>
      <c r="D448" t="s">
        <v>98</v>
      </c>
      <c r="E448" t="s">
        <v>91</v>
      </c>
      <c r="F448" t="s">
        <v>92</v>
      </c>
      <c r="G448" t="s">
        <v>93</v>
      </c>
      <c r="H448" t="s">
        <v>94</v>
      </c>
      <c r="I448" t="s">
        <v>95</v>
      </c>
      <c r="J448">
        <v>326</v>
      </c>
      <c r="K448">
        <v>466.18</v>
      </c>
    </row>
    <row r="449" spans="1:11" x14ac:dyDescent="0.25">
      <c r="A449" t="s">
        <v>104</v>
      </c>
      <c r="B449">
        <v>2020</v>
      </c>
      <c r="C449" t="s">
        <v>4</v>
      </c>
      <c r="D449" t="s">
        <v>98</v>
      </c>
      <c r="E449" t="s">
        <v>91</v>
      </c>
      <c r="F449" t="s">
        <v>92</v>
      </c>
      <c r="G449" t="s">
        <v>93</v>
      </c>
      <c r="H449" t="s">
        <v>94</v>
      </c>
      <c r="I449" t="s">
        <v>95</v>
      </c>
      <c r="J449">
        <v>368</v>
      </c>
      <c r="K449">
        <v>526.24</v>
      </c>
    </row>
    <row r="450" spans="1:11" x14ac:dyDescent="0.25">
      <c r="A450" t="s">
        <v>104</v>
      </c>
      <c r="B450">
        <v>2020</v>
      </c>
      <c r="C450" t="s">
        <v>4</v>
      </c>
      <c r="D450" t="s">
        <v>98</v>
      </c>
      <c r="E450" t="s">
        <v>91</v>
      </c>
      <c r="F450" t="s">
        <v>92</v>
      </c>
      <c r="G450" t="s">
        <v>93</v>
      </c>
      <c r="H450" t="s">
        <v>94</v>
      </c>
      <c r="I450" t="s">
        <v>95</v>
      </c>
      <c r="J450">
        <v>296</v>
      </c>
      <c r="K450">
        <v>423.28</v>
      </c>
    </row>
    <row r="451" spans="1:11" x14ac:dyDescent="0.25">
      <c r="A451" t="s">
        <v>104</v>
      </c>
      <c r="B451">
        <v>2020</v>
      </c>
      <c r="C451" t="s">
        <v>4</v>
      </c>
      <c r="D451" t="s">
        <v>98</v>
      </c>
      <c r="E451" t="s">
        <v>91</v>
      </c>
      <c r="F451" t="s">
        <v>92</v>
      </c>
      <c r="G451" t="s">
        <v>93</v>
      </c>
      <c r="H451" t="s">
        <v>94</v>
      </c>
      <c r="I451" t="s">
        <v>95</v>
      </c>
      <c r="J451">
        <v>322</v>
      </c>
      <c r="K451">
        <v>526.24</v>
      </c>
    </row>
    <row r="452" spans="1:11" x14ac:dyDescent="0.25">
      <c r="A452" t="s">
        <v>107</v>
      </c>
      <c r="B452">
        <v>2020</v>
      </c>
      <c r="C452" t="s">
        <v>4</v>
      </c>
      <c r="D452" t="s">
        <v>98</v>
      </c>
      <c r="E452" t="s">
        <v>91</v>
      </c>
      <c r="F452" t="s">
        <v>92</v>
      </c>
      <c r="G452" t="s">
        <v>93</v>
      </c>
      <c r="H452" t="s">
        <v>94</v>
      </c>
      <c r="I452" t="s">
        <v>95</v>
      </c>
      <c r="J452">
        <v>370</v>
      </c>
      <c r="K452">
        <v>526.24</v>
      </c>
    </row>
    <row r="453" spans="1:11" x14ac:dyDescent="0.25">
      <c r="A453" t="s">
        <v>105</v>
      </c>
      <c r="B453">
        <v>2020</v>
      </c>
      <c r="C453" t="s">
        <v>4</v>
      </c>
      <c r="D453" t="s">
        <v>98</v>
      </c>
      <c r="E453" t="s">
        <v>91</v>
      </c>
      <c r="F453" t="s">
        <v>92</v>
      </c>
      <c r="G453" t="s">
        <v>93</v>
      </c>
      <c r="H453" t="s">
        <v>94</v>
      </c>
      <c r="I453" t="s">
        <v>95</v>
      </c>
      <c r="J453">
        <v>298</v>
      </c>
      <c r="K453">
        <v>526.24</v>
      </c>
    </row>
    <row r="454" spans="1:11" x14ac:dyDescent="0.25">
      <c r="A454" t="s">
        <v>105</v>
      </c>
      <c r="B454">
        <v>2020</v>
      </c>
      <c r="C454" t="s">
        <v>4</v>
      </c>
      <c r="D454" t="s">
        <v>98</v>
      </c>
      <c r="E454" t="s">
        <v>91</v>
      </c>
      <c r="F454" t="s">
        <v>92</v>
      </c>
      <c r="G454" t="s">
        <v>93</v>
      </c>
      <c r="H454" t="s">
        <v>94</v>
      </c>
      <c r="I454" t="s">
        <v>95</v>
      </c>
      <c r="J454">
        <v>990</v>
      </c>
      <c r="K454">
        <v>1415.7</v>
      </c>
    </row>
    <row r="455" spans="1:11" x14ac:dyDescent="0.25">
      <c r="A455" t="s">
        <v>103</v>
      </c>
      <c r="B455">
        <v>2020</v>
      </c>
      <c r="C455" t="s">
        <v>4</v>
      </c>
      <c r="D455" t="s">
        <v>98</v>
      </c>
      <c r="E455" t="s">
        <v>91</v>
      </c>
      <c r="F455" t="s">
        <v>92</v>
      </c>
      <c r="G455" t="s">
        <v>93</v>
      </c>
      <c r="H455" t="s">
        <v>94</v>
      </c>
      <c r="I455" t="s">
        <v>95</v>
      </c>
      <c r="J455">
        <v>1023</v>
      </c>
      <c r="K455">
        <v>1462.89</v>
      </c>
    </row>
    <row r="456" spans="1:11" x14ac:dyDescent="0.25">
      <c r="A456" t="s">
        <v>104</v>
      </c>
      <c r="B456">
        <v>2020</v>
      </c>
      <c r="C456" t="s">
        <v>4</v>
      </c>
      <c r="D456" t="s">
        <v>98</v>
      </c>
      <c r="E456" t="s">
        <v>91</v>
      </c>
      <c r="F456" t="s">
        <v>92</v>
      </c>
      <c r="G456" t="s">
        <v>93</v>
      </c>
      <c r="H456" t="s">
        <v>94</v>
      </c>
      <c r="I456" t="s">
        <v>95</v>
      </c>
      <c r="J456">
        <v>369</v>
      </c>
      <c r="K456">
        <v>527.66999999999996</v>
      </c>
    </row>
    <row r="457" spans="1:11" x14ac:dyDescent="0.25">
      <c r="A457" t="s">
        <v>105</v>
      </c>
      <c r="B457">
        <v>2020</v>
      </c>
      <c r="C457" t="s">
        <v>4</v>
      </c>
      <c r="D457" t="s">
        <v>98</v>
      </c>
      <c r="E457" t="s">
        <v>91</v>
      </c>
      <c r="F457" t="s">
        <v>92</v>
      </c>
      <c r="G457" t="s">
        <v>93</v>
      </c>
      <c r="H457" t="s">
        <v>94</v>
      </c>
      <c r="I457" t="s">
        <v>95</v>
      </c>
      <c r="J457">
        <v>297</v>
      </c>
      <c r="K457">
        <v>424.71</v>
      </c>
    </row>
    <row r="458" spans="1:11" x14ac:dyDescent="0.25">
      <c r="A458" t="s">
        <v>105</v>
      </c>
      <c r="B458">
        <v>2020</v>
      </c>
      <c r="C458" t="s">
        <v>4</v>
      </c>
      <c r="D458" t="s">
        <v>98</v>
      </c>
      <c r="E458" t="s">
        <v>91</v>
      </c>
      <c r="F458" t="s">
        <v>92</v>
      </c>
      <c r="G458" t="s">
        <v>93</v>
      </c>
      <c r="H458" t="s">
        <v>94</v>
      </c>
      <c r="I458" t="s">
        <v>95</v>
      </c>
      <c r="J458">
        <v>771</v>
      </c>
      <c r="K458">
        <v>1102.53</v>
      </c>
    </row>
    <row r="459" spans="1:11" x14ac:dyDescent="0.25">
      <c r="A459" t="s">
        <v>103</v>
      </c>
      <c r="B459">
        <v>2020</v>
      </c>
      <c r="C459" t="s">
        <v>4</v>
      </c>
      <c r="D459" t="s">
        <v>98</v>
      </c>
      <c r="E459" t="s">
        <v>91</v>
      </c>
      <c r="F459" t="s">
        <v>92</v>
      </c>
      <c r="G459" t="s">
        <v>93</v>
      </c>
      <c r="H459" t="s">
        <v>94</v>
      </c>
      <c r="I459" t="s">
        <v>95</v>
      </c>
      <c r="J459">
        <v>804</v>
      </c>
      <c r="K459">
        <v>1149.72</v>
      </c>
    </row>
    <row r="460" spans="1:11" x14ac:dyDescent="0.25">
      <c r="A460" t="s">
        <v>104</v>
      </c>
      <c r="B460">
        <v>2020</v>
      </c>
      <c r="C460" t="s">
        <v>4</v>
      </c>
      <c r="D460" t="s">
        <v>98</v>
      </c>
      <c r="E460" t="s">
        <v>91</v>
      </c>
      <c r="F460" t="s">
        <v>92</v>
      </c>
      <c r="G460" t="s">
        <v>93</v>
      </c>
      <c r="H460" t="s">
        <v>94</v>
      </c>
      <c r="I460" t="s">
        <v>95</v>
      </c>
      <c r="J460">
        <v>858</v>
      </c>
      <c r="K460">
        <v>1226.94</v>
      </c>
    </row>
    <row r="461" spans="1:11" x14ac:dyDescent="0.25">
      <c r="A461" t="s">
        <v>104</v>
      </c>
      <c r="B461">
        <v>2020</v>
      </c>
      <c r="C461" t="s">
        <v>4</v>
      </c>
      <c r="D461" t="s">
        <v>98</v>
      </c>
      <c r="E461" t="s">
        <v>91</v>
      </c>
      <c r="F461" t="s">
        <v>92</v>
      </c>
      <c r="G461" t="s">
        <v>93</v>
      </c>
      <c r="H461" t="s">
        <v>94</v>
      </c>
      <c r="I461" t="s">
        <v>95</v>
      </c>
      <c r="J461">
        <v>323</v>
      </c>
      <c r="K461">
        <v>461.89</v>
      </c>
    </row>
    <row r="462" spans="1:11" x14ac:dyDescent="0.25">
      <c r="A462" t="s">
        <v>103</v>
      </c>
      <c r="B462">
        <v>2020</v>
      </c>
      <c r="C462" t="s">
        <v>4</v>
      </c>
      <c r="D462" t="s">
        <v>98</v>
      </c>
      <c r="E462" t="s">
        <v>91</v>
      </c>
      <c r="F462" t="s">
        <v>92</v>
      </c>
      <c r="G462" t="s">
        <v>93</v>
      </c>
      <c r="H462" t="s">
        <v>94</v>
      </c>
      <c r="I462" t="s">
        <v>95</v>
      </c>
      <c r="J462">
        <v>371</v>
      </c>
      <c r="K462">
        <v>530.53</v>
      </c>
    </row>
    <row r="463" spans="1:11" x14ac:dyDescent="0.25">
      <c r="A463" t="s">
        <v>103</v>
      </c>
      <c r="B463">
        <v>2020</v>
      </c>
      <c r="C463" t="s">
        <v>4</v>
      </c>
      <c r="D463" t="s">
        <v>98</v>
      </c>
      <c r="E463" t="s">
        <v>91</v>
      </c>
      <c r="F463" t="s">
        <v>92</v>
      </c>
      <c r="G463" t="s">
        <v>93</v>
      </c>
      <c r="H463" t="s">
        <v>94</v>
      </c>
      <c r="I463" t="s">
        <v>95</v>
      </c>
      <c r="J463">
        <v>299</v>
      </c>
      <c r="K463">
        <v>427.57</v>
      </c>
    </row>
    <row r="464" spans="1:11" x14ac:dyDescent="0.25">
      <c r="A464" t="s">
        <v>103</v>
      </c>
      <c r="B464">
        <v>2020</v>
      </c>
      <c r="C464" t="s">
        <v>10</v>
      </c>
      <c r="D464" t="s">
        <v>98</v>
      </c>
      <c r="E464" t="s">
        <v>91</v>
      </c>
      <c r="F464" t="s">
        <v>92</v>
      </c>
      <c r="G464" t="s">
        <v>93</v>
      </c>
      <c r="H464" t="s">
        <v>94</v>
      </c>
      <c r="I464" t="s">
        <v>95</v>
      </c>
      <c r="J464">
        <v>290</v>
      </c>
      <c r="K464">
        <v>414.7</v>
      </c>
    </row>
    <row r="465" spans="1:11" x14ac:dyDescent="0.25">
      <c r="A465" t="s">
        <v>104</v>
      </c>
      <c r="B465">
        <v>2020</v>
      </c>
      <c r="C465" t="s">
        <v>10</v>
      </c>
      <c r="D465" t="s">
        <v>98</v>
      </c>
      <c r="E465" t="s">
        <v>91</v>
      </c>
      <c r="F465" t="s">
        <v>92</v>
      </c>
      <c r="G465" t="s">
        <v>93</v>
      </c>
      <c r="H465" t="s">
        <v>94</v>
      </c>
      <c r="I465" t="s">
        <v>95</v>
      </c>
      <c r="J465">
        <v>338</v>
      </c>
      <c r="K465">
        <v>483.34</v>
      </c>
    </row>
    <row r="466" spans="1:11" x14ac:dyDescent="0.25">
      <c r="A466" t="s">
        <v>104</v>
      </c>
      <c r="B466">
        <v>2020</v>
      </c>
      <c r="C466" t="s">
        <v>10</v>
      </c>
      <c r="D466" t="s">
        <v>98</v>
      </c>
      <c r="E466" t="s">
        <v>91</v>
      </c>
      <c r="F466" t="s">
        <v>92</v>
      </c>
      <c r="G466" t="s">
        <v>93</v>
      </c>
      <c r="H466" t="s">
        <v>94</v>
      </c>
      <c r="I466" t="s">
        <v>95</v>
      </c>
      <c r="J466">
        <v>266</v>
      </c>
      <c r="K466">
        <v>380.38</v>
      </c>
    </row>
    <row r="467" spans="1:11" x14ac:dyDescent="0.25">
      <c r="A467" t="s">
        <v>103</v>
      </c>
      <c r="B467">
        <v>2020</v>
      </c>
      <c r="C467" t="s">
        <v>10</v>
      </c>
      <c r="D467" t="s">
        <v>98</v>
      </c>
      <c r="E467" t="s">
        <v>91</v>
      </c>
      <c r="F467" t="s">
        <v>92</v>
      </c>
      <c r="G467" t="s">
        <v>93</v>
      </c>
      <c r="H467" t="s">
        <v>94</v>
      </c>
      <c r="I467" t="s">
        <v>95</v>
      </c>
      <c r="J467">
        <v>292</v>
      </c>
      <c r="K467">
        <v>526.24</v>
      </c>
    </row>
    <row r="468" spans="1:11" x14ac:dyDescent="0.25">
      <c r="A468" t="s">
        <v>103</v>
      </c>
      <c r="B468">
        <v>2020</v>
      </c>
      <c r="C468" t="s">
        <v>10</v>
      </c>
      <c r="D468" t="s">
        <v>98</v>
      </c>
      <c r="E468" t="s">
        <v>91</v>
      </c>
      <c r="F468" t="s">
        <v>92</v>
      </c>
      <c r="G468" t="s">
        <v>93</v>
      </c>
      <c r="H468" t="s">
        <v>94</v>
      </c>
      <c r="I468" t="s">
        <v>95</v>
      </c>
      <c r="J468">
        <v>340</v>
      </c>
      <c r="K468">
        <v>526.24</v>
      </c>
    </row>
    <row r="469" spans="1:11" x14ac:dyDescent="0.25">
      <c r="A469" t="s">
        <v>104</v>
      </c>
      <c r="B469">
        <v>2020</v>
      </c>
      <c r="C469" t="s">
        <v>10</v>
      </c>
      <c r="D469" t="s">
        <v>98</v>
      </c>
      <c r="E469" t="s">
        <v>91</v>
      </c>
      <c r="F469" t="s">
        <v>92</v>
      </c>
      <c r="G469" t="s">
        <v>93</v>
      </c>
      <c r="H469" t="s">
        <v>94</v>
      </c>
      <c r="I469" t="s">
        <v>95</v>
      </c>
      <c r="J469">
        <v>995</v>
      </c>
      <c r="K469">
        <v>1422.85</v>
      </c>
    </row>
    <row r="470" spans="1:11" x14ac:dyDescent="0.25">
      <c r="A470" t="s">
        <v>105</v>
      </c>
      <c r="B470">
        <v>2020</v>
      </c>
      <c r="C470" t="s">
        <v>10</v>
      </c>
      <c r="D470" t="s">
        <v>98</v>
      </c>
      <c r="E470" t="s">
        <v>91</v>
      </c>
      <c r="F470" t="s">
        <v>92</v>
      </c>
      <c r="G470" t="s">
        <v>93</v>
      </c>
      <c r="H470" t="s">
        <v>94</v>
      </c>
      <c r="I470" t="s">
        <v>95</v>
      </c>
      <c r="J470">
        <v>1029</v>
      </c>
      <c r="K470">
        <v>1471.47</v>
      </c>
    </row>
    <row r="471" spans="1:11" x14ac:dyDescent="0.25">
      <c r="A471" t="s">
        <v>104</v>
      </c>
      <c r="B471">
        <v>2020</v>
      </c>
      <c r="C471" t="s">
        <v>10</v>
      </c>
      <c r="D471" t="s">
        <v>98</v>
      </c>
      <c r="E471" t="s">
        <v>91</v>
      </c>
      <c r="F471" t="s">
        <v>92</v>
      </c>
      <c r="G471" t="s">
        <v>93</v>
      </c>
      <c r="H471" t="s">
        <v>94</v>
      </c>
      <c r="I471" t="s">
        <v>95</v>
      </c>
      <c r="J471">
        <v>264</v>
      </c>
      <c r="K471">
        <v>377.52</v>
      </c>
    </row>
    <row r="472" spans="1:11" x14ac:dyDescent="0.25">
      <c r="A472" t="s">
        <v>104</v>
      </c>
      <c r="B472">
        <v>2020</v>
      </c>
      <c r="C472" t="s">
        <v>10</v>
      </c>
      <c r="D472" t="s">
        <v>98</v>
      </c>
      <c r="E472" t="s">
        <v>91</v>
      </c>
      <c r="F472" t="s">
        <v>92</v>
      </c>
      <c r="G472" t="s">
        <v>93</v>
      </c>
      <c r="H472" t="s">
        <v>94</v>
      </c>
      <c r="I472" t="s">
        <v>95</v>
      </c>
      <c r="J472">
        <v>291</v>
      </c>
      <c r="K472">
        <v>416.13</v>
      </c>
    </row>
    <row r="473" spans="1:11" x14ac:dyDescent="0.25">
      <c r="A473" t="s">
        <v>104</v>
      </c>
      <c r="B473">
        <v>2020</v>
      </c>
      <c r="C473" t="s">
        <v>10</v>
      </c>
      <c r="D473" t="s">
        <v>98</v>
      </c>
      <c r="E473" t="s">
        <v>91</v>
      </c>
      <c r="F473" t="s">
        <v>92</v>
      </c>
      <c r="G473" t="s">
        <v>93</v>
      </c>
      <c r="H473" t="s">
        <v>94</v>
      </c>
      <c r="I473" t="s">
        <v>95</v>
      </c>
      <c r="J473">
        <v>339</v>
      </c>
      <c r="K473">
        <v>484.77</v>
      </c>
    </row>
    <row r="474" spans="1:11" x14ac:dyDescent="0.25">
      <c r="A474" t="s">
        <v>104</v>
      </c>
      <c r="B474">
        <v>2020</v>
      </c>
      <c r="C474" t="s">
        <v>10</v>
      </c>
      <c r="D474" t="s">
        <v>98</v>
      </c>
      <c r="E474" t="s">
        <v>91</v>
      </c>
      <c r="F474" t="s">
        <v>92</v>
      </c>
      <c r="G474" t="s">
        <v>93</v>
      </c>
      <c r="H474" t="s">
        <v>94</v>
      </c>
      <c r="I474" t="s">
        <v>95</v>
      </c>
      <c r="J474">
        <v>267</v>
      </c>
      <c r="K474">
        <v>381.81</v>
      </c>
    </row>
    <row r="475" spans="1:11" x14ac:dyDescent="0.25">
      <c r="A475" t="s">
        <v>105</v>
      </c>
      <c r="B475">
        <v>2020</v>
      </c>
      <c r="C475" t="s">
        <v>10</v>
      </c>
      <c r="D475" t="s">
        <v>98</v>
      </c>
      <c r="E475" t="s">
        <v>91</v>
      </c>
      <c r="F475" t="s">
        <v>92</v>
      </c>
      <c r="G475" t="s">
        <v>93</v>
      </c>
      <c r="H475" t="s">
        <v>94</v>
      </c>
      <c r="I475" t="s">
        <v>95</v>
      </c>
      <c r="J475">
        <v>810</v>
      </c>
      <c r="K475">
        <v>1158.3</v>
      </c>
    </row>
    <row r="476" spans="1:11" x14ac:dyDescent="0.25">
      <c r="A476" t="s">
        <v>103</v>
      </c>
      <c r="B476">
        <v>2020</v>
      </c>
      <c r="C476" t="s">
        <v>10</v>
      </c>
      <c r="D476" t="s">
        <v>98</v>
      </c>
      <c r="E476" t="s">
        <v>91</v>
      </c>
      <c r="F476" t="s">
        <v>92</v>
      </c>
      <c r="G476" t="s">
        <v>93</v>
      </c>
      <c r="H476" t="s">
        <v>94</v>
      </c>
      <c r="I476" t="s">
        <v>95</v>
      </c>
      <c r="J476">
        <v>863</v>
      </c>
      <c r="K476">
        <v>1234.0899999999999</v>
      </c>
    </row>
    <row r="477" spans="1:11" x14ac:dyDescent="0.25">
      <c r="A477" t="s">
        <v>104</v>
      </c>
      <c r="B477">
        <v>2020</v>
      </c>
      <c r="C477" t="s">
        <v>10</v>
      </c>
      <c r="D477" t="s">
        <v>98</v>
      </c>
      <c r="E477" t="s">
        <v>91</v>
      </c>
      <c r="F477" t="s">
        <v>92</v>
      </c>
      <c r="G477" t="s">
        <v>93</v>
      </c>
      <c r="H477" t="s">
        <v>99</v>
      </c>
      <c r="I477" t="s">
        <v>95</v>
      </c>
      <c r="J477">
        <v>293</v>
      </c>
      <c r="K477">
        <v>418.99</v>
      </c>
    </row>
    <row r="478" spans="1:11" x14ac:dyDescent="0.25">
      <c r="A478" t="s">
        <v>106</v>
      </c>
      <c r="B478">
        <v>2020</v>
      </c>
      <c r="C478" t="s">
        <v>10</v>
      </c>
      <c r="D478" t="s">
        <v>98</v>
      </c>
      <c r="E478" t="s">
        <v>91</v>
      </c>
      <c r="F478" t="s">
        <v>92</v>
      </c>
      <c r="G478" t="s">
        <v>93</v>
      </c>
      <c r="H478" t="s">
        <v>99</v>
      </c>
      <c r="I478" t="s">
        <v>95</v>
      </c>
      <c r="J478">
        <v>341</v>
      </c>
      <c r="K478">
        <v>487.63</v>
      </c>
    </row>
    <row r="479" spans="1:11" x14ac:dyDescent="0.25">
      <c r="A479" t="s">
        <v>103</v>
      </c>
      <c r="B479">
        <v>2020</v>
      </c>
      <c r="C479" t="s">
        <v>10</v>
      </c>
      <c r="D479" t="s">
        <v>98</v>
      </c>
      <c r="E479" t="s">
        <v>91</v>
      </c>
      <c r="F479" t="s">
        <v>92</v>
      </c>
      <c r="G479" t="s">
        <v>93</v>
      </c>
      <c r="H479" t="s">
        <v>99</v>
      </c>
      <c r="I479" t="s">
        <v>95</v>
      </c>
      <c r="J479">
        <v>263</v>
      </c>
      <c r="K479">
        <v>376.09</v>
      </c>
    </row>
    <row r="480" spans="1:11" x14ac:dyDescent="0.25">
      <c r="A480" t="s">
        <v>104</v>
      </c>
      <c r="B480">
        <v>2020</v>
      </c>
      <c r="C480" t="s">
        <v>9</v>
      </c>
      <c r="D480" t="s">
        <v>98</v>
      </c>
      <c r="E480" t="s">
        <v>91</v>
      </c>
      <c r="F480" t="s">
        <v>92</v>
      </c>
      <c r="G480" t="s">
        <v>93</v>
      </c>
      <c r="H480" t="s">
        <v>99</v>
      </c>
      <c r="I480" t="s">
        <v>95</v>
      </c>
      <c r="J480">
        <v>296</v>
      </c>
      <c r="K480">
        <v>423.28</v>
      </c>
    </row>
    <row r="481" spans="1:11" x14ac:dyDescent="0.25">
      <c r="A481" t="s">
        <v>106</v>
      </c>
      <c r="B481">
        <v>2020</v>
      </c>
      <c r="C481" t="s">
        <v>9</v>
      </c>
      <c r="D481" t="s">
        <v>98</v>
      </c>
      <c r="E481" t="s">
        <v>91</v>
      </c>
      <c r="F481" t="s">
        <v>92</v>
      </c>
      <c r="G481" t="s">
        <v>93</v>
      </c>
      <c r="H481" t="s">
        <v>99</v>
      </c>
      <c r="I481" t="s">
        <v>95</v>
      </c>
      <c r="J481">
        <v>344</v>
      </c>
      <c r="K481">
        <v>491.92</v>
      </c>
    </row>
    <row r="482" spans="1:11" x14ac:dyDescent="0.25">
      <c r="A482" t="s">
        <v>104</v>
      </c>
      <c r="B482">
        <v>2020</v>
      </c>
      <c r="C482" t="s">
        <v>9</v>
      </c>
      <c r="D482" t="s">
        <v>98</v>
      </c>
      <c r="E482" t="s">
        <v>91</v>
      </c>
      <c r="F482" t="s">
        <v>92</v>
      </c>
      <c r="G482" t="s">
        <v>93</v>
      </c>
      <c r="H482" t="s">
        <v>99</v>
      </c>
      <c r="I482" t="s">
        <v>95</v>
      </c>
      <c r="J482">
        <v>272</v>
      </c>
      <c r="K482">
        <v>388.96</v>
      </c>
    </row>
    <row r="483" spans="1:11" x14ac:dyDescent="0.25">
      <c r="A483" t="s">
        <v>103</v>
      </c>
      <c r="B483">
        <v>2020</v>
      </c>
      <c r="C483" t="s">
        <v>9</v>
      </c>
      <c r="D483" t="s">
        <v>98</v>
      </c>
      <c r="E483" t="s">
        <v>91</v>
      </c>
      <c r="F483" t="s">
        <v>92</v>
      </c>
      <c r="G483" t="s">
        <v>93</v>
      </c>
      <c r="H483" t="s">
        <v>99</v>
      </c>
      <c r="I483" t="s">
        <v>95</v>
      </c>
      <c r="J483">
        <v>298</v>
      </c>
      <c r="K483">
        <v>526.24</v>
      </c>
    </row>
    <row r="484" spans="1:11" x14ac:dyDescent="0.25">
      <c r="A484" t="s">
        <v>106</v>
      </c>
      <c r="B484">
        <v>2020</v>
      </c>
      <c r="C484" t="s">
        <v>9</v>
      </c>
      <c r="D484" t="s">
        <v>98</v>
      </c>
      <c r="E484" t="s">
        <v>91</v>
      </c>
      <c r="F484" t="s">
        <v>92</v>
      </c>
      <c r="G484" t="s">
        <v>93</v>
      </c>
      <c r="H484" t="s">
        <v>99</v>
      </c>
      <c r="I484" t="s">
        <v>95</v>
      </c>
      <c r="J484">
        <v>346</v>
      </c>
      <c r="K484">
        <v>526.24</v>
      </c>
    </row>
    <row r="485" spans="1:11" x14ac:dyDescent="0.25">
      <c r="A485" t="s">
        <v>107</v>
      </c>
      <c r="B485">
        <v>2020</v>
      </c>
      <c r="C485" t="s">
        <v>9</v>
      </c>
      <c r="D485" t="s">
        <v>98</v>
      </c>
      <c r="E485" t="s">
        <v>91</v>
      </c>
      <c r="F485" t="s">
        <v>92</v>
      </c>
      <c r="G485" t="s">
        <v>93</v>
      </c>
      <c r="H485" t="s">
        <v>99</v>
      </c>
      <c r="I485" t="s">
        <v>95</v>
      </c>
      <c r="J485">
        <v>268</v>
      </c>
      <c r="K485">
        <v>526.24</v>
      </c>
    </row>
    <row r="486" spans="1:11" x14ac:dyDescent="0.25">
      <c r="A486" t="s">
        <v>104</v>
      </c>
      <c r="B486">
        <v>2020</v>
      </c>
      <c r="C486" t="s">
        <v>9</v>
      </c>
      <c r="D486" t="s">
        <v>98</v>
      </c>
      <c r="E486" t="s">
        <v>91</v>
      </c>
      <c r="F486" t="s">
        <v>92</v>
      </c>
      <c r="G486" t="s">
        <v>93</v>
      </c>
      <c r="H486" t="s">
        <v>99</v>
      </c>
      <c r="I486" t="s">
        <v>95</v>
      </c>
      <c r="J486">
        <v>1028</v>
      </c>
      <c r="K486">
        <v>1470.04</v>
      </c>
    </row>
    <row r="487" spans="1:11" x14ac:dyDescent="0.25">
      <c r="A487" t="s">
        <v>105</v>
      </c>
      <c r="B487">
        <v>2020</v>
      </c>
      <c r="C487" t="s">
        <v>9</v>
      </c>
      <c r="D487" t="s">
        <v>98</v>
      </c>
      <c r="E487" t="s">
        <v>91</v>
      </c>
      <c r="F487" t="s">
        <v>92</v>
      </c>
      <c r="G487" t="s">
        <v>93</v>
      </c>
      <c r="H487" t="s">
        <v>99</v>
      </c>
      <c r="I487" t="s">
        <v>95</v>
      </c>
      <c r="J487">
        <v>270</v>
      </c>
      <c r="K487">
        <v>386.1</v>
      </c>
    </row>
    <row r="488" spans="1:11" x14ac:dyDescent="0.25">
      <c r="A488" t="s">
        <v>105</v>
      </c>
      <c r="B488">
        <v>2020</v>
      </c>
      <c r="C488" t="s">
        <v>9</v>
      </c>
      <c r="D488" t="s">
        <v>98</v>
      </c>
      <c r="E488" t="s">
        <v>91</v>
      </c>
      <c r="F488" t="s">
        <v>92</v>
      </c>
      <c r="G488" t="s">
        <v>93</v>
      </c>
      <c r="H488" t="s">
        <v>99</v>
      </c>
      <c r="I488" t="s">
        <v>95</v>
      </c>
      <c r="J488">
        <v>297</v>
      </c>
      <c r="K488">
        <v>424.71</v>
      </c>
    </row>
    <row r="489" spans="1:11" x14ac:dyDescent="0.25">
      <c r="A489" t="s">
        <v>104</v>
      </c>
      <c r="B489">
        <v>2020</v>
      </c>
      <c r="C489" t="s">
        <v>9</v>
      </c>
      <c r="D489" t="s">
        <v>98</v>
      </c>
      <c r="E489" t="s">
        <v>91</v>
      </c>
      <c r="F489" t="s">
        <v>92</v>
      </c>
      <c r="G489" t="s">
        <v>93</v>
      </c>
      <c r="H489" t="s">
        <v>99</v>
      </c>
      <c r="I489" t="s">
        <v>95</v>
      </c>
      <c r="J489">
        <v>345</v>
      </c>
      <c r="K489">
        <v>493.35</v>
      </c>
    </row>
    <row r="490" spans="1:11" x14ac:dyDescent="0.25">
      <c r="A490" t="s">
        <v>107</v>
      </c>
      <c r="B490">
        <v>2020</v>
      </c>
      <c r="C490" t="s">
        <v>9</v>
      </c>
      <c r="D490" t="s">
        <v>98</v>
      </c>
      <c r="E490" t="s">
        <v>91</v>
      </c>
      <c r="F490" t="s">
        <v>92</v>
      </c>
      <c r="G490" t="s">
        <v>93</v>
      </c>
      <c r="H490" t="s">
        <v>99</v>
      </c>
      <c r="I490" t="s">
        <v>95</v>
      </c>
      <c r="J490">
        <v>776</v>
      </c>
      <c r="K490">
        <v>1109.68</v>
      </c>
    </row>
    <row r="491" spans="1:11" x14ac:dyDescent="0.25">
      <c r="A491" t="s">
        <v>104</v>
      </c>
      <c r="B491">
        <v>2020</v>
      </c>
      <c r="C491" t="s">
        <v>9</v>
      </c>
      <c r="D491" t="s">
        <v>98</v>
      </c>
      <c r="E491" t="s">
        <v>91</v>
      </c>
      <c r="F491" t="s">
        <v>92</v>
      </c>
      <c r="G491" t="s">
        <v>93</v>
      </c>
      <c r="H491" t="s">
        <v>99</v>
      </c>
      <c r="I491" t="s">
        <v>95</v>
      </c>
      <c r="J491">
        <v>809</v>
      </c>
      <c r="K491">
        <v>1156.8699999999999</v>
      </c>
    </row>
    <row r="492" spans="1:11" x14ac:dyDescent="0.25">
      <c r="A492" t="s">
        <v>103</v>
      </c>
      <c r="B492">
        <v>2020</v>
      </c>
      <c r="C492" t="s">
        <v>9</v>
      </c>
      <c r="D492" t="s">
        <v>98</v>
      </c>
      <c r="E492" t="s">
        <v>91</v>
      </c>
      <c r="F492" t="s">
        <v>92</v>
      </c>
      <c r="G492" t="s">
        <v>93</v>
      </c>
      <c r="H492" t="s">
        <v>99</v>
      </c>
      <c r="I492" t="s">
        <v>95</v>
      </c>
      <c r="J492">
        <v>862</v>
      </c>
      <c r="K492">
        <v>1232.6600000000001</v>
      </c>
    </row>
    <row r="493" spans="1:11" x14ac:dyDescent="0.25">
      <c r="A493" t="s">
        <v>104</v>
      </c>
      <c r="B493">
        <v>2020</v>
      </c>
      <c r="C493" t="s">
        <v>9</v>
      </c>
      <c r="D493" t="s">
        <v>98</v>
      </c>
      <c r="E493" t="s">
        <v>91</v>
      </c>
      <c r="F493" t="s">
        <v>92</v>
      </c>
      <c r="G493" t="s">
        <v>93</v>
      </c>
      <c r="H493" t="s">
        <v>99</v>
      </c>
      <c r="I493" t="s">
        <v>95</v>
      </c>
      <c r="J493">
        <v>299</v>
      </c>
      <c r="K493">
        <v>427.57</v>
      </c>
    </row>
    <row r="494" spans="1:11" x14ac:dyDescent="0.25">
      <c r="A494" t="s">
        <v>104</v>
      </c>
      <c r="B494">
        <v>2020</v>
      </c>
      <c r="C494" t="s">
        <v>9</v>
      </c>
      <c r="D494" t="s">
        <v>98</v>
      </c>
      <c r="E494" t="s">
        <v>91</v>
      </c>
      <c r="F494" t="s">
        <v>92</v>
      </c>
      <c r="G494" t="s">
        <v>93</v>
      </c>
      <c r="H494" t="s">
        <v>99</v>
      </c>
      <c r="I494" t="s">
        <v>95</v>
      </c>
      <c r="J494">
        <v>269</v>
      </c>
      <c r="K494">
        <v>384.67</v>
      </c>
    </row>
    <row r="495" spans="1:11" x14ac:dyDescent="0.25">
      <c r="A495" t="s">
        <v>104</v>
      </c>
      <c r="B495">
        <v>2020</v>
      </c>
      <c r="C495" t="s">
        <v>8</v>
      </c>
      <c r="D495" t="s">
        <v>98</v>
      </c>
      <c r="E495" t="s">
        <v>91</v>
      </c>
      <c r="F495" t="s">
        <v>92</v>
      </c>
      <c r="G495" t="s">
        <v>93</v>
      </c>
      <c r="H495" t="s">
        <v>99</v>
      </c>
      <c r="I495" t="s">
        <v>95</v>
      </c>
      <c r="J495">
        <v>302</v>
      </c>
      <c r="K495">
        <v>431.86</v>
      </c>
    </row>
    <row r="496" spans="1:11" x14ac:dyDescent="0.25">
      <c r="A496" t="s">
        <v>103</v>
      </c>
      <c r="B496">
        <v>2020</v>
      </c>
      <c r="C496" t="s">
        <v>8</v>
      </c>
      <c r="D496" t="s">
        <v>98</v>
      </c>
      <c r="E496" t="s">
        <v>91</v>
      </c>
      <c r="F496" t="s">
        <v>92</v>
      </c>
      <c r="G496" t="s">
        <v>93</v>
      </c>
      <c r="H496" t="s">
        <v>99</v>
      </c>
      <c r="I496" t="s">
        <v>95</v>
      </c>
      <c r="J496">
        <v>350</v>
      </c>
      <c r="K496">
        <v>500.5</v>
      </c>
    </row>
    <row r="497" spans="1:11" x14ac:dyDescent="0.25">
      <c r="A497" t="s">
        <v>103</v>
      </c>
      <c r="B497">
        <v>2020</v>
      </c>
      <c r="C497" t="s">
        <v>8</v>
      </c>
      <c r="D497" t="s">
        <v>98</v>
      </c>
      <c r="E497" t="s">
        <v>91</v>
      </c>
      <c r="F497" t="s">
        <v>92</v>
      </c>
      <c r="G497" t="s">
        <v>93</v>
      </c>
      <c r="H497" t="s">
        <v>99</v>
      </c>
      <c r="I497" t="s">
        <v>95</v>
      </c>
      <c r="J497">
        <v>278</v>
      </c>
      <c r="K497">
        <v>397.54</v>
      </c>
    </row>
    <row r="498" spans="1:11" x14ac:dyDescent="0.25">
      <c r="A498" t="s">
        <v>104</v>
      </c>
      <c r="B498">
        <v>2020</v>
      </c>
      <c r="C498" t="s">
        <v>8</v>
      </c>
      <c r="D498" t="s">
        <v>98</v>
      </c>
      <c r="E498" t="s">
        <v>91</v>
      </c>
      <c r="F498" t="s">
        <v>92</v>
      </c>
      <c r="G498" t="s">
        <v>93</v>
      </c>
      <c r="H498" t="s">
        <v>99</v>
      </c>
      <c r="I498" t="s">
        <v>95</v>
      </c>
      <c r="J498">
        <v>304</v>
      </c>
      <c r="K498">
        <v>526.24</v>
      </c>
    </row>
    <row r="499" spans="1:11" x14ac:dyDescent="0.25">
      <c r="A499" t="s">
        <v>103</v>
      </c>
      <c r="B499">
        <v>2020</v>
      </c>
      <c r="C499" t="s">
        <v>8</v>
      </c>
      <c r="D499" t="s">
        <v>98</v>
      </c>
      <c r="E499" t="s">
        <v>91</v>
      </c>
      <c r="F499" t="s">
        <v>92</v>
      </c>
      <c r="G499" t="s">
        <v>93</v>
      </c>
      <c r="H499" t="s">
        <v>99</v>
      </c>
      <c r="I499" t="s">
        <v>95</v>
      </c>
      <c r="J499">
        <v>274</v>
      </c>
      <c r="K499">
        <v>526.24</v>
      </c>
    </row>
    <row r="500" spans="1:11" x14ac:dyDescent="0.25">
      <c r="A500" t="s">
        <v>106</v>
      </c>
      <c r="B500">
        <v>2020</v>
      </c>
      <c r="C500" t="s">
        <v>8</v>
      </c>
      <c r="D500" t="s">
        <v>98</v>
      </c>
      <c r="E500" t="s">
        <v>91</v>
      </c>
      <c r="F500" t="s">
        <v>92</v>
      </c>
      <c r="G500" t="s">
        <v>93</v>
      </c>
      <c r="H500" t="s">
        <v>99</v>
      </c>
      <c r="I500" t="s">
        <v>95</v>
      </c>
      <c r="J500">
        <v>994</v>
      </c>
      <c r="K500">
        <v>1421.42</v>
      </c>
    </row>
    <row r="501" spans="1:11" x14ac:dyDescent="0.25">
      <c r="A501" t="s">
        <v>104</v>
      </c>
      <c r="B501">
        <v>2020</v>
      </c>
      <c r="C501" t="s">
        <v>8</v>
      </c>
      <c r="D501" t="s">
        <v>98</v>
      </c>
      <c r="E501" t="s">
        <v>91</v>
      </c>
      <c r="F501" t="s">
        <v>92</v>
      </c>
      <c r="G501" t="s">
        <v>93</v>
      </c>
      <c r="H501" t="s">
        <v>99</v>
      </c>
      <c r="I501" t="s">
        <v>95</v>
      </c>
      <c r="J501">
        <v>1027</v>
      </c>
      <c r="K501">
        <v>1468.61</v>
      </c>
    </row>
    <row r="502" spans="1:11" x14ac:dyDescent="0.25">
      <c r="A502" t="s">
        <v>103</v>
      </c>
      <c r="B502">
        <v>2020</v>
      </c>
      <c r="C502" t="s">
        <v>8</v>
      </c>
      <c r="D502" t="s">
        <v>98</v>
      </c>
      <c r="E502" t="s">
        <v>91</v>
      </c>
      <c r="F502" t="s">
        <v>92</v>
      </c>
      <c r="G502" t="s">
        <v>93</v>
      </c>
      <c r="H502" t="s">
        <v>99</v>
      </c>
      <c r="I502" t="s">
        <v>95</v>
      </c>
      <c r="J502">
        <v>276</v>
      </c>
      <c r="K502">
        <v>394.68</v>
      </c>
    </row>
    <row r="503" spans="1:11" x14ac:dyDescent="0.25">
      <c r="A503" t="s">
        <v>103</v>
      </c>
      <c r="B503">
        <v>2020</v>
      </c>
      <c r="C503" t="s">
        <v>8</v>
      </c>
      <c r="D503" t="s">
        <v>98</v>
      </c>
      <c r="E503" t="s">
        <v>91</v>
      </c>
      <c r="F503" t="s">
        <v>92</v>
      </c>
      <c r="G503" t="s">
        <v>93</v>
      </c>
      <c r="H503" t="s">
        <v>99</v>
      </c>
      <c r="I503" t="s">
        <v>95</v>
      </c>
      <c r="J503">
        <v>303</v>
      </c>
      <c r="K503">
        <v>433.29</v>
      </c>
    </row>
    <row r="504" spans="1:11" x14ac:dyDescent="0.25">
      <c r="A504" t="s">
        <v>103</v>
      </c>
      <c r="B504">
        <v>2020</v>
      </c>
      <c r="C504" t="s">
        <v>8</v>
      </c>
      <c r="D504" t="s">
        <v>98</v>
      </c>
      <c r="E504" t="s">
        <v>91</v>
      </c>
      <c r="F504" t="s">
        <v>92</v>
      </c>
      <c r="G504" t="s">
        <v>93</v>
      </c>
      <c r="H504" t="s">
        <v>99</v>
      </c>
      <c r="I504" t="s">
        <v>95</v>
      </c>
      <c r="J504">
        <v>351</v>
      </c>
      <c r="K504">
        <v>501.93</v>
      </c>
    </row>
    <row r="505" spans="1:11" x14ac:dyDescent="0.25">
      <c r="A505" t="s">
        <v>106</v>
      </c>
      <c r="B505">
        <v>2020</v>
      </c>
      <c r="C505" t="s">
        <v>8</v>
      </c>
      <c r="D505" t="s">
        <v>98</v>
      </c>
      <c r="E505" t="s">
        <v>91</v>
      </c>
      <c r="F505" t="s">
        <v>92</v>
      </c>
      <c r="G505" t="s">
        <v>93</v>
      </c>
      <c r="H505" t="s">
        <v>99</v>
      </c>
      <c r="I505" t="s">
        <v>95</v>
      </c>
      <c r="J505">
        <v>273</v>
      </c>
      <c r="K505">
        <v>390.39</v>
      </c>
    </row>
    <row r="506" spans="1:11" x14ac:dyDescent="0.25">
      <c r="A506" t="s">
        <v>103</v>
      </c>
      <c r="B506">
        <v>2020</v>
      </c>
      <c r="C506" t="s">
        <v>8</v>
      </c>
      <c r="D506" t="s">
        <v>98</v>
      </c>
      <c r="E506" t="s">
        <v>91</v>
      </c>
      <c r="F506" t="s">
        <v>92</v>
      </c>
      <c r="G506" t="s">
        <v>93</v>
      </c>
      <c r="H506" t="s">
        <v>99</v>
      </c>
      <c r="I506" t="s">
        <v>95</v>
      </c>
      <c r="J506">
        <v>775</v>
      </c>
      <c r="K506">
        <v>1108.25</v>
      </c>
    </row>
    <row r="507" spans="1:11" x14ac:dyDescent="0.25">
      <c r="A507" t="s">
        <v>103</v>
      </c>
      <c r="B507">
        <v>2020</v>
      </c>
      <c r="C507" t="s">
        <v>8</v>
      </c>
      <c r="D507" t="s">
        <v>98</v>
      </c>
      <c r="E507" t="s">
        <v>91</v>
      </c>
      <c r="F507" t="s">
        <v>92</v>
      </c>
      <c r="G507" t="s">
        <v>93</v>
      </c>
      <c r="H507" t="s">
        <v>99</v>
      </c>
      <c r="I507" t="s">
        <v>95</v>
      </c>
      <c r="J507">
        <v>808</v>
      </c>
      <c r="K507">
        <v>1155.44</v>
      </c>
    </row>
    <row r="508" spans="1:11" x14ac:dyDescent="0.25">
      <c r="A508" t="s">
        <v>104</v>
      </c>
      <c r="B508">
        <v>2020</v>
      </c>
      <c r="C508" t="s">
        <v>8</v>
      </c>
      <c r="D508" t="s">
        <v>98</v>
      </c>
      <c r="E508" t="s">
        <v>91</v>
      </c>
      <c r="F508" t="s">
        <v>92</v>
      </c>
      <c r="G508" t="s">
        <v>93</v>
      </c>
      <c r="H508" t="s">
        <v>99</v>
      </c>
      <c r="I508" t="s">
        <v>95</v>
      </c>
      <c r="J508">
        <v>861</v>
      </c>
      <c r="K508">
        <v>1231.23</v>
      </c>
    </row>
    <row r="509" spans="1:11" x14ac:dyDescent="0.25">
      <c r="A509" t="s">
        <v>103</v>
      </c>
      <c r="B509">
        <v>2020</v>
      </c>
      <c r="C509" t="s">
        <v>8</v>
      </c>
      <c r="D509" t="s">
        <v>98</v>
      </c>
      <c r="E509" t="s">
        <v>91</v>
      </c>
      <c r="F509" t="s">
        <v>92</v>
      </c>
      <c r="G509" t="s">
        <v>93</v>
      </c>
      <c r="H509" t="s">
        <v>99</v>
      </c>
      <c r="I509" t="s">
        <v>95</v>
      </c>
      <c r="J509">
        <v>305</v>
      </c>
      <c r="K509">
        <v>436.15</v>
      </c>
    </row>
    <row r="510" spans="1:11" x14ac:dyDescent="0.25">
      <c r="A510" t="s">
        <v>103</v>
      </c>
      <c r="B510">
        <v>2020</v>
      </c>
      <c r="C510" t="s">
        <v>8</v>
      </c>
      <c r="D510" t="s">
        <v>98</v>
      </c>
      <c r="E510" t="s">
        <v>91</v>
      </c>
      <c r="F510" t="s">
        <v>92</v>
      </c>
      <c r="G510" t="s">
        <v>93</v>
      </c>
      <c r="H510" t="s">
        <v>99</v>
      </c>
      <c r="I510" t="s">
        <v>95</v>
      </c>
      <c r="J510">
        <v>347</v>
      </c>
      <c r="K510">
        <v>496.21</v>
      </c>
    </row>
    <row r="511" spans="1:11" x14ac:dyDescent="0.25">
      <c r="A511" t="s">
        <v>104</v>
      </c>
      <c r="B511">
        <v>2020</v>
      </c>
      <c r="C511" t="s">
        <v>8</v>
      </c>
      <c r="D511" t="s">
        <v>98</v>
      </c>
      <c r="E511" t="s">
        <v>91</v>
      </c>
      <c r="F511" t="s">
        <v>92</v>
      </c>
      <c r="G511" t="s">
        <v>93</v>
      </c>
      <c r="H511" t="s">
        <v>99</v>
      </c>
      <c r="I511" t="s">
        <v>95</v>
      </c>
      <c r="J511">
        <v>1111</v>
      </c>
      <c r="K511">
        <v>1588.73</v>
      </c>
    </row>
    <row r="512" spans="1:11" x14ac:dyDescent="0.25">
      <c r="A512" t="s">
        <v>104</v>
      </c>
      <c r="B512">
        <v>2020</v>
      </c>
      <c r="C512" t="s">
        <v>3</v>
      </c>
      <c r="D512" t="s">
        <v>90</v>
      </c>
      <c r="E512" t="s">
        <v>100</v>
      </c>
      <c r="F512" t="s">
        <v>101</v>
      </c>
      <c r="G512" t="s">
        <v>97</v>
      </c>
      <c r="H512" t="s">
        <v>99</v>
      </c>
      <c r="I512" t="s">
        <v>95</v>
      </c>
      <c r="J512">
        <v>352</v>
      </c>
      <c r="K512">
        <v>503.36</v>
      </c>
    </row>
    <row r="513" spans="1:11" x14ac:dyDescent="0.25">
      <c r="A513" t="s">
        <v>104</v>
      </c>
      <c r="B513">
        <v>2020</v>
      </c>
      <c r="C513" t="s">
        <v>3</v>
      </c>
      <c r="D513" t="s">
        <v>90</v>
      </c>
      <c r="E513" t="s">
        <v>100</v>
      </c>
      <c r="F513" t="s">
        <v>101</v>
      </c>
      <c r="G513" t="s">
        <v>97</v>
      </c>
      <c r="H513" t="s">
        <v>99</v>
      </c>
      <c r="I513" t="s">
        <v>95</v>
      </c>
      <c r="J513">
        <v>346</v>
      </c>
      <c r="K513">
        <v>494.78</v>
      </c>
    </row>
    <row r="514" spans="1:11" x14ac:dyDescent="0.25">
      <c r="A514" t="s">
        <v>104</v>
      </c>
      <c r="B514">
        <v>2020</v>
      </c>
      <c r="C514" t="s">
        <v>3</v>
      </c>
      <c r="D514" t="s">
        <v>90</v>
      </c>
      <c r="E514" t="s">
        <v>100</v>
      </c>
      <c r="F514" t="s">
        <v>101</v>
      </c>
      <c r="G514" t="s">
        <v>97</v>
      </c>
      <c r="H514" t="s">
        <v>99</v>
      </c>
      <c r="I514" t="s">
        <v>95</v>
      </c>
      <c r="J514">
        <v>340</v>
      </c>
      <c r="K514">
        <v>486.2</v>
      </c>
    </row>
    <row r="515" spans="1:11" x14ac:dyDescent="0.25">
      <c r="A515" t="s">
        <v>105</v>
      </c>
      <c r="B515">
        <v>2020</v>
      </c>
      <c r="C515" t="s">
        <v>3</v>
      </c>
      <c r="D515" t="s">
        <v>90</v>
      </c>
      <c r="E515" t="s">
        <v>100</v>
      </c>
      <c r="F515" t="s">
        <v>101</v>
      </c>
      <c r="G515" t="s">
        <v>97</v>
      </c>
      <c r="H515" t="s">
        <v>99</v>
      </c>
      <c r="I515" t="s">
        <v>95</v>
      </c>
      <c r="J515">
        <v>349</v>
      </c>
      <c r="K515">
        <v>499.07</v>
      </c>
    </row>
    <row r="516" spans="1:11" x14ac:dyDescent="0.25">
      <c r="A516" t="s">
        <v>103</v>
      </c>
      <c r="B516">
        <v>2020</v>
      </c>
      <c r="C516" t="s">
        <v>3</v>
      </c>
      <c r="D516" t="s">
        <v>90</v>
      </c>
      <c r="E516" t="s">
        <v>100</v>
      </c>
      <c r="F516" t="s">
        <v>101</v>
      </c>
      <c r="G516" t="s">
        <v>97</v>
      </c>
      <c r="H516" t="s">
        <v>99</v>
      </c>
      <c r="I516" t="s">
        <v>95</v>
      </c>
      <c r="J516">
        <v>343</v>
      </c>
      <c r="K516">
        <v>490.49</v>
      </c>
    </row>
    <row r="517" spans="1:11" x14ac:dyDescent="0.25">
      <c r="A517" t="s">
        <v>106</v>
      </c>
      <c r="B517">
        <v>2020</v>
      </c>
      <c r="C517" t="s">
        <v>7</v>
      </c>
      <c r="D517" t="s">
        <v>90</v>
      </c>
      <c r="E517" t="s">
        <v>100</v>
      </c>
      <c r="F517" t="s">
        <v>101</v>
      </c>
      <c r="G517" t="s">
        <v>97</v>
      </c>
      <c r="H517" t="s">
        <v>99</v>
      </c>
      <c r="I517" t="s">
        <v>102</v>
      </c>
      <c r="J517">
        <v>286</v>
      </c>
      <c r="K517">
        <v>408.98</v>
      </c>
    </row>
    <row r="518" spans="1:11" x14ac:dyDescent="0.25">
      <c r="A518" t="s">
        <v>104</v>
      </c>
      <c r="B518">
        <v>2020</v>
      </c>
      <c r="C518" t="s">
        <v>7</v>
      </c>
      <c r="D518" t="s">
        <v>90</v>
      </c>
      <c r="E518" t="s">
        <v>100</v>
      </c>
      <c r="F518" t="s">
        <v>101</v>
      </c>
      <c r="G518" t="s">
        <v>97</v>
      </c>
      <c r="H518" t="s">
        <v>99</v>
      </c>
      <c r="I518" t="s">
        <v>102</v>
      </c>
      <c r="J518">
        <v>280</v>
      </c>
      <c r="K518">
        <v>400.4</v>
      </c>
    </row>
    <row r="519" spans="1:11" x14ac:dyDescent="0.25">
      <c r="A519" t="s">
        <v>103</v>
      </c>
      <c r="B519">
        <v>2020</v>
      </c>
      <c r="C519" t="s">
        <v>7</v>
      </c>
      <c r="D519" t="s">
        <v>90</v>
      </c>
      <c r="E519" t="s">
        <v>100</v>
      </c>
      <c r="F519" t="s">
        <v>101</v>
      </c>
      <c r="G519" t="s">
        <v>97</v>
      </c>
      <c r="H519" t="s">
        <v>99</v>
      </c>
      <c r="I519" t="s">
        <v>102</v>
      </c>
      <c r="J519">
        <v>289</v>
      </c>
      <c r="K519">
        <v>413.27</v>
      </c>
    </row>
    <row r="520" spans="1:11" x14ac:dyDescent="0.25">
      <c r="A520" t="s">
        <v>105</v>
      </c>
      <c r="B520">
        <v>2020</v>
      </c>
      <c r="C520" t="s">
        <v>7</v>
      </c>
      <c r="D520" t="s">
        <v>90</v>
      </c>
      <c r="E520" t="s">
        <v>100</v>
      </c>
      <c r="F520" t="s">
        <v>101</v>
      </c>
      <c r="G520" t="s">
        <v>97</v>
      </c>
      <c r="H520" t="s">
        <v>99</v>
      </c>
      <c r="I520" t="s">
        <v>102</v>
      </c>
      <c r="J520">
        <v>283</v>
      </c>
      <c r="K520">
        <v>404.69</v>
      </c>
    </row>
    <row r="521" spans="1:11" x14ac:dyDescent="0.25">
      <c r="A521" t="s">
        <v>103</v>
      </c>
      <c r="B521">
        <v>2020</v>
      </c>
      <c r="C521" t="s">
        <v>7</v>
      </c>
      <c r="D521" t="s">
        <v>90</v>
      </c>
      <c r="E521" t="s">
        <v>100</v>
      </c>
      <c r="F521" t="s">
        <v>101</v>
      </c>
      <c r="G521" t="s">
        <v>97</v>
      </c>
      <c r="H521" t="s">
        <v>99</v>
      </c>
      <c r="I521" t="s">
        <v>102</v>
      </c>
      <c r="J521">
        <v>277</v>
      </c>
      <c r="K521">
        <v>396.11</v>
      </c>
    </row>
    <row r="522" spans="1:11" x14ac:dyDescent="0.25">
      <c r="A522" t="s">
        <v>104</v>
      </c>
      <c r="B522">
        <v>2020</v>
      </c>
      <c r="C522" t="s">
        <v>11</v>
      </c>
      <c r="D522" t="s">
        <v>90</v>
      </c>
      <c r="E522" t="s">
        <v>100</v>
      </c>
      <c r="F522" t="s">
        <v>101</v>
      </c>
      <c r="G522" t="s">
        <v>97</v>
      </c>
      <c r="H522" t="s">
        <v>99</v>
      </c>
      <c r="I522" t="s">
        <v>95</v>
      </c>
      <c r="J522">
        <v>226</v>
      </c>
      <c r="K522">
        <v>323.18</v>
      </c>
    </row>
    <row r="523" spans="1:11" x14ac:dyDescent="0.25">
      <c r="A523" t="s">
        <v>103</v>
      </c>
      <c r="B523">
        <v>2020</v>
      </c>
      <c r="C523" t="s">
        <v>11</v>
      </c>
      <c r="D523" t="s">
        <v>90</v>
      </c>
      <c r="E523" t="s">
        <v>100</v>
      </c>
      <c r="F523" t="s">
        <v>101</v>
      </c>
      <c r="G523" t="s">
        <v>97</v>
      </c>
      <c r="H523" t="s">
        <v>94</v>
      </c>
      <c r="I523" t="s">
        <v>95</v>
      </c>
      <c r="J523">
        <v>220</v>
      </c>
      <c r="K523">
        <v>314.60000000000002</v>
      </c>
    </row>
    <row r="524" spans="1:11" x14ac:dyDescent="0.25">
      <c r="A524" t="s">
        <v>105</v>
      </c>
      <c r="B524">
        <v>2020</v>
      </c>
      <c r="C524" t="s">
        <v>11</v>
      </c>
      <c r="D524" t="s">
        <v>90</v>
      </c>
      <c r="E524" t="s">
        <v>100</v>
      </c>
      <c r="F524" t="s">
        <v>101</v>
      </c>
      <c r="G524" t="s">
        <v>97</v>
      </c>
      <c r="H524" t="s">
        <v>94</v>
      </c>
      <c r="I524" t="s">
        <v>95</v>
      </c>
      <c r="J524">
        <v>214</v>
      </c>
      <c r="K524">
        <v>306.02</v>
      </c>
    </row>
    <row r="525" spans="1:11" x14ac:dyDescent="0.25">
      <c r="A525" t="s">
        <v>103</v>
      </c>
      <c r="B525">
        <v>2020</v>
      </c>
      <c r="C525" t="s">
        <v>11</v>
      </c>
      <c r="D525" t="s">
        <v>90</v>
      </c>
      <c r="E525" t="s">
        <v>100</v>
      </c>
      <c r="F525" t="s">
        <v>101</v>
      </c>
      <c r="G525" t="s">
        <v>97</v>
      </c>
      <c r="H525" t="s">
        <v>94</v>
      </c>
      <c r="I525" t="s">
        <v>95</v>
      </c>
      <c r="J525">
        <v>223</v>
      </c>
      <c r="K525">
        <v>318.89</v>
      </c>
    </row>
    <row r="526" spans="1:11" x14ac:dyDescent="0.25">
      <c r="A526" t="s">
        <v>105</v>
      </c>
      <c r="B526">
        <v>2020</v>
      </c>
      <c r="C526" t="s">
        <v>11</v>
      </c>
      <c r="D526" t="s">
        <v>90</v>
      </c>
      <c r="E526" t="s">
        <v>100</v>
      </c>
      <c r="F526" t="s">
        <v>101</v>
      </c>
      <c r="G526" t="s">
        <v>97</v>
      </c>
      <c r="H526" t="s">
        <v>94</v>
      </c>
      <c r="I526" t="s">
        <v>95</v>
      </c>
      <c r="J526">
        <v>217</v>
      </c>
      <c r="K526">
        <v>310.31</v>
      </c>
    </row>
    <row r="527" spans="1:11" x14ac:dyDescent="0.25">
      <c r="A527" t="s">
        <v>103</v>
      </c>
      <c r="B527">
        <v>2020</v>
      </c>
      <c r="C527" t="s">
        <v>11</v>
      </c>
      <c r="D527" t="s">
        <v>90</v>
      </c>
      <c r="E527" t="s">
        <v>100</v>
      </c>
      <c r="F527" t="s">
        <v>101</v>
      </c>
      <c r="G527" t="s">
        <v>97</v>
      </c>
      <c r="H527" t="s">
        <v>94</v>
      </c>
      <c r="I527" t="s">
        <v>95</v>
      </c>
      <c r="J527">
        <v>211</v>
      </c>
      <c r="K527">
        <v>301.73</v>
      </c>
    </row>
    <row r="528" spans="1:11" x14ac:dyDescent="0.25">
      <c r="A528" t="s">
        <v>103</v>
      </c>
      <c r="B528">
        <v>2020</v>
      </c>
      <c r="C528" t="s">
        <v>6</v>
      </c>
      <c r="D528" t="s">
        <v>90</v>
      </c>
      <c r="E528" t="s">
        <v>100</v>
      </c>
      <c r="F528" t="s">
        <v>101</v>
      </c>
      <c r="G528" t="s">
        <v>97</v>
      </c>
      <c r="H528" t="s">
        <v>94</v>
      </c>
      <c r="I528" t="s">
        <v>102</v>
      </c>
      <c r="J528">
        <v>304</v>
      </c>
      <c r="K528">
        <v>434.72</v>
      </c>
    </row>
    <row r="529" spans="1:11" x14ac:dyDescent="0.25">
      <c r="A529" t="s">
        <v>104</v>
      </c>
      <c r="B529">
        <v>2020</v>
      </c>
      <c r="C529" t="s">
        <v>6</v>
      </c>
      <c r="D529" t="s">
        <v>90</v>
      </c>
      <c r="E529" t="s">
        <v>100</v>
      </c>
      <c r="F529" t="s">
        <v>101</v>
      </c>
      <c r="G529" t="s">
        <v>97</v>
      </c>
      <c r="H529" t="s">
        <v>94</v>
      </c>
      <c r="I529" t="s">
        <v>102</v>
      </c>
      <c r="J529">
        <v>298</v>
      </c>
      <c r="K529">
        <v>426.14</v>
      </c>
    </row>
    <row r="530" spans="1:11" x14ac:dyDescent="0.25">
      <c r="A530" t="s">
        <v>104</v>
      </c>
      <c r="B530">
        <v>2020</v>
      </c>
      <c r="C530" t="s">
        <v>6</v>
      </c>
      <c r="D530" t="s">
        <v>90</v>
      </c>
      <c r="E530" t="s">
        <v>100</v>
      </c>
      <c r="F530" t="s">
        <v>101</v>
      </c>
      <c r="G530" t="s">
        <v>97</v>
      </c>
      <c r="H530" t="s">
        <v>94</v>
      </c>
      <c r="I530" t="s">
        <v>102</v>
      </c>
      <c r="J530">
        <v>292</v>
      </c>
      <c r="K530">
        <v>417.56</v>
      </c>
    </row>
    <row r="531" spans="1:11" x14ac:dyDescent="0.25">
      <c r="A531" t="s">
        <v>105</v>
      </c>
      <c r="B531">
        <v>2020</v>
      </c>
      <c r="C531" t="s">
        <v>6</v>
      </c>
      <c r="D531" t="s">
        <v>90</v>
      </c>
      <c r="E531" t="s">
        <v>100</v>
      </c>
      <c r="F531" t="s">
        <v>101</v>
      </c>
      <c r="G531" t="s">
        <v>97</v>
      </c>
      <c r="H531" t="s">
        <v>94</v>
      </c>
      <c r="I531" t="s">
        <v>102</v>
      </c>
      <c r="J531">
        <v>301</v>
      </c>
      <c r="K531">
        <v>430.43</v>
      </c>
    </row>
    <row r="532" spans="1:11" x14ac:dyDescent="0.25">
      <c r="A532" t="s">
        <v>104</v>
      </c>
      <c r="B532">
        <v>2020</v>
      </c>
      <c r="C532" t="s">
        <v>6</v>
      </c>
      <c r="D532" t="s">
        <v>90</v>
      </c>
      <c r="E532" t="s">
        <v>100</v>
      </c>
      <c r="F532" t="s">
        <v>101</v>
      </c>
      <c r="G532" t="s">
        <v>97</v>
      </c>
      <c r="H532" t="s">
        <v>94</v>
      </c>
      <c r="I532" t="s">
        <v>102</v>
      </c>
      <c r="J532">
        <v>295</v>
      </c>
      <c r="K532">
        <v>421.85</v>
      </c>
    </row>
    <row r="533" spans="1:11" x14ac:dyDescent="0.25">
      <c r="A533" t="s">
        <v>104</v>
      </c>
      <c r="B533">
        <v>2020</v>
      </c>
      <c r="C533" t="s">
        <v>5</v>
      </c>
      <c r="D533" t="s">
        <v>90</v>
      </c>
      <c r="E533" t="s">
        <v>100</v>
      </c>
      <c r="F533" t="s">
        <v>101</v>
      </c>
      <c r="G533" t="s">
        <v>97</v>
      </c>
      <c r="H533" t="s">
        <v>94</v>
      </c>
      <c r="I533" t="s">
        <v>95</v>
      </c>
      <c r="J533">
        <v>322</v>
      </c>
      <c r="K533">
        <v>460.46</v>
      </c>
    </row>
    <row r="534" spans="1:11" x14ac:dyDescent="0.25">
      <c r="A534" t="s">
        <v>103</v>
      </c>
      <c r="B534">
        <v>2020</v>
      </c>
      <c r="C534" t="s">
        <v>5</v>
      </c>
      <c r="D534" t="s">
        <v>90</v>
      </c>
      <c r="E534" t="s">
        <v>100</v>
      </c>
      <c r="F534" t="s">
        <v>101</v>
      </c>
      <c r="G534" t="s">
        <v>97</v>
      </c>
      <c r="H534" t="s">
        <v>94</v>
      </c>
      <c r="I534" t="s">
        <v>102</v>
      </c>
      <c r="J534">
        <v>316</v>
      </c>
      <c r="K534">
        <v>451.88</v>
      </c>
    </row>
    <row r="535" spans="1:11" x14ac:dyDescent="0.25">
      <c r="A535" t="s">
        <v>105</v>
      </c>
      <c r="B535">
        <v>2020</v>
      </c>
      <c r="C535" t="s">
        <v>5</v>
      </c>
      <c r="D535" t="s">
        <v>90</v>
      </c>
      <c r="E535" t="s">
        <v>100</v>
      </c>
      <c r="F535" t="s">
        <v>101</v>
      </c>
      <c r="G535" t="s">
        <v>97</v>
      </c>
      <c r="H535" t="s">
        <v>94</v>
      </c>
      <c r="I535" t="s">
        <v>102</v>
      </c>
      <c r="J535">
        <v>310</v>
      </c>
      <c r="K535">
        <v>443.3</v>
      </c>
    </row>
    <row r="536" spans="1:11" x14ac:dyDescent="0.25">
      <c r="A536" t="s">
        <v>103</v>
      </c>
      <c r="B536">
        <v>2020</v>
      </c>
      <c r="C536" t="s">
        <v>5</v>
      </c>
      <c r="D536" t="s">
        <v>90</v>
      </c>
      <c r="E536" t="s">
        <v>100</v>
      </c>
      <c r="F536" t="s">
        <v>101</v>
      </c>
      <c r="G536" t="s">
        <v>97</v>
      </c>
      <c r="H536" t="s">
        <v>94</v>
      </c>
      <c r="I536" t="s">
        <v>102</v>
      </c>
      <c r="J536">
        <v>319</v>
      </c>
      <c r="K536">
        <v>456.17</v>
      </c>
    </row>
    <row r="537" spans="1:11" x14ac:dyDescent="0.25">
      <c r="A537" t="s">
        <v>104</v>
      </c>
      <c r="B537">
        <v>2020</v>
      </c>
      <c r="C537" t="s">
        <v>5</v>
      </c>
      <c r="D537" t="s">
        <v>90</v>
      </c>
      <c r="E537" t="s">
        <v>100</v>
      </c>
      <c r="F537" t="s">
        <v>101</v>
      </c>
      <c r="G537" t="s">
        <v>97</v>
      </c>
      <c r="H537" t="s">
        <v>94</v>
      </c>
      <c r="I537" t="s">
        <v>102</v>
      </c>
      <c r="J537">
        <v>313</v>
      </c>
      <c r="K537">
        <v>447.59</v>
      </c>
    </row>
    <row r="538" spans="1:11" x14ac:dyDescent="0.25">
      <c r="A538" t="s">
        <v>104</v>
      </c>
      <c r="B538">
        <v>2020</v>
      </c>
      <c r="C538" t="s">
        <v>5</v>
      </c>
      <c r="D538" t="s">
        <v>90</v>
      </c>
      <c r="E538" t="s">
        <v>100</v>
      </c>
      <c r="F538" t="s">
        <v>101</v>
      </c>
      <c r="G538" t="s">
        <v>97</v>
      </c>
      <c r="H538" t="s">
        <v>94</v>
      </c>
      <c r="I538" t="s">
        <v>102</v>
      </c>
      <c r="J538">
        <v>307</v>
      </c>
      <c r="K538">
        <v>439.01</v>
      </c>
    </row>
    <row r="539" spans="1:11" x14ac:dyDescent="0.25">
      <c r="A539" t="s">
        <v>103</v>
      </c>
      <c r="B539">
        <v>2020</v>
      </c>
      <c r="C539" t="s">
        <v>4</v>
      </c>
      <c r="D539" t="s">
        <v>90</v>
      </c>
      <c r="E539" t="s">
        <v>100</v>
      </c>
      <c r="F539" t="s">
        <v>101</v>
      </c>
      <c r="G539" t="s">
        <v>97</v>
      </c>
      <c r="H539" t="s">
        <v>94</v>
      </c>
      <c r="I539" t="s">
        <v>95</v>
      </c>
      <c r="J539">
        <v>334</v>
      </c>
      <c r="K539">
        <v>477.62</v>
      </c>
    </row>
    <row r="540" spans="1:11" x14ac:dyDescent="0.25">
      <c r="A540" t="s">
        <v>104</v>
      </c>
      <c r="B540">
        <v>2020</v>
      </c>
      <c r="C540" t="s">
        <v>4</v>
      </c>
      <c r="D540" t="s">
        <v>90</v>
      </c>
      <c r="E540" t="s">
        <v>100</v>
      </c>
      <c r="F540" t="s">
        <v>101</v>
      </c>
      <c r="G540" t="s">
        <v>97</v>
      </c>
      <c r="H540" t="s">
        <v>94</v>
      </c>
      <c r="I540" t="s">
        <v>95</v>
      </c>
      <c r="J540">
        <v>328</v>
      </c>
      <c r="K540">
        <v>469.04</v>
      </c>
    </row>
    <row r="541" spans="1:11" x14ac:dyDescent="0.25">
      <c r="A541" t="s">
        <v>105</v>
      </c>
      <c r="B541">
        <v>2020</v>
      </c>
      <c r="C541" t="s">
        <v>4</v>
      </c>
      <c r="D541" t="s">
        <v>90</v>
      </c>
      <c r="E541" t="s">
        <v>100</v>
      </c>
      <c r="F541" t="s">
        <v>101</v>
      </c>
      <c r="G541" t="s">
        <v>97</v>
      </c>
      <c r="H541" t="s">
        <v>94</v>
      </c>
      <c r="I541" t="s">
        <v>95</v>
      </c>
      <c r="J541">
        <v>337</v>
      </c>
      <c r="K541">
        <v>481.91</v>
      </c>
    </row>
    <row r="542" spans="1:11" x14ac:dyDescent="0.25">
      <c r="A542" t="s">
        <v>104</v>
      </c>
      <c r="B542">
        <v>2020</v>
      </c>
      <c r="C542" t="s">
        <v>4</v>
      </c>
      <c r="D542" t="s">
        <v>90</v>
      </c>
      <c r="E542" t="s">
        <v>100</v>
      </c>
      <c r="F542" t="s">
        <v>101</v>
      </c>
      <c r="G542" t="s">
        <v>97</v>
      </c>
      <c r="H542" t="s">
        <v>94</v>
      </c>
      <c r="I542" t="s">
        <v>95</v>
      </c>
      <c r="J542">
        <v>331</v>
      </c>
      <c r="K542">
        <v>473.33</v>
      </c>
    </row>
    <row r="543" spans="1:11" x14ac:dyDescent="0.25">
      <c r="A543" t="s">
        <v>106</v>
      </c>
      <c r="B543">
        <v>2020</v>
      </c>
      <c r="C543" t="s">
        <v>4</v>
      </c>
      <c r="D543" t="s">
        <v>90</v>
      </c>
      <c r="E543" t="s">
        <v>100</v>
      </c>
      <c r="F543" t="s">
        <v>101</v>
      </c>
      <c r="G543" t="s">
        <v>97</v>
      </c>
      <c r="H543" t="s">
        <v>94</v>
      </c>
      <c r="I543" t="s">
        <v>95</v>
      </c>
      <c r="J543">
        <v>325</v>
      </c>
      <c r="K543">
        <v>464.75</v>
      </c>
    </row>
    <row r="544" spans="1:11" x14ac:dyDescent="0.25">
      <c r="A544" t="s">
        <v>103</v>
      </c>
      <c r="B544">
        <v>2020</v>
      </c>
      <c r="C544" t="s">
        <v>10</v>
      </c>
      <c r="D544" t="s">
        <v>90</v>
      </c>
      <c r="E544" t="s">
        <v>100</v>
      </c>
      <c r="F544" t="s">
        <v>101</v>
      </c>
      <c r="G544" t="s">
        <v>97</v>
      </c>
      <c r="H544" t="s">
        <v>94</v>
      </c>
      <c r="I544" t="s">
        <v>95</v>
      </c>
      <c r="J544">
        <v>238</v>
      </c>
      <c r="K544">
        <v>340.34000000000003</v>
      </c>
    </row>
    <row r="545" spans="1:11" x14ac:dyDescent="0.25">
      <c r="A545" t="s">
        <v>103</v>
      </c>
      <c r="B545">
        <v>2020</v>
      </c>
      <c r="C545" t="s">
        <v>10</v>
      </c>
      <c r="D545" t="s">
        <v>90</v>
      </c>
      <c r="E545" t="s">
        <v>100</v>
      </c>
      <c r="F545" t="s">
        <v>101</v>
      </c>
      <c r="G545" t="s">
        <v>97</v>
      </c>
      <c r="H545" t="s">
        <v>94</v>
      </c>
      <c r="I545" t="s">
        <v>95</v>
      </c>
      <c r="J545">
        <v>232</v>
      </c>
      <c r="K545">
        <v>331.76</v>
      </c>
    </row>
    <row r="546" spans="1:11" x14ac:dyDescent="0.25">
      <c r="A546" t="s">
        <v>107</v>
      </c>
      <c r="B546">
        <v>2020</v>
      </c>
      <c r="C546" t="s">
        <v>10</v>
      </c>
      <c r="D546" t="s">
        <v>90</v>
      </c>
      <c r="E546" t="s">
        <v>100</v>
      </c>
      <c r="F546" t="s">
        <v>101</v>
      </c>
      <c r="G546" t="s">
        <v>97</v>
      </c>
      <c r="H546" t="s">
        <v>94</v>
      </c>
      <c r="I546" t="s">
        <v>95</v>
      </c>
      <c r="J546">
        <v>241</v>
      </c>
      <c r="K546">
        <v>344.63</v>
      </c>
    </row>
    <row r="547" spans="1:11" x14ac:dyDescent="0.25">
      <c r="A547" t="s">
        <v>103</v>
      </c>
      <c r="B547">
        <v>2020</v>
      </c>
      <c r="C547" t="s">
        <v>10</v>
      </c>
      <c r="D547" t="s">
        <v>90</v>
      </c>
      <c r="E547" t="s">
        <v>100</v>
      </c>
      <c r="F547" t="s">
        <v>101</v>
      </c>
      <c r="G547" t="s">
        <v>97</v>
      </c>
      <c r="H547" t="s">
        <v>94</v>
      </c>
      <c r="I547" t="s">
        <v>95</v>
      </c>
      <c r="J547">
        <v>235</v>
      </c>
      <c r="K547">
        <v>336.05</v>
      </c>
    </row>
    <row r="548" spans="1:11" x14ac:dyDescent="0.25">
      <c r="A548" t="s">
        <v>104</v>
      </c>
      <c r="B548">
        <v>2020</v>
      </c>
      <c r="C548" t="s">
        <v>10</v>
      </c>
      <c r="D548" t="s">
        <v>90</v>
      </c>
      <c r="E548" t="s">
        <v>100</v>
      </c>
      <c r="F548" t="s">
        <v>101</v>
      </c>
      <c r="G548" t="s">
        <v>97</v>
      </c>
      <c r="H548" t="s">
        <v>94</v>
      </c>
      <c r="I548" t="s">
        <v>95</v>
      </c>
      <c r="J548">
        <v>229</v>
      </c>
      <c r="K548">
        <v>327.47000000000003</v>
      </c>
    </row>
    <row r="549" spans="1:11" x14ac:dyDescent="0.25">
      <c r="A549" t="s">
        <v>104</v>
      </c>
      <c r="B549">
        <v>2020</v>
      </c>
      <c r="C549" t="s">
        <v>9</v>
      </c>
      <c r="D549" t="s">
        <v>90</v>
      </c>
      <c r="E549" t="s">
        <v>100</v>
      </c>
      <c r="F549" t="s">
        <v>101</v>
      </c>
      <c r="G549" t="s">
        <v>97</v>
      </c>
      <c r="H549" t="s">
        <v>94</v>
      </c>
      <c r="I549" t="s">
        <v>102</v>
      </c>
      <c r="J549">
        <v>256</v>
      </c>
      <c r="K549">
        <v>366.08</v>
      </c>
    </row>
    <row r="550" spans="1:11" x14ac:dyDescent="0.25">
      <c r="A550" t="s">
        <v>105</v>
      </c>
      <c r="B550">
        <v>2020</v>
      </c>
      <c r="C550" t="s">
        <v>9</v>
      </c>
      <c r="D550" t="s">
        <v>90</v>
      </c>
      <c r="E550" t="s">
        <v>100</v>
      </c>
      <c r="F550" t="s">
        <v>101</v>
      </c>
      <c r="G550" t="s">
        <v>97</v>
      </c>
      <c r="H550" t="s">
        <v>94</v>
      </c>
      <c r="I550" t="s">
        <v>102</v>
      </c>
      <c r="J550">
        <v>250</v>
      </c>
      <c r="K550">
        <v>357.5</v>
      </c>
    </row>
    <row r="551" spans="1:11" x14ac:dyDescent="0.25">
      <c r="A551" t="s">
        <v>103</v>
      </c>
      <c r="B551">
        <v>2020</v>
      </c>
      <c r="C551" t="s">
        <v>9</v>
      </c>
      <c r="D551" t="s">
        <v>90</v>
      </c>
      <c r="E551" t="s">
        <v>100</v>
      </c>
      <c r="F551" t="s">
        <v>101</v>
      </c>
      <c r="G551" t="s">
        <v>97</v>
      </c>
      <c r="H551" t="s">
        <v>94</v>
      </c>
      <c r="I551" t="s">
        <v>95</v>
      </c>
      <c r="J551">
        <v>244</v>
      </c>
      <c r="K551">
        <v>348.92</v>
      </c>
    </row>
    <row r="552" spans="1:11" x14ac:dyDescent="0.25">
      <c r="A552" t="s">
        <v>104</v>
      </c>
      <c r="B552">
        <v>2020</v>
      </c>
      <c r="C552" t="s">
        <v>9</v>
      </c>
      <c r="D552" t="s">
        <v>90</v>
      </c>
      <c r="E552" t="s">
        <v>100</v>
      </c>
      <c r="F552" t="s">
        <v>101</v>
      </c>
      <c r="G552" t="s">
        <v>97</v>
      </c>
      <c r="H552" t="s">
        <v>94</v>
      </c>
      <c r="I552" t="s">
        <v>102</v>
      </c>
      <c r="J552">
        <v>253</v>
      </c>
      <c r="K552">
        <v>361.79</v>
      </c>
    </row>
    <row r="553" spans="1:11" x14ac:dyDescent="0.25">
      <c r="A553" t="s">
        <v>103</v>
      </c>
      <c r="B553">
        <v>2020</v>
      </c>
      <c r="C553" t="s">
        <v>9</v>
      </c>
      <c r="D553" t="s">
        <v>90</v>
      </c>
      <c r="E553" t="s">
        <v>100</v>
      </c>
      <c r="F553" t="s">
        <v>101</v>
      </c>
      <c r="G553" t="s">
        <v>97</v>
      </c>
      <c r="H553" t="s">
        <v>94</v>
      </c>
      <c r="I553" t="s">
        <v>102</v>
      </c>
      <c r="J553">
        <v>247</v>
      </c>
      <c r="K553">
        <v>353.21</v>
      </c>
    </row>
    <row r="554" spans="1:11" x14ac:dyDescent="0.25">
      <c r="A554" t="s">
        <v>104</v>
      </c>
      <c r="B554">
        <v>2020</v>
      </c>
      <c r="C554" t="s">
        <v>8</v>
      </c>
      <c r="D554" t="s">
        <v>90</v>
      </c>
      <c r="E554" t="s">
        <v>100</v>
      </c>
      <c r="F554" t="s">
        <v>101</v>
      </c>
      <c r="G554" t="s">
        <v>97</v>
      </c>
      <c r="H554" t="s">
        <v>94</v>
      </c>
      <c r="I554" t="s">
        <v>102</v>
      </c>
      <c r="J554">
        <v>274</v>
      </c>
      <c r="K554">
        <v>391.82</v>
      </c>
    </row>
    <row r="555" spans="1:11" x14ac:dyDescent="0.25">
      <c r="A555" t="s">
        <v>103</v>
      </c>
      <c r="B555">
        <v>2020</v>
      </c>
      <c r="C555" t="s">
        <v>8</v>
      </c>
      <c r="D555" t="s">
        <v>90</v>
      </c>
      <c r="E555" t="s">
        <v>100</v>
      </c>
      <c r="F555" t="s">
        <v>101</v>
      </c>
      <c r="G555" t="s">
        <v>97</v>
      </c>
      <c r="H555" t="s">
        <v>94</v>
      </c>
      <c r="I555" t="s">
        <v>102</v>
      </c>
      <c r="J555">
        <v>268</v>
      </c>
      <c r="K555">
        <v>383.24</v>
      </c>
    </row>
    <row r="556" spans="1:11" x14ac:dyDescent="0.25">
      <c r="A556" t="s">
        <v>105</v>
      </c>
      <c r="B556">
        <v>2020</v>
      </c>
      <c r="C556" t="s">
        <v>8</v>
      </c>
      <c r="D556" t="s">
        <v>90</v>
      </c>
      <c r="E556" t="s">
        <v>100</v>
      </c>
      <c r="F556" t="s">
        <v>101</v>
      </c>
      <c r="G556" t="s">
        <v>97</v>
      </c>
      <c r="H556" t="s">
        <v>94</v>
      </c>
      <c r="I556" t="s">
        <v>102</v>
      </c>
      <c r="J556">
        <v>262</v>
      </c>
      <c r="K556">
        <v>374.66</v>
      </c>
    </row>
    <row r="557" spans="1:11" x14ac:dyDescent="0.25">
      <c r="A557" t="s">
        <v>104</v>
      </c>
      <c r="B557">
        <v>2020</v>
      </c>
      <c r="C557" t="s">
        <v>8</v>
      </c>
      <c r="D557" t="s">
        <v>90</v>
      </c>
      <c r="E557" t="s">
        <v>100</v>
      </c>
      <c r="F557" t="s">
        <v>101</v>
      </c>
      <c r="G557" t="s">
        <v>97</v>
      </c>
      <c r="H557" t="s">
        <v>94</v>
      </c>
      <c r="I557" t="s">
        <v>102</v>
      </c>
      <c r="J557">
        <v>271</v>
      </c>
      <c r="K557">
        <v>387.53</v>
      </c>
    </row>
    <row r="558" spans="1:11" x14ac:dyDescent="0.25">
      <c r="A558" t="s">
        <v>105</v>
      </c>
      <c r="B558">
        <v>2020</v>
      </c>
      <c r="C558" t="s">
        <v>8</v>
      </c>
      <c r="D558" t="s">
        <v>90</v>
      </c>
      <c r="E558" t="s">
        <v>100</v>
      </c>
      <c r="F558" t="s">
        <v>101</v>
      </c>
      <c r="G558" t="s">
        <v>97</v>
      </c>
      <c r="H558" t="s">
        <v>94</v>
      </c>
      <c r="I558" t="s">
        <v>102</v>
      </c>
      <c r="J558">
        <v>265</v>
      </c>
      <c r="K558">
        <v>378.95</v>
      </c>
    </row>
    <row r="559" spans="1:11" x14ac:dyDescent="0.25">
      <c r="A559" t="s">
        <v>103</v>
      </c>
      <c r="B559">
        <v>2020</v>
      </c>
      <c r="C559" t="s">
        <v>8</v>
      </c>
      <c r="D559" t="s">
        <v>90</v>
      </c>
      <c r="E559" t="s">
        <v>100</v>
      </c>
      <c r="F559" t="s">
        <v>101</v>
      </c>
      <c r="G559" t="s">
        <v>97</v>
      </c>
      <c r="H559" t="s">
        <v>94</v>
      </c>
      <c r="I559" t="s">
        <v>102</v>
      </c>
      <c r="J559">
        <v>259</v>
      </c>
      <c r="K559">
        <v>370.37</v>
      </c>
    </row>
    <row r="560" spans="1:11" x14ac:dyDescent="0.25">
      <c r="A560" t="s">
        <v>105</v>
      </c>
      <c r="B560">
        <v>2020</v>
      </c>
      <c r="C560" t="s">
        <v>3</v>
      </c>
      <c r="D560" t="s">
        <v>98</v>
      </c>
      <c r="E560" t="s">
        <v>100</v>
      </c>
      <c r="F560" t="s">
        <v>101</v>
      </c>
      <c r="G560" t="s">
        <v>97</v>
      </c>
      <c r="H560" t="s">
        <v>94</v>
      </c>
      <c r="I560" t="s">
        <v>102</v>
      </c>
      <c r="J560">
        <v>158</v>
      </c>
      <c r="K560">
        <v>225.94</v>
      </c>
    </row>
    <row r="561" spans="1:11" x14ac:dyDescent="0.25">
      <c r="A561" t="s">
        <v>103</v>
      </c>
      <c r="B561">
        <v>2020</v>
      </c>
      <c r="C561" t="s">
        <v>3</v>
      </c>
      <c r="D561" t="s">
        <v>98</v>
      </c>
      <c r="E561" t="s">
        <v>100</v>
      </c>
      <c r="F561" t="s">
        <v>101</v>
      </c>
      <c r="G561" t="s">
        <v>97</v>
      </c>
      <c r="H561" t="s">
        <v>94</v>
      </c>
      <c r="I561" t="s">
        <v>102</v>
      </c>
      <c r="J561">
        <v>206</v>
      </c>
      <c r="K561">
        <v>294.58</v>
      </c>
    </row>
    <row r="562" spans="1:11" x14ac:dyDescent="0.25">
      <c r="A562" t="s">
        <v>104</v>
      </c>
      <c r="B562">
        <v>2020</v>
      </c>
      <c r="C562" t="s">
        <v>3</v>
      </c>
      <c r="D562" t="s">
        <v>98</v>
      </c>
      <c r="E562" t="s">
        <v>100</v>
      </c>
      <c r="F562" t="s">
        <v>101</v>
      </c>
      <c r="G562" t="s">
        <v>97</v>
      </c>
      <c r="H562" t="s">
        <v>94</v>
      </c>
      <c r="I562" t="s">
        <v>102</v>
      </c>
      <c r="J562">
        <v>134</v>
      </c>
      <c r="K562">
        <v>191.62</v>
      </c>
    </row>
    <row r="563" spans="1:11" x14ac:dyDescent="0.25">
      <c r="A563" t="s">
        <v>105</v>
      </c>
      <c r="B563">
        <v>2020</v>
      </c>
      <c r="C563" t="s">
        <v>3</v>
      </c>
      <c r="D563" t="s">
        <v>98</v>
      </c>
      <c r="E563" t="s">
        <v>100</v>
      </c>
      <c r="F563" t="s">
        <v>101</v>
      </c>
      <c r="G563" t="s">
        <v>97</v>
      </c>
      <c r="H563" t="s">
        <v>94</v>
      </c>
      <c r="I563" t="s">
        <v>102</v>
      </c>
      <c r="J563">
        <v>160</v>
      </c>
      <c r="K563">
        <v>228.8</v>
      </c>
    </row>
    <row r="564" spans="1:11" x14ac:dyDescent="0.25">
      <c r="A564" t="s">
        <v>105</v>
      </c>
      <c r="B564">
        <v>2020</v>
      </c>
      <c r="C564" t="s">
        <v>3</v>
      </c>
      <c r="D564" t="s">
        <v>98</v>
      </c>
      <c r="E564" t="s">
        <v>100</v>
      </c>
      <c r="F564" t="s">
        <v>101</v>
      </c>
      <c r="G564" t="s">
        <v>97</v>
      </c>
      <c r="H564" t="s">
        <v>94</v>
      </c>
      <c r="I564" t="s">
        <v>102</v>
      </c>
      <c r="J564">
        <v>208</v>
      </c>
      <c r="K564">
        <v>297.44</v>
      </c>
    </row>
    <row r="565" spans="1:11" x14ac:dyDescent="0.25">
      <c r="A565" t="s">
        <v>105</v>
      </c>
      <c r="B565">
        <v>2020</v>
      </c>
      <c r="C565" t="s">
        <v>3</v>
      </c>
      <c r="D565" t="s">
        <v>98</v>
      </c>
      <c r="E565" t="s">
        <v>100</v>
      </c>
      <c r="F565" t="s">
        <v>101</v>
      </c>
      <c r="G565" t="s">
        <v>97</v>
      </c>
      <c r="H565" t="s">
        <v>94</v>
      </c>
      <c r="I565" t="s">
        <v>102</v>
      </c>
      <c r="J565">
        <v>136</v>
      </c>
      <c r="K565">
        <v>194.48</v>
      </c>
    </row>
    <row r="566" spans="1:11" x14ac:dyDescent="0.25">
      <c r="A566" t="s">
        <v>103</v>
      </c>
      <c r="B566">
        <v>2020</v>
      </c>
      <c r="C566" t="s">
        <v>3</v>
      </c>
      <c r="D566" t="s">
        <v>98</v>
      </c>
      <c r="E566" t="s">
        <v>100</v>
      </c>
      <c r="F566" t="s">
        <v>101</v>
      </c>
      <c r="G566" t="s">
        <v>97</v>
      </c>
      <c r="H566" t="s">
        <v>94</v>
      </c>
      <c r="I566" t="s">
        <v>102</v>
      </c>
      <c r="J566">
        <v>812</v>
      </c>
      <c r="K566">
        <v>1161.1600000000001</v>
      </c>
    </row>
    <row r="567" spans="1:11" x14ac:dyDescent="0.25">
      <c r="A567" t="s">
        <v>104</v>
      </c>
      <c r="B567">
        <v>2020</v>
      </c>
      <c r="C567" t="s">
        <v>3</v>
      </c>
      <c r="D567" t="s">
        <v>98</v>
      </c>
      <c r="E567" t="s">
        <v>100</v>
      </c>
      <c r="F567" t="s">
        <v>101</v>
      </c>
      <c r="G567" t="s">
        <v>97</v>
      </c>
      <c r="H567" t="s">
        <v>94</v>
      </c>
      <c r="I567" t="s">
        <v>102</v>
      </c>
      <c r="J567">
        <v>899</v>
      </c>
      <c r="K567">
        <v>1285.57</v>
      </c>
    </row>
    <row r="568" spans="1:11" x14ac:dyDescent="0.25">
      <c r="A568" t="s">
        <v>104</v>
      </c>
      <c r="B568">
        <v>2020</v>
      </c>
      <c r="C568" t="s">
        <v>3</v>
      </c>
      <c r="D568" t="s">
        <v>98</v>
      </c>
      <c r="E568" t="s">
        <v>100</v>
      </c>
      <c r="F568" t="s">
        <v>101</v>
      </c>
      <c r="G568" t="s">
        <v>97</v>
      </c>
      <c r="H568" t="s">
        <v>94</v>
      </c>
      <c r="I568" t="s">
        <v>102</v>
      </c>
      <c r="J568">
        <v>852</v>
      </c>
      <c r="K568">
        <v>526.24</v>
      </c>
    </row>
    <row r="569" spans="1:11" x14ac:dyDescent="0.25">
      <c r="A569" t="s">
        <v>104</v>
      </c>
      <c r="B569">
        <v>2020</v>
      </c>
      <c r="C569" t="s">
        <v>3</v>
      </c>
      <c r="D569" t="s">
        <v>98</v>
      </c>
      <c r="E569" t="s">
        <v>100</v>
      </c>
      <c r="F569" t="s">
        <v>101</v>
      </c>
      <c r="G569" t="s">
        <v>97</v>
      </c>
      <c r="H569" t="s">
        <v>94</v>
      </c>
      <c r="I569" t="s">
        <v>102</v>
      </c>
      <c r="J569">
        <v>885</v>
      </c>
      <c r="K569">
        <v>526.24</v>
      </c>
    </row>
    <row r="570" spans="1:11" x14ac:dyDescent="0.25">
      <c r="A570" t="s">
        <v>103</v>
      </c>
      <c r="B570">
        <v>2020</v>
      </c>
      <c r="C570" t="s">
        <v>3</v>
      </c>
      <c r="D570" t="s">
        <v>98</v>
      </c>
      <c r="E570" t="s">
        <v>100</v>
      </c>
      <c r="F570" t="s">
        <v>101</v>
      </c>
      <c r="G570" t="s">
        <v>97</v>
      </c>
      <c r="H570" t="s">
        <v>94</v>
      </c>
      <c r="I570" t="s">
        <v>102</v>
      </c>
      <c r="J570">
        <v>135</v>
      </c>
      <c r="K570">
        <v>193.05</v>
      </c>
    </row>
    <row r="571" spans="1:11" x14ac:dyDescent="0.25">
      <c r="A571" t="s">
        <v>105</v>
      </c>
      <c r="B571">
        <v>2020</v>
      </c>
      <c r="C571" t="s">
        <v>3</v>
      </c>
      <c r="D571" t="s">
        <v>98</v>
      </c>
      <c r="E571" t="s">
        <v>100</v>
      </c>
      <c r="F571" t="s">
        <v>101</v>
      </c>
      <c r="G571" t="s">
        <v>97</v>
      </c>
      <c r="H571" t="s">
        <v>94</v>
      </c>
      <c r="I571" t="s">
        <v>102</v>
      </c>
      <c r="J571">
        <v>163</v>
      </c>
      <c r="K571">
        <v>233.09</v>
      </c>
    </row>
    <row r="572" spans="1:11" x14ac:dyDescent="0.25">
      <c r="A572" t="s">
        <v>104</v>
      </c>
      <c r="B572">
        <v>2020</v>
      </c>
      <c r="C572" t="s">
        <v>3</v>
      </c>
      <c r="D572" t="s">
        <v>98</v>
      </c>
      <c r="E572" t="s">
        <v>100</v>
      </c>
      <c r="F572" t="s">
        <v>101</v>
      </c>
      <c r="G572" t="s">
        <v>97</v>
      </c>
      <c r="H572" t="s">
        <v>94</v>
      </c>
      <c r="I572" t="s">
        <v>102</v>
      </c>
      <c r="J572">
        <v>205</v>
      </c>
      <c r="K572">
        <v>293.14999999999998</v>
      </c>
    </row>
    <row r="573" spans="1:11" x14ac:dyDescent="0.25">
      <c r="A573" t="s">
        <v>105</v>
      </c>
      <c r="B573">
        <v>2020</v>
      </c>
      <c r="C573" t="s">
        <v>3</v>
      </c>
      <c r="D573" t="s">
        <v>98</v>
      </c>
      <c r="E573" t="s">
        <v>100</v>
      </c>
      <c r="F573" t="s">
        <v>101</v>
      </c>
      <c r="G573" t="s">
        <v>97</v>
      </c>
      <c r="H573" t="s">
        <v>94</v>
      </c>
      <c r="I573" t="s">
        <v>102</v>
      </c>
      <c r="J573">
        <v>133</v>
      </c>
      <c r="K573">
        <v>190.19</v>
      </c>
    </row>
    <row r="574" spans="1:11" x14ac:dyDescent="0.25">
      <c r="A574" t="s">
        <v>104</v>
      </c>
      <c r="B574">
        <v>2020</v>
      </c>
      <c r="C574" t="s">
        <v>3</v>
      </c>
      <c r="D574" t="s">
        <v>98</v>
      </c>
      <c r="E574" t="s">
        <v>100</v>
      </c>
      <c r="F574" t="s">
        <v>101</v>
      </c>
      <c r="G574" t="s">
        <v>97</v>
      </c>
      <c r="H574" t="s">
        <v>94</v>
      </c>
      <c r="I574" t="s">
        <v>102</v>
      </c>
      <c r="J574">
        <v>821</v>
      </c>
      <c r="K574">
        <v>1174.03</v>
      </c>
    </row>
    <row r="575" spans="1:11" x14ac:dyDescent="0.25">
      <c r="A575" t="s">
        <v>104</v>
      </c>
      <c r="B575">
        <v>2020</v>
      </c>
      <c r="C575" t="s">
        <v>3</v>
      </c>
      <c r="D575" t="s">
        <v>98</v>
      </c>
      <c r="E575" t="s">
        <v>100</v>
      </c>
      <c r="F575" t="s">
        <v>101</v>
      </c>
      <c r="G575" t="s">
        <v>97</v>
      </c>
      <c r="H575" t="s">
        <v>94</v>
      </c>
      <c r="I575" t="s">
        <v>102</v>
      </c>
      <c r="J575">
        <v>854</v>
      </c>
      <c r="K575">
        <v>1221.22</v>
      </c>
    </row>
    <row r="576" spans="1:11" x14ac:dyDescent="0.25">
      <c r="A576" t="s">
        <v>105</v>
      </c>
      <c r="B576">
        <v>2020</v>
      </c>
      <c r="C576" t="s">
        <v>3</v>
      </c>
      <c r="D576" t="s">
        <v>98</v>
      </c>
      <c r="E576" t="s">
        <v>100</v>
      </c>
      <c r="F576" t="s">
        <v>101</v>
      </c>
      <c r="G576" t="s">
        <v>97</v>
      </c>
      <c r="H576" t="s">
        <v>94</v>
      </c>
      <c r="I576" t="s">
        <v>102</v>
      </c>
      <c r="J576">
        <v>131</v>
      </c>
      <c r="K576">
        <v>187.33</v>
      </c>
    </row>
    <row r="577" spans="1:11" x14ac:dyDescent="0.25">
      <c r="A577" t="s">
        <v>103</v>
      </c>
      <c r="B577">
        <v>2020</v>
      </c>
      <c r="C577" t="s">
        <v>7</v>
      </c>
      <c r="D577" t="s">
        <v>98</v>
      </c>
      <c r="E577" t="s">
        <v>100</v>
      </c>
      <c r="F577" t="s">
        <v>101</v>
      </c>
      <c r="G577" t="s">
        <v>97</v>
      </c>
      <c r="H577" t="s">
        <v>94</v>
      </c>
      <c r="I577" t="s">
        <v>102</v>
      </c>
      <c r="J577">
        <v>140</v>
      </c>
      <c r="K577">
        <v>200.2</v>
      </c>
    </row>
    <row r="578" spans="1:11" x14ac:dyDescent="0.25">
      <c r="A578" t="s">
        <v>103</v>
      </c>
      <c r="B578">
        <v>2020</v>
      </c>
      <c r="C578" t="s">
        <v>7</v>
      </c>
      <c r="D578" t="s">
        <v>98</v>
      </c>
      <c r="E578" t="s">
        <v>100</v>
      </c>
      <c r="F578" t="s">
        <v>101</v>
      </c>
      <c r="G578" t="s">
        <v>97</v>
      </c>
      <c r="H578" t="s">
        <v>94</v>
      </c>
      <c r="I578" t="s">
        <v>102</v>
      </c>
      <c r="J578">
        <v>188</v>
      </c>
      <c r="K578">
        <v>268.84000000000003</v>
      </c>
    </row>
    <row r="579" spans="1:11" x14ac:dyDescent="0.25">
      <c r="A579" t="s">
        <v>105</v>
      </c>
      <c r="B579">
        <v>2020</v>
      </c>
      <c r="C579" t="s">
        <v>7</v>
      </c>
      <c r="D579" t="s">
        <v>98</v>
      </c>
      <c r="E579" t="s">
        <v>100</v>
      </c>
      <c r="F579" t="s">
        <v>101</v>
      </c>
      <c r="G579" t="s">
        <v>97</v>
      </c>
      <c r="H579" t="s">
        <v>94</v>
      </c>
      <c r="I579" t="s">
        <v>102</v>
      </c>
      <c r="J579">
        <v>356</v>
      </c>
      <c r="K579">
        <v>509.08</v>
      </c>
    </row>
    <row r="580" spans="1:11" x14ac:dyDescent="0.25">
      <c r="A580" t="s">
        <v>103</v>
      </c>
      <c r="B580">
        <v>2020</v>
      </c>
      <c r="C580" t="s">
        <v>7</v>
      </c>
      <c r="D580" t="s">
        <v>98</v>
      </c>
      <c r="E580" t="s">
        <v>100</v>
      </c>
      <c r="F580" t="s">
        <v>101</v>
      </c>
      <c r="G580" t="s">
        <v>97</v>
      </c>
      <c r="H580" t="s">
        <v>94</v>
      </c>
      <c r="I580" t="s">
        <v>102</v>
      </c>
      <c r="J580">
        <v>184</v>
      </c>
      <c r="K580">
        <v>263.12</v>
      </c>
    </row>
    <row r="581" spans="1:11" x14ac:dyDescent="0.25">
      <c r="A581" t="s">
        <v>104</v>
      </c>
      <c r="B581">
        <v>2020</v>
      </c>
      <c r="C581" t="s">
        <v>7</v>
      </c>
      <c r="D581" t="s">
        <v>98</v>
      </c>
      <c r="E581" t="s">
        <v>100</v>
      </c>
      <c r="F581" t="s">
        <v>101</v>
      </c>
      <c r="G581" t="s">
        <v>97</v>
      </c>
      <c r="H581" t="s">
        <v>94</v>
      </c>
      <c r="I581" t="s">
        <v>102</v>
      </c>
      <c r="J581">
        <v>358</v>
      </c>
      <c r="K581">
        <v>511.94</v>
      </c>
    </row>
    <row r="582" spans="1:11" x14ac:dyDescent="0.25">
      <c r="A582" t="s">
        <v>107</v>
      </c>
      <c r="B582">
        <v>2020</v>
      </c>
      <c r="C582" t="s">
        <v>7</v>
      </c>
      <c r="D582" t="s">
        <v>98</v>
      </c>
      <c r="E582" t="s">
        <v>100</v>
      </c>
      <c r="F582" t="s">
        <v>101</v>
      </c>
      <c r="G582" t="s">
        <v>97</v>
      </c>
      <c r="H582" t="s">
        <v>94</v>
      </c>
      <c r="I582" t="s">
        <v>102</v>
      </c>
      <c r="J582">
        <v>816</v>
      </c>
      <c r="K582">
        <v>1166.8800000000001</v>
      </c>
    </row>
    <row r="583" spans="1:11" x14ac:dyDescent="0.25">
      <c r="A583" t="s">
        <v>105</v>
      </c>
      <c r="B583">
        <v>2020</v>
      </c>
      <c r="C583" t="s">
        <v>7</v>
      </c>
      <c r="D583" t="s">
        <v>98</v>
      </c>
      <c r="E583" t="s">
        <v>100</v>
      </c>
      <c r="F583" t="s">
        <v>101</v>
      </c>
      <c r="G583" t="s">
        <v>97</v>
      </c>
      <c r="H583" t="s">
        <v>94</v>
      </c>
      <c r="I583" t="s">
        <v>102</v>
      </c>
      <c r="J583">
        <v>849</v>
      </c>
      <c r="K583">
        <v>1214.07</v>
      </c>
    </row>
    <row r="584" spans="1:11" x14ac:dyDescent="0.25">
      <c r="A584" t="s">
        <v>103</v>
      </c>
      <c r="B584">
        <v>2020</v>
      </c>
      <c r="C584" t="s">
        <v>7</v>
      </c>
      <c r="D584" t="s">
        <v>98</v>
      </c>
      <c r="E584" t="s">
        <v>100</v>
      </c>
      <c r="F584" t="s">
        <v>101</v>
      </c>
      <c r="G584" t="s">
        <v>97</v>
      </c>
      <c r="H584" t="s">
        <v>94</v>
      </c>
      <c r="I584" t="s">
        <v>102</v>
      </c>
      <c r="J584">
        <v>902</v>
      </c>
      <c r="K584">
        <v>1289.8599999999999</v>
      </c>
    </row>
    <row r="585" spans="1:11" x14ac:dyDescent="0.25">
      <c r="A585" t="s">
        <v>103</v>
      </c>
      <c r="B585">
        <v>2020</v>
      </c>
      <c r="C585" t="s">
        <v>7</v>
      </c>
      <c r="D585" t="s">
        <v>98</v>
      </c>
      <c r="E585" t="s">
        <v>100</v>
      </c>
      <c r="F585" t="s">
        <v>101</v>
      </c>
      <c r="G585" t="s">
        <v>97</v>
      </c>
      <c r="H585" t="s">
        <v>94</v>
      </c>
      <c r="I585" t="s">
        <v>102</v>
      </c>
      <c r="J585">
        <v>855</v>
      </c>
      <c r="K585">
        <v>526.24</v>
      </c>
    </row>
    <row r="586" spans="1:11" x14ac:dyDescent="0.25">
      <c r="A586" t="s">
        <v>107</v>
      </c>
      <c r="B586">
        <v>2020</v>
      </c>
      <c r="C586" t="s">
        <v>7</v>
      </c>
      <c r="D586" t="s">
        <v>98</v>
      </c>
      <c r="E586" t="s">
        <v>100</v>
      </c>
      <c r="F586" t="s">
        <v>101</v>
      </c>
      <c r="G586" t="s">
        <v>97</v>
      </c>
      <c r="H586" t="s">
        <v>94</v>
      </c>
      <c r="I586" t="s">
        <v>102</v>
      </c>
      <c r="J586">
        <v>357</v>
      </c>
      <c r="K586">
        <v>510.51</v>
      </c>
    </row>
    <row r="587" spans="1:11" x14ac:dyDescent="0.25">
      <c r="A587" t="s">
        <v>104</v>
      </c>
      <c r="B587">
        <v>2020</v>
      </c>
      <c r="C587" t="s">
        <v>7</v>
      </c>
      <c r="D587" t="s">
        <v>98</v>
      </c>
      <c r="E587" t="s">
        <v>100</v>
      </c>
      <c r="F587" t="s">
        <v>101</v>
      </c>
      <c r="G587" t="s">
        <v>97</v>
      </c>
      <c r="H587" t="s">
        <v>94</v>
      </c>
      <c r="I587" t="s">
        <v>102</v>
      </c>
      <c r="J587">
        <v>139</v>
      </c>
      <c r="K587">
        <v>198.77</v>
      </c>
    </row>
    <row r="588" spans="1:11" x14ac:dyDescent="0.25">
      <c r="A588" t="s">
        <v>106</v>
      </c>
      <c r="B588">
        <v>2020</v>
      </c>
      <c r="C588" t="s">
        <v>7</v>
      </c>
      <c r="D588" t="s">
        <v>98</v>
      </c>
      <c r="E588" t="s">
        <v>100</v>
      </c>
      <c r="F588" t="s">
        <v>101</v>
      </c>
      <c r="G588" t="s">
        <v>97</v>
      </c>
      <c r="H588" t="s">
        <v>94</v>
      </c>
      <c r="I588" t="s">
        <v>102</v>
      </c>
      <c r="J588">
        <v>187</v>
      </c>
      <c r="K588">
        <v>267.40999999999997</v>
      </c>
    </row>
    <row r="589" spans="1:11" x14ac:dyDescent="0.25">
      <c r="A589" t="s">
        <v>105</v>
      </c>
      <c r="B589">
        <v>2020</v>
      </c>
      <c r="C589" t="s">
        <v>7</v>
      </c>
      <c r="D589" t="s">
        <v>98</v>
      </c>
      <c r="E589" t="s">
        <v>100</v>
      </c>
      <c r="F589" t="s">
        <v>101</v>
      </c>
      <c r="G589" t="s">
        <v>97</v>
      </c>
      <c r="H589" t="s">
        <v>94</v>
      </c>
      <c r="I589" t="s">
        <v>102</v>
      </c>
      <c r="J589">
        <v>825</v>
      </c>
      <c r="K589">
        <v>1179.75</v>
      </c>
    </row>
    <row r="590" spans="1:11" x14ac:dyDescent="0.25">
      <c r="A590" t="s">
        <v>104</v>
      </c>
      <c r="B590">
        <v>2020</v>
      </c>
      <c r="C590" t="s">
        <v>7</v>
      </c>
      <c r="D590" t="s">
        <v>98</v>
      </c>
      <c r="E590" t="s">
        <v>100</v>
      </c>
      <c r="F590" t="s">
        <v>101</v>
      </c>
      <c r="G590" t="s">
        <v>97</v>
      </c>
      <c r="H590" t="s">
        <v>94</v>
      </c>
      <c r="I590" t="s">
        <v>102</v>
      </c>
      <c r="J590">
        <v>858</v>
      </c>
      <c r="K590">
        <v>1226.94</v>
      </c>
    </row>
    <row r="591" spans="1:11" x14ac:dyDescent="0.25">
      <c r="A591" t="s">
        <v>103</v>
      </c>
      <c r="B591">
        <v>2020</v>
      </c>
      <c r="C591" t="s">
        <v>7</v>
      </c>
      <c r="D591" t="s">
        <v>98</v>
      </c>
      <c r="E591" t="s">
        <v>100</v>
      </c>
      <c r="F591" t="s">
        <v>101</v>
      </c>
      <c r="G591" t="s">
        <v>97</v>
      </c>
      <c r="H591" t="s">
        <v>94</v>
      </c>
      <c r="I591" t="s">
        <v>102</v>
      </c>
      <c r="J591">
        <v>359</v>
      </c>
      <c r="K591">
        <v>513.37</v>
      </c>
    </row>
    <row r="592" spans="1:11" x14ac:dyDescent="0.25">
      <c r="A592" t="s">
        <v>107</v>
      </c>
      <c r="B592">
        <v>2020</v>
      </c>
      <c r="C592" t="s">
        <v>11</v>
      </c>
      <c r="D592" t="s">
        <v>98</v>
      </c>
      <c r="E592" t="s">
        <v>100</v>
      </c>
      <c r="F592" t="s">
        <v>101</v>
      </c>
      <c r="G592" t="s">
        <v>97</v>
      </c>
      <c r="H592" t="s">
        <v>94</v>
      </c>
      <c r="I592" t="s">
        <v>102</v>
      </c>
      <c r="J592">
        <v>362</v>
      </c>
      <c r="K592">
        <v>517.66</v>
      </c>
    </row>
    <row r="593" spans="1:11" x14ac:dyDescent="0.25">
      <c r="A593" t="s">
        <v>105</v>
      </c>
      <c r="B593">
        <v>2020</v>
      </c>
      <c r="C593" t="s">
        <v>11</v>
      </c>
      <c r="D593" t="s">
        <v>98</v>
      </c>
      <c r="E593" t="s">
        <v>100</v>
      </c>
      <c r="F593" t="s">
        <v>101</v>
      </c>
      <c r="G593" t="s">
        <v>97</v>
      </c>
      <c r="H593" t="s">
        <v>94</v>
      </c>
      <c r="I593" t="s">
        <v>102</v>
      </c>
      <c r="J593">
        <v>164</v>
      </c>
      <c r="K593">
        <v>234.52</v>
      </c>
    </row>
    <row r="594" spans="1:11" x14ac:dyDescent="0.25">
      <c r="A594" t="s">
        <v>104</v>
      </c>
      <c r="B594">
        <v>2020</v>
      </c>
      <c r="C594" t="s">
        <v>11</v>
      </c>
      <c r="D594" t="s">
        <v>98</v>
      </c>
      <c r="E594" t="s">
        <v>100</v>
      </c>
      <c r="F594" t="s">
        <v>101</v>
      </c>
      <c r="G594" t="s">
        <v>97</v>
      </c>
      <c r="H594" t="s">
        <v>94</v>
      </c>
      <c r="I594" t="s">
        <v>102</v>
      </c>
      <c r="J594">
        <v>338</v>
      </c>
      <c r="K594">
        <v>483.34</v>
      </c>
    </row>
    <row r="595" spans="1:11" x14ac:dyDescent="0.25">
      <c r="A595" t="s">
        <v>106</v>
      </c>
      <c r="B595">
        <v>2020</v>
      </c>
      <c r="C595" t="s">
        <v>11</v>
      </c>
      <c r="D595" t="s">
        <v>98</v>
      </c>
      <c r="E595" t="s">
        <v>100</v>
      </c>
      <c r="F595" t="s">
        <v>101</v>
      </c>
      <c r="G595" t="s">
        <v>97</v>
      </c>
      <c r="H595" t="s">
        <v>94</v>
      </c>
      <c r="I595" t="s">
        <v>102</v>
      </c>
      <c r="J595">
        <v>364</v>
      </c>
      <c r="K595">
        <v>520.52</v>
      </c>
    </row>
    <row r="596" spans="1:11" x14ac:dyDescent="0.25">
      <c r="A596" t="s">
        <v>103</v>
      </c>
      <c r="B596">
        <v>2020</v>
      </c>
      <c r="C596" t="s">
        <v>11</v>
      </c>
      <c r="D596" t="s">
        <v>98</v>
      </c>
      <c r="E596" t="s">
        <v>100</v>
      </c>
      <c r="F596" t="s">
        <v>101</v>
      </c>
      <c r="G596" t="s">
        <v>97</v>
      </c>
      <c r="H596" t="s">
        <v>94</v>
      </c>
      <c r="I596" t="s">
        <v>102</v>
      </c>
      <c r="J596">
        <v>166</v>
      </c>
      <c r="K596">
        <v>237.38</v>
      </c>
    </row>
    <row r="597" spans="1:11" x14ac:dyDescent="0.25">
      <c r="A597" t="s">
        <v>103</v>
      </c>
      <c r="B597">
        <v>2020</v>
      </c>
      <c r="C597" t="s">
        <v>11</v>
      </c>
      <c r="D597" t="s">
        <v>98</v>
      </c>
      <c r="E597" t="s">
        <v>100</v>
      </c>
      <c r="F597" t="s">
        <v>101</v>
      </c>
      <c r="G597" t="s">
        <v>97</v>
      </c>
      <c r="H597" t="s">
        <v>94</v>
      </c>
      <c r="I597" t="s">
        <v>102</v>
      </c>
      <c r="J597">
        <v>819</v>
      </c>
      <c r="K597">
        <v>1171.17</v>
      </c>
    </row>
    <row r="598" spans="1:11" x14ac:dyDescent="0.25">
      <c r="A598" t="s">
        <v>103</v>
      </c>
      <c r="B598">
        <v>2020</v>
      </c>
      <c r="C598" t="s">
        <v>11</v>
      </c>
      <c r="D598" t="s">
        <v>98</v>
      </c>
      <c r="E598" t="s">
        <v>100</v>
      </c>
      <c r="F598" t="s">
        <v>101</v>
      </c>
      <c r="G598" t="s">
        <v>97</v>
      </c>
      <c r="H598" t="s">
        <v>94</v>
      </c>
      <c r="I598" t="s">
        <v>102</v>
      </c>
      <c r="J598">
        <v>853</v>
      </c>
      <c r="K598">
        <v>1219.79</v>
      </c>
    </row>
    <row r="599" spans="1:11" x14ac:dyDescent="0.25">
      <c r="A599" t="s">
        <v>106</v>
      </c>
      <c r="B599">
        <v>2020</v>
      </c>
      <c r="C599" t="s">
        <v>11</v>
      </c>
      <c r="D599" t="s">
        <v>98</v>
      </c>
      <c r="E599" t="s">
        <v>100</v>
      </c>
      <c r="F599" t="s">
        <v>101</v>
      </c>
      <c r="G599" t="s">
        <v>97</v>
      </c>
      <c r="H599" t="s">
        <v>94</v>
      </c>
      <c r="I599" t="s">
        <v>102</v>
      </c>
      <c r="J599">
        <v>906</v>
      </c>
      <c r="K599">
        <v>1295.58</v>
      </c>
    </row>
    <row r="600" spans="1:11" x14ac:dyDescent="0.25">
      <c r="A600" t="s">
        <v>106</v>
      </c>
      <c r="B600">
        <v>2020</v>
      </c>
      <c r="C600" t="s">
        <v>11</v>
      </c>
      <c r="D600" t="s">
        <v>98</v>
      </c>
      <c r="E600" t="s">
        <v>100</v>
      </c>
      <c r="F600" t="s">
        <v>101</v>
      </c>
      <c r="G600" t="s">
        <v>97</v>
      </c>
      <c r="H600" t="s">
        <v>94</v>
      </c>
      <c r="I600" t="s">
        <v>102</v>
      </c>
      <c r="J600">
        <v>859</v>
      </c>
      <c r="K600">
        <v>526.24</v>
      </c>
    </row>
    <row r="601" spans="1:11" x14ac:dyDescent="0.25">
      <c r="A601" t="s">
        <v>103</v>
      </c>
      <c r="B601">
        <v>2020</v>
      </c>
      <c r="C601" t="s">
        <v>11</v>
      </c>
      <c r="D601" t="s">
        <v>98</v>
      </c>
      <c r="E601" t="s">
        <v>100</v>
      </c>
      <c r="F601" t="s">
        <v>101</v>
      </c>
      <c r="G601" t="s">
        <v>97</v>
      </c>
      <c r="H601" t="s">
        <v>94</v>
      </c>
      <c r="I601" t="s">
        <v>102</v>
      </c>
      <c r="J601">
        <v>165</v>
      </c>
      <c r="K601">
        <v>526.24</v>
      </c>
    </row>
    <row r="602" spans="1:11" x14ac:dyDescent="0.25">
      <c r="A602" t="s">
        <v>103</v>
      </c>
      <c r="B602">
        <v>2020</v>
      </c>
      <c r="C602" t="s">
        <v>11</v>
      </c>
      <c r="D602" t="s">
        <v>98</v>
      </c>
      <c r="E602" t="s">
        <v>100</v>
      </c>
      <c r="F602" t="s">
        <v>101</v>
      </c>
      <c r="G602" t="s">
        <v>97</v>
      </c>
      <c r="H602" t="s">
        <v>94</v>
      </c>
      <c r="I602" t="s">
        <v>102</v>
      </c>
      <c r="J602">
        <v>339</v>
      </c>
      <c r="K602">
        <v>484.77</v>
      </c>
    </row>
    <row r="603" spans="1:11" x14ac:dyDescent="0.25">
      <c r="A603" t="s">
        <v>105</v>
      </c>
      <c r="B603">
        <v>2020</v>
      </c>
      <c r="C603" t="s">
        <v>11</v>
      </c>
      <c r="D603" t="s">
        <v>98</v>
      </c>
      <c r="E603" t="s">
        <v>100</v>
      </c>
      <c r="F603" t="s">
        <v>101</v>
      </c>
      <c r="G603" t="s">
        <v>97</v>
      </c>
      <c r="H603" t="s">
        <v>94</v>
      </c>
      <c r="I603" t="s">
        <v>102</v>
      </c>
      <c r="J603">
        <v>163</v>
      </c>
      <c r="K603">
        <v>233.09</v>
      </c>
    </row>
    <row r="604" spans="1:11" x14ac:dyDescent="0.25">
      <c r="A604" t="s">
        <v>106</v>
      </c>
      <c r="B604">
        <v>2020</v>
      </c>
      <c r="C604" t="s">
        <v>11</v>
      </c>
      <c r="D604" t="s">
        <v>98</v>
      </c>
      <c r="E604" t="s">
        <v>100</v>
      </c>
      <c r="F604" t="s">
        <v>101</v>
      </c>
      <c r="G604" t="s">
        <v>97</v>
      </c>
      <c r="H604" t="s">
        <v>94</v>
      </c>
      <c r="I604" t="s">
        <v>102</v>
      </c>
      <c r="J604">
        <v>337</v>
      </c>
      <c r="K604">
        <v>481.91</v>
      </c>
    </row>
    <row r="605" spans="1:11" x14ac:dyDescent="0.25">
      <c r="A605" t="s">
        <v>104</v>
      </c>
      <c r="B605">
        <v>2020</v>
      </c>
      <c r="C605" t="s">
        <v>11</v>
      </c>
      <c r="D605" t="s">
        <v>98</v>
      </c>
      <c r="E605" t="s">
        <v>100</v>
      </c>
      <c r="F605" t="s">
        <v>101</v>
      </c>
      <c r="G605" t="s">
        <v>97</v>
      </c>
      <c r="H605" t="s">
        <v>94</v>
      </c>
      <c r="I605" t="s">
        <v>102</v>
      </c>
      <c r="J605">
        <v>828</v>
      </c>
      <c r="K605">
        <v>1184.04</v>
      </c>
    </row>
    <row r="606" spans="1:11" x14ac:dyDescent="0.25">
      <c r="A606" t="s">
        <v>104</v>
      </c>
      <c r="B606">
        <v>2020</v>
      </c>
      <c r="C606" t="s">
        <v>11</v>
      </c>
      <c r="D606" t="s">
        <v>98</v>
      </c>
      <c r="E606" t="s">
        <v>100</v>
      </c>
      <c r="F606" t="s">
        <v>101</v>
      </c>
      <c r="G606" t="s">
        <v>97</v>
      </c>
      <c r="H606" t="s">
        <v>94</v>
      </c>
      <c r="I606" t="s">
        <v>102</v>
      </c>
      <c r="J606">
        <v>861</v>
      </c>
      <c r="K606">
        <v>1231.23</v>
      </c>
    </row>
    <row r="607" spans="1:11" x14ac:dyDescent="0.25">
      <c r="A607" t="s">
        <v>107</v>
      </c>
      <c r="B607">
        <v>2020</v>
      </c>
      <c r="C607" t="s">
        <v>11</v>
      </c>
      <c r="D607" t="s">
        <v>98</v>
      </c>
      <c r="E607" t="s">
        <v>100</v>
      </c>
      <c r="F607" t="s">
        <v>101</v>
      </c>
      <c r="G607" t="s">
        <v>97</v>
      </c>
      <c r="H607" t="s">
        <v>94</v>
      </c>
      <c r="I607" t="s">
        <v>102</v>
      </c>
      <c r="J607">
        <v>335</v>
      </c>
      <c r="K607">
        <v>479.05</v>
      </c>
    </row>
    <row r="608" spans="1:11" x14ac:dyDescent="0.25">
      <c r="A608" t="s">
        <v>103</v>
      </c>
      <c r="B608">
        <v>2020</v>
      </c>
      <c r="C608" t="s">
        <v>1</v>
      </c>
      <c r="D608" t="s">
        <v>98</v>
      </c>
      <c r="E608" t="s">
        <v>100</v>
      </c>
      <c r="F608" t="s">
        <v>101</v>
      </c>
      <c r="G608" t="s">
        <v>97</v>
      </c>
      <c r="H608" t="s">
        <v>94</v>
      </c>
      <c r="I608" t="s">
        <v>102</v>
      </c>
      <c r="J608">
        <v>170</v>
      </c>
      <c r="K608">
        <v>243.1</v>
      </c>
    </row>
    <row r="609" spans="1:11" x14ac:dyDescent="0.25">
      <c r="A609" t="s">
        <v>105</v>
      </c>
      <c r="B609">
        <v>2020</v>
      </c>
      <c r="C609" t="s">
        <v>1</v>
      </c>
      <c r="D609" t="s">
        <v>98</v>
      </c>
      <c r="E609" t="s">
        <v>100</v>
      </c>
      <c r="F609" t="s">
        <v>101</v>
      </c>
      <c r="G609" t="s">
        <v>97</v>
      </c>
      <c r="H609" t="s">
        <v>94</v>
      </c>
      <c r="I609" t="s">
        <v>102</v>
      </c>
      <c r="J609">
        <v>218</v>
      </c>
      <c r="K609">
        <v>311.74</v>
      </c>
    </row>
    <row r="610" spans="1:11" x14ac:dyDescent="0.25">
      <c r="A610" t="s">
        <v>104</v>
      </c>
      <c r="B610">
        <v>2020</v>
      </c>
      <c r="C610" t="s">
        <v>1</v>
      </c>
      <c r="D610" t="s">
        <v>98</v>
      </c>
      <c r="E610" t="s">
        <v>100</v>
      </c>
      <c r="F610" t="s">
        <v>101</v>
      </c>
      <c r="G610" t="s">
        <v>97</v>
      </c>
      <c r="H610" t="s">
        <v>94</v>
      </c>
      <c r="I610" t="s">
        <v>102</v>
      </c>
      <c r="J610">
        <v>146</v>
      </c>
      <c r="K610">
        <v>208.78</v>
      </c>
    </row>
    <row r="611" spans="1:11" x14ac:dyDescent="0.25">
      <c r="A611" t="s">
        <v>105</v>
      </c>
      <c r="B611">
        <v>2020</v>
      </c>
      <c r="C611" t="s">
        <v>1</v>
      </c>
      <c r="D611" t="s">
        <v>98</v>
      </c>
      <c r="E611" t="s">
        <v>100</v>
      </c>
      <c r="F611" t="s">
        <v>101</v>
      </c>
      <c r="G611" t="s">
        <v>97</v>
      </c>
      <c r="H611" t="s">
        <v>94</v>
      </c>
      <c r="I611" t="s">
        <v>102</v>
      </c>
      <c r="J611">
        <v>172</v>
      </c>
      <c r="K611">
        <v>245.96</v>
      </c>
    </row>
    <row r="612" spans="1:11" x14ac:dyDescent="0.25">
      <c r="A612" t="s">
        <v>106</v>
      </c>
      <c r="B612">
        <v>2020</v>
      </c>
      <c r="C612" t="s">
        <v>1</v>
      </c>
      <c r="D612" t="s">
        <v>98</v>
      </c>
      <c r="E612" t="s">
        <v>100</v>
      </c>
      <c r="F612" t="s">
        <v>101</v>
      </c>
      <c r="G612" t="s">
        <v>97</v>
      </c>
      <c r="H612" t="s">
        <v>94</v>
      </c>
      <c r="I612" t="s">
        <v>102</v>
      </c>
      <c r="J612">
        <v>220</v>
      </c>
      <c r="K612">
        <v>314.60000000000002</v>
      </c>
    </row>
    <row r="613" spans="1:11" x14ac:dyDescent="0.25">
      <c r="A613" t="s">
        <v>103</v>
      </c>
      <c r="B613">
        <v>2020</v>
      </c>
      <c r="C613" t="s">
        <v>1</v>
      </c>
      <c r="D613" t="s">
        <v>98</v>
      </c>
      <c r="E613" t="s">
        <v>100</v>
      </c>
      <c r="F613" t="s">
        <v>101</v>
      </c>
      <c r="G613" t="s">
        <v>97</v>
      </c>
      <c r="H613" t="s">
        <v>94</v>
      </c>
      <c r="I613" t="s">
        <v>102</v>
      </c>
      <c r="J613">
        <v>142</v>
      </c>
      <c r="K613">
        <v>203.06</v>
      </c>
    </row>
    <row r="614" spans="1:11" x14ac:dyDescent="0.25">
      <c r="A614" t="s">
        <v>103</v>
      </c>
      <c r="B614">
        <v>2020</v>
      </c>
      <c r="C614" t="s">
        <v>1</v>
      </c>
      <c r="D614" t="s">
        <v>98</v>
      </c>
      <c r="E614" t="s">
        <v>100</v>
      </c>
      <c r="F614" t="s">
        <v>101</v>
      </c>
      <c r="G614" t="s">
        <v>97</v>
      </c>
      <c r="H614" t="s">
        <v>94</v>
      </c>
      <c r="I614" t="s">
        <v>102</v>
      </c>
      <c r="J614">
        <v>844</v>
      </c>
      <c r="K614">
        <v>1206.92</v>
      </c>
    </row>
    <row r="615" spans="1:11" x14ac:dyDescent="0.25">
      <c r="A615" t="s">
        <v>103</v>
      </c>
      <c r="B615">
        <v>2020</v>
      </c>
      <c r="C615" t="s">
        <v>1</v>
      </c>
      <c r="D615" t="s">
        <v>98</v>
      </c>
      <c r="E615" t="s">
        <v>100</v>
      </c>
      <c r="F615" t="s">
        <v>101</v>
      </c>
      <c r="G615" t="s">
        <v>97</v>
      </c>
      <c r="H615" t="s">
        <v>94</v>
      </c>
      <c r="I615" t="s">
        <v>102</v>
      </c>
      <c r="J615">
        <v>897</v>
      </c>
      <c r="K615">
        <v>1282.71</v>
      </c>
    </row>
    <row r="616" spans="1:11" x14ac:dyDescent="0.25">
      <c r="A616" t="s">
        <v>103</v>
      </c>
      <c r="B616">
        <v>2020</v>
      </c>
      <c r="C616" t="s">
        <v>1</v>
      </c>
      <c r="D616" t="s">
        <v>98</v>
      </c>
      <c r="E616" t="s">
        <v>100</v>
      </c>
      <c r="F616" t="s">
        <v>101</v>
      </c>
      <c r="G616" t="s">
        <v>97</v>
      </c>
      <c r="H616" t="s">
        <v>94</v>
      </c>
      <c r="I616" t="s">
        <v>102</v>
      </c>
      <c r="J616">
        <v>850</v>
      </c>
      <c r="K616">
        <v>526.24</v>
      </c>
    </row>
    <row r="617" spans="1:11" x14ac:dyDescent="0.25">
      <c r="A617" t="s">
        <v>104</v>
      </c>
      <c r="B617">
        <v>2020</v>
      </c>
      <c r="C617" t="s">
        <v>1</v>
      </c>
      <c r="D617" t="s">
        <v>98</v>
      </c>
      <c r="E617" t="s">
        <v>100</v>
      </c>
      <c r="F617" t="s">
        <v>101</v>
      </c>
      <c r="G617" t="s">
        <v>97</v>
      </c>
      <c r="H617" t="s">
        <v>94</v>
      </c>
      <c r="I617" t="s">
        <v>102</v>
      </c>
      <c r="J617">
        <v>883</v>
      </c>
      <c r="K617">
        <v>526.24</v>
      </c>
    </row>
    <row r="618" spans="1:11" x14ac:dyDescent="0.25">
      <c r="A618" t="s">
        <v>103</v>
      </c>
      <c r="B618">
        <v>2020</v>
      </c>
      <c r="C618" t="s">
        <v>1</v>
      </c>
      <c r="D618" t="s">
        <v>98</v>
      </c>
      <c r="E618" t="s">
        <v>100</v>
      </c>
      <c r="F618" t="s">
        <v>101</v>
      </c>
      <c r="G618" t="s">
        <v>97</v>
      </c>
      <c r="H618" t="s">
        <v>94</v>
      </c>
      <c r="I618" t="s">
        <v>102</v>
      </c>
      <c r="J618">
        <v>169</v>
      </c>
      <c r="K618">
        <v>241.67</v>
      </c>
    </row>
    <row r="619" spans="1:11" x14ac:dyDescent="0.25">
      <c r="A619" t="s">
        <v>104</v>
      </c>
      <c r="B619">
        <v>2020</v>
      </c>
      <c r="C619" t="s">
        <v>1</v>
      </c>
      <c r="D619" t="s">
        <v>98</v>
      </c>
      <c r="E619" t="s">
        <v>100</v>
      </c>
      <c r="F619" t="s">
        <v>101</v>
      </c>
      <c r="G619" t="s">
        <v>97</v>
      </c>
      <c r="H619" t="s">
        <v>94</v>
      </c>
      <c r="I619" t="s">
        <v>102</v>
      </c>
      <c r="J619">
        <v>217</v>
      </c>
      <c r="K619">
        <v>310.31</v>
      </c>
    </row>
    <row r="620" spans="1:11" x14ac:dyDescent="0.25">
      <c r="A620" t="s">
        <v>105</v>
      </c>
      <c r="B620">
        <v>2020</v>
      </c>
      <c r="C620" t="s">
        <v>1</v>
      </c>
      <c r="D620" t="s">
        <v>98</v>
      </c>
      <c r="E620" t="s">
        <v>100</v>
      </c>
      <c r="F620" t="s">
        <v>101</v>
      </c>
      <c r="G620" t="s">
        <v>97</v>
      </c>
      <c r="H620" t="s">
        <v>94</v>
      </c>
      <c r="I620" t="s">
        <v>102</v>
      </c>
      <c r="J620">
        <v>145</v>
      </c>
      <c r="K620">
        <v>207.35</v>
      </c>
    </row>
    <row r="621" spans="1:11" x14ac:dyDescent="0.25">
      <c r="A621" t="s">
        <v>104</v>
      </c>
      <c r="B621">
        <v>2020</v>
      </c>
      <c r="C621" t="s">
        <v>1</v>
      </c>
      <c r="D621" t="s">
        <v>98</v>
      </c>
      <c r="E621" t="s">
        <v>100</v>
      </c>
      <c r="F621" t="s">
        <v>101</v>
      </c>
      <c r="G621" t="s">
        <v>97</v>
      </c>
      <c r="H621" t="s">
        <v>94</v>
      </c>
      <c r="I621" t="s">
        <v>102</v>
      </c>
      <c r="J621">
        <v>819</v>
      </c>
      <c r="K621">
        <v>1171.17</v>
      </c>
    </row>
    <row r="622" spans="1:11" x14ac:dyDescent="0.25">
      <c r="A622" t="s">
        <v>103</v>
      </c>
      <c r="B622">
        <v>2020</v>
      </c>
      <c r="C622" t="s">
        <v>1</v>
      </c>
      <c r="D622" t="s">
        <v>98</v>
      </c>
      <c r="E622" t="s">
        <v>100</v>
      </c>
      <c r="F622" t="s">
        <v>101</v>
      </c>
      <c r="G622" t="s">
        <v>97</v>
      </c>
      <c r="H622" t="s">
        <v>94</v>
      </c>
      <c r="I622" t="s">
        <v>102</v>
      </c>
      <c r="J622">
        <v>143</v>
      </c>
      <c r="K622">
        <v>204.49</v>
      </c>
    </row>
    <row r="623" spans="1:11" x14ac:dyDescent="0.25">
      <c r="A623" t="s">
        <v>107</v>
      </c>
      <c r="B623">
        <v>2020</v>
      </c>
      <c r="C623" t="s">
        <v>0</v>
      </c>
      <c r="D623" t="s">
        <v>98</v>
      </c>
      <c r="E623" t="s">
        <v>100</v>
      </c>
      <c r="F623" t="s">
        <v>101</v>
      </c>
      <c r="G623" t="s">
        <v>97</v>
      </c>
      <c r="H623" t="s">
        <v>94</v>
      </c>
      <c r="I623" t="s">
        <v>102</v>
      </c>
      <c r="J623">
        <v>176</v>
      </c>
      <c r="K623">
        <v>251.68</v>
      </c>
    </row>
    <row r="624" spans="1:11" x14ac:dyDescent="0.25">
      <c r="A624" t="s">
        <v>105</v>
      </c>
      <c r="B624">
        <v>2020</v>
      </c>
      <c r="C624" t="s">
        <v>0</v>
      </c>
      <c r="D624" t="s">
        <v>98</v>
      </c>
      <c r="E624" t="s">
        <v>100</v>
      </c>
      <c r="F624" t="s">
        <v>101</v>
      </c>
      <c r="G624" t="s">
        <v>97</v>
      </c>
      <c r="H624" t="s">
        <v>94</v>
      </c>
      <c r="I624" t="s">
        <v>102</v>
      </c>
      <c r="J624">
        <v>224</v>
      </c>
      <c r="K624">
        <v>320.32</v>
      </c>
    </row>
    <row r="625" spans="1:11" x14ac:dyDescent="0.25">
      <c r="A625" t="s">
        <v>104</v>
      </c>
      <c r="B625">
        <v>2020</v>
      </c>
      <c r="C625" t="s">
        <v>0</v>
      </c>
      <c r="D625" t="s">
        <v>98</v>
      </c>
      <c r="E625" t="s">
        <v>100</v>
      </c>
      <c r="F625" t="s">
        <v>101</v>
      </c>
      <c r="G625" t="s">
        <v>97</v>
      </c>
      <c r="H625" t="s">
        <v>94</v>
      </c>
      <c r="I625" t="s">
        <v>102</v>
      </c>
      <c r="J625">
        <v>178</v>
      </c>
      <c r="K625">
        <v>254.54</v>
      </c>
    </row>
    <row r="626" spans="1:11" x14ac:dyDescent="0.25">
      <c r="A626" t="s">
        <v>103</v>
      </c>
      <c r="B626">
        <v>2020</v>
      </c>
      <c r="C626" t="s">
        <v>0</v>
      </c>
      <c r="D626" t="s">
        <v>98</v>
      </c>
      <c r="E626" t="s">
        <v>100</v>
      </c>
      <c r="F626" t="s">
        <v>101</v>
      </c>
      <c r="G626" t="s">
        <v>97</v>
      </c>
      <c r="H626" t="s">
        <v>94</v>
      </c>
      <c r="I626" t="s">
        <v>102</v>
      </c>
      <c r="J626">
        <v>148</v>
      </c>
      <c r="K626">
        <v>211.64</v>
      </c>
    </row>
    <row r="627" spans="1:11" x14ac:dyDescent="0.25">
      <c r="A627" t="s">
        <v>104</v>
      </c>
      <c r="B627">
        <v>2020</v>
      </c>
      <c r="C627" t="s">
        <v>0</v>
      </c>
      <c r="D627" t="s">
        <v>98</v>
      </c>
      <c r="E627" t="s">
        <v>100</v>
      </c>
      <c r="F627" t="s">
        <v>101</v>
      </c>
      <c r="G627" t="s">
        <v>97</v>
      </c>
      <c r="H627" t="s">
        <v>94</v>
      </c>
      <c r="I627" t="s">
        <v>102</v>
      </c>
      <c r="J627">
        <v>810</v>
      </c>
      <c r="K627">
        <v>1158.3</v>
      </c>
    </row>
    <row r="628" spans="1:11" x14ac:dyDescent="0.25">
      <c r="A628" t="s">
        <v>105</v>
      </c>
      <c r="B628">
        <v>2020</v>
      </c>
      <c r="C628" t="s">
        <v>0</v>
      </c>
      <c r="D628" t="s">
        <v>98</v>
      </c>
      <c r="E628" t="s">
        <v>100</v>
      </c>
      <c r="F628" t="s">
        <v>101</v>
      </c>
      <c r="G628" t="s">
        <v>97</v>
      </c>
      <c r="H628" t="s">
        <v>94</v>
      </c>
      <c r="I628" t="s">
        <v>102</v>
      </c>
      <c r="J628">
        <v>843</v>
      </c>
      <c r="K628">
        <v>1205.49</v>
      </c>
    </row>
    <row r="629" spans="1:11" x14ac:dyDescent="0.25">
      <c r="A629" t="s">
        <v>105</v>
      </c>
      <c r="B629">
        <v>2020</v>
      </c>
      <c r="C629" t="s">
        <v>0</v>
      </c>
      <c r="D629" t="s">
        <v>98</v>
      </c>
      <c r="E629" t="s">
        <v>100</v>
      </c>
      <c r="F629" t="s">
        <v>101</v>
      </c>
      <c r="G629" t="s">
        <v>97</v>
      </c>
      <c r="H629" t="s">
        <v>94</v>
      </c>
      <c r="I629" t="s">
        <v>102</v>
      </c>
      <c r="J629">
        <v>896</v>
      </c>
      <c r="K629">
        <v>1281.28</v>
      </c>
    </row>
    <row r="630" spans="1:11" x14ac:dyDescent="0.25">
      <c r="A630" t="s">
        <v>103</v>
      </c>
      <c r="B630">
        <v>2020</v>
      </c>
      <c r="C630" t="s">
        <v>0</v>
      </c>
      <c r="D630" t="s">
        <v>98</v>
      </c>
      <c r="E630" t="s">
        <v>100</v>
      </c>
      <c r="F630" t="s">
        <v>92</v>
      </c>
      <c r="G630" t="s">
        <v>97</v>
      </c>
      <c r="H630" t="s">
        <v>94</v>
      </c>
      <c r="I630" t="s">
        <v>95</v>
      </c>
      <c r="J630">
        <v>818</v>
      </c>
      <c r="K630">
        <v>526.24</v>
      </c>
    </row>
    <row r="631" spans="1:11" x14ac:dyDescent="0.25">
      <c r="A631" t="s">
        <v>105</v>
      </c>
      <c r="B631">
        <v>2020</v>
      </c>
      <c r="C631" t="s">
        <v>0</v>
      </c>
      <c r="D631" t="s">
        <v>98</v>
      </c>
      <c r="E631" t="s">
        <v>100</v>
      </c>
      <c r="F631" t="s">
        <v>101</v>
      </c>
      <c r="G631" t="s">
        <v>97</v>
      </c>
      <c r="H631" t="s">
        <v>94</v>
      </c>
      <c r="I631" t="s">
        <v>102</v>
      </c>
      <c r="J631">
        <v>849</v>
      </c>
      <c r="K631">
        <v>526.24</v>
      </c>
    </row>
    <row r="632" spans="1:11" x14ac:dyDescent="0.25">
      <c r="A632" t="s">
        <v>103</v>
      </c>
      <c r="B632">
        <v>2020</v>
      </c>
      <c r="C632" t="s">
        <v>0</v>
      </c>
      <c r="D632" t="s">
        <v>98</v>
      </c>
      <c r="E632" t="s">
        <v>100</v>
      </c>
      <c r="F632" t="s">
        <v>101</v>
      </c>
      <c r="G632" t="s">
        <v>97</v>
      </c>
      <c r="H632" t="s">
        <v>94</v>
      </c>
      <c r="I632" t="s">
        <v>102</v>
      </c>
      <c r="J632">
        <v>882</v>
      </c>
      <c r="K632">
        <v>526.24</v>
      </c>
    </row>
    <row r="633" spans="1:11" x14ac:dyDescent="0.25">
      <c r="A633" t="s">
        <v>104</v>
      </c>
      <c r="B633">
        <v>2020</v>
      </c>
      <c r="C633" t="s">
        <v>0</v>
      </c>
      <c r="D633" t="s">
        <v>98</v>
      </c>
      <c r="E633" t="s">
        <v>100</v>
      </c>
      <c r="F633" t="s">
        <v>101</v>
      </c>
      <c r="G633" t="s">
        <v>97</v>
      </c>
      <c r="H633" t="s">
        <v>94</v>
      </c>
      <c r="I633" t="s">
        <v>102</v>
      </c>
      <c r="J633">
        <v>147</v>
      </c>
      <c r="K633">
        <v>210.21</v>
      </c>
    </row>
    <row r="634" spans="1:11" x14ac:dyDescent="0.25">
      <c r="A634" t="s">
        <v>103</v>
      </c>
      <c r="B634">
        <v>2020</v>
      </c>
      <c r="C634" t="s">
        <v>0</v>
      </c>
      <c r="D634" t="s">
        <v>98</v>
      </c>
      <c r="E634" t="s">
        <v>100</v>
      </c>
      <c r="F634" t="s">
        <v>101</v>
      </c>
      <c r="G634" t="s">
        <v>97</v>
      </c>
      <c r="H634" t="s">
        <v>94</v>
      </c>
      <c r="I634" t="s">
        <v>102</v>
      </c>
      <c r="J634">
        <v>175</v>
      </c>
      <c r="K634">
        <v>250.25</v>
      </c>
    </row>
    <row r="635" spans="1:11" x14ac:dyDescent="0.25">
      <c r="A635" t="s">
        <v>106</v>
      </c>
      <c r="B635">
        <v>2020</v>
      </c>
      <c r="C635" t="s">
        <v>0</v>
      </c>
      <c r="D635" t="s">
        <v>98</v>
      </c>
      <c r="E635" t="s">
        <v>100</v>
      </c>
      <c r="F635" t="s">
        <v>101</v>
      </c>
      <c r="G635" t="s">
        <v>97</v>
      </c>
      <c r="H635" t="s">
        <v>94</v>
      </c>
      <c r="I635" t="s">
        <v>102</v>
      </c>
      <c r="J635">
        <v>223</v>
      </c>
      <c r="K635">
        <v>318.89</v>
      </c>
    </row>
    <row r="636" spans="1:11" x14ac:dyDescent="0.25">
      <c r="A636" t="s">
        <v>104</v>
      </c>
      <c r="B636">
        <v>2020</v>
      </c>
      <c r="C636" t="s">
        <v>0</v>
      </c>
      <c r="D636" t="s">
        <v>98</v>
      </c>
      <c r="E636" t="s">
        <v>100</v>
      </c>
      <c r="F636" t="s">
        <v>101</v>
      </c>
      <c r="G636" t="s">
        <v>97</v>
      </c>
      <c r="H636" t="s">
        <v>94</v>
      </c>
      <c r="I636" t="s">
        <v>102</v>
      </c>
      <c r="J636">
        <v>151</v>
      </c>
      <c r="K636">
        <v>215.93</v>
      </c>
    </row>
    <row r="637" spans="1:11" x14ac:dyDescent="0.25">
      <c r="A637" t="s">
        <v>106</v>
      </c>
      <c r="B637">
        <v>2020</v>
      </c>
      <c r="C637" t="s">
        <v>0</v>
      </c>
      <c r="D637" t="s">
        <v>98</v>
      </c>
      <c r="E637" t="s">
        <v>100</v>
      </c>
      <c r="F637" t="s">
        <v>101</v>
      </c>
      <c r="G637" t="s">
        <v>97</v>
      </c>
      <c r="H637" t="s">
        <v>94</v>
      </c>
      <c r="I637" t="s">
        <v>102</v>
      </c>
      <c r="J637">
        <v>852</v>
      </c>
      <c r="K637">
        <v>1218.3599999999999</v>
      </c>
    </row>
    <row r="638" spans="1:11" x14ac:dyDescent="0.25">
      <c r="A638" t="s">
        <v>107</v>
      </c>
      <c r="B638">
        <v>2020</v>
      </c>
      <c r="C638" t="s">
        <v>0</v>
      </c>
      <c r="D638" t="s">
        <v>98</v>
      </c>
      <c r="E638" t="s">
        <v>100</v>
      </c>
      <c r="F638" t="s">
        <v>101</v>
      </c>
      <c r="G638" t="s">
        <v>97</v>
      </c>
      <c r="H638" t="s">
        <v>94</v>
      </c>
      <c r="I638" t="s">
        <v>102</v>
      </c>
      <c r="J638">
        <v>149</v>
      </c>
      <c r="K638">
        <v>213.07</v>
      </c>
    </row>
    <row r="639" spans="1:11" x14ac:dyDescent="0.25">
      <c r="A639" t="s">
        <v>104</v>
      </c>
      <c r="B639">
        <v>2020</v>
      </c>
      <c r="C639" t="s">
        <v>6</v>
      </c>
      <c r="D639" t="s">
        <v>98</v>
      </c>
      <c r="E639" t="s">
        <v>100</v>
      </c>
      <c r="F639" t="s">
        <v>101</v>
      </c>
      <c r="G639" t="s">
        <v>97</v>
      </c>
      <c r="H639" t="s">
        <v>94</v>
      </c>
      <c r="I639" t="s">
        <v>102</v>
      </c>
      <c r="J639">
        <v>146</v>
      </c>
      <c r="K639">
        <v>208.78</v>
      </c>
    </row>
    <row r="640" spans="1:11" x14ac:dyDescent="0.25">
      <c r="A640" t="s">
        <v>103</v>
      </c>
      <c r="B640">
        <v>2020</v>
      </c>
      <c r="C640" t="s">
        <v>6</v>
      </c>
      <c r="D640" t="s">
        <v>98</v>
      </c>
      <c r="E640" t="s">
        <v>100</v>
      </c>
      <c r="F640" t="s">
        <v>101</v>
      </c>
      <c r="G640" t="s">
        <v>97</v>
      </c>
      <c r="H640" t="s">
        <v>94</v>
      </c>
      <c r="I640" t="s">
        <v>102</v>
      </c>
      <c r="J640">
        <v>362</v>
      </c>
      <c r="K640">
        <v>517.66</v>
      </c>
    </row>
    <row r="641" spans="1:11" x14ac:dyDescent="0.25">
      <c r="A641" t="s">
        <v>104</v>
      </c>
      <c r="B641">
        <v>2020</v>
      </c>
      <c r="C641" t="s">
        <v>6</v>
      </c>
      <c r="D641" t="s">
        <v>98</v>
      </c>
      <c r="E641" t="s">
        <v>100</v>
      </c>
      <c r="F641" t="s">
        <v>101</v>
      </c>
      <c r="G641" t="s">
        <v>97</v>
      </c>
      <c r="H641" t="s">
        <v>94</v>
      </c>
      <c r="I641" t="s">
        <v>102</v>
      </c>
      <c r="J641">
        <v>142</v>
      </c>
      <c r="K641">
        <v>203.06</v>
      </c>
    </row>
    <row r="642" spans="1:11" x14ac:dyDescent="0.25">
      <c r="A642" t="s">
        <v>104</v>
      </c>
      <c r="B642">
        <v>2020</v>
      </c>
      <c r="C642" t="s">
        <v>6</v>
      </c>
      <c r="D642" t="s">
        <v>98</v>
      </c>
      <c r="E642" t="s">
        <v>100</v>
      </c>
      <c r="F642" t="s">
        <v>101</v>
      </c>
      <c r="G642" t="s">
        <v>97</v>
      </c>
      <c r="H642" t="s">
        <v>94</v>
      </c>
      <c r="I642" t="s">
        <v>102</v>
      </c>
      <c r="J642">
        <v>190</v>
      </c>
      <c r="K642">
        <v>271.7</v>
      </c>
    </row>
    <row r="643" spans="1:11" x14ac:dyDescent="0.25">
      <c r="A643" t="s">
        <v>103</v>
      </c>
      <c r="B643">
        <v>2020</v>
      </c>
      <c r="C643" t="s">
        <v>6</v>
      </c>
      <c r="D643" t="s">
        <v>98</v>
      </c>
      <c r="E643" t="s">
        <v>100</v>
      </c>
      <c r="F643" t="s">
        <v>101</v>
      </c>
      <c r="G643" t="s">
        <v>97</v>
      </c>
      <c r="H643" t="s">
        <v>94</v>
      </c>
      <c r="I643" t="s">
        <v>102</v>
      </c>
      <c r="J643">
        <v>364</v>
      </c>
      <c r="K643">
        <v>520.52</v>
      </c>
    </row>
    <row r="644" spans="1:11" x14ac:dyDescent="0.25">
      <c r="A644" t="s">
        <v>103</v>
      </c>
      <c r="B644">
        <v>2020</v>
      </c>
      <c r="C644" t="s">
        <v>6</v>
      </c>
      <c r="D644" t="s">
        <v>98</v>
      </c>
      <c r="E644" t="s">
        <v>100</v>
      </c>
      <c r="F644" t="s">
        <v>101</v>
      </c>
      <c r="G644" t="s">
        <v>97</v>
      </c>
      <c r="H644" t="s">
        <v>94</v>
      </c>
      <c r="I644" t="s">
        <v>102</v>
      </c>
      <c r="J644">
        <v>815</v>
      </c>
      <c r="K644">
        <v>1165.45</v>
      </c>
    </row>
    <row r="645" spans="1:11" x14ac:dyDescent="0.25">
      <c r="A645" t="s">
        <v>105</v>
      </c>
      <c r="B645">
        <v>2020</v>
      </c>
      <c r="C645" t="s">
        <v>6</v>
      </c>
      <c r="D645" t="s">
        <v>98</v>
      </c>
      <c r="E645" t="s">
        <v>100</v>
      </c>
      <c r="F645" t="s">
        <v>101</v>
      </c>
      <c r="G645" t="s">
        <v>97</v>
      </c>
      <c r="H645" t="s">
        <v>94</v>
      </c>
      <c r="I645" t="s">
        <v>102</v>
      </c>
      <c r="J645">
        <v>848</v>
      </c>
      <c r="K645">
        <v>1212.6400000000001</v>
      </c>
    </row>
    <row r="646" spans="1:11" x14ac:dyDescent="0.25">
      <c r="A646" t="s">
        <v>103</v>
      </c>
      <c r="B646">
        <v>2020</v>
      </c>
      <c r="C646" t="s">
        <v>6</v>
      </c>
      <c r="D646" t="s">
        <v>98</v>
      </c>
      <c r="E646" t="s">
        <v>100</v>
      </c>
      <c r="F646" t="s">
        <v>101</v>
      </c>
      <c r="G646" t="s">
        <v>97</v>
      </c>
      <c r="H646" t="s">
        <v>94</v>
      </c>
      <c r="I646" t="s">
        <v>102</v>
      </c>
      <c r="J646">
        <v>901</v>
      </c>
      <c r="K646">
        <v>1288.43</v>
      </c>
    </row>
    <row r="647" spans="1:11" x14ac:dyDescent="0.25">
      <c r="A647" t="s">
        <v>103</v>
      </c>
      <c r="B647">
        <v>2020</v>
      </c>
      <c r="C647" t="s">
        <v>6</v>
      </c>
      <c r="D647" t="s">
        <v>98</v>
      </c>
      <c r="E647" t="s">
        <v>100</v>
      </c>
      <c r="F647" t="s">
        <v>101</v>
      </c>
      <c r="G647" t="s">
        <v>97</v>
      </c>
      <c r="H647" t="s">
        <v>94</v>
      </c>
      <c r="I647" t="s">
        <v>102</v>
      </c>
      <c r="J647">
        <v>854</v>
      </c>
      <c r="K647">
        <v>526.24</v>
      </c>
    </row>
    <row r="648" spans="1:11" x14ac:dyDescent="0.25">
      <c r="A648" t="s">
        <v>104</v>
      </c>
      <c r="B648">
        <v>2020</v>
      </c>
      <c r="C648" t="s">
        <v>6</v>
      </c>
      <c r="D648" t="s">
        <v>98</v>
      </c>
      <c r="E648" t="s">
        <v>100</v>
      </c>
      <c r="F648" t="s">
        <v>101</v>
      </c>
      <c r="G648" t="s">
        <v>97</v>
      </c>
      <c r="H648" t="s">
        <v>94</v>
      </c>
      <c r="I648" t="s">
        <v>102</v>
      </c>
      <c r="J648">
        <v>189</v>
      </c>
      <c r="K648">
        <v>526.24</v>
      </c>
    </row>
    <row r="649" spans="1:11" x14ac:dyDescent="0.25">
      <c r="A649" t="s">
        <v>103</v>
      </c>
      <c r="B649">
        <v>2020</v>
      </c>
      <c r="C649" t="s">
        <v>6</v>
      </c>
      <c r="D649" t="s">
        <v>98</v>
      </c>
      <c r="E649" t="s">
        <v>100</v>
      </c>
      <c r="F649" t="s">
        <v>101</v>
      </c>
      <c r="G649" t="s">
        <v>97</v>
      </c>
      <c r="H649" t="s">
        <v>94</v>
      </c>
      <c r="I649" t="s">
        <v>102</v>
      </c>
      <c r="J649">
        <v>363</v>
      </c>
      <c r="K649">
        <v>519.09</v>
      </c>
    </row>
    <row r="650" spans="1:11" x14ac:dyDescent="0.25">
      <c r="A650" t="s">
        <v>103</v>
      </c>
      <c r="B650">
        <v>2020</v>
      </c>
      <c r="C650" t="s">
        <v>6</v>
      </c>
      <c r="D650" t="s">
        <v>98</v>
      </c>
      <c r="E650" t="s">
        <v>100</v>
      </c>
      <c r="F650" t="s">
        <v>101</v>
      </c>
      <c r="G650" t="s">
        <v>97</v>
      </c>
      <c r="H650" t="s">
        <v>94</v>
      </c>
      <c r="I650" t="s">
        <v>102</v>
      </c>
      <c r="J650">
        <v>145</v>
      </c>
      <c r="K650">
        <v>207.35</v>
      </c>
    </row>
    <row r="651" spans="1:11" x14ac:dyDescent="0.25">
      <c r="A651" t="s">
        <v>103</v>
      </c>
      <c r="B651">
        <v>2020</v>
      </c>
      <c r="C651" t="s">
        <v>6</v>
      </c>
      <c r="D651" t="s">
        <v>98</v>
      </c>
      <c r="E651" t="s">
        <v>100</v>
      </c>
      <c r="F651" t="s">
        <v>101</v>
      </c>
      <c r="G651" t="s">
        <v>97</v>
      </c>
      <c r="H651" t="s">
        <v>94</v>
      </c>
      <c r="I651" t="s">
        <v>102</v>
      </c>
      <c r="J651">
        <v>193</v>
      </c>
      <c r="K651">
        <v>275.99</v>
      </c>
    </row>
    <row r="652" spans="1:11" x14ac:dyDescent="0.25">
      <c r="A652" t="s">
        <v>104</v>
      </c>
      <c r="B652">
        <v>2020</v>
      </c>
      <c r="C652" t="s">
        <v>6</v>
      </c>
      <c r="D652" t="s">
        <v>98</v>
      </c>
      <c r="E652" t="s">
        <v>100</v>
      </c>
      <c r="F652" t="s">
        <v>101</v>
      </c>
      <c r="G652" t="s">
        <v>97</v>
      </c>
      <c r="H652" t="s">
        <v>94</v>
      </c>
      <c r="I652" t="s">
        <v>102</v>
      </c>
      <c r="J652">
        <v>361</v>
      </c>
      <c r="K652">
        <v>516.23</v>
      </c>
    </row>
    <row r="653" spans="1:11" x14ac:dyDescent="0.25">
      <c r="A653" t="s">
        <v>103</v>
      </c>
      <c r="B653">
        <v>2020</v>
      </c>
      <c r="C653" t="s">
        <v>6</v>
      </c>
      <c r="D653" t="s">
        <v>98</v>
      </c>
      <c r="E653" t="s">
        <v>100</v>
      </c>
      <c r="F653" t="s">
        <v>101</v>
      </c>
      <c r="G653" t="s">
        <v>97</v>
      </c>
      <c r="H653" t="s">
        <v>94</v>
      </c>
      <c r="I653" t="s">
        <v>102</v>
      </c>
      <c r="J653">
        <v>824</v>
      </c>
      <c r="K653">
        <v>1178.32</v>
      </c>
    </row>
    <row r="654" spans="1:11" x14ac:dyDescent="0.25">
      <c r="A654" t="s">
        <v>104</v>
      </c>
      <c r="B654">
        <v>2020</v>
      </c>
      <c r="C654" t="s">
        <v>6</v>
      </c>
      <c r="D654" t="s">
        <v>98</v>
      </c>
      <c r="E654" t="s">
        <v>100</v>
      </c>
      <c r="F654" t="s">
        <v>101</v>
      </c>
      <c r="G654" t="s">
        <v>97</v>
      </c>
      <c r="H654" t="s">
        <v>94</v>
      </c>
      <c r="I654" t="s">
        <v>102</v>
      </c>
      <c r="J654">
        <v>857</v>
      </c>
      <c r="K654">
        <v>1225.51</v>
      </c>
    </row>
    <row r="655" spans="1:11" x14ac:dyDescent="0.25">
      <c r="A655" t="s">
        <v>104</v>
      </c>
      <c r="B655">
        <v>2020</v>
      </c>
      <c r="C655" t="s">
        <v>6</v>
      </c>
      <c r="D655" t="s">
        <v>98</v>
      </c>
      <c r="E655" t="s">
        <v>100</v>
      </c>
      <c r="F655" t="s">
        <v>101</v>
      </c>
      <c r="G655" t="s">
        <v>97</v>
      </c>
      <c r="H655" t="s">
        <v>94</v>
      </c>
      <c r="I655" t="s">
        <v>102</v>
      </c>
      <c r="J655">
        <v>365</v>
      </c>
      <c r="K655">
        <v>521.95000000000005</v>
      </c>
    </row>
    <row r="656" spans="1:11" x14ac:dyDescent="0.25">
      <c r="A656" t="s">
        <v>104</v>
      </c>
      <c r="B656">
        <v>2020</v>
      </c>
      <c r="C656" t="s">
        <v>5</v>
      </c>
      <c r="D656" t="s">
        <v>98</v>
      </c>
      <c r="E656" t="s">
        <v>100</v>
      </c>
      <c r="F656" t="s">
        <v>101</v>
      </c>
      <c r="G656" t="s">
        <v>97</v>
      </c>
      <c r="H656" t="s">
        <v>94</v>
      </c>
      <c r="I656" t="s">
        <v>102</v>
      </c>
      <c r="J656">
        <v>152</v>
      </c>
      <c r="K656">
        <v>217.36</v>
      </c>
    </row>
    <row r="657" spans="1:11" x14ac:dyDescent="0.25">
      <c r="A657" t="s">
        <v>104</v>
      </c>
      <c r="B657">
        <v>2020</v>
      </c>
      <c r="C657" t="s">
        <v>5</v>
      </c>
      <c r="D657" t="s">
        <v>98</v>
      </c>
      <c r="E657" t="s">
        <v>100</v>
      </c>
      <c r="F657" t="s">
        <v>101</v>
      </c>
      <c r="G657" t="s">
        <v>97</v>
      </c>
      <c r="H657" t="s">
        <v>94</v>
      </c>
      <c r="I657" t="s">
        <v>102</v>
      </c>
      <c r="J657">
        <v>194</v>
      </c>
      <c r="K657">
        <v>277.42</v>
      </c>
    </row>
    <row r="658" spans="1:11" x14ac:dyDescent="0.25">
      <c r="A658" t="s">
        <v>107</v>
      </c>
      <c r="B658">
        <v>2020</v>
      </c>
      <c r="C658" t="s">
        <v>5</v>
      </c>
      <c r="D658" t="s">
        <v>98</v>
      </c>
      <c r="E658" t="s">
        <v>100</v>
      </c>
      <c r="F658" t="s">
        <v>101</v>
      </c>
      <c r="G658" t="s">
        <v>97</v>
      </c>
      <c r="H658" t="s">
        <v>94</v>
      </c>
      <c r="I658" t="s">
        <v>102</v>
      </c>
      <c r="J658">
        <v>368</v>
      </c>
      <c r="K658">
        <v>526.24</v>
      </c>
    </row>
    <row r="659" spans="1:11" x14ac:dyDescent="0.25">
      <c r="A659" t="s">
        <v>105</v>
      </c>
      <c r="B659">
        <v>2020</v>
      </c>
      <c r="C659" t="s">
        <v>5</v>
      </c>
      <c r="D659" t="s">
        <v>98</v>
      </c>
      <c r="E659" t="s">
        <v>100</v>
      </c>
      <c r="F659" t="s">
        <v>101</v>
      </c>
      <c r="G659" t="s">
        <v>97</v>
      </c>
      <c r="H659" t="s">
        <v>94</v>
      </c>
      <c r="I659" t="s">
        <v>102</v>
      </c>
      <c r="J659">
        <v>148</v>
      </c>
      <c r="K659">
        <v>211.64</v>
      </c>
    </row>
    <row r="660" spans="1:11" x14ac:dyDescent="0.25">
      <c r="A660" t="s">
        <v>104</v>
      </c>
      <c r="B660">
        <v>2020</v>
      </c>
      <c r="C660" t="s">
        <v>5</v>
      </c>
      <c r="D660" t="s">
        <v>98</v>
      </c>
      <c r="E660" t="s">
        <v>100</v>
      </c>
      <c r="F660" t="s">
        <v>101</v>
      </c>
      <c r="G660" t="s">
        <v>97</v>
      </c>
      <c r="H660" t="s">
        <v>94</v>
      </c>
      <c r="I660" t="s">
        <v>102</v>
      </c>
      <c r="J660">
        <v>196</v>
      </c>
      <c r="K660">
        <v>280.27999999999997</v>
      </c>
    </row>
    <row r="661" spans="1:11" x14ac:dyDescent="0.25">
      <c r="A661" t="s">
        <v>107</v>
      </c>
      <c r="B661">
        <v>2020</v>
      </c>
      <c r="C661" t="s">
        <v>5</v>
      </c>
      <c r="D661" t="s">
        <v>98</v>
      </c>
      <c r="E661" t="s">
        <v>100</v>
      </c>
      <c r="F661" t="s">
        <v>101</v>
      </c>
      <c r="G661" t="s">
        <v>97</v>
      </c>
      <c r="H661" t="s">
        <v>94</v>
      </c>
      <c r="I661" t="s">
        <v>102</v>
      </c>
      <c r="J661">
        <v>370</v>
      </c>
      <c r="K661">
        <v>529.1</v>
      </c>
    </row>
    <row r="662" spans="1:11" x14ac:dyDescent="0.25">
      <c r="A662" t="s">
        <v>104</v>
      </c>
      <c r="B662">
        <v>2020</v>
      </c>
      <c r="C662" t="s">
        <v>5</v>
      </c>
      <c r="D662" t="s">
        <v>98</v>
      </c>
      <c r="E662" t="s">
        <v>100</v>
      </c>
      <c r="F662" t="s">
        <v>101</v>
      </c>
      <c r="G662" t="s">
        <v>97</v>
      </c>
      <c r="H662" t="s">
        <v>94</v>
      </c>
      <c r="I662" t="s">
        <v>102</v>
      </c>
      <c r="J662">
        <v>814</v>
      </c>
      <c r="K662">
        <v>1164.02</v>
      </c>
    </row>
    <row r="663" spans="1:11" x14ac:dyDescent="0.25">
      <c r="A663" t="s">
        <v>103</v>
      </c>
      <c r="B663">
        <v>2020</v>
      </c>
      <c r="C663" t="s">
        <v>5</v>
      </c>
      <c r="D663" t="s">
        <v>98</v>
      </c>
      <c r="E663" t="s">
        <v>100</v>
      </c>
      <c r="F663" t="s">
        <v>101</v>
      </c>
      <c r="G663" t="s">
        <v>97</v>
      </c>
      <c r="H663" t="s">
        <v>94</v>
      </c>
      <c r="I663" t="s">
        <v>102</v>
      </c>
      <c r="J663">
        <v>847</v>
      </c>
      <c r="K663">
        <v>1211.21</v>
      </c>
    </row>
    <row r="664" spans="1:11" x14ac:dyDescent="0.25">
      <c r="A664" t="s">
        <v>105</v>
      </c>
      <c r="B664">
        <v>2020</v>
      </c>
      <c r="C664" t="s">
        <v>5</v>
      </c>
      <c r="D664" t="s">
        <v>98</v>
      </c>
      <c r="E664" t="s">
        <v>100</v>
      </c>
      <c r="F664" t="s">
        <v>101</v>
      </c>
      <c r="G664" t="s">
        <v>97</v>
      </c>
      <c r="H664" t="s">
        <v>94</v>
      </c>
      <c r="I664" t="s">
        <v>102</v>
      </c>
      <c r="J664">
        <v>195</v>
      </c>
      <c r="K664">
        <v>526.24</v>
      </c>
    </row>
    <row r="665" spans="1:11" x14ac:dyDescent="0.25">
      <c r="A665" t="s">
        <v>104</v>
      </c>
      <c r="B665">
        <v>2020</v>
      </c>
      <c r="C665" t="s">
        <v>5</v>
      </c>
      <c r="D665" t="s">
        <v>98</v>
      </c>
      <c r="E665" t="s">
        <v>100</v>
      </c>
      <c r="F665" t="s">
        <v>101</v>
      </c>
      <c r="G665" t="s">
        <v>97</v>
      </c>
      <c r="H665" t="s">
        <v>94</v>
      </c>
      <c r="I665" t="s">
        <v>102</v>
      </c>
      <c r="J665">
        <v>369</v>
      </c>
      <c r="K665">
        <v>527.66999999999996</v>
      </c>
    </row>
    <row r="666" spans="1:11" x14ac:dyDescent="0.25">
      <c r="A666" t="s">
        <v>107</v>
      </c>
      <c r="B666">
        <v>2020</v>
      </c>
      <c r="C666" t="s">
        <v>5</v>
      </c>
      <c r="D666" t="s">
        <v>98</v>
      </c>
      <c r="E666" t="s">
        <v>100</v>
      </c>
      <c r="F666" t="s">
        <v>101</v>
      </c>
      <c r="G666" t="s">
        <v>97</v>
      </c>
      <c r="H666" t="s">
        <v>94</v>
      </c>
      <c r="I666" t="s">
        <v>102</v>
      </c>
      <c r="J666">
        <v>151</v>
      </c>
      <c r="K666">
        <v>215.93</v>
      </c>
    </row>
    <row r="667" spans="1:11" x14ac:dyDescent="0.25">
      <c r="A667" t="s">
        <v>104</v>
      </c>
      <c r="B667">
        <v>2020</v>
      </c>
      <c r="C667" t="s">
        <v>5</v>
      </c>
      <c r="D667" t="s">
        <v>98</v>
      </c>
      <c r="E667" t="s">
        <v>100</v>
      </c>
      <c r="F667" t="s">
        <v>101</v>
      </c>
      <c r="G667" t="s">
        <v>97</v>
      </c>
      <c r="H667" t="s">
        <v>94</v>
      </c>
      <c r="I667" t="s">
        <v>102</v>
      </c>
      <c r="J667">
        <v>199</v>
      </c>
      <c r="K667">
        <v>284.57</v>
      </c>
    </row>
    <row r="668" spans="1:11" x14ac:dyDescent="0.25">
      <c r="A668" t="s">
        <v>105</v>
      </c>
      <c r="B668">
        <v>2020</v>
      </c>
      <c r="C668" t="s">
        <v>5</v>
      </c>
      <c r="D668" t="s">
        <v>98</v>
      </c>
      <c r="E668" t="s">
        <v>100</v>
      </c>
      <c r="F668" t="s">
        <v>101</v>
      </c>
      <c r="G668" t="s">
        <v>97</v>
      </c>
      <c r="H668" t="s">
        <v>94</v>
      </c>
      <c r="I668" t="s">
        <v>102</v>
      </c>
      <c r="J668">
        <v>367</v>
      </c>
      <c r="K668">
        <v>524.80999999999995</v>
      </c>
    </row>
    <row r="669" spans="1:11" x14ac:dyDescent="0.25">
      <c r="A669" t="s">
        <v>107</v>
      </c>
      <c r="B669">
        <v>2020</v>
      </c>
      <c r="C669" t="s">
        <v>5</v>
      </c>
      <c r="D669" t="s">
        <v>98</v>
      </c>
      <c r="E669" t="s">
        <v>100</v>
      </c>
      <c r="F669" t="s">
        <v>101</v>
      </c>
      <c r="G669" t="s">
        <v>97</v>
      </c>
      <c r="H669" t="s">
        <v>94</v>
      </c>
      <c r="I669" t="s">
        <v>102</v>
      </c>
      <c r="J669">
        <v>823</v>
      </c>
      <c r="K669">
        <v>1176.8900000000001</v>
      </c>
    </row>
    <row r="670" spans="1:11" x14ac:dyDescent="0.25">
      <c r="A670" t="s">
        <v>103</v>
      </c>
      <c r="B670">
        <v>2020</v>
      </c>
      <c r="C670" t="s">
        <v>5</v>
      </c>
      <c r="D670" t="s">
        <v>98</v>
      </c>
      <c r="E670" t="s">
        <v>100</v>
      </c>
      <c r="F670" t="s">
        <v>101</v>
      </c>
      <c r="G670" t="s">
        <v>97</v>
      </c>
      <c r="H670" t="s">
        <v>94</v>
      </c>
      <c r="I670" t="s">
        <v>102</v>
      </c>
      <c r="J670">
        <v>856</v>
      </c>
      <c r="K670">
        <v>1224.08</v>
      </c>
    </row>
    <row r="671" spans="1:11" x14ac:dyDescent="0.25">
      <c r="A671" t="s">
        <v>104</v>
      </c>
      <c r="B671">
        <v>2020</v>
      </c>
      <c r="C671" t="s">
        <v>5</v>
      </c>
      <c r="D671" t="s">
        <v>98</v>
      </c>
      <c r="E671" t="s">
        <v>100</v>
      </c>
      <c r="F671" t="s">
        <v>101</v>
      </c>
      <c r="G671" t="s">
        <v>97</v>
      </c>
      <c r="H671" t="s">
        <v>94</v>
      </c>
      <c r="I671" t="s">
        <v>102</v>
      </c>
      <c r="J671">
        <v>371</v>
      </c>
      <c r="K671">
        <v>530.53</v>
      </c>
    </row>
    <row r="672" spans="1:11" x14ac:dyDescent="0.25">
      <c r="A672" t="s">
        <v>104</v>
      </c>
      <c r="B672">
        <v>2020</v>
      </c>
      <c r="C672" t="s">
        <v>2</v>
      </c>
      <c r="D672" t="s">
        <v>98</v>
      </c>
      <c r="E672" t="s">
        <v>100</v>
      </c>
      <c r="F672" t="s">
        <v>101</v>
      </c>
      <c r="G672" t="s">
        <v>97</v>
      </c>
      <c r="H672" t="s">
        <v>94</v>
      </c>
      <c r="I672" t="s">
        <v>102</v>
      </c>
      <c r="J672">
        <v>164</v>
      </c>
      <c r="K672">
        <v>234.52</v>
      </c>
    </row>
    <row r="673" spans="1:11" x14ac:dyDescent="0.25">
      <c r="A673" t="s">
        <v>107</v>
      </c>
      <c r="B673">
        <v>2020</v>
      </c>
      <c r="C673" t="s">
        <v>2</v>
      </c>
      <c r="D673" t="s">
        <v>98</v>
      </c>
      <c r="E673" t="s">
        <v>100</v>
      </c>
      <c r="F673" t="s">
        <v>101</v>
      </c>
      <c r="G673" t="s">
        <v>97</v>
      </c>
      <c r="H673" t="s">
        <v>94</v>
      </c>
      <c r="I673" t="s">
        <v>102</v>
      </c>
      <c r="J673">
        <v>212</v>
      </c>
      <c r="K673">
        <v>303.15999999999997</v>
      </c>
    </row>
    <row r="674" spans="1:11" x14ac:dyDescent="0.25">
      <c r="A674" t="s">
        <v>104</v>
      </c>
      <c r="B674">
        <v>2020</v>
      </c>
      <c r="C674" t="s">
        <v>2</v>
      </c>
      <c r="D674" t="s">
        <v>98</v>
      </c>
      <c r="E674" t="s">
        <v>100</v>
      </c>
      <c r="F674" t="s">
        <v>101</v>
      </c>
      <c r="G674" t="s">
        <v>97</v>
      </c>
      <c r="H674" t="s">
        <v>94</v>
      </c>
      <c r="I674" t="s">
        <v>102</v>
      </c>
      <c r="J674">
        <v>140</v>
      </c>
      <c r="K674">
        <v>200.2</v>
      </c>
    </row>
    <row r="675" spans="1:11" x14ac:dyDescent="0.25">
      <c r="A675" t="s">
        <v>104</v>
      </c>
      <c r="B675">
        <v>2020</v>
      </c>
      <c r="C675" t="s">
        <v>2</v>
      </c>
      <c r="D675" t="s">
        <v>98</v>
      </c>
      <c r="E675" t="s">
        <v>100</v>
      </c>
      <c r="F675" t="s">
        <v>101</v>
      </c>
      <c r="G675" t="s">
        <v>97</v>
      </c>
      <c r="H675" t="s">
        <v>94</v>
      </c>
      <c r="I675" t="s">
        <v>102</v>
      </c>
      <c r="J675">
        <v>166</v>
      </c>
      <c r="K675">
        <v>237.38</v>
      </c>
    </row>
    <row r="676" spans="1:11" x14ac:dyDescent="0.25">
      <c r="A676" t="s">
        <v>103</v>
      </c>
      <c r="B676">
        <v>2020</v>
      </c>
      <c r="C676" t="s">
        <v>2</v>
      </c>
      <c r="D676" t="s">
        <v>98</v>
      </c>
      <c r="E676" t="s">
        <v>100</v>
      </c>
      <c r="F676" t="s">
        <v>101</v>
      </c>
      <c r="G676" t="s">
        <v>97</v>
      </c>
      <c r="H676" t="s">
        <v>94</v>
      </c>
      <c r="I676" t="s">
        <v>102</v>
      </c>
      <c r="J676">
        <v>214</v>
      </c>
      <c r="K676">
        <v>306.02</v>
      </c>
    </row>
    <row r="677" spans="1:11" x14ac:dyDescent="0.25">
      <c r="A677" t="s">
        <v>103</v>
      </c>
      <c r="B677">
        <v>2020</v>
      </c>
      <c r="C677" t="s">
        <v>2</v>
      </c>
      <c r="D677" t="s">
        <v>98</v>
      </c>
      <c r="E677" t="s">
        <v>100</v>
      </c>
      <c r="F677" t="s">
        <v>101</v>
      </c>
      <c r="G677" t="s">
        <v>97</v>
      </c>
      <c r="H677" t="s">
        <v>94</v>
      </c>
      <c r="I677" t="s">
        <v>102</v>
      </c>
      <c r="J677">
        <v>811</v>
      </c>
      <c r="K677">
        <v>1159.73</v>
      </c>
    </row>
    <row r="678" spans="1:11" x14ac:dyDescent="0.25">
      <c r="A678" t="s">
        <v>103</v>
      </c>
      <c r="B678">
        <v>2020</v>
      </c>
      <c r="C678" t="s">
        <v>2</v>
      </c>
      <c r="D678" t="s">
        <v>98</v>
      </c>
      <c r="E678" t="s">
        <v>100</v>
      </c>
      <c r="F678" t="s">
        <v>101</v>
      </c>
      <c r="G678" t="s">
        <v>97</v>
      </c>
      <c r="H678" t="s">
        <v>94</v>
      </c>
      <c r="I678" t="s">
        <v>102</v>
      </c>
      <c r="J678">
        <v>845</v>
      </c>
      <c r="K678">
        <v>1208.3499999999999</v>
      </c>
    </row>
    <row r="679" spans="1:11" x14ac:dyDescent="0.25">
      <c r="A679" t="s">
        <v>104</v>
      </c>
      <c r="B679">
        <v>2020</v>
      </c>
      <c r="C679" t="s">
        <v>2</v>
      </c>
      <c r="D679" t="s">
        <v>98</v>
      </c>
      <c r="E679" t="s">
        <v>100</v>
      </c>
      <c r="F679" t="s">
        <v>101</v>
      </c>
      <c r="G679" t="s">
        <v>97</v>
      </c>
      <c r="H679" t="s">
        <v>94</v>
      </c>
      <c r="I679" t="s">
        <v>102</v>
      </c>
      <c r="J679">
        <v>898</v>
      </c>
      <c r="K679">
        <v>1284.1400000000001</v>
      </c>
    </row>
    <row r="680" spans="1:11" x14ac:dyDescent="0.25">
      <c r="A680" t="s">
        <v>104</v>
      </c>
      <c r="B680">
        <v>2020</v>
      </c>
      <c r="C680" t="s">
        <v>2</v>
      </c>
      <c r="D680" t="s">
        <v>98</v>
      </c>
      <c r="E680" t="s">
        <v>100</v>
      </c>
      <c r="F680" t="s">
        <v>101</v>
      </c>
      <c r="G680" t="s">
        <v>97</v>
      </c>
      <c r="H680" t="s">
        <v>94</v>
      </c>
      <c r="I680" t="s">
        <v>102</v>
      </c>
      <c r="J680">
        <v>851</v>
      </c>
      <c r="K680">
        <v>526.24</v>
      </c>
    </row>
    <row r="681" spans="1:11" x14ac:dyDescent="0.25">
      <c r="A681" t="s">
        <v>103</v>
      </c>
      <c r="B681">
        <v>2020</v>
      </c>
      <c r="C681" t="s">
        <v>2</v>
      </c>
      <c r="D681" t="s">
        <v>98</v>
      </c>
      <c r="E681" t="s">
        <v>100</v>
      </c>
      <c r="F681" t="s">
        <v>101</v>
      </c>
      <c r="G681" t="s">
        <v>97</v>
      </c>
      <c r="H681" t="s">
        <v>94</v>
      </c>
      <c r="I681" t="s">
        <v>102</v>
      </c>
      <c r="J681">
        <v>884</v>
      </c>
      <c r="K681">
        <v>526.24</v>
      </c>
    </row>
    <row r="682" spans="1:11" x14ac:dyDescent="0.25">
      <c r="A682" t="s">
        <v>103</v>
      </c>
      <c r="B682">
        <v>2020</v>
      </c>
      <c r="C682" t="s">
        <v>2</v>
      </c>
      <c r="D682" t="s">
        <v>98</v>
      </c>
      <c r="E682" t="s">
        <v>100</v>
      </c>
      <c r="F682" t="s">
        <v>101</v>
      </c>
      <c r="G682" t="s">
        <v>97</v>
      </c>
      <c r="H682" t="s">
        <v>94</v>
      </c>
      <c r="I682" t="s">
        <v>102</v>
      </c>
      <c r="J682">
        <v>141</v>
      </c>
      <c r="K682">
        <v>201.63</v>
      </c>
    </row>
    <row r="683" spans="1:11" x14ac:dyDescent="0.25">
      <c r="A683" t="s">
        <v>104</v>
      </c>
      <c r="B683">
        <v>2020</v>
      </c>
      <c r="C683" t="s">
        <v>2</v>
      </c>
      <c r="D683" t="s">
        <v>98</v>
      </c>
      <c r="E683" t="s">
        <v>100</v>
      </c>
      <c r="F683" t="s">
        <v>101</v>
      </c>
      <c r="G683" t="s">
        <v>97</v>
      </c>
      <c r="H683" t="s">
        <v>94</v>
      </c>
      <c r="I683" t="s">
        <v>102</v>
      </c>
      <c r="J683">
        <v>211</v>
      </c>
      <c r="K683">
        <v>301.73</v>
      </c>
    </row>
    <row r="684" spans="1:11" x14ac:dyDescent="0.25">
      <c r="A684" t="s">
        <v>104</v>
      </c>
      <c r="B684">
        <v>2020</v>
      </c>
      <c r="C684" t="s">
        <v>2</v>
      </c>
      <c r="D684" t="s">
        <v>98</v>
      </c>
      <c r="E684" t="s">
        <v>100</v>
      </c>
      <c r="F684" t="s">
        <v>101</v>
      </c>
      <c r="G684" t="s">
        <v>97</v>
      </c>
      <c r="H684" t="s">
        <v>94</v>
      </c>
      <c r="I684" t="s">
        <v>102</v>
      </c>
      <c r="J684">
        <v>139</v>
      </c>
      <c r="K684">
        <v>198.77</v>
      </c>
    </row>
    <row r="685" spans="1:11" x14ac:dyDescent="0.25">
      <c r="A685" t="s">
        <v>104</v>
      </c>
      <c r="B685">
        <v>2020</v>
      </c>
      <c r="C685" t="s">
        <v>2</v>
      </c>
      <c r="D685" t="s">
        <v>98</v>
      </c>
      <c r="E685" t="s">
        <v>100</v>
      </c>
      <c r="F685" t="s">
        <v>101</v>
      </c>
      <c r="G685" t="s">
        <v>97</v>
      </c>
      <c r="H685" t="s">
        <v>94</v>
      </c>
      <c r="I685" t="s">
        <v>102</v>
      </c>
      <c r="J685">
        <v>820</v>
      </c>
      <c r="K685">
        <v>1172.5999999999999</v>
      </c>
    </row>
    <row r="686" spans="1:11" x14ac:dyDescent="0.25">
      <c r="A686" t="s">
        <v>104</v>
      </c>
      <c r="B686">
        <v>2020</v>
      </c>
      <c r="C686" t="s">
        <v>2</v>
      </c>
      <c r="D686" t="s">
        <v>98</v>
      </c>
      <c r="E686" t="s">
        <v>100</v>
      </c>
      <c r="F686" t="s">
        <v>101</v>
      </c>
      <c r="G686" t="s">
        <v>97</v>
      </c>
      <c r="H686" t="s">
        <v>94</v>
      </c>
      <c r="I686" t="s">
        <v>102</v>
      </c>
      <c r="J686">
        <v>853</v>
      </c>
      <c r="K686">
        <v>1219.79</v>
      </c>
    </row>
    <row r="687" spans="1:11" x14ac:dyDescent="0.25">
      <c r="A687" t="s">
        <v>104</v>
      </c>
      <c r="B687">
        <v>2020</v>
      </c>
      <c r="C687" t="s">
        <v>2</v>
      </c>
      <c r="D687" t="s">
        <v>98</v>
      </c>
      <c r="E687" t="s">
        <v>100</v>
      </c>
      <c r="F687" t="s">
        <v>101</v>
      </c>
      <c r="G687" t="s">
        <v>97</v>
      </c>
      <c r="H687" t="s">
        <v>94</v>
      </c>
      <c r="I687" t="s">
        <v>102</v>
      </c>
      <c r="J687">
        <v>137</v>
      </c>
      <c r="K687">
        <v>195.91</v>
      </c>
    </row>
    <row r="688" spans="1:11" x14ac:dyDescent="0.25">
      <c r="A688" t="s">
        <v>106</v>
      </c>
      <c r="B688">
        <v>2020</v>
      </c>
      <c r="C688" t="s">
        <v>4</v>
      </c>
      <c r="D688" t="s">
        <v>98</v>
      </c>
      <c r="E688" t="s">
        <v>100</v>
      </c>
      <c r="F688" t="s">
        <v>101</v>
      </c>
      <c r="G688" t="s">
        <v>97</v>
      </c>
      <c r="H688" t="s">
        <v>94</v>
      </c>
      <c r="I688" t="s">
        <v>102</v>
      </c>
      <c r="J688">
        <v>200</v>
      </c>
      <c r="K688">
        <v>286</v>
      </c>
    </row>
    <row r="689" spans="1:11" x14ac:dyDescent="0.25">
      <c r="A689" t="s">
        <v>104</v>
      </c>
      <c r="B689">
        <v>2020</v>
      </c>
      <c r="C689" t="s">
        <v>4</v>
      </c>
      <c r="D689" t="s">
        <v>98</v>
      </c>
      <c r="E689" t="s">
        <v>100</v>
      </c>
      <c r="F689" t="s">
        <v>101</v>
      </c>
      <c r="G689" t="s">
        <v>97</v>
      </c>
      <c r="H689" t="s">
        <v>94</v>
      </c>
      <c r="I689" t="s">
        <v>102</v>
      </c>
      <c r="J689">
        <v>128</v>
      </c>
      <c r="K689">
        <v>183.04</v>
      </c>
    </row>
    <row r="690" spans="1:11" x14ac:dyDescent="0.25">
      <c r="A690" t="s">
        <v>104</v>
      </c>
      <c r="B690">
        <v>2020</v>
      </c>
      <c r="C690" t="s">
        <v>4</v>
      </c>
      <c r="D690" t="s">
        <v>98</v>
      </c>
      <c r="E690" t="s">
        <v>100</v>
      </c>
      <c r="F690" t="s">
        <v>101</v>
      </c>
      <c r="G690" t="s">
        <v>97</v>
      </c>
      <c r="H690" t="s">
        <v>94</v>
      </c>
      <c r="I690" t="s">
        <v>102</v>
      </c>
      <c r="J690">
        <v>154</v>
      </c>
      <c r="K690">
        <v>220.22</v>
      </c>
    </row>
    <row r="691" spans="1:11" x14ac:dyDescent="0.25">
      <c r="A691" t="s">
        <v>104</v>
      </c>
      <c r="B691">
        <v>2020</v>
      </c>
      <c r="C691" t="s">
        <v>4</v>
      </c>
      <c r="D691" t="s">
        <v>98</v>
      </c>
      <c r="E691" t="s">
        <v>100</v>
      </c>
      <c r="F691" t="s">
        <v>101</v>
      </c>
      <c r="G691" t="s">
        <v>97</v>
      </c>
      <c r="H691" t="s">
        <v>94</v>
      </c>
      <c r="I691" t="s">
        <v>102</v>
      </c>
      <c r="J691">
        <v>202</v>
      </c>
      <c r="K691">
        <v>288.86</v>
      </c>
    </row>
    <row r="692" spans="1:11" x14ac:dyDescent="0.25">
      <c r="A692" t="s">
        <v>104</v>
      </c>
      <c r="B692">
        <v>2020</v>
      </c>
      <c r="C692" t="s">
        <v>4</v>
      </c>
      <c r="D692" t="s">
        <v>98</v>
      </c>
      <c r="E692" t="s">
        <v>100</v>
      </c>
      <c r="F692" t="s">
        <v>101</v>
      </c>
      <c r="G692" t="s">
        <v>97</v>
      </c>
      <c r="H692" t="s">
        <v>94</v>
      </c>
      <c r="I692" t="s">
        <v>102</v>
      </c>
      <c r="J692">
        <v>130</v>
      </c>
      <c r="K692">
        <v>185.9</v>
      </c>
    </row>
    <row r="693" spans="1:11" x14ac:dyDescent="0.25">
      <c r="A693" t="s">
        <v>106</v>
      </c>
      <c r="B693">
        <v>2020</v>
      </c>
      <c r="C693" t="s">
        <v>4</v>
      </c>
      <c r="D693" t="s">
        <v>98</v>
      </c>
      <c r="E693" t="s">
        <v>100</v>
      </c>
      <c r="F693" t="s">
        <v>101</v>
      </c>
      <c r="G693" t="s">
        <v>97</v>
      </c>
      <c r="H693" t="s">
        <v>94</v>
      </c>
      <c r="I693" t="s">
        <v>102</v>
      </c>
      <c r="J693">
        <v>813</v>
      </c>
      <c r="K693">
        <v>1162.5899999999999</v>
      </c>
    </row>
    <row r="694" spans="1:11" x14ac:dyDescent="0.25">
      <c r="A694" t="s">
        <v>105</v>
      </c>
      <c r="B694">
        <v>2020</v>
      </c>
      <c r="C694" t="s">
        <v>4</v>
      </c>
      <c r="D694" t="s">
        <v>98</v>
      </c>
      <c r="E694" t="s">
        <v>100</v>
      </c>
      <c r="F694" t="s">
        <v>101</v>
      </c>
      <c r="G694" t="s">
        <v>97</v>
      </c>
      <c r="H694" t="s">
        <v>94</v>
      </c>
      <c r="I694" t="s">
        <v>102</v>
      </c>
      <c r="J694">
        <v>846</v>
      </c>
      <c r="K694">
        <v>1209.78</v>
      </c>
    </row>
    <row r="695" spans="1:11" x14ac:dyDescent="0.25">
      <c r="A695" t="s">
        <v>103</v>
      </c>
      <c r="B695">
        <v>2020</v>
      </c>
      <c r="C695" t="s">
        <v>4</v>
      </c>
      <c r="D695" t="s">
        <v>98</v>
      </c>
      <c r="E695" t="s">
        <v>100</v>
      </c>
      <c r="F695" t="s">
        <v>101</v>
      </c>
      <c r="G695" t="s">
        <v>97</v>
      </c>
      <c r="H695" t="s">
        <v>94</v>
      </c>
      <c r="I695" t="s">
        <v>102</v>
      </c>
      <c r="J695">
        <v>900</v>
      </c>
      <c r="K695">
        <v>1287</v>
      </c>
    </row>
    <row r="696" spans="1:11" x14ac:dyDescent="0.25">
      <c r="A696" t="s">
        <v>103</v>
      </c>
      <c r="B696">
        <v>2020</v>
      </c>
      <c r="C696" t="s">
        <v>4</v>
      </c>
      <c r="D696" t="s">
        <v>98</v>
      </c>
      <c r="E696" t="s">
        <v>100</v>
      </c>
      <c r="F696" t="s">
        <v>101</v>
      </c>
      <c r="G696" t="s">
        <v>97</v>
      </c>
      <c r="H696" t="s">
        <v>99</v>
      </c>
      <c r="I696" t="s">
        <v>102</v>
      </c>
      <c r="J696">
        <v>853</v>
      </c>
      <c r="K696">
        <v>526.24</v>
      </c>
    </row>
    <row r="697" spans="1:11" x14ac:dyDescent="0.25">
      <c r="A697" t="s">
        <v>104</v>
      </c>
      <c r="B697">
        <v>2020</v>
      </c>
      <c r="C697" t="s">
        <v>4</v>
      </c>
      <c r="D697" t="s">
        <v>98</v>
      </c>
      <c r="E697" t="s">
        <v>100</v>
      </c>
      <c r="F697" t="s">
        <v>101</v>
      </c>
      <c r="G697" t="s">
        <v>97</v>
      </c>
      <c r="H697" t="s">
        <v>99</v>
      </c>
      <c r="I697" t="s">
        <v>102</v>
      </c>
      <c r="J697">
        <v>886</v>
      </c>
      <c r="K697">
        <v>526.24</v>
      </c>
    </row>
    <row r="698" spans="1:11" x14ac:dyDescent="0.25">
      <c r="A698" t="s">
        <v>106</v>
      </c>
      <c r="B698">
        <v>2020</v>
      </c>
      <c r="C698" t="s">
        <v>4</v>
      </c>
      <c r="D698" t="s">
        <v>98</v>
      </c>
      <c r="E698" t="s">
        <v>100</v>
      </c>
      <c r="F698" t="s">
        <v>101</v>
      </c>
      <c r="G698" t="s">
        <v>97</v>
      </c>
      <c r="H698" t="s">
        <v>99</v>
      </c>
      <c r="I698" t="s">
        <v>102</v>
      </c>
      <c r="J698">
        <v>129</v>
      </c>
      <c r="K698">
        <v>184.47</v>
      </c>
    </row>
    <row r="699" spans="1:11" x14ac:dyDescent="0.25">
      <c r="A699" t="s">
        <v>104</v>
      </c>
      <c r="B699">
        <v>2020</v>
      </c>
      <c r="C699" t="s">
        <v>4</v>
      </c>
      <c r="D699" t="s">
        <v>98</v>
      </c>
      <c r="E699" t="s">
        <v>100</v>
      </c>
      <c r="F699" t="s">
        <v>101</v>
      </c>
      <c r="G699" t="s">
        <v>97</v>
      </c>
      <c r="H699" t="s">
        <v>99</v>
      </c>
      <c r="I699" t="s">
        <v>102</v>
      </c>
      <c r="J699">
        <v>157</v>
      </c>
      <c r="K699">
        <v>224.51</v>
      </c>
    </row>
    <row r="700" spans="1:11" x14ac:dyDescent="0.25">
      <c r="A700" t="s">
        <v>104</v>
      </c>
      <c r="B700">
        <v>2020</v>
      </c>
      <c r="C700" t="s">
        <v>4</v>
      </c>
      <c r="D700" t="s">
        <v>98</v>
      </c>
      <c r="E700" t="s">
        <v>100</v>
      </c>
      <c r="F700" t="s">
        <v>101</v>
      </c>
      <c r="G700" t="s">
        <v>97</v>
      </c>
      <c r="H700" t="s">
        <v>99</v>
      </c>
      <c r="I700" t="s">
        <v>102</v>
      </c>
      <c r="J700">
        <v>127</v>
      </c>
      <c r="K700">
        <v>181.61</v>
      </c>
    </row>
    <row r="701" spans="1:11" x14ac:dyDescent="0.25">
      <c r="A701" t="s">
        <v>104</v>
      </c>
      <c r="B701">
        <v>2020</v>
      </c>
      <c r="C701" t="s">
        <v>4</v>
      </c>
      <c r="D701" t="s">
        <v>98</v>
      </c>
      <c r="E701" t="s">
        <v>100</v>
      </c>
      <c r="F701" t="s">
        <v>101</v>
      </c>
      <c r="G701" t="s">
        <v>97</v>
      </c>
      <c r="H701" t="s">
        <v>99</v>
      </c>
      <c r="I701" t="s">
        <v>102</v>
      </c>
      <c r="J701">
        <v>822</v>
      </c>
      <c r="K701">
        <v>1175.46</v>
      </c>
    </row>
    <row r="702" spans="1:11" x14ac:dyDescent="0.25">
      <c r="A702" t="s">
        <v>103</v>
      </c>
      <c r="B702">
        <v>2020</v>
      </c>
      <c r="C702" t="s">
        <v>4</v>
      </c>
      <c r="D702" t="s">
        <v>98</v>
      </c>
      <c r="E702" t="s">
        <v>100</v>
      </c>
      <c r="F702" t="s">
        <v>101</v>
      </c>
      <c r="G702" t="s">
        <v>97</v>
      </c>
      <c r="H702" t="s">
        <v>99</v>
      </c>
      <c r="I702" t="s">
        <v>102</v>
      </c>
      <c r="J702">
        <v>855</v>
      </c>
      <c r="K702">
        <v>1222.6500000000001</v>
      </c>
    </row>
    <row r="703" spans="1:11" x14ac:dyDescent="0.25">
      <c r="A703" t="s">
        <v>103</v>
      </c>
      <c r="B703">
        <v>2020</v>
      </c>
      <c r="C703" t="s">
        <v>10</v>
      </c>
      <c r="D703" t="s">
        <v>98</v>
      </c>
      <c r="E703" t="s">
        <v>100</v>
      </c>
      <c r="F703" t="s">
        <v>101</v>
      </c>
      <c r="G703" t="s">
        <v>97</v>
      </c>
      <c r="H703" t="s">
        <v>99</v>
      </c>
      <c r="I703" t="s">
        <v>102</v>
      </c>
      <c r="J703">
        <v>368</v>
      </c>
      <c r="K703">
        <v>526.24</v>
      </c>
    </row>
    <row r="704" spans="1:11" x14ac:dyDescent="0.25">
      <c r="A704" t="s">
        <v>103</v>
      </c>
      <c r="B704">
        <v>2020</v>
      </c>
      <c r="C704" t="s">
        <v>10</v>
      </c>
      <c r="D704" t="s">
        <v>98</v>
      </c>
      <c r="E704" t="s">
        <v>100</v>
      </c>
      <c r="F704" t="s">
        <v>101</v>
      </c>
      <c r="G704" t="s">
        <v>97</v>
      </c>
      <c r="H704" t="s">
        <v>99</v>
      </c>
      <c r="I704" t="s">
        <v>102</v>
      </c>
      <c r="J704">
        <v>170</v>
      </c>
      <c r="K704">
        <v>243.1</v>
      </c>
    </row>
    <row r="705" spans="1:11" x14ac:dyDescent="0.25">
      <c r="A705" t="s">
        <v>104</v>
      </c>
      <c r="B705">
        <v>2020</v>
      </c>
      <c r="C705" t="s">
        <v>10</v>
      </c>
      <c r="D705" t="s">
        <v>98</v>
      </c>
      <c r="E705" t="s">
        <v>100</v>
      </c>
      <c r="F705" t="s">
        <v>101</v>
      </c>
      <c r="G705" t="s">
        <v>97</v>
      </c>
      <c r="H705" t="s">
        <v>99</v>
      </c>
      <c r="I705" t="s">
        <v>102</v>
      </c>
      <c r="J705">
        <v>344</v>
      </c>
      <c r="K705">
        <v>491.92</v>
      </c>
    </row>
    <row r="706" spans="1:11" x14ac:dyDescent="0.25">
      <c r="A706" t="s">
        <v>104</v>
      </c>
      <c r="B706">
        <v>2020</v>
      </c>
      <c r="C706" t="s">
        <v>10</v>
      </c>
      <c r="D706" t="s">
        <v>98</v>
      </c>
      <c r="E706" t="s">
        <v>100</v>
      </c>
      <c r="F706" t="s">
        <v>101</v>
      </c>
      <c r="G706" t="s">
        <v>97</v>
      </c>
      <c r="H706" t="s">
        <v>99</v>
      </c>
      <c r="I706" t="s">
        <v>102</v>
      </c>
      <c r="J706">
        <v>370</v>
      </c>
      <c r="K706">
        <v>529.1</v>
      </c>
    </row>
    <row r="707" spans="1:11" x14ac:dyDescent="0.25">
      <c r="A707" t="s">
        <v>107</v>
      </c>
      <c r="B707">
        <v>2020</v>
      </c>
      <c r="C707" t="s">
        <v>10</v>
      </c>
      <c r="D707" t="s">
        <v>98</v>
      </c>
      <c r="E707" t="s">
        <v>100</v>
      </c>
      <c r="F707" t="s">
        <v>101</v>
      </c>
      <c r="G707" t="s">
        <v>97</v>
      </c>
      <c r="H707" t="s">
        <v>99</v>
      </c>
      <c r="I707" t="s">
        <v>102</v>
      </c>
      <c r="J707">
        <v>172</v>
      </c>
      <c r="K707">
        <v>245.96</v>
      </c>
    </row>
    <row r="708" spans="1:11" x14ac:dyDescent="0.25">
      <c r="A708" t="s">
        <v>105</v>
      </c>
      <c r="B708">
        <v>2020</v>
      </c>
      <c r="C708" t="s">
        <v>10</v>
      </c>
      <c r="D708" t="s">
        <v>98</v>
      </c>
      <c r="E708" t="s">
        <v>100</v>
      </c>
      <c r="F708" t="s">
        <v>101</v>
      </c>
      <c r="G708" t="s">
        <v>97</v>
      </c>
      <c r="H708" t="s">
        <v>99</v>
      </c>
      <c r="I708" t="s">
        <v>102</v>
      </c>
      <c r="J708">
        <v>340</v>
      </c>
      <c r="K708">
        <v>486.2</v>
      </c>
    </row>
    <row r="709" spans="1:11" x14ac:dyDescent="0.25">
      <c r="A709" t="s">
        <v>104</v>
      </c>
      <c r="B709">
        <v>2020</v>
      </c>
      <c r="C709" t="s">
        <v>10</v>
      </c>
      <c r="D709" t="s">
        <v>98</v>
      </c>
      <c r="E709" t="s">
        <v>100</v>
      </c>
      <c r="F709" t="s">
        <v>101</v>
      </c>
      <c r="G709" t="s">
        <v>97</v>
      </c>
      <c r="H709" t="s">
        <v>99</v>
      </c>
      <c r="I709" t="s">
        <v>102</v>
      </c>
      <c r="J709">
        <v>852</v>
      </c>
      <c r="K709">
        <v>1218.3599999999999</v>
      </c>
    </row>
    <row r="710" spans="1:11" x14ac:dyDescent="0.25">
      <c r="A710" t="s">
        <v>104</v>
      </c>
      <c r="B710">
        <v>2020</v>
      </c>
      <c r="C710" t="s">
        <v>10</v>
      </c>
      <c r="D710" t="s">
        <v>98</v>
      </c>
      <c r="E710" t="s">
        <v>100</v>
      </c>
      <c r="F710" t="s">
        <v>101</v>
      </c>
      <c r="G710" t="s">
        <v>97</v>
      </c>
      <c r="H710" t="s">
        <v>99</v>
      </c>
      <c r="I710" t="s">
        <v>102</v>
      </c>
      <c r="J710">
        <v>905</v>
      </c>
      <c r="K710">
        <v>1294.1500000000001</v>
      </c>
    </row>
    <row r="711" spans="1:11" x14ac:dyDescent="0.25">
      <c r="A711" t="s">
        <v>104</v>
      </c>
      <c r="B711">
        <v>2020</v>
      </c>
      <c r="C711" t="s">
        <v>10</v>
      </c>
      <c r="D711" t="s">
        <v>98</v>
      </c>
      <c r="E711" t="s">
        <v>100</v>
      </c>
      <c r="F711" t="s">
        <v>101</v>
      </c>
      <c r="G711" t="s">
        <v>97</v>
      </c>
      <c r="H711" t="s">
        <v>99</v>
      </c>
      <c r="I711" t="s">
        <v>102</v>
      </c>
      <c r="J711">
        <v>858</v>
      </c>
      <c r="K711">
        <v>526.24</v>
      </c>
    </row>
    <row r="712" spans="1:11" x14ac:dyDescent="0.25">
      <c r="A712" t="s">
        <v>103</v>
      </c>
      <c r="B712">
        <v>2020</v>
      </c>
      <c r="C712" t="s">
        <v>10</v>
      </c>
      <c r="D712" t="s">
        <v>98</v>
      </c>
      <c r="E712" t="s">
        <v>100</v>
      </c>
      <c r="F712" t="s">
        <v>101</v>
      </c>
      <c r="G712" t="s">
        <v>97</v>
      </c>
      <c r="H712" t="s">
        <v>99</v>
      </c>
      <c r="I712" t="s">
        <v>102</v>
      </c>
      <c r="J712">
        <v>171</v>
      </c>
      <c r="K712">
        <v>526.24</v>
      </c>
    </row>
    <row r="713" spans="1:11" x14ac:dyDescent="0.25">
      <c r="A713" t="s">
        <v>105</v>
      </c>
      <c r="B713">
        <v>2020</v>
      </c>
      <c r="C713" t="s">
        <v>10</v>
      </c>
      <c r="D713" t="s">
        <v>98</v>
      </c>
      <c r="E713" t="s">
        <v>100</v>
      </c>
      <c r="F713" t="s">
        <v>101</v>
      </c>
      <c r="G713" t="s">
        <v>97</v>
      </c>
      <c r="H713" t="s">
        <v>99</v>
      </c>
      <c r="I713" t="s">
        <v>102</v>
      </c>
      <c r="J713">
        <v>367</v>
      </c>
      <c r="K713">
        <v>524.80999999999995</v>
      </c>
    </row>
    <row r="714" spans="1:11" x14ac:dyDescent="0.25">
      <c r="A714" t="s">
        <v>103</v>
      </c>
      <c r="B714">
        <v>2020</v>
      </c>
      <c r="C714" t="s">
        <v>10</v>
      </c>
      <c r="D714" t="s">
        <v>98</v>
      </c>
      <c r="E714" t="s">
        <v>100</v>
      </c>
      <c r="F714" t="s">
        <v>101</v>
      </c>
      <c r="G714" t="s">
        <v>97</v>
      </c>
      <c r="H714" t="s">
        <v>99</v>
      </c>
      <c r="I714" t="s">
        <v>102</v>
      </c>
      <c r="J714">
        <v>169</v>
      </c>
      <c r="K714">
        <v>241.67</v>
      </c>
    </row>
    <row r="715" spans="1:11" x14ac:dyDescent="0.25">
      <c r="A715" t="s">
        <v>104</v>
      </c>
      <c r="B715">
        <v>2020</v>
      </c>
      <c r="C715" t="s">
        <v>10</v>
      </c>
      <c r="D715" t="s">
        <v>98</v>
      </c>
      <c r="E715" t="s">
        <v>100</v>
      </c>
      <c r="F715" t="s">
        <v>101</v>
      </c>
      <c r="G715" t="s">
        <v>97</v>
      </c>
      <c r="H715" t="s">
        <v>99</v>
      </c>
      <c r="I715" t="s">
        <v>102</v>
      </c>
      <c r="J715">
        <v>343</v>
      </c>
      <c r="K715">
        <v>490.49</v>
      </c>
    </row>
    <row r="716" spans="1:11" x14ac:dyDescent="0.25">
      <c r="A716" t="s">
        <v>104</v>
      </c>
      <c r="B716">
        <v>2020</v>
      </c>
      <c r="C716" t="s">
        <v>10</v>
      </c>
      <c r="D716" t="s">
        <v>98</v>
      </c>
      <c r="E716" t="s">
        <v>100</v>
      </c>
      <c r="F716" t="s">
        <v>101</v>
      </c>
      <c r="G716" t="s">
        <v>97</v>
      </c>
      <c r="H716" t="s">
        <v>99</v>
      </c>
      <c r="I716" t="s">
        <v>102</v>
      </c>
      <c r="J716">
        <v>827</v>
      </c>
      <c r="K716">
        <v>1182.6099999999999</v>
      </c>
    </row>
    <row r="717" spans="1:11" x14ac:dyDescent="0.25">
      <c r="A717" t="s">
        <v>103</v>
      </c>
      <c r="B717">
        <v>2020</v>
      </c>
      <c r="C717" t="s">
        <v>10</v>
      </c>
      <c r="D717" t="s">
        <v>98</v>
      </c>
      <c r="E717" t="s">
        <v>100</v>
      </c>
      <c r="F717" t="s">
        <v>101</v>
      </c>
      <c r="G717" t="s">
        <v>97</v>
      </c>
      <c r="H717" t="s">
        <v>99</v>
      </c>
      <c r="I717" t="s">
        <v>102</v>
      </c>
      <c r="J717">
        <v>341</v>
      </c>
      <c r="K717">
        <v>487.63</v>
      </c>
    </row>
    <row r="718" spans="1:11" x14ac:dyDescent="0.25">
      <c r="A718" t="s">
        <v>104</v>
      </c>
      <c r="B718">
        <v>2020</v>
      </c>
      <c r="C718" t="s">
        <v>9</v>
      </c>
      <c r="D718" t="s">
        <v>98</v>
      </c>
      <c r="E718" t="s">
        <v>100</v>
      </c>
      <c r="F718" t="s">
        <v>101</v>
      </c>
      <c r="G718" t="s">
        <v>97</v>
      </c>
      <c r="H718" t="s">
        <v>99</v>
      </c>
      <c r="I718" t="s">
        <v>102</v>
      </c>
      <c r="J718">
        <v>128</v>
      </c>
      <c r="K718">
        <v>183.04</v>
      </c>
    </row>
    <row r="719" spans="1:11" x14ac:dyDescent="0.25">
      <c r="A719" t="s">
        <v>104</v>
      </c>
      <c r="B719">
        <v>2020</v>
      </c>
      <c r="C719" t="s">
        <v>9</v>
      </c>
      <c r="D719" t="s">
        <v>98</v>
      </c>
      <c r="E719" t="s">
        <v>100</v>
      </c>
      <c r="F719" t="s">
        <v>101</v>
      </c>
      <c r="G719" t="s">
        <v>97</v>
      </c>
      <c r="H719" t="s">
        <v>99</v>
      </c>
      <c r="I719" t="s">
        <v>102</v>
      </c>
      <c r="J719">
        <v>176</v>
      </c>
      <c r="K719">
        <v>251.68</v>
      </c>
    </row>
    <row r="720" spans="1:11" x14ac:dyDescent="0.25">
      <c r="A720" t="s">
        <v>104</v>
      </c>
      <c r="B720">
        <v>2020</v>
      </c>
      <c r="C720" t="s">
        <v>9</v>
      </c>
      <c r="D720" t="s">
        <v>98</v>
      </c>
      <c r="E720" t="s">
        <v>100</v>
      </c>
      <c r="F720" t="s">
        <v>101</v>
      </c>
      <c r="G720" t="s">
        <v>97</v>
      </c>
      <c r="H720" t="s">
        <v>99</v>
      </c>
      <c r="I720" t="s">
        <v>102</v>
      </c>
      <c r="J720">
        <v>350</v>
      </c>
      <c r="K720">
        <v>500.5</v>
      </c>
    </row>
    <row r="721" spans="1:11" x14ac:dyDescent="0.25">
      <c r="A721" t="s">
        <v>104</v>
      </c>
      <c r="B721">
        <v>2020</v>
      </c>
      <c r="C721" t="s">
        <v>9</v>
      </c>
      <c r="D721" t="s">
        <v>98</v>
      </c>
      <c r="E721" t="s">
        <v>100</v>
      </c>
      <c r="F721" t="s">
        <v>101</v>
      </c>
      <c r="G721" t="s">
        <v>97</v>
      </c>
      <c r="H721" t="s">
        <v>99</v>
      </c>
      <c r="I721" t="s">
        <v>102</v>
      </c>
      <c r="J721">
        <v>130</v>
      </c>
      <c r="K721">
        <v>185.9</v>
      </c>
    </row>
    <row r="722" spans="1:11" x14ac:dyDescent="0.25">
      <c r="A722" t="s">
        <v>106</v>
      </c>
      <c r="B722">
        <v>2020</v>
      </c>
      <c r="C722" t="s">
        <v>9</v>
      </c>
      <c r="D722" t="s">
        <v>98</v>
      </c>
      <c r="E722" t="s">
        <v>100</v>
      </c>
      <c r="F722" t="s">
        <v>101</v>
      </c>
      <c r="G722" t="s">
        <v>97</v>
      </c>
      <c r="H722" t="s">
        <v>99</v>
      </c>
      <c r="I722" t="s">
        <v>102</v>
      </c>
      <c r="J722">
        <v>346</v>
      </c>
      <c r="K722">
        <v>494.78</v>
      </c>
    </row>
    <row r="723" spans="1:11" x14ac:dyDescent="0.25">
      <c r="A723" t="s">
        <v>104</v>
      </c>
      <c r="B723">
        <v>2020</v>
      </c>
      <c r="C723" t="s">
        <v>9</v>
      </c>
      <c r="D723" t="s">
        <v>98</v>
      </c>
      <c r="E723" t="s">
        <v>100</v>
      </c>
      <c r="F723" t="s">
        <v>101</v>
      </c>
      <c r="G723" t="s">
        <v>97</v>
      </c>
      <c r="H723" t="s">
        <v>99</v>
      </c>
      <c r="I723" t="s">
        <v>102</v>
      </c>
      <c r="J723">
        <v>818</v>
      </c>
      <c r="K723">
        <v>1169.74</v>
      </c>
    </row>
    <row r="724" spans="1:11" x14ac:dyDescent="0.25">
      <c r="A724" t="s">
        <v>103</v>
      </c>
      <c r="B724">
        <v>2020</v>
      </c>
      <c r="C724" t="s">
        <v>9</v>
      </c>
      <c r="D724" t="s">
        <v>98</v>
      </c>
      <c r="E724" t="s">
        <v>100</v>
      </c>
      <c r="F724" t="s">
        <v>101</v>
      </c>
      <c r="G724" t="s">
        <v>97</v>
      </c>
      <c r="H724" t="s">
        <v>99</v>
      </c>
      <c r="I724" t="s">
        <v>102</v>
      </c>
      <c r="J724">
        <v>851</v>
      </c>
      <c r="K724">
        <v>1216.93</v>
      </c>
    </row>
    <row r="725" spans="1:11" x14ac:dyDescent="0.25">
      <c r="A725" t="s">
        <v>105</v>
      </c>
      <c r="B725">
        <v>2020</v>
      </c>
      <c r="C725" t="s">
        <v>9</v>
      </c>
      <c r="D725" t="s">
        <v>98</v>
      </c>
      <c r="E725" t="s">
        <v>100</v>
      </c>
      <c r="F725" t="s">
        <v>101</v>
      </c>
      <c r="G725" t="s">
        <v>97</v>
      </c>
      <c r="H725" t="s">
        <v>99</v>
      </c>
      <c r="I725" t="s">
        <v>102</v>
      </c>
      <c r="J725">
        <v>904</v>
      </c>
      <c r="K725">
        <v>1292.72</v>
      </c>
    </row>
    <row r="726" spans="1:11" x14ac:dyDescent="0.25">
      <c r="A726" t="s">
        <v>105</v>
      </c>
      <c r="B726">
        <v>2020</v>
      </c>
      <c r="C726" t="s">
        <v>9</v>
      </c>
      <c r="D726" t="s">
        <v>98</v>
      </c>
      <c r="E726" t="s">
        <v>100</v>
      </c>
      <c r="F726" t="s">
        <v>101</v>
      </c>
      <c r="G726" t="s">
        <v>97</v>
      </c>
      <c r="H726" t="s">
        <v>99</v>
      </c>
      <c r="I726" t="s">
        <v>102</v>
      </c>
      <c r="J726">
        <v>857</v>
      </c>
      <c r="K726">
        <v>526.24</v>
      </c>
    </row>
    <row r="727" spans="1:11" x14ac:dyDescent="0.25">
      <c r="A727" t="s">
        <v>104</v>
      </c>
      <c r="B727">
        <v>2020</v>
      </c>
      <c r="C727" t="s">
        <v>9</v>
      </c>
      <c r="D727" t="s">
        <v>98</v>
      </c>
      <c r="E727" t="s">
        <v>100</v>
      </c>
      <c r="F727" t="s">
        <v>101</v>
      </c>
      <c r="G727" t="s">
        <v>97</v>
      </c>
      <c r="H727" t="s">
        <v>99</v>
      </c>
      <c r="I727" t="s">
        <v>102</v>
      </c>
      <c r="J727">
        <v>177</v>
      </c>
      <c r="K727">
        <v>526.24</v>
      </c>
    </row>
    <row r="728" spans="1:11" x14ac:dyDescent="0.25">
      <c r="A728" t="s">
        <v>104</v>
      </c>
      <c r="B728">
        <v>2020</v>
      </c>
      <c r="C728" t="s">
        <v>9</v>
      </c>
      <c r="D728" t="s">
        <v>98</v>
      </c>
      <c r="E728" t="s">
        <v>100</v>
      </c>
      <c r="F728" t="s">
        <v>101</v>
      </c>
      <c r="G728" t="s">
        <v>97</v>
      </c>
      <c r="H728" t="s">
        <v>99</v>
      </c>
      <c r="I728" t="s">
        <v>102</v>
      </c>
      <c r="J728">
        <v>345</v>
      </c>
      <c r="K728">
        <v>493.35</v>
      </c>
    </row>
    <row r="729" spans="1:11" x14ac:dyDescent="0.25">
      <c r="A729" t="s">
        <v>106</v>
      </c>
      <c r="B729">
        <v>2020</v>
      </c>
      <c r="C729" t="s">
        <v>9</v>
      </c>
      <c r="D729" t="s">
        <v>98</v>
      </c>
      <c r="E729" t="s">
        <v>100</v>
      </c>
      <c r="F729" t="s">
        <v>101</v>
      </c>
      <c r="G729" t="s">
        <v>97</v>
      </c>
      <c r="H729" t="s">
        <v>99</v>
      </c>
      <c r="I729" t="s">
        <v>102</v>
      </c>
      <c r="J729">
        <v>127</v>
      </c>
      <c r="K729">
        <v>181.61</v>
      </c>
    </row>
    <row r="730" spans="1:11" x14ac:dyDescent="0.25">
      <c r="A730" t="s">
        <v>105</v>
      </c>
      <c r="B730">
        <v>2020</v>
      </c>
      <c r="C730" t="s">
        <v>9</v>
      </c>
      <c r="D730" t="s">
        <v>98</v>
      </c>
      <c r="E730" t="s">
        <v>100</v>
      </c>
      <c r="F730" t="s">
        <v>101</v>
      </c>
      <c r="G730" t="s">
        <v>97</v>
      </c>
      <c r="H730" t="s">
        <v>99</v>
      </c>
      <c r="I730" t="s">
        <v>102</v>
      </c>
      <c r="J730">
        <v>175</v>
      </c>
      <c r="K730">
        <v>250.25</v>
      </c>
    </row>
    <row r="731" spans="1:11" x14ac:dyDescent="0.25">
      <c r="A731" t="s">
        <v>104</v>
      </c>
      <c r="B731">
        <v>2020</v>
      </c>
      <c r="C731" t="s">
        <v>9</v>
      </c>
      <c r="D731" t="s">
        <v>98</v>
      </c>
      <c r="E731" t="s">
        <v>100</v>
      </c>
      <c r="F731" t="s">
        <v>101</v>
      </c>
      <c r="G731" t="s">
        <v>97</v>
      </c>
      <c r="H731" t="s">
        <v>99</v>
      </c>
      <c r="I731" t="s">
        <v>102</v>
      </c>
      <c r="J731">
        <v>349</v>
      </c>
      <c r="K731">
        <v>499.07</v>
      </c>
    </row>
    <row r="732" spans="1:11" x14ac:dyDescent="0.25">
      <c r="A732" t="s">
        <v>104</v>
      </c>
      <c r="B732">
        <v>2020</v>
      </c>
      <c r="C732" t="s">
        <v>9</v>
      </c>
      <c r="D732" t="s">
        <v>98</v>
      </c>
      <c r="E732" t="s">
        <v>100</v>
      </c>
      <c r="F732" t="s">
        <v>101</v>
      </c>
      <c r="G732" t="s">
        <v>97</v>
      </c>
      <c r="H732" t="s">
        <v>99</v>
      </c>
      <c r="I732" t="s">
        <v>102</v>
      </c>
      <c r="J732">
        <v>826</v>
      </c>
      <c r="K732">
        <v>1181.18</v>
      </c>
    </row>
    <row r="733" spans="1:11" x14ac:dyDescent="0.25">
      <c r="A733" t="s">
        <v>103</v>
      </c>
      <c r="B733">
        <v>2020</v>
      </c>
      <c r="C733" t="s">
        <v>9</v>
      </c>
      <c r="D733" t="s">
        <v>98</v>
      </c>
      <c r="E733" t="s">
        <v>100</v>
      </c>
      <c r="F733" t="s">
        <v>101</v>
      </c>
      <c r="G733" t="s">
        <v>97</v>
      </c>
      <c r="H733" t="s">
        <v>99</v>
      </c>
      <c r="I733" t="s">
        <v>102</v>
      </c>
      <c r="J733">
        <v>860</v>
      </c>
      <c r="K733">
        <v>1229.8</v>
      </c>
    </row>
    <row r="734" spans="1:11" x14ac:dyDescent="0.25">
      <c r="A734" t="s">
        <v>104</v>
      </c>
      <c r="B734">
        <v>2020</v>
      </c>
      <c r="C734" t="s">
        <v>9</v>
      </c>
      <c r="D734" t="s">
        <v>98</v>
      </c>
      <c r="E734" t="s">
        <v>100</v>
      </c>
      <c r="F734" t="s">
        <v>101</v>
      </c>
      <c r="G734" t="s">
        <v>97</v>
      </c>
      <c r="H734" t="s">
        <v>99</v>
      </c>
      <c r="I734" t="s">
        <v>102</v>
      </c>
      <c r="J734">
        <v>347</v>
      </c>
      <c r="K734">
        <v>496.21</v>
      </c>
    </row>
    <row r="735" spans="1:11" x14ac:dyDescent="0.25">
      <c r="A735" t="s">
        <v>106</v>
      </c>
      <c r="B735">
        <v>2020</v>
      </c>
      <c r="C735" t="s">
        <v>8</v>
      </c>
      <c r="D735" t="s">
        <v>98</v>
      </c>
      <c r="E735" t="s">
        <v>100</v>
      </c>
      <c r="F735" t="s">
        <v>101</v>
      </c>
      <c r="G735" t="s">
        <v>97</v>
      </c>
      <c r="H735" t="s">
        <v>99</v>
      </c>
      <c r="I735" t="s">
        <v>102</v>
      </c>
      <c r="J735">
        <v>134</v>
      </c>
      <c r="K735">
        <v>191.62</v>
      </c>
    </row>
    <row r="736" spans="1:11" x14ac:dyDescent="0.25">
      <c r="A736" t="s">
        <v>104</v>
      </c>
      <c r="B736">
        <v>2020</v>
      </c>
      <c r="C736" t="s">
        <v>8</v>
      </c>
      <c r="D736" t="s">
        <v>98</v>
      </c>
      <c r="E736" t="s">
        <v>100</v>
      </c>
      <c r="F736" t="s">
        <v>101</v>
      </c>
      <c r="G736" t="s">
        <v>97</v>
      </c>
      <c r="H736" t="s">
        <v>99</v>
      </c>
      <c r="I736" t="s">
        <v>102</v>
      </c>
      <c r="J736">
        <v>182</v>
      </c>
      <c r="K736">
        <v>260.26</v>
      </c>
    </row>
    <row r="737" spans="1:11" x14ac:dyDescent="0.25">
      <c r="A737" t="s">
        <v>104</v>
      </c>
      <c r="B737">
        <v>2020</v>
      </c>
      <c r="C737" t="s">
        <v>8</v>
      </c>
      <c r="D737" t="s">
        <v>98</v>
      </c>
      <c r="E737" t="s">
        <v>100</v>
      </c>
      <c r="F737" t="s">
        <v>101</v>
      </c>
      <c r="G737" t="s">
        <v>97</v>
      </c>
      <c r="H737" t="s">
        <v>99</v>
      </c>
      <c r="I737" t="s">
        <v>102</v>
      </c>
      <c r="J737">
        <v>136</v>
      </c>
      <c r="K737">
        <v>194.48</v>
      </c>
    </row>
    <row r="738" spans="1:11" x14ac:dyDescent="0.25">
      <c r="A738" t="s">
        <v>103</v>
      </c>
      <c r="B738">
        <v>2020</v>
      </c>
      <c r="C738" t="s">
        <v>8</v>
      </c>
      <c r="D738" t="s">
        <v>98</v>
      </c>
      <c r="E738" t="s">
        <v>100</v>
      </c>
      <c r="F738" t="s">
        <v>101</v>
      </c>
      <c r="G738" t="s">
        <v>97</v>
      </c>
      <c r="H738" t="s">
        <v>99</v>
      </c>
      <c r="I738" t="s">
        <v>102</v>
      </c>
      <c r="J738">
        <v>178</v>
      </c>
      <c r="K738">
        <v>254.54</v>
      </c>
    </row>
    <row r="739" spans="1:11" x14ac:dyDescent="0.25">
      <c r="A739" t="s">
        <v>105</v>
      </c>
      <c r="B739">
        <v>2020</v>
      </c>
      <c r="C739" t="s">
        <v>8</v>
      </c>
      <c r="D739" t="s">
        <v>98</v>
      </c>
      <c r="E739" t="s">
        <v>100</v>
      </c>
      <c r="F739" t="s">
        <v>101</v>
      </c>
      <c r="G739" t="s">
        <v>97</v>
      </c>
      <c r="H739" t="s">
        <v>99</v>
      </c>
      <c r="I739" t="s">
        <v>102</v>
      </c>
      <c r="J739">
        <v>352</v>
      </c>
      <c r="K739">
        <v>503.36</v>
      </c>
    </row>
    <row r="740" spans="1:11" x14ac:dyDescent="0.25">
      <c r="A740" t="s">
        <v>104</v>
      </c>
      <c r="B740">
        <v>2020</v>
      </c>
      <c r="C740" t="s">
        <v>8</v>
      </c>
      <c r="D740" t="s">
        <v>98</v>
      </c>
      <c r="E740" t="s">
        <v>100</v>
      </c>
      <c r="F740" t="s">
        <v>101</v>
      </c>
      <c r="G740" t="s">
        <v>97</v>
      </c>
      <c r="H740" t="s">
        <v>99</v>
      </c>
      <c r="I740" t="s">
        <v>102</v>
      </c>
      <c r="J740">
        <v>817</v>
      </c>
      <c r="K740">
        <v>1168.31</v>
      </c>
    </row>
    <row r="741" spans="1:11" x14ac:dyDescent="0.25">
      <c r="A741" t="s">
        <v>105</v>
      </c>
      <c r="B741">
        <v>2020</v>
      </c>
      <c r="C741" t="s">
        <v>8</v>
      </c>
      <c r="D741" t="s">
        <v>98</v>
      </c>
      <c r="E741" t="s">
        <v>100</v>
      </c>
      <c r="F741" t="s">
        <v>101</v>
      </c>
      <c r="G741" t="s">
        <v>97</v>
      </c>
      <c r="H741" t="s">
        <v>99</v>
      </c>
      <c r="I741" t="s">
        <v>102</v>
      </c>
      <c r="J741">
        <v>850</v>
      </c>
      <c r="K741">
        <v>1215.5</v>
      </c>
    </row>
    <row r="742" spans="1:11" x14ac:dyDescent="0.25">
      <c r="A742" t="s">
        <v>105</v>
      </c>
      <c r="B742">
        <v>2020</v>
      </c>
      <c r="C742" t="s">
        <v>8</v>
      </c>
      <c r="D742" t="s">
        <v>98</v>
      </c>
      <c r="E742" t="s">
        <v>100</v>
      </c>
      <c r="F742" t="s">
        <v>101</v>
      </c>
      <c r="G742" t="s">
        <v>97</v>
      </c>
      <c r="H742" t="s">
        <v>99</v>
      </c>
      <c r="I742" t="s">
        <v>102</v>
      </c>
      <c r="J742">
        <v>903</v>
      </c>
      <c r="K742">
        <v>1291.29</v>
      </c>
    </row>
    <row r="743" spans="1:11" x14ac:dyDescent="0.25">
      <c r="A743" t="s">
        <v>105</v>
      </c>
      <c r="B743">
        <v>2020</v>
      </c>
      <c r="C743" t="s">
        <v>8</v>
      </c>
      <c r="D743" t="s">
        <v>98</v>
      </c>
      <c r="E743" t="s">
        <v>100</v>
      </c>
      <c r="F743" t="s">
        <v>101</v>
      </c>
      <c r="G743" t="s">
        <v>97</v>
      </c>
      <c r="H743" t="s">
        <v>99</v>
      </c>
      <c r="I743" t="s">
        <v>102</v>
      </c>
      <c r="J743">
        <v>856</v>
      </c>
      <c r="K743">
        <v>526.24</v>
      </c>
    </row>
    <row r="744" spans="1:11" x14ac:dyDescent="0.25">
      <c r="A744" t="s">
        <v>104</v>
      </c>
      <c r="B744">
        <v>2020</v>
      </c>
      <c r="C744" t="s">
        <v>8</v>
      </c>
      <c r="D744" t="s">
        <v>98</v>
      </c>
      <c r="E744" t="s">
        <v>100</v>
      </c>
      <c r="F744" t="s">
        <v>101</v>
      </c>
      <c r="G744" t="s">
        <v>97</v>
      </c>
      <c r="H744" t="s">
        <v>99</v>
      </c>
      <c r="I744" t="s">
        <v>102</v>
      </c>
      <c r="J744">
        <v>183</v>
      </c>
      <c r="K744">
        <v>526.24</v>
      </c>
    </row>
    <row r="745" spans="1:11" x14ac:dyDescent="0.25">
      <c r="A745" t="s">
        <v>104</v>
      </c>
      <c r="B745">
        <v>2020</v>
      </c>
      <c r="C745" t="s">
        <v>8</v>
      </c>
      <c r="D745" t="s">
        <v>98</v>
      </c>
      <c r="E745" t="s">
        <v>100</v>
      </c>
      <c r="F745" t="s">
        <v>101</v>
      </c>
      <c r="G745" t="s">
        <v>97</v>
      </c>
      <c r="H745" t="s">
        <v>99</v>
      </c>
      <c r="I745" t="s">
        <v>102</v>
      </c>
      <c r="J745">
        <v>351</v>
      </c>
      <c r="K745">
        <v>501.93</v>
      </c>
    </row>
    <row r="746" spans="1:11" x14ac:dyDescent="0.25">
      <c r="A746" t="s">
        <v>105</v>
      </c>
      <c r="B746">
        <v>2020</v>
      </c>
      <c r="C746" t="s">
        <v>8</v>
      </c>
      <c r="D746" t="s">
        <v>98</v>
      </c>
      <c r="E746" t="s">
        <v>100</v>
      </c>
      <c r="F746" t="s">
        <v>101</v>
      </c>
      <c r="G746" t="s">
        <v>97</v>
      </c>
      <c r="H746" t="s">
        <v>99</v>
      </c>
      <c r="I746" t="s">
        <v>102</v>
      </c>
      <c r="J746">
        <v>133</v>
      </c>
      <c r="K746">
        <v>190.19</v>
      </c>
    </row>
    <row r="747" spans="1:11" x14ac:dyDescent="0.25">
      <c r="A747" t="s">
        <v>103</v>
      </c>
      <c r="B747">
        <v>2020</v>
      </c>
      <c r="C747" t="s">
        <v>8</v>
      </c>
      <c r="D747" t="s">
        <v>98</v>
      </c>
      <c r="E747" t="s">
        <v>100</v>
      </c>
      <c r="F747" t="s">
        <v>101</v>
      </c>
      <c r="G747" t="s">
        <v>97</v>
      </c>
      <c r="H747" t="s">
        <v>99</v>
      </c>
      <c r="I747" t="s">
        <v>102</v>
      </c>
      <c r="J747">
        <v>181</v>
      </c>
      <c r="K747">
        <v>258.83</v>
      </c>
    </row>
    <row r="748" spans="1:11" x14ac:dyDescent="0.25">
      <c r="A748" t="s">
        <v>104</v>
      </c>
      <c r="B748">
        <v>2020</v>
      </c>
      <c r="C748" t="s">
        <v>8</v>
      </c>
      <c r="D748" t="s">
        <v>98</v>
      </c>
      <c r="E748" t="s">
        <v>100</v>
      </c>
      <c r="F748" t="s">
        <v>101</v>
      </c>
      <c r="G748" t="s">
        <v>97</v>
      </c>
      <c r="H748" t="s">
        <v>99</v>
      </c>
      <c r="I748" t="s">
        <v>102</v>
      </c>
      <c r="J748">
        <v>355</v>
      </c>
      <c r="K748">
        <v>507.65</v>
      </c>
    </row>
    <row r="749" spans="1:11" x14ac:dyDescent="0.25">
      <c r="A749" t="s">
        <v>105</v>
      </c>
      <c r="B749">
        <v>2020</v>
      </c>
      <c r="C749" t="s">
        <v>8</v>
      </c>
      <c r="D749" t="s">
        <v>98</v>
      </c>
      <c r="E749" t="s">
        <v>100</v>
      </c>
      <c r="F749" t="s">
        <v>101</v>
      </c>
      <c r="G749" t="s">
        <v>97</v>
      </c>
      <c r="H749" t="s">
        <v>99</v>
      </c>
      <c r="I749" t="s">
        <v>102</v>
      </c>
      <c r="J749">
        <v>859</v>
      </c>
      <c r="K749">
        <v>1228.3699999999999</v>
      </c>
    </row>
    <row r="750" spans="1:11" x14ac:dyDescent="0.25">
      <c r="A750" t="s">
        <v>106</v>
      </c>
      <c r="B750">
        <v>2020</v>
      </c>
      <c r="C750" t="s">
        <v>8</v>
      </c>
      <c r="D750" t="s">
        <v>98</v>
      </c>
      <c r="E750" t="s">
        <v>100</v>
      </c>
      <c r="F750" t="s">
        <v>101</v>
      </c>
      <c r="G750" t="s">
        <v>97</v>
      </c>
      <c r="H750" t="s">
        <v>99</v>
      </c>
      <c r="I750" t="s">
        <v>102</v>
      </c>
      <c r="J750">
        <v>353</v>
      </c>
      <c r="K750">
        <v>504.79</v>
      </c>
    </row>
    <row r="751" spans="1:11" x14ac:dyDescent="0.25">
      <c r="A751" t="s">
        <v>103</v>
      </c>
      <c r="B751">
        <v>2020</v>
      </c>
      <c r="C751" t="s">
        <v>2</v>
      </c>
      <c r="D751" t="s">
        <v>90</v>
      </c>
      <c r="E751" t="s">
        <v>100</v>
      </c>
      <c r="F751" t="s">
        <v>92</v>
      </c>
      <c r="G751" t="s">
        <v>97</v>
      </c>
      <c r="H751" t="s">
        <v>99</v>
      </c>
      <c r="I751" t="s">
        <v>96</v>
      </c>
      <c r="J751">
        <v>364</v>
      </c>
      <c r="K751">
        <v>520.52</v>
      </c>
    </row>
    <row r="752" spans="1:11" x14ac:dyDescent="0.25">
      <c r="A752" t="s">
        <v>104</v>
      </c>
      <c r="B752">
        <v>2020</v>
      </c>
      <c r="C752" t="s">
        <v>2</v>
      </c>
      <c r="D752" t="s">
        <v>90</v>
      </c>
      <c r="E752" t="s">
        <v>100</v>
      </c>
      <c r="F752" t="s">
        <v>92</v>
      </c>
      <c r="G752" t="s">
        <v>97</v>
      </c>
      <c r="H752" t="s">
        <v>99</v>
      </c>
      <c r="I752" t="s">
        <v>95</v>
      </c>
      <c r="J752">
        <v>358</v>
      </c>
      <c r="K752">
        <v>511.94</v>
      </c>
    </row>
    <row r="753" spans="1:11" x14ac:dyDescent="0.25">
      <c r="A753" t="s">
        <v>103</v>
      </c>
      <c r="B753">
        <v>2020</v>
      </c>
      <c r="C753" t="s">
        <v>2</v>
      </c>
      <c r="D753" t="s">
        <v>90</v>
      </c>
      <c r="E753" t="s">
        <v>100</v>
      </c>
      <c r="F753" t="s">
        <v>92</v>
      </c>
      <c r="G753" t="s">
        <v>97</v>
      </c>
      <c r="H753" t="s">
        <v>99</v>
      </c>
      <c r="I753" t="s">
        <v>96</v>
      </c>
      <c r="J753">
        <v>367</v>
      </c>
      <c r="K753">
        <v>524.80999999999995</v>
      </c>
    </row>
    <row r="754" spans="1:11" x14ac:dyDescent="0.25">
      <c r="A754" t="s">
        <v>107</v>
      </c>
      <c r="B754">
        <v>2020</v>
      </c>
      <c r="C754" t="s">
        <v>2</v>
      </c>
      <c r="D754" t="s">
        <v>90</v>
      </c>
      <c r="E754" t="s">
        <v>100</v>
      </c>
      <c r="F754" t="s">
        <v>92</v>
      </c>
      <c r="G754" t="s">
        <v>97</v>
      </c>
      <c r="H754" t="s">
        <v>99</v>
      </c>
      <c r="I754" t="s">
        <v>95</v>
      </c>
      <c r="J754">
        <v>361</v>
      </c>
      <c r="K754">
        <v>516.23</v>
      </c>
    </row>
    <row r="755" spans="1:11" x14ac:dyDescent="0.25">
      <c r="A755" t="s">
        <v>103</v>
      </c>
      <c r="B755">
        <v>2020</v>
      </c>
      <c r="C755" t="s">
        <v>2</v>
      </c>
      <c r="D755" t="s">
        <v>90</v>
      </c>
      <c r="E755" t="s">
        <v>100</v>
      </c>
      <c r="F755" t="s">
        <v>101</v>
      </c>
      <c r="G755" t="s">
        <v>97</v>
      </c>
      <c r="H755" t="s">
        <v>99</v>
      </c>
      <c r="I755" t="s">
        <v>95</v>
      </c>
      <c r="J755">
        <v>355</v>
      </c>
      <c r="K755">
        <v>507.65</v>
      </c>
    </row>
    <row r="756" spans="1:11" x14ac:dyDescent="0.25">
      <c r="A756" t="s">
        <v>106</v>
      </c>
      <c r="B756">
        <v>2020</v>
      </c>
      <c r="C756" t="s">
        <v>1</v>
      </c>
      <c r="D756" t="s">
        <v>98</v>
      </c>
      <c r="E756" t="s">
        <v>100</v>
      </c>
      <c r="F756" t="s">
        <v>92</v>
      </c>
      <c r="G756" t="s">
        <v>93</v>
      </c>
      <c r="H756" t="s">
        <v>99</v>
      </c>
      <c r="I756" t="s">
        <v>96</v>
      </c>
      <c r="J756">
        <v>780</v>
      </c>
      <c r="K756">
        <v>1115.4000000000001</v>
      </c>
    </row>
    <row r="757" spans="1:11" x14ac:dyDescent="0.25">
      <c r="A757" t="s">
        <v>105</v>
      </c>
      <c r="B757">
        <v>2020</v>
      </c>
      <c r="C757" t="s">
        <v>1</v>
      </c>
      <c r="D757" t="s">
        <v>98</v>
      </c>
      <c r="E757" t="s">
        <v>100</v>
      </c>
      <c r="F757" t="s">
        <v>92</v>
      </c>
      <c r="G757" t="s">
        <v>93</v>
      </c>
      <c r="H757" t="s">
        <v>99</v>
      </c>
      <c r="I757" t="s">
        <v>96</v>
      </c>
      <c r="J757">
        <v>781</v>
      </c>
      <c r="K757">
        <v>1116.83</v>
      </c>
    </row>
    <row r="758" spans="1:11" x14ac:dyDescent="0.25">
      <c r="A758" t="s">
        <v>103</v>
      </c>
      <c r="B758">
        <v>2020</v>
      </c>
      <c r="C758" t="s">
        <v>1</v>
      </c>
      <c r="D758" t="s">
        <v>98</v>
      </c>
      <c r="E758" t="s">
        <v>100</v>
      </c>
      <c r="F758" t="s">
        <v>92</v>
      </c>
      <c r="G758" t="s">
        <v>93</v>
      </c>
      <c r="H758" t="s">
        <v>99</v>
      </c>
      <c r="I758" t="s">
        <v>96</v>
      </c>
      <c r="J758">
        <v>782</v>
      </c>
      <c r="K758">
        <v>1118.26</v>
      </c>
    </row>
    <row r="759" spans="1:11" x14ac:dyDescent="0.25">
      <c r="A759" t="s">
        <v>104</v>
      </c>
      <c r="B759">
        <v>2020</v>
      </c>
      <c r="C759" t="s">
        <v>1</v>
      </c>
      <c r="D759" t="s">
        <v>98</v>
      </c>
      <c r="E759" t="s">
        <v>100</v>
      </c>
      <c r="F759" t="s">
        <v>92</v>
      </c>
      <c r="G759" t="s">
        <v>93</v>
      </c>
      <c r="H759" t="s">
        <v>99</v>
      </c>
      <c r="I759" t="s">
        <v>96</v>
      </c>
      <c r="J759">
        <v>820</v>
      </c>
      <c r="K759">
        <v>526.24</v>
      </c>
    </row>
    <row r="760" spans="1:11" x14ac:dyDescent="0.25">
      <c r="A760" t="s">
        <v>104</v>
      </c>
      <c r="B760">
        <v>2020</v>
      </c>
      <c r="C760" t="s">
        <v>1</v>
      </c>
      <c r="D760" t="s">
        <v>98</v>
      </c>
      <c r="E760" t="s">
        <v>100</v>
      </c>
      <c r="F760" t="s">
        <v>92</v>
      </c>
      <c r="G760" t="s">
        <v>93</v>
      </c>
      <c r="H760" t="s">
        <v>99</v>
      </c>
      <c r="I760" t="s">
        <v>96</v>
      </c>
      <c r="J760">
        <v>821</v>
      </c>
      <c r="K760">
        <v>526.24</v>
      </c>
    </row>
    <row r="761" spans="1:11" x14ac:dyDescent="0.25">
      <c r="A761" t="s">
        <v>105</v>
      </c>
      <c r="B761">
        <v>2020</v>
      </c>
      <c r="C761" t="s">
        <v>0</v>
      </c>
      <c r="D761" t="s">
        <v>98</v>
      </c>
      <c r="E761" t="s">
        <v>100</v>
      </c>
      <c r="F761" t="s">
        <v>92</v>
      </c>
      <c r="G761" t="s">
        <v>93</v>
      </c>
      <c r="H761" t="s">
        <v>99</v>
      </c>
      <c r="I761" t="s">
        <v>95</v>
      </c>
      <c r="J761">
        <v>362</v>
      </c>
      <c r="K761">
        <v>517.66</v>
      </c>
    </row>
    <row r="762" spans="1:11" x14ac:dyDescent="0.25">
      <c r="A762" t="s">
        <v>105</v>
      </c>
      <c r="B762">
        <v>2020</v>
      </c>
      <c r="C762" t="s">
        <v>0</v>
      </c>
      <c r="D762" t="s">
        <v>98</v>
      </c>
      <c r="E762" t="s">
        <v>100</v>
      </c>
      <c r="F762" t="s">
        <v>92</v>
      </c>
      <c r="G762" t="s">
        <v>93</v>
      </c>
      <c r="H762" t="s">
        <v>99</v>
      </c>
      <c r="I762" t="s">
        <v>95</v>
      </c>
      <c r="J762">
        <v>779</v>
      </c>
      <c r="K762">
        <v>1113.97</v>
      </c>
    </row>
    <row r="763" spans="1:11" x14ac:dyDescent="0.25">
      <c r="A763" t="s">
        <v>106</v>
      </c>
      <c r="B763">
        <v>2020</v>
      </c>
      <c r="C763" t="s">
        <v>0</v>
      </c>
      <c r="D763" t="s">
        <v>98</v>
      </c>
      <c r="E763" t="s">
        <v>100</v>
      </c>
      <c r="F763" t="s">
        <v>92</v>
      </c>
      <c r="G763" t="s">
        <v>93</v>
      </c>
      <c r="H763" t="s">
        <v>99</v>
      </c>
      <c r="I763" t="s">
        <v>95</v>
      </c>
      <c r="J763">
        <v>819</v>
      </c>
      <c r="K763">
        <v>526.24</v>
      </c>
    </row>
    <row r="764" spans="1:11" x14ac:dyDescent="0.25">
      <c r="A764" t="s">
        <v>106</v>
      </c>
      <c r="B764">
        <v>2020</v>
      </c>
      <c r="C764" t="s">
        <v>0</v>
      </c>
      <c r="D764" t="s">
        <v>98</v>
      </c>
      <c r="E764" t="s">
        <v>100</v>
      </c>
      <c r="F764" t="s">
        <v>92</v>
      </c>
      <c r="G764" t="s">
        <v>93</v>
      </c>
      <c r="H764" t="s">
        <v>99</v>
      </c>
      <c r="I764" t="s">
        <v>95</v>
      </c>
      <c r="J764">
        <v>361</v>
      </c>
      <c r="K764">
        <v>516.23</v>
      </c>
    </row>
    <row r="765" spans="1:11" x14ac:dyDescent="0.25">
      <c r="A765" t="s">
        <v>104</v>
      </c>
      <c r="B765">
        <v>2020</v>
      </c>
      <c r="C765" t="s">
        <v>2</v>
      </c>
      <c r="D765" t="s">
        <v>98</v>
      </c>
      <c r="E765" t="s">
        <v>100</v>
      </c>
      <c r="F765" t="s">
        <v>92</v>
      </c>
      <c r="G765" t="s">
        <v>93</v>
      </c>
      <c r="H765" t="s">
        <v>99</v>
      </c>
      <c r="I765" t="s">
        <v>96</v>
      </c>
      <c r="J765">
        <v>822</v>
      </c>
      <c r="K765">
        <v>526.24</v>
      </c>
    </row>
    <row r="766" spans="1:11" x14ac:dyDescent="0.25">
      <c r="A766" t="s">
        <v>104</v>
      </c>
      <c r="B766">
        <v>2021</v>
      </c>
      <c r="C766" t="s">
        <v>11</v>
      </c>
      <c r="D766" t="s">
        <v>90</v>
      </c>
      <c r="E766" t="s">
        <v>91</v>
      </c>
      <c r="F766" t="s">
        <v>92</v>
      </c>
      <c r="G766" t="s">
        <v>97</v>
      </c>
      <c r="H766" t="s">
        <v>94</v>
      </c>
      <c r="I766" t="s">
        <v>95</v>
      </c>
      <c r="J766">
        <v>278</v>
      </c>
      <c r="K766">
        <v>397.54</v>
      </c>
    </row>
    <row r="767" spans="1:11" x14ac:dyDescent="0.25">
      <c r="A767" t="s">
        <v>103</v>
      </c>
      <c r="B767">
        <v>2021</v>
      </c>
      <c r="C767" t="s">
        <v>11</v>
      </c>
      <c r="D767" t="s">
        <v>90</v>
      </c>
      <c r="E767" t="s">
        <v>91</v>
      </c>
      <c r="F767" t="s">
        <v>92</v>
      </c>
      <c r="G767" t="s">
        <v>97</v>
      </c>
      <c r="H767" t="s">
        <v>94</v>
      </c>
      <c r="I767" t="s">
        <v>95</v>
      </c>
      <c r="J767">
        <v>272</v>
      </c>
      <c r="K767">
        <v>388.96</v>
      </c>
    </row>
    <row r="768" spans="1:11" x14ac:dyDescent="0.25">
      <c r="A768" t="s">
        <v>103</v>
      </c>
      <c r="B768">
        <v>2021</v>
      </c>
      <c r="C768" t="s">
        <v>11</v>
      </c>
      <c r="D768" t="s">
        <v>90</v>
      </c>
      <c r="E768" t="s">
        <v>91</v>
      </c>
      <c r="F768" t="s">
        <v>92</v>
      </c>
      <c r="G768" t="s">
        <v>97</v>
      </c>
      <c r="H768" t="s">
        <v>94</v>
      </c>
      <c r="I768" t="s">
        <v>95</v>
      </c>
      <c r="J768">
        <v>266</v>
      </c>
      <c r="K768">
        <v>380.38</v>
      </c>
    </row>
    <row r="769" spans="1:11" x14ac:dyDescent="0.25">
      <c r="A769" t="s">
        <v>105</v>
      </c>
      <c r="B769">
        <v>2021</v>
      </c>
      <c r="C769" t="s">
        <v>11</v>
      </c>
      <c r="D769" t="s">
        <v>90</v>
      </c>
      <c r="E769" t="s">
        <v>91</v>
      </c>
      <c r="F769" t="s">
        <v>92</v>
      </c>
      <c r="G769" t="s">
        <v>97</v>
      </c>
      <c r="H769" t="s">
        <v>94</v>
      </c>
      <c r="I769" t="s">
        <v>95</v>
      </c>
      <c r="J769">
        <v>276</v>
      </c>
      <c r="K769">
        <v>526.24</v>
      </c>
    </row>
    <row r="770" spans="1:11" x14ac:dyDescent="0.25">
      <c r="A770" t="s">
        <v>104</v>
      </c>
      <c r="B770">
        <v>2021</v>
      </c>
      <c r="C770" t="s">
        <v>11</v>
      </c>
      <c r="D770" t="s">
        <v>90</v>
      </c>
      <c r="E770" t="s">
        <v>91</v>
      </c>
      <c r="F770" t="s">
        <v>92</v>
      </c>
      <c r="G770" t="s">
        <v>97</v>
      </c>
      <c r="H770" t="s">
        <v>94</v>
      </c>
      <c r="I770" t="s">
        <v>95</v>
      </c>
      <c r="J770">
        <v>270</v>
      </c>
      <c r="K770">
        <v>526.24</v>
      </c>
    </row>
    <row r="771" spans="1:11" x14ac:dyDescent="0.25">
      <c r="A771" t="s">
        <v>104</v>
      </c>
      <c r="B771">
        <v>2021</v>
      </c>
      <c r="C771" t="s">
        <v>11</v>
      </c>
      <c r="D771" t="s">
        <v>90</v>
      </c>
      <c r="E771" t="s">
        <v>91</v>
      </c>
      <c r="F771" t="s">
        <v>92</v>
      </c>
      <c r="G771" t="s">
        <v>97</v>
      </c>
      <c r="H771" t="s">
        <v>94</v>
      </c>
      <c r="I771" t="s">
        <v>95</v>
      </c>
      <c r="J771">
        <v>279</v>
      </c>
      <c r="K771">
        <v>398.97</v>
      </c>
    </row>
    <row r="772" spans="1:11" x14ac:dyDescent="0.25">
      <c r="A772" t="s">
        <v>104</v>
      </c>
      <c r="B772">
        <v>2021</v>
      </c>
      <c r="C772" t="s">
        <v>11</v>
      </c>
      <c r="D772" t="s">
        <v>90</v>
      </c>
      <c r="E772" t="s">
        <v>91</v>
      </c>
      <c r="F772" t="s">
        <v>92</v>
      </c>
      <c r="G772" t="s">
        <v>97</v>
      </c>
      <c r="H772" t="s">
        <v>94</v>
      </c>
      <c r="I772" t="s">
        <v>95</v>
      </c>
      <c r="J772">
        <v>273</v>
      </c>
      <c r="K772">
        <v>390.39</v>
      </c>
    </row>
    <row r="773" spans="1:11" x14ac:dyDescent="0.25">
      <c r="A773" t="s">
        <v>103</v>
      </c>
      <c r="B773">
        <v>2021</v>
      </c>
      <c r="C773" t="s">
        <v>11</v>
      </c>
      <c r="D773" t="s">
        <v>90</v>
      </c>
      <c r="E773" t="s">
        <v>91</v>
      </c>
      <c r="F773" t="s">
        <v>92</v>
      </c>
      <c r="G773" t="s">
        <v>97</v>
      </c>
      <c r="H773" t="s">
        <v>94</v>
      </c>
      <c r="I773" t="s">
        <v>95</v>
      </c>
      <c r="J773">
        <v>267</v>
      </c>
      <c r="K773">
        <v>381.81</v>
      </c>
    </row>
    <row r="774" spans="1:11" x14ac:dyDescent="0.25">
      <c r="A774" t="s">
        <v>104</v>
      </c>
      <c r="B774">
        <v>2021</v>
      </c>
      <c r="C774" t="s">
        <v>11</v>
      </c>
      <c r="D774" t="s">
        <v>90</v>
      </c>
      <c r="E774" t="s">
        <v>91</v>
      </c>
      <c r="F774" t="s">
        <v>92</v>
      </c>
      <c r="G774" t="s">
        <v>97</v>
      </c>
      <c r="H774" t="s">
        <v>94</v>
      </c>
      <c r="I774" t="s">
        <v>95</v>
      </c>
      <c r="J774">
        <v>275</v>
      </c>
      <c r="K774">
        <v>393.25</v>
      </c>
    </row>
    <row r="775" spans="1:11" x14ac:dyDescent="0.25">
      <c r="A775" t="s">
        <v>104</v>
      </c>
      <c r="B775">
        <v>2021</v>
      </c>
      <c r="C775" t="s">
        <v>11</v>
      </c>
      <c r="D775" t="s">
        <v>90</v>
      </c>
      <c r="E775" t="s">
        <v>91</v>
      </c>
      <c r="F775" t="s">
        <v>92</v>
      </c>
      <c r="G775" t="s">
        <v>97</v>
      </c>
      <c r="H775" t="s">
        <v>94</v>
      </c>
      <c r="I775" t="s">
        <v>95</v>
      </c>
      <c r="J775">
        <v>269</v>
      </c>
      <c r="K775">
        <v>384.67</v>
      </c>
    </row>
    <row r="776" spans="1:11" x14ac:dyDescent="0.25">
      <c r="A776" t="s">
        <v>105</v>
      </c>
      <c r="B776">
        <v>2021</v>
      </c>
      <c r="C776" t="s">
        <v>10</v>
      </c>
      <c r="D776" t="s">
        <v>90</v>
      </c>
      <c r="E776" t="s">
        <v>91</v>
      </c>
      <c r="F776" t="s">
        <v>92</v>
      </c>
      <c r="G776" t="s">
        <v>97</v>
      </c>
      <c r="H776" t="s">
        <v>94</v>
      </c>
      <c r="I776" t="s">
        <v>95</v>
      </c>
      <c r="J776">
        <v>296</v>
      </c>
      <c r="K776">
        <v>423.28</v>
      </c>
    </row>
    <row r="777" spans="1:11" x14ac:dyDescent="0.25">
      <c r="A777" t="s">
        <v>104</v>
      </c>
      <c r="B777">
        <v>2021</v>
      </c>
      <c r="C777" t="s">
        <v>10</v>
      </c>
      <c r="D777" t="s">
        <v>90</v>
      </c>
      <c r="E777" t="s">
        <v>91</v>
      </c>
      <c r="F777" t="s">
        <v>92</v>
      </c>
      <c r="G777" t="s">
        <v>97</v>
      </c>
      <c r="H777" t="s">
        <v>94</v>
      </c>
      <c r="I777" t="s">
        <v>95</v>
      </c>
      <c r="J777">
        <v>290</v>
      </c>
      <c r="K777">
        <v>414.7</v>
      </c>
    </row>
    <row r="778" spans="1:11" x14ac:dyDescent="0.25">
      <c r="A778" t="s">
        <v>106</v>
      </c>
      <c r="B778">
        <v>2021</v>
      </c>
      <c r="C778" t="s">
        <v>10</v>
      </c>
      <c r="D778" t="s">
        <v>90</v>
      </c>
      <c r="E778" t="s">
        <v>91</v>
      </c>
      <c r="F778" t="s">
        <v>92</v>
      </c>
      <c r="G778" t="s">
        <v>97</v>
      </c>
      <c r="H778" t="s">
        <v>94</v>
      </c>
      <c r="I778" t="s">
        <v>95</v>
      </c>
      <c r="J778">
        <v>284</v>
      </c>
      <c r="K778">
        <v>406.12</v>
      </c>
    </row>
    <row r="779" spans="1:11" x14ac:dyDescent="0.25">
      <c r="A779" t="s">
        <v>107</v>
      </c>
      <c r="B779">
        <v>2021</v>
      </c>
      <c r="C779" t="s">
        <v>10</v>
      </c>
      <c r="D779" t="s">
        <v>90</v>
      </c>
      <c r="E779" t="s">
        <v>91</v>
      </c>
      <c r="F779" t="s">
        <v>92</v>
      </c>
      <c r="G779" t="s">
        <v>97</v>
      </c>
      <c r="H779" t="s">
        <v>94</v>
      </c>
      <c r="I779" t="s">
        <v>95</v>
      </c>
      <c r="J779">
        <v>294</v>
      </c>
      <c r="K779">
        <v>526.24</v>
      </c>
    </row>
    <row r="780" spans="1:11" x14ac:dyDescent="0.25">
      <c r="A780" t="s">
        <v>103</v>
      </c>
      <c r="B780">
        <v>2021</v>
      </c>
      <c r="C780" t="s">
        <v>10</v>
      </c>
      <c r="D780" t="s">
        <v>90</v>
      </c>
      <c r="E780" t="s">
        <v>91</v>
      </c>
      <c r="F780" t="s">
        <v>92</v>
      </c>
      <c r="G780" t="s">
        <v>97</v>
      </c>
      <c r="H780" t="s">
        <v>94</v>
      </c>
      <c r="I780" t="s">
        <v>95</v>
      </c>
      <c r="J780">
        <v>288</v>
      </c>
      <c r="K780">
        <v>526.24</v>
      </c>
    </row>
    <row r="781" spans="1:11" x14ac:dyDescent="0.25">
      <c r="A781" t="s">
        <v>103</v>
      </c>
      <c r="B781">
        <v>2021</v>
      </c>
      <c r="C781" t="s">
        <v>10</v>
      </c>
      <c r="D781" t="s">
        <v>90</v>
      </c>
      <c r="E781" t="s">
        <v>91</v>
      </c>
      <c r="F781" t="s">
        <v>92</v>
      </c>
      <c r="G781" t="s">
        <v>97</v>
      </c>
      <c r="H781" t="s">
        <v>94</v>
      </c>
      <c r="I781" t="s">
        <v>95</v>
      </c>
      <c r="J781">
        <v>282</v>
      </c>
      <c r="K781">
        <v>526.24</v>
      </c>
    </row>
    <row r="782" spans="1:11" x14ac:dyDescent="0.25">
      <c r="A782" t="s">
        <v>103</v>
      </c>
      <c r="B782">
        <v>2021</v>
      </c>
      <c r="C782" t="s">
        <v>10</v>
      </c>
      <c r="D782" t="s">
        <v>90</v>
      </c>
      <c r="E782" t="s">
        <v>91</v>
      </c>
      <c r="F782" t="s">
        <v>92</v>
      </c>
      <c r="G782" t="s">
        <v>97</v>
      </c>
      <c r="H782" t="s">
        <v>94</v>
      </c>
      <c r="I782" t="s">
        <v>95</v>
      </c>
      <c r="J782">
        <v>291</v>
      </c>
      <c r="K782">
        <v>416.13</v>
      </c>
    </row>
    <row r="783" spans="1:11" x14ac:dyDescent="0.25">
      <c r="A783" t="s">
        <v>107</v>
      </c>
      <c r="B783">
        <v>2021</v>
      </c>
      <c r="C783" t="s">
        <v>10</v>
      </c>
      <c r="D783" t="s">
        <v>90</v>
      </c>
      <c r="E783" t="s">
        <v>91</v>
      </c>
      <c r="F783" t="s">
        <v>92</v>
      </c>
      <c r="G783" t="s">
        <v>97</v>
      </c>
      <c r="H783" t="s">
        <v>94</v>
      </c>
      <c r="I783" t="s">
        <v>95</v>
      </c>
      <c r="J783">
        <v>285</v>
      </c>
      <c r="K783">
        <v>407.55</v>
      </c>
    </row>
    <row r="784" spans="1:11" x14ac:dyDescent="0.25">
      <c r="A784" t="s">
        <v>106</v>
      </c>
      <c r="B784">
        <v>2021</v>
      </c>
      <c r="C784" t="s">
        <v>10</v>
      </c>
      <c r="D784" t="s">
        <v>90</v>
      </c>
      <c r="E784" t="s">
        <v>91</v>
      </c>
      <c r="F784" t="s">
        <v>92</v>
      </c>
      <c r="G784" t="s">
        <v>97</v>
      </c>
      <c r="H784" t="s">
        <v>94</v>
      </c>
      <c r="I784" t="s">
        <v>95</v>
      </c>
      <c r="J784">
        <v>293</v>
      </c>
      <c r="K784">
        <v>418.99</v>
      </c>
    </row>
    <row r="785" spans="1:11" x14ac:dyDescent="0.25">
      <c r="A785" t="s">
        <v>105</v>
      </c>
      <c r="B785">
        <v>2021</v>
      </c>
      <c r="C785" t="s">
        <v>10</v>
      </c>
      <c r="D785" t="s">
        <v>90</v>
      </c>
      <c r="E785" t="s">
        <v>91</v>
      </c>
      <c r="F785" t="s">
        <v>92</v>
      </c>
      <c r="G785" t="s">
        <v>97</v>
      </c>
      <c r="H785" t="s">
        <v>94</v>
      </c>
      <c r="I785" t="s">
        <v>95</v>
      </c>
      <c r="J785">
        <v>287</v>
      </c>
      <c r="K785">
        <v>410.41</v>
      </c>
    </row>
    <row r="786" spans="1:11" x14ac:dyDescent="0.25">
      <c r="A786" t="s">
        <v>103</v>
      </c>
      <c r="B786">
        <v>2021</v>
      </c>
      <c r="C786" t="s">
        <v>10</v>
      </c>
      <c r="D786" t="s">
        <v>90</v>
      </c>
      <c r="E786" t="s">
        <v>91</v>
      </c>
      <c r="F786" t="s">
        <v>92</v>
      </c>
      <c r="G786" t="s">
        <v>97</v>
      </c>
      <c r="H786" t="s">
        <v>94</v>
      </c>
      <c r="I786" t="s">
        <v>95</v>
      </c>
      <c r="J786">
        <v>281</v>
      </c>
      <c r="K786">
        <v>401.83</v>
      </c>
    </row>
    <row r="787" spans="1:11" x14ac:dyDescent="0.25">
      <c r="A787" t="s">
        <v>105</v>
      </c>
      <c r="B787">
        <v>2021</v>
      </c>
      <c r="C787" t="s">
        <v>9</v>
      </c>
      <c r="D787" t="s">
        <v>90</v>
      </c>
      <c r="E787" t="s">
        <v>91</v>
      </c>
      <c r="F787" t="s">
        <v>92</v>
      </c>
      <c r="G787" t="s">
        <v>97</v>
      </c>
      <c r="H787" t="s">
        <v>94</v>
      </c>
      <c r="I787" t="s">
        <v>95</v>
      </c>
      <c r="J787">
        <v>308</v>
      </c>
      <c r="K787">
        <v>440.44</v>
      </c>
    </row>
    <row r="788" spans="1:11" x14ac:dyDescent="0.25">
      <c r="A788" t="s">
        <v>104</v>
      </c>
      <c r="B788">
        <v>2021</v>
      </c>
      <c r="C788" t="s">
        <v>9</v>
      </c>
      <c r="D788" t="s">
        <v>90</v>
      </c>
      <c r="E788" t="s">
        <v>91</v>
      </c>
      <c r="F788" t="s">
        <v>92</v>
      </c>
      <c r="G788" t="s">
        <v>97</v>
      </c>
      <c r="H788" t="s">
        <v>94</v>
      </c>
      <c r="I788" t="s">
        <v>95</v>
      </c>
      <c r="J788">
        <v>302</v>
      </c>
      <c r="K788">
        <v>431.86</v>
      </c>
    </row>
    <row r="789" spans="1:11" x14ac:dyDescent="0.25">
      <c r="A789" t="s">
        <v>104</v>
      </c>
      <c r="B789">
        <v>2021</v>
      </c>
      <c r="C789" t="s">
        <v>9</v>
      </c>
      <c r="D789" t="s">
        <v>90</v>
      </c>
      <c r="E789" t="s">
        <v>91</v>
      </c>
      <c r="F789" t="s">
        <v>92</v>
      </c>
      <c r="G789" t="s">
        <v>97</v>
      </c>
      <c r="H789" t="s">
        <v>94</v>
      </c>
      <c r="I789" t="s">
        <v>95</v>
      </c>
      <c r="J789">
        <v>306</v>
      </c>
      <c r="K789">
        <v>526.24</v>
      </c>
    </row>
    <row r="790" spans="1:11" x14ac:dyDescent="0.25">
      <c r="A790" t="s">
        <v>106</v>
      </c>
      <c r="B790">
        <v>2021</v>
      </c>
      <c r="C790" t="s">
        <v>9</v>
      </c>
      <c r="D790" t="s">
        <v>90</v>
      </c>
      <c r="E790" t="s">
        <v>91</v>
      </c>
      <c r="F790" t="s">
        <v>92</v>
      </c>
      <c r="G790" t="s">
        <v>97</v>
      </c>
      <c r="H790" t="s">
        <v>94</v>
      </c>
      <c r="I790" t="s">
        <v>95</v>
      </c>
      <c r="J790">
        <v>300</v>
      </c>
      <c r="K790">
        <v>526.24</v>
      </c>
    </row>
    <row r="791" spans="1:11" x14ac:dyDescent="0.25">
      <c r="A791" t="s">
        <v>105</v>
      </c>
      <c r="B791">
        <v>2021</v>
      </c>
      <c r="C791" t="s">
        <v>9</v>
      </c>
      <c r="D791" t="s">
        <v>90</v>
      </c>
      <c r="E791" t="s">
        <v>91</v>
      </c>
      <c r="F791" t="s">
        <v>92</v>
      </c>
      <c r="G791" t="s">
        <v>97</v>
      </c>
      <c r="H791" t="s">
        <v>94</v>
      </c>
      <c r="I791" t="s">
        <v>95</v>
      </c>
      <c r="J791">
        <v>309</v>
      </c>
      <c r="K791">
        <v>441.87</v>
      </c>
    </row>
    <row r="792" spans="1:11" x14ac:dyDescent="0.25">
      <c r="A792" t="s">
        <v>105</v>
      </c>
      <c r="B792">
        <v>2021</v>
      </c>
      <c r="C792" t="s">
        <v>9</v>
      </c>
      <c r="D792" t="s">
        <v>90</v>
      </c>
      <c r="E792" t="s">
        <v>91</v>
      </c>
      <c r="F792" t="s">
        <v>92</v>
      </c>
      <c r="G792" t="s">
        <v>97</v>
      </c>
      <c r="H792" t="s">
        <v>94</v>
      </c>
      <c r="I792" t="s">
        <v>95</v>
      </c>
      <c r="J792">
        <v>303</v>
      </c>
      <c r="K792">
        <v>433.29</v>
      </c>
    </row>
    <row r="793" spans="1:11" x14ac:dyDescent="0.25">
      <c r="A793" t="s">
        <v>105</v>
      </c>
      <c r="B793">
        <v>2021</v>
      </c>
      <c r="C793" t="s">
        <v>9</v>
      </c>
      <c r="D793" t="s">
        <v>90</v>
      </c>
      <c r="E793" t="s">
        <v>91</v>
      </c>
      <c r="F793" t="s">
        <v>92</v>
      </c>
      <c r="G793" t="s">
        <v>97</v>
      </c>
      <c r="H793" t="s">
        <v>94</v>
      </c>
      <c r="I793" t="s">
        <v>95</v>
      </c>
      <c r="J793">
        <v>297</v>
      </c>
      <c r="K793">
        <v>424.71</v>
      </c>
    </row>
    <row r="794" spans="1:11" x14ac:dyDescent="0.25">
      <c r="A794" t="s">
        <v>103</v>
      </c>
      <c r="B794">
        <v>2021</v>
      </c>
      <c r="C794" t="s">
        <v>9</v>
      </c>
      <c r="D794" t="s">
        <v>90</v>
      </c>
      <c r="E794" t="s">
        <v>91</v>
      </c>
      <c r="F794" t="s">
        <v>92</v>
      </c>
      <c r="G794" t="s">
        <v>97</v>
      </c>
      <c r="H794" t="s">
        <v>94</v>
      </c>
      <c r="I794" t="s">
        <v>95</v>
      </c>
      <c r="J794">
        <v>305</v>
      </c>
      <c r="K794">
        <v>436.15</v>
      </c>
    </row>
    <row r="795" spans="1:11" x14ac:dyDescent="0.25">
      <c r="A795" t="s">
        <v>103</v>
      </c>
      <c r="B795">
        <v>2021</v>
      </c>
      <c r="C795" t="s">
        <v>9</v>
      </c>
      <c r="D795" t="s">
        <v>90</v>
      </c>
      <c r="E795" t="s">
        <v>91</v>
      </c>
      <c r="F795" t="s">
        <v>92</v>
      </c>
      <c r="G795" t="s">
        <v>97</v>
      </c>
      <c r="H795" t="s">
        <v>94</v>
      </c>
      <c r="I795" t="s">
        <v>95</v>
      </c>
      <c r="J795">
        <v>299</v>
      </c>
      <c r="K795">
        <v>427.57</v>
      </c>
    </row>
    <row r="796" spans="1:11" x14ac:dyDescent="0.25">
      <c r="A796" t="s">
        <v>103</v>
      </c>
      <c r="B796">
        <v>2021</v>
      </c>
      <c r="C796" t="s">
        <v>3</v>
      </c>
      <c r="D796" t="s">
        <v>90</v>
      </c>
      <c r="E796" t="s">
        <v>91</v>
      </c>
      <c r="F796" t="s">
        <v>92</v>
      </c>
      <c r="G796" t="s">
        <v>93</v>
      </c>
      <c r="H796" t="s">
        <v>94</v>
      </c>
      <c r="I796" t="s">
        <v>95</v>
      </c>
      <c r="J796">
        <v>158</v>
      </c>
      <c r="K796">
        <v>526.24</v>
      </c>
    </row>
    <row r="797" spans="1:11" x14ac:dyDescent="0.25">
      <c r="A797" t="s">
        <v>103</v>
      </c>
      <c r="B797">
        <v>2021</v>
      </c>
      <c r="C797" t="s">
        <v>3</v>
      </c>
      <c r="D797" t="s">
        <v>90</v>
      </c>
      <c r="E797" t="s">
        <v>91</v>
      </c>
      <c r="F797" t="s">
        <v>92</v>
      </c>
      <c r="G797" t="s">
        <v>93</v>
      </c>
      <c r="H797" t="s">
        <v>94</v>
      </c>
      <c r="I797" t="s">
        <v>95</v>
      </c>
      <c r="J797">
        <v>152</v>
      </c>
      <c r="K797">
        <v>526.24</v>
      </c>
    </row>
    <row r="798" spans="1:11" x14ac:dyDescent="0.25">
      <c r="A798" t="s">
        <v>104</v>
      </c>
      <c r="B798">
        <v>2021</v>
      </c>
      <c r="C798" t="s">
        <v>3</v>
      </c>
      <c r="D798" t="s">
        <v>90</v>
      </c>
      <c r="E798" t="s">
        <v>91</v>
      </c>
      <c r="F798" t="s">
        <v>92</v>
      </c>
      <c r="G798" t="s">
        <v>93</v>
      </c>
      <c r="H798" t="s">
        <v>94</v>
      </c>
      <c r="I798" t="s">
        <v>96</v>
      </c>
      <c r="J798">
        <v>170</v>
      </c>
      <c r="K798">
        <v>243.1</v>
      </c>
    </row>
    <row r="799" spans="1:11" x14ac:dyDescent="0.25">
      <c r="A799" t="s">
        <v>104</v>
      </c>
      <c r="B799">
        <v>2021</v>
      </c>
      <c r="C799" t="s">
        <v>3</v>
      </c>
      <c r="D799" t="s">
        <v>90</v>
      </c>
      <c r="E799" t="s">
        <v>91</v>
      </c>
      <c r="F799" t="s">
        <v>92</v>
      </c>
      <c r="G799" t="s">
        <v>93</v>
      </c>
      <c r="H799" t="s">
        <v>94</v>
      </c>
      <c r="I799" t="s">
        <v>96</v>
      </c>
      <c r="J799">
        <v>218</v>
      </c>
      <c r="K799">
        <v>311.74</v>
      </c>
    </row>
    <row r="800" spans="1:11" x14ac:dyDescent="0.25">
      <c r="A800" t="s">
        <v>103</v>
      </c>
      <c r="B800">
        <v>2021</v>
      </c>
      <c r="C800" t="s">
        <v>3</v>
      </c>
      <c r="D800" t="s">
        <v>90</v>
      </c>
      <c r="E800" t="s">
        <v>91</v>
      </c>
      <c r="F800" t="s">
        <v>92</v>
      </c>
      <c r="G800" t="s">
        <v>93</v>
      </c>
      <c r="H800" t="s">
        <v>94</v>
      </c>
      <c r="I800" t="s">
        <v>96</v>
      </c>
      <c r="J800">
        <v>146</v>
      </c>
      <c r="K800">
        <v>208.78</v>
      </c>
    </row>
    <row r="801" spans="1:11" x14ac:dyDescent="0.25">
      <c r="A801" t="s">
        <v>105</v>
      </c>
      <c r="B801">
        <v>2021</v>
      </c>
      <c r="C801" t="s">
        <v>3</v>
      </c>
      <c r="D801" t="s">
        <v>90</v>
      </c>
      <c r="E801" t="s">
        <v>91</v>
      </c>
      <c r="F801" t="s">
        <v>92</v>
      </c>
      <c r="G801" t="s">
        <v>93</v>
      </c>
      <c r="H801" t="s">
        <v>94</v>
      </c>
      <c r="I801" t="s">
        <v>96</v>
      </c>
      <c r="J801">
        <v>172</v>
      </c>
      <c r="K801">
        <v>245.96</v>
      </c>
    </row>
    <row r="802" spans="1:11" x14ac:dyDescent="0.25">
      <c r="A802" t="s">
        <v>103</v>
      </c>
      <c r="B802">
        <v>2021</v>
      </c>
      <c r="C802" t="s">
        <v>3</v>
      </c>
      <c r="D802" t="s">
        <v>90</v>
      </c>
      <c r="E802" t="s">
        <v>91</v>
      </c>
      <c r="F802" t="s">
        <v>92</v>
      </c>
      <c r="G802" t="s">
        <v>93</v>
      </c>
      <c r="H802" t="s">
        <v>94</v>
      </c>
      <c r="I802" t="s">
        <v>96</v>
      </c>
      <c r="J802">
        <v>220</v>
      </c>
      <c r="K802">
        <v>314.60000000000002</v>
      </c>
    </row>
    <row r="803" spans="1:11" x14ac:dyDescent="0.25">
      <c r="A803" t="s">
        <v>103</v>
      </c>
      <c r="B803">
        <v>2021</v>
      </c>
      <c r="C803" t="s">
        <v>3</v>
      </c>
      <c r="D803" t="s">
        <v>90</v>
      </c>
      <c r="E803" t="s">
        <v>91</v>
      </c>
      <c r="F803" t="s">
        <v>92</v>
      </c>
      <c r="G803" t="s">
        <v>93</v>
      </c>
      <c r="H803" t="s">
        <v>94</v>
      </c>
      <c r="I803" t="s">
        <v>96</v>
      </c>
      <c r="J803">
        <v>162</v>
      </c>
      <c r="K803">
        <v>526.24</v>
      </c>
    </row>
    <row r="804" spans="1:11" x14ac:dyDescent="0.25">
      <c r="A804" t="s">
        <v>104</v>
      </c>
      <c r="B804">
        <v>2021</v>
      </c>
      <c r="C804" t="s">
        <v>3</v>
      </c>
      <c r="D804" t="s">
        <v>90</v>
      </c>
      <c r="E804" t="s">
        <v>91</v>
      </c>
      <c r="F804" t="s">
        <v>92</v>
      </c>
      <c r="G804" t="s">
        <v>93</v>
      </c>
      <c r="H804" t="s">
        <v>94</v>
      </c>
      <c r="I804" t="s">
        <v>96</v>
      </c>
      <c r="J804">
        <v>156</v>
      </c>
      <c r="K804">
        <v>526.24</v>
      </c>
    </row>
    <row r="805" spans="1:11" x14ac:dyDescent="0.25">
      <c r="A805" t="s">
        <v>104</v>
      </c>
      <c r="B805">
        <v>2021</v>
      </c>
      <c r="C805" t="s">
        <v>3</v>
      </c>
      <c r="D805" t="s">
        <v>90</v>
      </c>
      <c r="E805" t="s">
        <v>91</v>
      </c>
      <c r="F805" t="s">
        <v>92</v>
      </c>
      <c r="G805" t="s">
        <v>93</v>
      </c>
      <c r="H805" t="s">
        <v>94</v>
      </c>
      <c r="I805" t="s">
        <v>96</v>
      </c>
      <c r="J805">
        <v>150</v>
      </c>
      <c r="K805">
        <v>526.24</v>
      </c>
    </row>
    <row r="806" spans="1:11" x14ac:dyDescent="0.25">
      <c r="A806" t="s">
        <v>104</v>
      </c>
      <c r="B806">
        <v>2021</v>
      </c>
      <c r="C806" t="s">
        <v>3</v>
      </c>
      <c r="D806" t="s">
        <v>90</v>
      </c>
      <c r="E806" t="s">
        <v>91</v>
      </c>
      <c r="F806" t="s">
        <v>92</v>
      </c>
      <c r="G806" t="s">
        <v>93</v>
      </c>
      <c r="H806" t="s">
        <v>94</v>
      </c>
      <c r="I806" t="s">
        <v>96</v>
      </c>
      <c r="J806">
        <v>687</v>
      </c>
      <c r="K806">
        <v>982.41</v>
      </c>
    </row>
    <row r="807" spans="1:11" x14ac:dyDescent="0.25">
      <c r="A807" t="s">
        <v>103</v>
      </c>
      <c r="B807">
        <v>2021</v>
      </c>
      <c r="C807" t="s">
        <v>3</v>
      </c>
      <c r="D807" t="s">
        <v>90</v>
      </c>
      <c r="E807" t="s">
        <v>91</v>
      </c>
      <c r="F807" t="s">
        <v>92</v>
      </c>
      <c r="G807" t="s">
        <v>93</v>
      </c>
      <c r="H807" t="s">
        <v>94</v>
      </c>
      <c r="I807" t="s">
        <v>96</v>
      </c>
      <c r="J807">
        <v>721</v>
      </c>
      <c r="K807">
        <v>1031.03</v>
      </c>
    </row>
    <row r="808" spans="1:11" x14ac:dyDescent="0.25">
      <c r="A808" t="s">
        <v>104</v>
      </c>
      <c r="B808">
        <v>2021</v>
      </c>
      <c r="C808" t="s">
        <v>3</v>
      </c>
      <c r="D808" t="s">
        <v>90</v>
      </c>
      <c r="E808" t="s">
        <v>91</v>
      </c>
      <c r="F808" t="s">
        <v>92</v>
      </c>
      <c r="G808" t="s">
        <v>93</v>
      </c>
      <c r="H808" t="s">
        <v>94</v>
      </c>
      <c r="I808" t="s">
        <v>96</v>
      </c>
      <c r="J808">
        <v>774</v>
      </c>
      <c r="K808">
        <v>1106.82</v>
      </c>
    </row>
    <row r="809" spans="1:11" x14ac:dyDescent="0.25">
      <c r="A809" t="s">
        <v>103</v>
      </c>
      <c r="B809">
        <v>2021</v>
      </c>
      <c r="C809" t="s">
        <v>3</v>
      </c>
      <c r="D809" t="s">
        <v>90</v>
      </c>
      <c r="E809" t="s">
        <v>91</v>
      </c>
      <c r="F809" t="s">
        <v>92</v>
      </c>
      <c r="G809" t="s">
        <v>93</v>
      </c>
      <c r="H809" t="s">
        <v>94</v>
      </c>
      <c r="I809" t="s">
        <v>96</v>
      </c>
      <c r="J809">
        <v>159</v>
      </c>
      <c r="K809">
        <v>227.37</v>
      </c>
    </row>
    <row r="810" spans="1:11" x14ac:dyDescent="0.25">
      <c r="A810" t="s">
        <v>104</v>
      </c>
      <c r="B810">
        <v>2021</v>
      </c>
      <c r="C810" t="s">
        <v>3</v>
      </c>
      <c r="D810" t="s">
        <v>90</v>
      </c>
      <c r="E810" t="s">
        <v>91</v>
      </c>
      <c r="F810" t="s">
        <v>92</v>
      </c>
      <c r="G810" t="s">
        <v>93</v>
      </c>
      <c r="H810" t="s">
        <v>94</v>
      </c>
      <c r="I810" t="s">
        <v>96</v>
      </c>
      <c r="J810">
        <v>153</v>
      </c>
      <c r="K810">
        <v>218.79</v>
      </c>
    </row>
    <row r="811" spans="1:11" x14ac:dyDescent="0.25">
      <c r="A811" t="s">
        <v>103</v>
      </c>
      <c r="B811">
        <v>2021</v>
      </c>
      <c r="C811" t="s">
        <v>3</v>
      </c>
      <c r="D811" t="s">
        <v>90</v>
      </c>
      <c r="E811" t="s">
        <v>91</v>
      </c>
      <c r="F811" t="s">
        <v>92</v>
      </c>
      <c r="G811" t="s">
        <v>93</v>
      </c>
      <c r="H811" t="s">
        <v>94</v>
      </c>
      <c r="I811" t="s">
        <v>96</v>
      </c>
      <c r="J811">
        <v>147</v>
      </c>
      <c r="K811">
        <v>210.21</v>
      </c>
    </row>
    <row r="812" spans="1:11" x14ac:dyDescent="0.25">
      <c r="A812" t="s">
        <v>104</v>
      </c>
      <c r="B812">
        <v>2021</v>
      </c>
      <c r="C812" t="s">
        <v>3</v>
      </c>
      <c r="D812" t="s">
        <v>90</v>
      </c>
      <c r="E812" t="s">
        <v>91</v>
      </c>
      <c r="F812" t="s">
        <v>92</v>
      </c>
      <c r="G812" t="s">
        <v>93</v>
      </c>
      <c r="H812" t="s">
        <v>94</v>
      </c>
      <c r="I812" t="s">
        <v>96</v>
      </c>
      <c r="J812">
        <v>171</v>
      </c>
      <c r="K812">
        <v>244.53</v>
      </c>
    </row>
    <row r="813" spans="1:11" x14ac:dyDescent="0.25">
      <c r="A813" t="s">
        <v>104</v>
      </c>
      <c r="B813">
        <v>2021</v>
      </c>
      <c r="C813" t="s">
        <v>3</v>
      </c>
      <c r="D813" t="s">
        <v>90</v>
      </c>
      <c r="E813" t="s">
        <v>91</v>
      </c>
      <c r="F813" t="s">
        <v>92</v>
      </c>
      <c r="G813" t="s">
        <v>93</v>
      </c>
      <c r="H813" t="s">
        <v>94</v>
      </c>
      <c r="I813" t="s">
        <v>96</v>
      </c>
      <c r="J813">
        <v>760</v>
      </c>
      <c r="K813">
        <v>526.24</v>
      </c>
    </row>
    <row r="814" spans="1:11" x14ac:dyDescent="0.25">
      <c r="A814" t="s">
        <v>104</v>
      </c>
      <c r="B814">
        <v>2021</v>
      </c>
      <c r="C814" t="s">
        <v>3</v>
      </c>
      <c r="D814" t="s">
        <v>90</v>
      </c>
      <c r="E814" t="s">
        <v>91</v>
      </c>
      <c r="F814" t="s">
        <v>92</v>
      </c>
      <c r="G814" t="s">
        <v>93</v>
      </c>
      <c r="H814" t="s">
        <v>94</v>
      </c>
      <c r="I814" t="s">
        <v>96</v>
      </c>
      <c r="J814">
        <v>813</v>
      </c>
      <c r="K814">
        <v>526.24</v>
      </c>
    </row>
    <row r="815" spans="1:11" x14ac:dyDescent="0.25">
      <c r="A815" t="s">
        <v>104</v>
      </c>
      <c r="B815">
        <v>2021</v>
      </c>
      <c r="C815" t="s">
        <v>3</v>
      </c>
      <c r="D815" t="s">
        <v>90</v>
      </c>
      <c r="E815" t="s">
        <v>91</v>
      </c>
      <c r="F815" t="s">
        <v>92</v>
      </c>
      <c r="G815" t="s">
        <v>93</v>
      </c>
      <c r="H815" t="s">
        <v>94</v>
      </c>
      <c r="I815" t="s">
        <v>96</v>
      </c>
      <c r="J815">
        <v>217</v>
      </c>
      <c r="K815">
        <v>310.31</v>
      </c>
    </row>
    <row r="816" spans="1:11" x14ac:dyDescent="0.25">
      <c r="A816" t="s">
        <v>105</v>
      </c>
      <c r="B816">
        <v>2021</v>
      </c>
      <c r="C816" t="s">
        <v>3</v>
      </c>
      <c r="D816" t="s">
        <v>90</v>
      </c>
      <c r="E816" t="s">
        <v>91</v>
      </c>
      <c r="F816" t="s">
        <v>92</v>
      </c>
      <c r="G816" t="s">
        <v>93</v>
      </c>
      <c r="H816" t="s">
        <v>94</v>
      </c>
      <c r="I816" t="s">
        <v>96</v>
      </c>
      <c r="J816">
        <v>145</v>
      </c>
      <c r="K816">
        <v>207.35</v>
      </c>
    </row>
    <row r="817" spans="1:11" x14ac:dyDescent="0.25">
      <c r="A817" t="s">
        <v>104</v>
      </c>
      <c r="B817">
        <v>2021</v>
      </c>
      <c r="C817" t="s">
        <v>3</v>
      </c>
      <c r="D817" t="s">
        <v>90</v>
      </c>
      <c r="E817" t="s">
        <v>91</v>
      </c>
      <c r="F817" t="s">
        <v>92</v>
      </c>
      <c r="G817" t="s">
        <v>93</v>
      </c>
      <c r="H817" t="s">
        <v>94</v>
      </c>
      <c r="I817" t="s">
        <v>95</v>
      </c>
      <c r="J817">
        <v>161</v>
      </c>
      <c r="K817">
        <v>230.23</v>
      </c>
    </row>
    <row r="818" spans="1:11" x14ac:dyDescent="0.25">
      <c r="A818" t="s">
        <v>106</v>
      </c>
      <c r="B818">
        <v>2021</v>
      </c>
      <c r="C818" t="s">
        <v>3</v>
      </c>
      <c r="D818" t="s">
        <v>90</v>
      </c>
      <c r="E818" t="s">
        <v>91</v>
      </c>
      <c r="F818" t="s">
        <v>92</v>
      </c>
      <c r="G818" t="s">
        <v>93</v>
      </c>
      <c r="H818" t="s">
        <v>94</v>
      </c>
      <c r="I818" t="s">
        <v>95</v>
      </c>
      <c r="J818">
        <v>155</v>
      </c>
      <c r="K818">
        <v>221.65</v>
      </c>
    </row>
    <row r="819" spans="1:11" x14ac:dyDescent="0.25">
      <c r="A819" t="s">
        <v>104</v>
      </c>
      <c r="B819">
        <v>2021</v>
      </c>
      <c r="C819" t="s">
        <v>3</v>
      </c>
      <c r="D819" t="s">
        <v>90</v>
      </c>
      <c r="E819" t="s">
        <v>91</v>
      </c>
      <c r="F819" t="s">
        <v>92</v>
      </c>
      <c r="G819" t="s">
        <v>93</v>
      </c>
      <c r="H819" t="s">
        <v>94</v>
      </c>
      <c r="I819" t="s">
        <v>95</v>
      </c>
      <c r="J819">
        <v>149</v>
      </c>
      <c r="K819">
        <v>213.07</v>
      </c>
    </row>
    <row r="820" spans="1:11" x14ac:dyDescent="0.25">
      <c r="A820" t="s">
        <v>103</v>
      </c>
      <c r="B820">
        <v>2021</v>
      </c>
      <c r="C820" t="s">
        <v>3</v>
      </c>
      <c r="D820" t="s">
        <v>90</v>
      </c>
      <c r="E820" t="s">
        <v>91</v>
      </c>
      <c r="F820" t="s">
        <v>92</v>
      </c>
      <c r="G820" t="s">
        <v>93</v>
      </c>
      <c r="H820" t="s">
        <v>94</v>
      </c>
      <c r="I820" t="s">
        <v>96</v>
      </c>
      <c r="J820">
        <v>173</v>
      </c>
      <c r="K820">
        <v>247.39</v>
      </c>
    </row>
    <row r="821" spans="1:11" x14ac:dyDescent="0.25">
      <c r="A821" t="s">
        <v>103</v>
      </c>
      <c r="B821">
        <v>2021</v>
      </c>
      <c r="C821" t="s">
        <v>3</v>
      </c>
      <c r="D821" t="s">
        <v>90</v>
      </c>
      <c r="E821" t="s">
        <v>91</v>
      </c>
      <c r="F821" t="s">
        <v>92</v>
      </c>
      <c r="G821" t="s">
        <v>93</v>
      </c>
      <c r="H821" t="s">
        <v>94</v>
      </c>
      <c r="I821" t="s">
        <v>96</v>
      </c>
      <c r="J821">
        <v>221</v>
      </c>
      <c r="K821">
        <v>316.02999999999997</v>
      </c>
    </row>
    <row r="822" spans="1:11" x14ac:dyDescent="0.25">
      <c r="A822" t="s">
        <v>104</v>
      </c>
      <c r="B822">
        <v>2021</v>
      </c>
      <c r="C822" t="s">
        <v>3</v>
      </c>
      <c r="D822" t="s">
        <v>90</v>
      </c>
      <c r="E822" t="s">
        <v>91</v>
      </c>
      <c r="F822" t="s">
        <v>92</v>
      </c>
      <c r="G822" t="s">
        <v>93</v>
      </c>
      <c r="H822" t="s">
        <v>94</v>
      </c>
      <c r="I822" t="s">
        <v>96</v>
      </c>
      <c r="J822">
        <v>783</v>
      </c>
      <c r="K822">
        <v>1119.69</v>
      </c>
    </row>
    <row r="823" spans="1:11" x14ac:dyDescent="0.25">
      <c r="A823" t="s">
        <v>103</v>
      </c>
      <c r="B823">
        <v>2021</v>
      </c>
      <c r="C823" t="s">
        <v>7</v>
      </c>
      <c r="D823" t="s">
        <v>90</v>
      </c>
      <c r="E823" t="s">
        <v>91</v>
      </c>
      <c r="F823" t="s">
        <v>92</v>
      </c>
      <c r="G823" t="s">
        <v>93</v>
      </c>
      <c r="H823" t="s">
        <v>94</v>
      </c>
      <c r="I823" t="s">
        <v>95</v>
      </c>
      <c r="J823">
        <v>344</v>
      </c>
      <c r="K823">
        <v>491.92</v>
      </c>
    </row>
    <row r="824" spans="1:11" x14ac:dyDescent="0.25">
      <c r="A824" t="s">
        <v>103</v>
      </c>
      <c r="B824">
        <v>2021</v>
      </c>
      <c r="C824" t="s">
        <v>7</v>
      </c>
      <c r="D824" t="s">
        <v>90</v>
      </c>
      <c r="E824" t="s">
        <v>91</v>
      </c>
      <c r="F824" t="s">
        <v>92</v>
      </c>
      <c r="G824" t="s">
        <v>93</v>
      </c>
      <c r="H824" t="s">
        <v>94</v>
      </c>
      <c r="I824" t="s">
        <v>95</v>
      </c>
      <c r="J824">
        <v>338</v>
      </c>
      <c r="K824">
        <v>483.34</v>
      </c>
    </row>
    <row r="825" spans="1:11" x14ac:dyDescent="0.25">
      <c r="A825" t="s">
        <v>103</v>
      </c>
      <c r="B825">
        <v>2021</v>
      </c>
      <c r="C825" t="s">
        <v>7</v>
      </c>
      <c r="D825" t="s">
        <v>90</v>
      </c>
      <c r="E825" t="s">
        <v>91</v>
      </c>
      <c r="F825" t="s">
        <v>92</v>
      </c>
      <c r="G825" t="s">
        <v>93</v>
      </c>
      <c r="H825" t="s">
        <v>94</v>
      </c>
      <c r="I825" t="s">
        <v>95</v>
      </c>
      <c r="J825">
        <v>332</v>
      </c>
      <c r="K825">
        <v>474.76</v>
      </c>
    </row>
    <row r="826" spans="1:11" x14ac:dyDescent="0.25">
      <c r="A826" t="s">
        <v>105</v>
      </c>
      <c r="B826">
        <v>2021</v>
      </c>
      <c r="C826" t="s">
        <v>7</v>
      </c>
      <c r="D826" t="s">
        <v>90</v>
      </c>
      <c r="E826" t="s">
        <v>91</v>
      </c>
      <c r="F826" t="s">
        <v>92</v>
      </c>
      <c r="G826" t="s">
        <v>93</v>
      </c>
      <c r="H826" t="s">
        <v>94</v>
      </c>
      <c r="I826" t="s">
        <v>96</v>
      </c>
      <c r="J826">
        <v>152</v>
      </c>
      <c r="K826">
        <v>206.72</v>
      </c>
    </row>
    <row r="827" spans="1:11" x14ac:dyDescent="0.25">
      <c r="A827" t="s">
        <v>105</v>
      </c>
      <c r="B827">
        <v>2021</v>
      </c>
      <c r="C827" t="s">
        <v>7</v>
      </c>
      <c r="D827" t="s">
        <v>90</v>
      </c>
      <c r="E827" t="s">
        <v>91</v>
      </c>
      <c r="F827" t="s">
        <v>92</v>
      </c>
      <c r="G827" t="s">
        <v>93</v>
      </c>
      <c r="H827" t="s">
        <v>94</v>
      </c>
      <c r="I827" t="s">
        <v>96</v>
      </c>
      <c r="J827">
        <v>368</v>
      </c>
      <c r="K827">
        <v>526.24</v>
      </c>
    </row>
    <row r="828" spans="1:11" x14ac:dyDescent="0.25">
      <c r="A828" t="s">
        <v>107</v>
      </c>
      <c r="B828">
        <v>2021</v>
      </c>
      <c r="C828" t="s">
        <v>7</v>
      </c>
      <c r="D828" t="s">
        <v>90</v>
      </c>
      <c r="E828" t="s">
        <v>91</v>
      </c>
      <c r="F828" t="s">
        <v>92</v>
      </c>
      <c r="G828" t="s">
        <v>93</v>
      </c>
      <c r="H828" t="s">
        <v>94</v>
      </c>
      <c r="I828" t="s">
        <v>96</v>
      </c>
      <c r="J828">
        <v>148</v>
      </c>
      <c r="K828">
        <v>211.64</v>
      </c>
    </row>
    <row r="829" spans="1:11" x14ac:dyDescent="0.25">
      <c r="A829" t="s">
        <v>103</v>
      </c>
      <c r="B829">
        <v>2021</v>
      </c>
      <c r="C829" t="s">
        <v>7</v>
      </c>
      <c r="D829" t="s">
        <v>90</v>
      </c>
      <c r="E829" t="s">
        <v>91</v>
      </c>
      <c r="F829" t="s">
        <v>92</v>
      </c>
      <c r="G829" t="s">
        <v>93</v>
      </c>
      <c r="H829" t="s">
        <v>94</v>
      </c>
      <c r="I829" t="s">
        <v>96</v>
      </c>
      <c r="J829">
        <v>196</v>
      </c>
      <c r="K829">
        <v>280.27999999999997</v>
      </c>
    </row>
    <row r="830" spans="1:11" x14ac:dyDescent="0.25">
      <c r="A830" t="s">
        <v>103</v>
      </c>
      <c r="B830">
        <v>2021</v>
      </c>
      <c r="C830" t="s">
        <v>7</v>
      </c>
      <c r="D830" t="s">
        <v>90</v>
      </c>
      <c r="E830" t="s">
        <v>91</v>
      </c>
      <c r="F830" t="s">
        <v>92</v>
      </c>
      <c r="G830" t="s">
        <v>93</v>
      </c>
      <c r="H830" t="s">
        <v>94</v>
      </c>
      <c r="I830" t="s">
        <v>96</v>
      </c>
      <c r="J830">
        <v>370</v>
      </c>
      <c r="K830">
        <v>529.1</v>
      </c>
    </row>
    <row r="831" spans="1:11" x14ac:dyDescent="0.25">
      <c r="A831" t="s">
        <v>105</v>
      </c>
      <c r="B831">
        <v>2021</v>
      </c>
      <c r="C831" t="s">
        <v>7</v>
      </c>
      <c r="D831" t="s">
        <v>90</v>
      </c>
      <c r="E831" t="s">
        <v>91</v>
      </c>
      <c r="F831" t="s">
        <v>92</v>
      </c>
      <c r="G831" t="s">
        <v>93</v>
      </c>
      <c r="H831" t="s">
        <v>94</v>
      </c>
      <c r="I831" t="s">
        <v>95</v>
      </c>
      <c r="J831">
        <v>342</v>
      </c>
      <c r="K831">
        <v>526.24</v>
      </c>
    </row>
    <row r="832" spans="1:11" x14ac:dyDescent="0.25">
      <c r="A832" t="s">
        <v>104</v>
      </c>
      <c r="B832">
        <v>2021</v>
      </c>
      <c r="C832" t="s">
        <v>7</v>
      </c>
      <c r="D832" t="s">
        <v>90</v>
      </c>
      <c r="E832" t="s">
        <v>91</v>
      </c>
      <c r="F832" t="s">
        <v>92</v>
      </c>
      <c r="G832" t="s">
        <v>93</v>
      </c>
      <c r="H832" t="s">
        <v>94</v>
      </c>
      <c r="I832" t="s">
        <v>95</v>
      </c>
      <c r="J832">
        <v>336</v>
      </c>
      <c r="K832">
        <v>526.24</v>
      </c>
    </row>
    <row r="833" spans="1:11" x14ac:dyDescent="0.25">
      <c r="A833" t="s">
        <v>103</v>
      </c>
      <c r="B833">
        <v>2021</v>
      </c>
      <c r="C833" t="s">
        <v>7</v>
      </c>
      <c r="D833" t="s">
        <v>90</v>
      </c>
      <c r="E833" t="s">
        <v>91</v>
      </c>
      <c r="F833" t="s">
        <v>92</v>
      </c>
      <c r="G833" t="s">
        <v>93</v>
      </c>
      <c r="H833" t="s">
        <v>94</v>
      </c>
      <c r="I833" t="s">
        <v>95</v>
      </c>
      <c r="J833">
        <v>330</v>
      </c>
      <c r="K833">
        <v>526.24</v>
      </c>
    </row>
    <row r="834" spans="1:11" x14ac:dyDescent="0.25">
      <c r="A834" t="s">
        <v>103</v>
      </c>
      <c r="B834">
        <v>2021</v>
      </c>
      <c r="C834" t="s">
        <v>7</v>
      </c>
      <c r="D834" t="s">
        <v>90</v>
      </c>
      <c r="E834" t="s">
        <v>91</v>
      </c>
      <c r="F834" t="s">
        <v>92</v>
      </c>
      <c r="G834" t="s">
        <v>93</v>
      </c>
      <c r="H834" t="s">
        <v>94</v>
      </c>
      <c r="I834" t="s">
        <v>96</v>
      </c>
      <c r="J834">
        <v>691</v>
      </c>
      <c r="K834">
        <v>988.13</v>
      </c>
    </row>
    <row r="835" spans="1:11" x14ac:dyDescent="0.25">
      <c r="A835" t="s">
        <v>103</v>
      </c>
      <c r="B835">
        <v>2021</v>
      </c>
      <c r="C835" t="s">
        <v>7</v>
      </c>
      <c r="D835" t="s">
        <v>90</v>
      </c>
      <c r="E835" t="s">
        <v>91</v>
      </c>
      <c r="F835" t="s">
        <v>92</v>
      </c>
      <c r="G835" t="s">
        <v>93</v>
      </c>
      <c r="H835" t="s">
        <v>94</v>
      </c>
      <c r="I835" t="s">
        <v>96</v>
      </c>
      <c r="J835">
        <v>724</v>
      </c>
      <c r="K835">
        <v>1035.32</v>
      </c>
    </row>
    <row r="836" spans="1:11" x14ac:dyDescent="0.25">
      <c r="A836" t="s">
        <v>104</v>
      </c>
      <c r="B836">
        <v>2021</v>
      </c>
      <c r="C836" t="s">
        <v>7</v>
      </c>
      <c r="D836" t="s">
        <v>90</v>
      </c>
      <c r="E836" t="s">
        <v>91</v>
      </c>
      <c r="F836" t="s">
        <v>92</v>
      </c>
      <c r="G836" t="s">
        <v>93</v>
      </c>
      <c r="H836" t="s">
        <v>94</v>
      </c>
      <c r="I836" t="s">
        <v>96</v>
      </c>
      <c r="J836">
        <v>777</v>
      </c>
      <c r="K836">
        <v>1111.1099999999999</v>
      </c>
    </row>
    <row r="837" spans="1:11" x14ac:dyDescent="0.25">
      <c r="A837" t="s">
        <v>103</v>
      </c>
      <c r="B837">
        <v>2021</v>
      </c>
      <c r="C837" t="s">
        <v>7</v>
      </c>
      <c r="D837" t="s">
        <v>90</v>
      </c>
      <c r="E837" t="s">
        <v>91</v>
      </c>
      <c r="F837" t="s">
        <v>92</v>
      </c>
      <c r="G837" t="s">
        <v>93</v>
      </c>
      <c r="H837" t="s">
        <v>94</v>
      </c>
      <c r="I837" t="s">
        <v>95</v>
      </c>
      <c r="J837">
        <v>339</v>
      </c>
      <c r="K837">
        <v>484.77</v>
      </c>
    </row>
    <row r="838" spans="1:11" x14ac:dyDescent="0.25">
      <c r="A838" t="s">
        <v>103</v>
      </c>
      <c r="B838">
        <v>2021</v>
      </c>
      <c r="C838" t="s">
        <v>7</v>
      </c>
      <c r="D838" t="s">
        <v>90</v>
      </c>
      <c r="E838" t="s">
        <v>91</v>
      </c>
      <c r="F838" t="s">
        <v>92</v>
      </c>
      <c r="G838" t="s">
        <v>93</v>
      </c>
      <c r="H838" t="s">
        <v>94</v>
      </c>
      <c r="I838" t="s">
        <v>95</v>
      </c>
      <c r="J838">
        <v>333</v>
      </c>
      <c r="K838">
        <v>476.19</v>
      </c>
    </row>
    <row r="839" spans="1:11" x14ac:dyDescent="0.25">
      <c r="A839" t="s">
        <v>104</v>
      </c>
      <c r="B839">
        <v>2021</v>
      </c>
      <c r="C839" t="s">
        <v>7</v>
      </c>
      <c r="D839" t="s">
        <v>90</v>
      </c>
      <c r="E839" t="s">
        <v>91</v>
      </c>
      <c r="F839" t="s">
        <v>92</v>
      </c>
      <c r="G839" t="s">
        <v>93</v>
      </c>
      <c r="H839" t="s">
        <v>94</v>
      </c>
      <c r="I839" t="s">
        <v>96</v>
      </c>
      <c r="J839">
        <v>153</v>
      </c>
      <c r="K839">
        <v>218.79</v>
      </c>
    </row>
    <row r="840" spans="1:11" x14ac:dyDescent="0.25">
      <c r="A840" t="s">
        <v>103</v>
      </c>
      <c r="B840">
        <v>2021</v>
      </c>
      <c r="C840" t="s">
        <v>7</v>
      </c>
      <c r="D840" t="s">
        <v>90</v>
      </c>
      <c r="E840" t="s">
        <v>91</v>
      </c>
      <c r="F840" t="s">
        <v>92</v>
      </c>
      <c r="G840" t="s">
        <v>93</v>
      </c>
      <c r="H840" t="s">
        <v>94</v>
      </c>
      <c r="I840" t="s">
        <v>96</v>
      </c>
      <c r="J840">
        <v>764</v>
      </c>
      <c r="K840">
        <v>526.24</v>
      </c>
    </row>
    <row r="841" spans="1:11" x14ac:dyDescent="0.25">
      <c r="A841" t="s">
        <v>103</v>
      </c>
      <c r="B841">
        <v>2021</v>
      </c>
      <c r="C841" t="s">
        <v>7</v>
      </c>
      <c r="D841" t="s">
        <v>90</v>
      </c>
      <c r="E841" t="s">
        <v>91</v>
      </c>
      <c r="F841" t="s">
        <v>92</v>
      </c>
      <c r="G841" t="s">
        <v>93</v>
      </c>
      <c r="H841" t="s">
        <v>94</v>
      </c>
      <c r="I841" t="s">
        <v>96</v>
      </c>
      <c r="J841">
        <v>817</v>
      </c>
      <c r="K841">
        <v>526.24</v>
      </c>
    </row>
    <row r="842" spans="1:11" x14ac:dyDescent="0.25">
      <c r="A842" t="s">
        <v>103</v>
      </c>
      <c r="B842">
        <v>2021</v>
      </c>
      <c r="C842" t="s">
        <v>7</v>
      </c>
      <c r="D842" t="s">
        <v>90</v>
      </c>
      <c r="E842" t="s">
        <v>91</v>
      </c>
      <c r="F842" t="s">
        <v>92</v>
      </c>
      <c r="G842" t="s">
        <v>93</v>
      </c>
      <c r="H842" t="s">
        <v>94</v>
      </c>
      <c r="I842" t="s">
        <v>96</v>
      </c>
      <c r="J842">
        <v>151</v>
      </c>
      <c r="K842">
        <v>215.93</v>
      </c>
    </row>
    <row r="843" spans="1:11" x14ac:dyDescent="0.25">
      <c r="A843" t="s">
        <v>105</v>
      </c>
      <c r="B843">
        <v>2021</v>
      </c>
      <c r="C843" t="s">
        <v>7</v>
      </c>
      <c r="D843" t="s">
        <v>90</v>
      </c>
      <c r="E843" t="s">
        <v>91</v>
      </c>
      <c r="F843" t="s">
        <v>92</v>
      </c>
      <c r="G843" t="s">
        <v>93</v>
      </c>
      <c r="H843" t="s">
        <v>94</v>
      </c>
      <c r="I843" t="s">
        <v>96</v>
      </c>
      <c r="J843">
        <v>199</v>
      </c>
      <c r="K843">
        <v>284.57</v>
      </c>
    </row>
    <row r="844" spans="1:11" x14ac:dyDescent="0.25">
      <c r="A844" t="s">
        <v>107</v>
      </c>
      <c r="B844">
        <v>2021</v>
      </c>
      <c r="C844" t="s">
        <v>7</v>
      </c>
      <c r="D844" t="s">
        <v>90</v>
      </c>
      <c r="E844" t="s">
        <v>91</v>
      </c>
      <c r="F844" t="s">
        <v>92</v>
      </c>
      <c r="G844" t="s">
        <v>93</v>
      </c>
      <c r="H844" t="s">
        <v>94</v>
      </c>
      <c r="I844" t="s">
        <v>96</v>
      </c>
      <c r="J844">
        <v>367</v>
      </c>
      <c r="K844">
        <v>524.80999999999995</v>
      </c>
    </row>
    <row r="845" spans="1:11" x14ac:dyDescent="0.25">
      <c r="A845" t="s">
        <v>103</v>
      </c>
      <c r="B845">
        <v>2021</v>
      </c>
      <c r="C845" t="s">
        <v>7</v>
      </c>
      <c r="D845" t="s">
        <v>90</v>
      </c>
      <c r="E845" t="s">
        <v>91</v>
      </c>
      <c r="F845" t="s">
        <v>92</v>
      </c>
      <c r="G845" t="s">
        <v>93</v>
      </c>
      <c r="H845" t="s">
        <v>94</v>
      </c>
      <c r="I845" t="s">
        <v>95</v>
      </c>
      <c r="J845">
        <v>341</v>
      </c>
      <c r="K845">
        <v>487.63</v>
      </c>
    </row>
    <row r="846" spans="1:11" x14ac:dyDescent="0.25">
      <c r="A846" t="s">
        <v>107</v>
      </c>
      <c r="B846">
        <v>2021</v>
      </c>
      <c r="C846" t="s">
        <v>7</v>
      </c>
      <c r="D846" t="s">
        <v>90</v>
      </c>
      <c r="E846" t="s">
        <v>91</v>
      </c>
      <c r="F846" t="s">
        <v>92</v>
      </c>
      <c r="G846" t="s">
        <v>93</v>
      </c>
      <c r="H846" t="s">
        <v>94</v>
      </c>
      <c r="I846" t="s">
        <v>95</v>
      </c>
      <c r="J846">
        <v>335</v>
      </c>
      <c r="K846">
        <v>479.05</v>
      </c>
    </row>
    <row r="847" spans="1:11" x14ac:dyDescent="0.25">
      <c r="A847" t="s">
        <v>104</v>
      </c>
      <c r="B847">
        <v>2021</v>
      </c>
      <c r="C847" t="s">
        <v>7</v>
      </c>
      <c r="D847" t="s">
        <v>90</v>
      </c>
      <c r="E847" t="s">
        <v>91</v>
      </c>
      <c r="F847" t="s">
        <v>92</v>
      </c>
      <c r="G847" t="s">
        <v>93</v>
      </c>
      <c r="H847" t="s">
        <v>94</v>
      </c>
      <c r="I847" t="s">
        <v>95</v>
      </c>
      <c r="J847">
        <v>329</v>
      </c>
      <c r="K847">
        <v>470.47</v>
      </c>
    </row>
    <row r="848" spans="1:11" x14ac:dyDescent="0.25">
      <c r="A848" t="s">
        <v>105</v>
      </c>
      <c r="B848">
        <v>2021</v>
      </c>
      <c r="C848" t="s">
        <v>7</v>
      </c>
      <c r="D848" t="s">
        <v>90</v>
      </c>
      <c r="E848" t="s">
        <v>91</v>
      </c>
      <c r="F848" t="s">
        <v>92</v>
      </c>
      <c r="G848" t="s">
        <v>93</v>
      </c>
      <c r="H848" t="s">
        <v>94</v>
      </c>
      <c r="I848" t="s">
        <v>96</v>
      </c>
      <c r="J848">
        <v>149</v>
      </c>
      <c r="K848">
        <v>213.07</v>
      </c>
    </row>
    <row r="849" spans="1:11" x14ac:dyDescent="0.25">
      <c r="A849" t="s">
        <v>104</v>
      </c>
      <c r="B849">
        <v>2021</v>
      </c>
      <c r="C849" t="s">
        <v>7</v>
      </c>
      <c r="D849" t="s">
        <v>90</v>
      </c>
      <c r="E849" t="s">
        <v>91</v>
      </c>
      <c r="F849" t="s">
        <v>92</v>
      </c>
      <c r="G849" t="s">
        <v>93</v>
      </c>
      <c r="H849" t="s">
        <v>94</v>
      </c>
      <c r="I849" t="s">
        <v>96</v>
      </c>
      <c r="J849">
        <v>197</v>
      </c>
      <c r="K849">
        <v>281.70999999999998</v>
      </c>
    </row>
    <row r="850" spans="1:11" x14ac:dyDescent="0.25">
      <c r="A850" t="s">
        <v>105</v>
      </c>
      <c r="B850">
        <v>2021</v>
      </c>
      <c r="C850" t="s">
        <v>7</v>
      </c>
      <c r="D850" t="s">
        <v>90</v>
      </c>
      <c r="E850" t="s">
        <v>91</v>
      </c>
      <c r="F850" t="s">
        <v>92</v>
      </c>
      <c r="G850" t="s">
        <v>93</v>
      </c>
      <c r="H850" t="s">
        <v>94</v>
      </c>
      <c r="I850" t="s">
        <v>96</v>
      </c>
      <c r="J850">
        <v>786</v>
      </c>
      <c r="K850">
        <v>1123.98</v>
      </c>
    </row>
    <row r="851" spans="1:11" x14ac:dyDescent="0.25">
      <c r="A851" t="s">
        <v>103</v>
      </c>
      <c r="B851">
        <v>2021</v>
      </c>
      <c r="C851" t="s">
        <v>11</v>
      </c>
      <c r="D851" t="s">
        <v>90</v>
      </c>
      <c r="E851" t="s">
        <v>91</v>
      </c>
      <c r="F851" t="s">
        <v>92</v>
      </c>
      <c r="G851" t="s">
        <v>93</v>
      </c>
      <c r="H851" t="s">
        <v>94</v>
      </c>
      <c r="I851" t="s">
        <v>96</v>
      </c>
      <c r="J851">
        <v>128</v>
      </c>
      <c r="K851">
        <v>174.07999999999998</v>
      </c>
    </row>
    <row r="852" spans="1:11" x14ac:dyDescent="0.25">
      <c r="A852" t="s">
        <v>104</v>
      </c>
      <c r="B852">
        <v>2021</v>
      </c>
      <c r="C852" t="s">
        <v>11</v>
      </c>
      <c r="D852" t="s">
        <v>90</v>
      </c>
      <c r="E852" t="s">
        <v>91</v>
      </c>
      <c r="F852" t="s">
        <v>92</v>
      </c>
      <c r="G852" t="s">
        <v>93</v>
      </c>
      <c r="H852" t="s">
        <v>94</v>
      </c>
      <c r="I852" t="s">
        <v>96</v>
      </c>
      <c r="J852">
        <v>176</v>
      </c>
      <c r="K852">
        <v>251.68</v>
      </c>
    </row>
    <row r="853" spans="1:11" x14ac:dyDescent="0.25">
      <c r="A853" t="s">
        <v>103</v>
      </c>
      <c r="B853">
        <v>2021</v>
      </c>
      <c r="C853" t="s">
        <v>11</v>
      </c>
      <c r="D853" t="s">
        <v>90</v>
      </c>
      <c r="E853" t="s">
        <v>91</v>
      </c>
      <c r="F853" t="s">
        <v>92</v>
      </c>
      <c r="G853" t="s">
        <v>93</v>
      </c>
      <c r="H853" t="s">
        <v>94</v>
      </c>
      <c r="I853" t="s">
        <v>96</v>
      </c>
      <c r="J853">
        <v>130</v>
      </c>
      <c r="K853">
        <v>185.9</v>
      </c>
    </row>
    <row r="854" spans="1:11" x14ac:dyDescent="0.25">
      <c r="A854" t="s">
        <v>104</v>
      </c>
      <c r="B854">
        <v>2021</v>
      </c>
      <c r="C854" t="s">
        <v>11</v>
      </c>
      <c r="D854" t="s">
        <v>90</v>
      </c>
      <c r="E854" t="s">
        <v>91</v>
      </c>
      <c r="F854" t="s">
        <v>92</v>
      </c>
      <c r="G854" t="s">
        <v>93</v>
      </c>
      <c r="H854" t="s">
        <v>94</v>
      </c>
      <c r="I854" t="s">
        <v>96</v>
      </c>
      <c r="J854">
        <v>178</v>
      </c>
      <c r="K854">
        <v>254.54</v>
      </c>
    </row>
    <row r="855" spans="1:11" x14ac:dyDescent="0.25">
      <c r="A855" t="s">
        <v>103</v>
      </c>
      <c r="B855">
        <v>2021</v>
      </c>
      <c r="C855" t="s">
        <v>11</v>
      </c>
      <c r="D855" t="s">
        <v>90</v>
      </c>
      <c r="E855" t="s">
        <v>91</v>
      </c>
      <c r="F855" t="s">
        <v>92</v>
      </c>
      <c r="G855" t="s">
        <v>93</v>
      </c>
      <c r="H855" t="s">
        <v>94</v>
      </c>
      <c r="I855" t="s">
        <v>96</v>
      </c>
      <c r="J855">
        <v>728</v>
      </c>
      <c r="K855">
        <v>1041.04</v>
      </c>
    </row>
    <row r="856" spans="1:11" x14ac:dyDescent="0.25">
      <c r="A856" t="s">
        <v>106</v>
      </c>
      <c r="B856">
        <v>2021</v>
      </c>
      <c r="C856" t="s">
        <v>11</v>
      </c>
      <c r="D856" t="s">
        <v>90</v>
      </c>
      <c r="E856" t="s">
        <v>91</v>
      </c>
      <c r="F856" t="s">
        <v>92</v>
      </c>
      <c r="G856" t="s">
        <v>93</v>
      </c>
      <c r="H856" t="s">
        <v>94</v>
      </c>
      <c r="I856" t="s">
        <v>96</v>
      </c>
      <c r="J856">
        <v>129</v>
      </c>
      <c r="K856">
        <v>184.47</v>
      </c>
    </row>
    <row r="857" spans="1:11" x14ac:dyDescent="0.25">
      <c r="A857" t="s">
        <v>105</v>
      </c>
      <c r="B857">
        <v>2021</v>
      </c>
      <c r="C857" t="s">
        <v>11</v>
      </c>
      <c r="D857" t="s">
        <v>90</v>
      </c>
      <c r="E857" t="s">
        <v>91</v>
      </c>
      <c r="F857" t="s">
        <v>92</v>
      </c>
      <c r="G857" t="s">
        <v>93</v>
      </c>
      <c r="H857" t="s">
        <v>94</v>
      </c>
      <c r="I857" t="s">
        <v>96</v>
      </c>
      <c r="J857">
        <v>767</v>
      </c>
      <c r="K857">
        <v>526.24</v>
      </c>
    </row>
    <row r="858" spans="1:11" x14ac:dyDescent="0.25">
      <c r="A858" t="s">
        <v>104</v>
      </c>
      <c r="B858">
        <v>2021</v>
      </c>
      <c r="C858" t="s">
        <v>11</v>
      </c>
      <c r="D858" t="s">
        <v>90</v>
      </c>
      <c r="E858" t="s">
        <v>91</v>
      </c>
      <c r="F858" t="s">
        <v>92</v>
      </c>
      <c r="G858" t="s">
        <v>93</v>
      </c>
      <c r="H858" t="s">
        <v>94</v>
      </c>
      <c r="I858" t="s">
        <v>96</v>
      </c>
      <c r="J858">
        <v>127</v>
      </c>
      <c r="K858">
        <v>181.61</v>
      </c>
    </row>
    <row r="859" spans="1:11" x14ac:dyDescent="0.25">
      <c r="A859" t="s">
        <v>104</v>
      </c>
      <c r="B859">
        <v>2021</v>
      </c>
      <c r="C859" t="s">
        <v>11</v>
      </c>
      <c r="D859" t="s">
        <v>90</v>
      </c>
      <c r="E859" t="s">
        <v>91</v>
      </c>
      <c r="F859" t="s">
        <v>92</v>
      </c>
      <c r="G859" t="s">
        <v>93</v>
      </c>
      <c r="H859" t="s">
        <v>94</v>
      </c>
      <c r="I859" t="s">
        <v>96</v>
      </c>
      <c r="J859">
        <v>175</v>
      </c>
      <c r="K859">
        <v>250.25</v>
      </c>
    </row>
    <row r="860" spans="1:11" x14ac:dyDescent="0.25">
      <c r="A860" t="s">
        <v>103</v>
      </c>
      <c r="B860">
        <v>2021</v>
      </c>
      <c r="C860" t="s">
        <v>11</v>
      </c>
      <c r="D860" t="s">
        <v>90</v>
      </c>
      <c r="E860" t="s">
        <v>91</v>
      </c>
      <c r="F860" t="s">
        <v>92</v>
      </c>
      <c r="G860" t="s">
        <v>93</v>
      </c>
      <c r="H860" t="s">
        <v>94</v>
      </c>
      <c r="I860" t="s">
        <v>96</v>
      </c>
      <c r="J860">
        <v>131</v>
      </c>
      <c r="K860">
        <v>187.33</v>
      </c>
    </row>
    <row r="861" spans="1:11" x14ac:dyDescent="0.25">
      <c r="A861" t="s">
        <v>103</v>
      </c>
      <c r="B861">
        <v>2021</v>
      </c>
      <c r="C861" t="s">
        <v>1</v>
      </c>
      <c r="D861" t="s">
        <v>90</v>
      </c>
      <c r="E861" t="s">
        <v>91</v>
      </c>
      <c r="F861" t="s">
        <v>92</v>
      </c>
      <c r="G861" t="s">
        <v>93</v>
      </c>
      <c r="H861" t="s">
        <v>94</v>
      </c>
      <c r="I861" t="s">
        <v>95</v>
      </c>
      <c r="J861">
        <v>194</v>
      </c>
      <c r="K861">
        <v>526.24</v>
      </c>
    </row>
    <row r="862" spans="1:11" x14ac:dyDescent="0.25">
      <c r="A862" t="s">
        <v>104</v>
      </c>
      <c r="B862">
        <v>2021</v>
      </c>
      <c r="C862" t="s">
        <v>1</v>
      </c>
      <c r="D862" t="s">
        <v>90</v>
      </c>
      <c r="E862" t="s">
        <v>91</v>
      </c>
      <c r="F862" t="s">
        <v>92</v>
      </c>
      <c r="G862" t="s">
        <v>93</v>
      </c>
      <c r="H862" t="s">
        <v>94</v>
      </c>
      <c r="I862" t="s">
        <v>95</v>
      </c>
      <c r="J862">
        <v>188</v>
      </c>
      <c r="K862">
        <v>526.24</v>
      </c>
    </row>
    <row r="863" spans="1:11" x14ac:dyDescent="0.25">
      <c r="A863" t="s">
        <v>103</v>
      </c>
      <c r="B863">
        <v>2021</v>
      </c>
      <c r="C863" t="s">
        <v>1</v>
      </c>
      <c r="D863" t="s">
        <v>90</v>
      </c>
      <c r="E863" t="s">
        <v>91</v>
      </c>
      <c r="F863" t="s">
        <v>92</v>
      </c>
      <c r="G863" t="s">
        <v>93</v>
      </c>
      <c r="H863" t="s">
        <v>94</v>
      </c>
      <c r="I863" t="s">
        <v>95</v>
      </c>
      <c r="J863">
        <v>182</v>
      </c>
      <c r="K863">
        <v>526.24</v>
      </c>
    </row>
    <row r="864" spans="1:11" x14ac:dyDescent="0.25">
      <c r="A864" t="s">
        <v>103</v>
      </c>
      <c r="B864">
        <v>2021</v>
      </c>
      <c r="C864" t="s">
        <v>1</v>
      </c>
      <c r="D864" t="s">
        <v>90</v>
      </c>
      <c r="E864" t="s">
        <v>91</v>
      </c>
      <c r="F864" t="s">
        <v>92</v>
      </c>
      <c r="G864" t="s">
        <v>93</v>
      </c>
      <c r="H864" t="s">
        <v>94</v>
      </c>
      <c r="I864" t="s">
        <v>96</v>
      </c>
      <c r="J864">
        <v>182</v>
      </c>
      <c r="K864">
        <v>260.26</v>
      </c>
    </row>
    <row r="865" spans="1:11" x14ac:dyDescent="0.25">
      <c r="A865" t="s">
        <v>105</v>
      </c>
      <c r="B865">
        <v>2021</v>
      </c>
      <c r="C865" t="s">
        <v>1</v>
      </c>
      <c r="D865" t="s">
        <v>90</v>
      </c>
      <c r="E865" t="s">
        <v>91</v>
      </c>
      <c r="F865" t="s">
        <v>92</v>
      </c>
      <c r="G865" t="s">
        <v>93</v>
      </c>
      <c r="H865" t="s">
        <v>94</v>
      </c>
      <c r="I865" t="s">
        <v>96</v>
      </c>
      <c r="J865">
        <v>230</v>
      </c>
      <c r="K865">
        <v>328.9</v>
      </c>
    </row>
    <row r="866" spans="1:11" x14ac:dyDescent="0.25">
      <c r="A866" t="s">
        <v>107</v>
      </c>
      <c r="B866">
        <v>2021</v>
      </c>
      <c r="C866" t="s">
        <v>1</v>
      </c>
      <c r="D866" t="s">
        <v>90</v>
      </c>
      <c r="E866" t="s">
        <v>91</v>
      </c>
      <c r="F866" t="s">
        <v>92</v>
      </c>
      <c r="G866" t="s">
        <v>93</v>
      </c>
      <c r="H866" t="s">
        <v>94</v>
      </c>
      <c r="I866" t="s">
        <v>96</v>
      </c>
      <c r="J866">
        <v>158</v>
      </c>
      <c r="K866">
        <v>225.94</v>
      </c>
    </row>
    <row r="867" spans="1:11" x14ac:dyDescent="0.25">
      <c r="A867" t="s">
        <v>104</v>
      </c>
      <c r="B867">
        <v>2021</v>
      </c>
      <c r="C867" t="s">
        <v>1</v>
      </c>
      <c r="D867" t="s">
        <v>90</v>
      </c>
      <c r="E867" t="s">
        <v>91</v>
      </c>
      <c r="F867" t="s">
        <v>92</v>
      </c>
      <c r="G867" t="s">
        <v>93</v>
      </c>
      <c r="H867" t="s">
        <v>94</v>
      </c>
      <c r="I867" t="s">
        <v>96</v>
      </c>
      <c r="J867">
        <v>184</v>
      </c>
      <c r="K867">
        <v>263.12</v>
      </c>
    </row>
    <row r="868" spans="1:11" x14ac:dyDescent="0.25">
      <c r="A868" t="s">
        <v>103</v>
      </c>
      <c r="B868">
        <v>2021</v>
      </c>
      <c r="C868" t="s">
        <v>1</v>
      </c>
      <c r="D868" t="s">
        <v>90</v>
      </c>
      <c r="E868" t="s">
        <v>91</v>
      </c>
      <c r="F868" t="s">
        <v>92</v>
      </c>
      <c r="G868" t="s">
        <v>93</v>
      </c>
      <c r="H868" t="s">
        <v>94</v>
      </c>
      <c r="I868" t="s">
        <v>96</v>
      </c>
      <c r="J868">
        <v>154</v>
      </c>
      <c r="K868">
        <v>220.22</v>
      </c>
    </row>
    <row r="869" spans="1:11" x14ac:dyDescent="0.25">
      <c r="A869" t="s">
        <v>104</v>
      </c>
      <c r="B869">
        <v>2021</v>
      </c>
      <c r="C869" t="s">
        <v>1</v>
      </c>
      <c r="D869" t="s">
        <v>90</v>
      </c>
      <c r="E869" t="s">
        <v>91</v>
      </c>
      <c r="F869" t="s">
        <v>92</v>
      </c>
      <c r="G869" t="s">
        <v>93</v>
      </c>
      <c r="H869" t="s">
        <v>94</v>
      </c>
      <c r="I869" t="s">
        <v>95</v>
      </c>
      <c r="J869">
        <v>192</v>
      </c>
      <c r="K869">
        <v>526.24</v>
      </c>
    </row>
    <row r="870" spans="1:11" x14ac:dyDescent="0.25">
      <c r="A870" t="s">
        <v>107</v>
      </c>
      <c r="B870">
        <v>2021</v>
      </c>
      <c r="C870" t="s">
        <v>1</v>
      </c>
      <c r="D870" t="s">
        <v>90</v>
      </c>
      <c r="E870" t="s">
        <v>91</v>
      </c>
      <c r="F870" t="s">
        <v>92</v>
      </c>
      <c r="G870" t="s">
        <v>93</v>
      </c>
      <c r="H870" t="s">
        <v>94</v>
      </c>
      <c r="I870" t="s">
        <v>95</v>
      </c>
      <c r="J870">
        <v>186</v>
      </c>
      <c r="K870">
        <v>526.24</v>
      </c>
    </row>
    <row r="871" spans="1:11" x14ac:dyDescent="0.25">
      <c r="A871" t="s">
        <v>106</v>
      </c>
      <c r="B871">
        <v>2021</v>
      </c>
      <c r="C871" t="s">
        <v>1</v>
      </c>
      <c r="D871" t="s">
        <v>90</v>
      </c>
      <c r="E871" t="s">
        <v>91</v>
      </c>
      <c r="F871" t="s">
        <v>92</v>
      </c>
      <c r="G871" t="s">
        <v>93</v>
      </c>
      <c r="H871" t="s">
        <v>94</v>
      </c>
      <c r="I871" t="s">
        <v>95</v>
      </c>
      <c r="J871">
        <v>180</v>
      </c>
      <c r="K871">
        <v>526.24</v>
      </c>
    </row>
    <row r="872" spans="1:11" x14ac:dyDescent="0.25">
      <c r="A872" t="s">
        <v>103</v>
      </c>
      <c r="B872">
        <v>2021</v>
      </c>
      <c r="C872" t="s">
        <v>1</v>
      </c>
      <c r="D872" t="s">
        <v>90</v>
      </c>
      <c r="E872" t="s">
        <v>91</v>
      </c>
      <c r="F872" t="s">
        <v>92</v>
      </c>
      <c r="G872" t="s">
        <v>93</v>
      </c>
      <c r="H872" t="s">
        <v>94</v>
      </c>
      <c r="I872" t="s">
        <v>96</v>
      </c>
      <c r="J872">
        <v>686</v>
      </c>
      <c r="K872">
        <v>980.98</v>
      </c>
    </row>
    <row r="873" spans="1:11" x14ac:dyDescent="0.25">
      <c r="A873" t="s">
        <v>106</v>
      </c>
      <c r="B873">
        <v>2021</v>
      </c>
      <c r="C873" t="s">
        <v>1</v>
      </c>
      <c r="D873" t="s">
        <v>90</v>
      </c>
      <c r="E873" t="s">
        <v>91</v>
      </c>
      <c r="F873" t="s">
        <v>92</v>
      </c>
      <c r="G873" t="s">
        <v>93</v>
      </c>
      <c r="H873" t="s">
        <v>94</v>
      </c>
      <c r="I873" t="s">
        <v>96</v>
      </c>
      <c r="J873">
        <v>719</v>
      </c>
      <c r="K873">
        <v>1028.17</v>
      </c>
    </row>
    <row r="874" spans="1:11" x14ac:dyDescent="0.25">
      <c r="A874" t="s">
        <v>104</v>
      </c>
      <c r="B874">
        <v>2021</v>
      </c>
      <c r="C874" t="s">
        <v>1</v>
      </c>
      <c r="D874" t="s">
        <v>90</v>
      </c>
      <c r="E874" t="s">
        <v>91</v>
      </c>
      <c r="F874" t="s">
        <v>92</v>
      </c>
      <c r="G874" t="s">
        <v>93</v>
      </c>
      <c r="H874" t="s">
        <v>94</v>
      </c>
      <c r="I874" t="s">
        <v>96</v>
      </c>
      <c r="J874">
        <v>772</v>
      </c>
      <c r="K874">
        <v>1103.96</v>
      </c>
    </row>
    <row r="875" spans="1:11" x14ac:dyDescent="0.25">
      <c r="A875" t="s">
        <v>105</v>
      </c>
      <c r="B875">
        <v>2021</v>
      </c>
      <c r="C875" t="s">
        <v>1</v>
      </c>
      <c r="D875" t="s">
        <v>90</v>
      </c>
      <c r="E875" t="s">
        <v>91</v>
      </c>
      <c r="F875" t="s">
        <v>92</v>
      </c>
      <c r="G875" t="s">
        <v>93</v>
      </c>
      <c r="H875" t="s">
        <v>94</v>
      </c>
      <c r="I875" t="s">
        <v>95</v>
      </c>
      <c r="J875">
        <v>189</v>
      </c>
      <c r="K875">
        <v>270.27</v>
      </c>
    </row>
    <row r="876" spans="1:11" x14ac:dyDescent="0.25">
      <c r="A876" t="s">
        <v>106</v>
      </c>
      <c r="B876">
        <v>2021</v>
      </c>
      <c r="C876" t="s">
        <v>1</v>
      </c>
      <c r="D876" t="s">
        <v>90</v>
      </c>
      <c r="E876" t="s">
        <v>91</v>
      </c>
      <c r="F876" t="s">
        <v>92</v>
      </c>
      <c r="G876" t="s">
        <v>93</v>
      </c>
      <c r="H876" t="s">
        <v>94</v>
      </c>
      <c r="I876" t="s">
        <v>95</v>
      </c>
      <c r="J876">
        <v>183</v>
      </c>
      <c r="K876">
        <v>261.69</v>
      </c>
    </row>
    <row r="877" spans="1:11" x14ac:dyDescent="0.25">
      <c r="A877" t="s">
        <v>104</v>
      </c>
      <c r="B877">
        <v>2021</v>
      </c>
      <c r="C877" t="s">
        <v>1</v>
      </c>
      <c r="D877" t="s">
        <v>90</v>
      </c>
      <c r="E877" t="s">
        <v>91</v>
      </c>
      <c r="F877" t="s">
        <v>92</v>
      </c>
      <c r="G877" t="s">
        <v>93</v>
      </c>
      <c r="H877" t="s">
        <v>94</v>
      </c>
      <c r="I877" t="s">
        <v>96</v>
      </c>
      <c r="J877">
        <v>183</v>
      </c>
      <c r="K877">
        <v>261.69</v>
      </c>
    </row>
    <row r="878" spans="1:11" x14ac:dyDescent="0.25">
      <c r="A878" t="s">
        <v>104</v>
      </c>
      <c r="B878">
        <v>2021</v>
      </c>
      <c r="C878" t="s">
        <v>1</v>
      </c>
      <c r="D878" t="s">
        <v>90</v>
      </c>
      <c r="E878" t="s">
        <v>91</v>
      </c>
      <c r="F878" t="s">
        <v>92</v>
      </c>
      <c r="G878" t="s">
        <v>93</v>
      </c>
      <c r="H878" t="s">
        <v>94</v>
      </c>
      <c r="I878" t="s">
        <v>96</v>
      </c>
      <c r="J878">
        <v>758</v>
      </c>
      <c r="K878">
        <v>526.24</v>
      </c>
    </row>
    <row r="879" spans="1:11" x14ac:dyDescent="0.25">
      <c r="A879" t="s">
        <v>103</v>
      </c>
      <c r="B879">
        <v>2021</v>
      </c>
      <c r="C879" t="s">
        <v>1</v>
      </c>
      <c r="D879" t="s">
        <v>90</v>
      </c>
      <c r="E879" t="s">
        <v>91</v>
      </c>
      <c r="F879" t="s">
        <v>92</v>
      </c>
      <c r="G879" t="s">
        <v>93</v>
      </c>
      <c r="H879" t="s">
        <v>94</v>
      </c>
      <c r="I879" t="s">
        <v>96</v>
      </c>
      <c r="J879">
        <v>812</v>
      </c>
      <c r="K879">
        <v>526.24</v>
      </c>
    </row>
    <row r="880" spans="1:11" x14ac:dyDescent="0.25">
      <c r="A880" t="s">
        <v>103</v>
      </c>
      <c r="B880">
        <v>2021</v>
      </c>
      <c r="C880" t="s">
        <v>1</v>
      </c>
      <c r="D880" t="s">
        <v>90</v>
      </c>
      <c r="E880" t="s">
        <v>91</v>
      </c>
      <c r="F880" t="s">
        <v>92</v>
      </c>
      <c r="G880" t="s">
        <v>93</v>
      </c>
      <c r="H880" t="s">
        <v>94</v>
      </c>
      <c r="I880" t="s">
        <v>96</v>
      </c>
      <c r="J880">
        <v>181</v>
      </c>
      <c r="K880">
        <v>258.83</v>
      </c>
    </row>
    <row r="881" spans="1:11" x14ac:dyDescent="0.25">
      <c r="A881" t="s">
        <v>107</v>
      </c>
      <c r="B881">
        <v>2021</v>
      </c>
      <c r="C881" t="s">
        <v>1</v>
      </c>
      <c r="D881" t="s">
        <v>90</v>
      </c>
      <c r="E881" t="s">
        <v>91</v>
      </c>
      <c r="F881" t="s">
        <v>92</v>
      </c>
      <c r="G881" t="s">
        <v>93</v>
      </c>
      <c r="H881" t="s">
        <v>94</v>
      </c>
      <c r="I881" t="s">
        <v>96</v>
      </c>
      <c r="J881">
        <v>229</v>
      </c>
      <c r="K881">
        <v>327.47000000000003</v>
      </c>
    </row>
    <row r="882" spans="1:11" x14ac:dyDescent="0.25">
      <c r="A882" t="s">
        <v>104</v>
      </c>
      <c r="B882">
        <v>2021</v>
      </c>
      <c r="C882" t="s">
        <v>1</v>
      </c>
      <c r="D882" t="s">
        <v>90</v>
      </c>
      <c r="E882" t="s">
        <v>91</v>
      </c>
      <c r="F882" t="s">
        <v>92</v>
      </c>
      <c r="G882" t="s">
        <v>93</v>
      </c>
      <c r="H882" t="s">
        <v>94</v>
      </c>
      <c r="I882" t="s">
        <v>96</v>
      </c>
      <c r="J882">
        <v>157</v>
      </c>
      <c r="K882">
        <v>224.51</v>
      </c>
    </row>
    <row r="883" spans="1:11" x14ac:dyDescent="0.25">
      <c r="A883" t="s">
        <v>104</v>
      </c>
      <c r="B883">
        <v>2021</v>
      </c>
      <c r="C883" t="s">
        <v>1</v>
      </c>
      <c r="D883" t="s">
        <v>90</v>
      </c>
      <c r="E883" t="s">
        <v>91</v>
      </c>
      <c r="F883" t="s">
        <v>92</v>
      </c>
      <c r="G883" t="s">
        <v>93</v>
      </c>
      <c r="H883" t="s">
        <v>94</v>
      </c>
      <c r="I883" t="s">
        <v>95</v>
      </c>
      <c r="J883">
        <v>191</v>
      </c>
      <c r="K883">
        <v>273.13</v>
      </c>
    </row>
    <row r="884" spans="1:11" x14ac:dyDescent="0.25">
      <c r="A884" t="s">
        <v>104</v>
      </c>
      <c r="B884">
        <v>2021</v>
      </c>
      <c r="C884" t="s">
        <v>1</v>
      </c>
      <c r="D884" t="s">
        <v>90</v>
      </c>
      <c r="E884" t="s">
        <v>91</v>
      </c>
      <c r="F884" t="s">
        <v>92</v>
      </c>
      <c r="G884" t="s">
        <v>93</v>
      </c>
      <c r="H884" t="s">
        <v>94</v>
      </c>
      <c r="I884" t="s">
        <v>95</v>
      </c>
      <c r="J884">
        <v>185</v>
      </c>
      <c r="K884">
        <v>264.55</v>
      </c>
    </row>
    <row r="885" spans="1:11" x14ac:dyDescent="0.25">
      <c r="A885" t="s">
        <v>104</v>
      </c>
      <c r="B885">
        <v>2021</v>
      </c>
      <c r="C885" t="s">
        <v>1</v>
      </c>
      <c r="D885" t="s">
        <v>90</v>
      </c>
      <c r="E885" t="s">
        <v>91</v>
      </c>
      <c r="F885" t="s">
        <v>92</v>
      </c>
      <c r="G885" t="s">
        <v>93</v>
      </c>
      <c r="H885" t="s">
        <v>94</v>
      </c>
      <c r="I885" t="s">
        <v>95</v>
      </c>
      <c r="J885">
        <v>179</v>
      </c>
      <c r="K885">
        <v>255.97</v>
      </c>
    </row>
    <row r="886" spans="1:11" x14ac:dyDescent="0.25">
      <c r="A886" t="s">
        <v>107</v>
      </c>
      <c r="B886">
        <v>2021</v>
      </c>
      <c r="C886" t="s">
        <v>1</v>
      </c>
      <c r="D886" t="s">
        <v>90</v>
      </c>
      <c r="E886" t="s">
        <v>91</v>
      </c>
      <c r="F886" t="s">
        <v>92</v>
      </c>
      <c r="G886" t="s">
        <v>93</v>
      </c>
      <c r="H886" t="s">
        <v>94</v>
      </c>
      <c r="I886" t="s">
        <v>96</v>
      </c>
      <c r="J886">
        <v>185</v>
      </c>
      <c r="K886">
        <v>264.55</v>
      </c>
    </row>
    <row r="887" spans="1:11" x14ac:dyDescent="0.25">
      <c r="A887" t="s">
        <v>106</v>
      </c>
      <c r="B887">
        <v>2021</v>
      </c>
      <c r="C887" t="s">
        <v>1</v>
      </c>
      <c r="D887" t="s">
        <v>90</v>
      </c>
      <c r="E887" t="s">
        <v>91</v>
      </c>
      <c r="F887" t="s">
        <v>92</v>
      </c>
      <c r="G887" t="s">
        <v>93</v>
      </c>
      <c r="H887" t="s">
        <v>94</v>
      </c>
      <c r="I887" t="s">
        <v>96</v>
      </c>
      <c r="J887">
        <v>227</v>
      </c>
      <c r="K887">
        <v>324.61</v>
      </c>
    </row>
    <row r="888" spans="1:11" x14ac:dyDescent="0.25">
      <c r="A888" t="s">
        <v>103</v>
      </c>
      <c r="B888">
        <v>2021</v>
      </c>
      <c r="C888" t="s">
        <v>1</v>
      </c>
      <c r="D888" t="s">
        <v>90</v>
      </c>
      <c r="E888" t="s">
        <v>91</v>
      </c>
      <c r="F888" t="s">
        <v>92</v>
      </c>
      <c r="G888" t="s">
        <v>93</v>
      </c>
      <c r="H888" t="s">
        <v>94</v>
      </c>
      <c r="I888" t="s">
        <v>96</v>
      </c>
      <c r="J888">
        <v>781</v>
      </c>
      <c r="K888">
        <v>1116.83</v>
      </c>
    </row>
    <row r="889" spans="1:11" x14ac:dyDescent="0.25">
      <c r="A889" t="s">
        <v>105</v>
      </c>
      <c r="B889">
        <v>2021</v>
      </c>
      <c r="C889" t="s">
        <v>0</v>
      </c>
      <c r="D889" t="s">
        <v>90</v>
      </c>
      <c r="E889" t="s">
        <v>91</v>
      </c>
      <c r="F889" t="s">
        <v>92</v>
      </c>
      <c r="G889" t="s">
        <v>93</v>
      </c>
      <c r="H889" t="s">
        <v>94</v>
      </c>
      <c r="I889" t="s">
        <v>95</v>
      </c>
      <c r="J889">
        <v>206</v>
      </c>
      <c r="K889">
        <v>526.24</v>
      </c>
    </row>
    <row r="890" spans="1:11" x14ac:dyDescent="0.25">
      <c r="A890" t="s">
        <v>104</v>
      </c>
      <c r="B890">
        <v>2021</v>
      </c>
      <c r="C890" t="s">
        <v>0</v>
      </c>
      <c r="D890" t="s">
        <v>90</v>
      </c>
      <c r="E890" t="s">
        <v>91</v>
      </c>
      <c r="F890" t="s">
        <v>92</v>
      </c>
      <c r="G890" t="s">
        <v>93</v>
      </c>
      <c r="H890" t="s">
        <v>94</v>
      </c>
      <c r="I890" t="s">
        <v>95</v>
      </c>
      <c r="J890">
        <v>200</v>
      </c>
      <c r="K890">
        <v>526.24</v>
      </c>
    </row>
    <row r="891" spans="1:11" x14ac:dyDescent="0.25">
      <c r="A891" t="s">
        <v>105</v>
      </c>
      <c r="B891">
        <v>2021</v>
      </c>
      <c r="C891" t="s">
        <v>0</v>
      </c>
      <c r="D891" t="s">
        <v>90</v>
      </c>
      <c r="E891" t="s">
        <v>91</v>
      </c>
      <c r="F891" t="s">
        <v>92</v>
      </c>
      <c r="G891" t="s">
        <v>93</v>
      </c>
      <c r="H891" t="s">
        <v>94</v>
      </c>
      <c r="I891" t="s">
        <v>96</v>
      </c>
      <c r="J891">
        <v>188</v>
      </c>
      <c r="K891">
        <v>268.84000000000003</v>
      </c>
    </row>
    <row r="892" spans="1:11" x14ac:dyDescent="0.25">
      <c r="A892" t="s">
        <v>104</v>
      </c>
      <c r="B892">
        <v>2021</v>
      </c>
      <c r="C892" t="s">
        <v>0</v>
      </c>
      <c r="D892" t="s">
        <v>90</v>
      </c>
      <c r="E892" t="s">
        <v>91</v>
      </c>
      <c r="F892" t="s">
        <v>92</v>
      </c>
      <c r="G892" t="s">
        <v>93</v>
      </c>
      <c r="H892" t="s">
        <v>94</v>
      </c>
      <c r="I892" t="s">
        <v>96</v>
      </c>
      <c r="J892">
        <v>236</v>
      </c>
      <c r="K892">
        <v>337.48</v>
      </c>
    </row>
    <row r="893" spans="1:11" x14ac:dyDescent="0.25">
      <c r="A893" t="s">
        <v>105</v>
      </c>
      <c r="B893">
        <v>2021</v>
      </c>
      <c r="C893" t="s">
        <v>0</v>
      </c>
      <c r="D893" t="s">
        <v>90</v>
      </c>
      <c r="E893" t="s">
        <v>91</v>
      </c>
      <c r="F893" t="s">
        <v>92</v>
      </c>
      <c r="G893" t="s">
        <v>93</v>
      </c>
      <c r="H893" t="s">
        <v>94</v>
      </c>
      <c r="I893" t="s">
        <v>96</v>
      </c>
      <c r="J893">
        <v>190</v>
      </c>
      <c r="K893">
        <v>271.7</v>
      </c>
    </row>
    <row r="894" spans="1:11" x14ac:dyDescent="0.25">
      <c r="A894" t="s">
        <v>103</v>
      </c>
      <c r="B894">
        <v>2021</v>
      </c>
      <c r="C894" t="s">
        <v>0</v>
      </c>
      <c r="D894" t="s">
        <v>90</v>
      </c>
      <c r="E894" t="s">
        <v>91</v>
      </c>
      <c r="F894" t="s">
        <v>92</v>
      </c>
      <c r="G894" t="s">
        <v>93</v>
      </c>
      <c r="H894" t="s">
        <v>94</v>
      </c>
      <c r="I894" t="s">
        <v>96</v>
      </c>
      <c r="J894">
        <v>232</v>
      </c>
      <c r="K894">
        <v>331.76</v>
      </c>
    </row>
    <row r="895" spans="1:11" x14ac:dyDescent="0.25">
      <c r="A895" t="s">
        <v>104</v>
      </c>
      <c r="B895">
        <v>2021</v>
      </c>
      <c r="C895" t="s">
        <v>0</v>
      </c>
      <c r="D895" t="s">
        <v>90</v>
      </c>
      <c r="E895" t="s">
        <v>91</v>
      </c>
      <c r="F895" t="s">
        <v>92</v>
      </c>
      <c r="G895" t="s">
        <v>93</v>
      </c>
      <c r="H895" t="s">
        <v>94</v>
      </c>
      <c r="I895" t="s">
        <v>96</v>
      </c>
      <c r="J895">
        <v>160</v>
      </c>
      <c r="K895">
        <v>228.8</v>
      </c>
    </row>
    <row r="896" spans="1:11" x14ac:dyDescent="0.25">
      <c r="A896" t="s">
        <v>103</v>
      </c>
      <c r="B896">
        <v>2021</v>
      </c>
      <c r="C896" t="s">
        <v>0</v>
      </c>
      <c r="D896" t="s">
        <v>90</v>
      </c>
      <c r="E896" t="s">
        <v>91</v>
      </c>
      <c r="F896" t="s">
        <v>92</v>
      </c>
      <c r="G896" t="s">
        <v>93</v>
      </c>
      <c r="H896" t="s">
        <v>94</v>
      </c>
      <c r="I896" t="s">
        <v>95</v>
      </c>
      <c r="J896">
        <v>210</v>
      </c>
      <c r="K896">
        <v>526.24</v>
      </c>
    </row>
    <row r="897" spans="1:11" x14ac:dyDescent="0.25">
      <c r="A897" t="s">
        <v>104</v>
      </c>
      <c r="B897">
        <v>2021</v>
      </c>
      <c r="C897" t="s">
        <v>0</v>
      </c>
      <c r="D897" t="s">
        <v>90</v>
      </c>
      <c r="E897" t="s">
        <v>91</v>
      </c>
      <c r="F897" t="s">
        <v>92</v>
      </c>
      <c r="G897" t="s">
        <v>93</v>
      </c>
      <c r="H897" t="s">
        <v>94</v>
      </c>
      <c r="I897" t="s">
        <v>95</v>
      </c>
      <c r="J897">
        <v>204</v>
      </c>
      <c r="K897">
        <v>526.24</v>
      </c>
    </row>
    <row r="898" spans="1:11" x14ac:dyDescent="0.25">
      <c r="A898" t="s">
        <v>105</v>
      </c>
      <c r="B898">
        <v>2021</v>
      </c>
      <c r="C898" t="s">
        <v>0</v>
      </c>
      <c r="D898" t="s">
        <v>90</v>
      </c>
      <c r="E898" t="s">
        <v>91</v>
      </c>
      <c r="F898" t="s">
        <v>92</v>
      </c>
      <c r="G898" t="s">
        <v>93</v>
      </c>
      <c r="H898" t="s">
        <v>94</v>
      </c>
      <c r="I898" t="s">
        <v>95</v>
      </c>
      <c r="J898">
        <v>198</v>
      </c>
      <c r="K898">
        <v>526.24</v>
      </c>
    </row>
    <row r="899" spans="1:11" x14ac:dyDescent="0.25">
      <c r="A899" t="s">
        <v>103</v>
      </c>
      <c r="B899">
        <v>2021</v>
      </c>
      <c r="C899" t="s">
        <v>0</v>
      </c>
      <c r="D899" t="s">
        <v>90</v>
      </c>
      <c r="E899" t="s">
        <v>91</v>
      </c>
      <c r="F899" t="s">
        <v>92</v>
      </c>
      <c r="G899" t="s">
        <v>93</v>
      </c>
      <c r="H899" t="s">
        <v>94</v>
      </c>
      <c r="I899" t="s">
        <v>96</v>
      </c>
      <c r="J899">
        <v>685</v>
      </c>
      <c r="K899">
        <v>979.55</v>
      </c>
    </row>
    <row r="900" spans="1:11" x14ac:dyDescent="0.25">
      <c r="A900" t="s">
        <v>103</v>
      </c>
      <c r="B900">
        <v>2021</v>
      </c>
      <c r="C900" t="s">
        <v>0</v>
      </c>
      <c r="D900" t="s">
        <v>90</v>
      </c>
      <c r="E900" t="s">
        <v>91</v>
      </c>
      <c r="F900" t="s">
        <v>92</v>
      </c>
      <c r="G900" t="s">
        <v>93</v>
      </c>
      <c r="H900" t="s">
        <v>94</v>
      </c>
      <c r="I900" t="s">
        <v>96</v>
      </c>
      <c r="J900">
        <v>718</v>
      </c>
      <c r="K900">
        <v>1026.74</v>
      </c>
    </row>
    <row r="901" spans="1:11" x14ac:dyDescent="0.25">
      <c r="A901" t="s">
        <v>104</v>
      </c>
      <c r="B901">
        <v>2021</v>
      </c>
      <c r="C901" t="s">
        <v>0</v>
      </c>
      <c r="D901" t="s">
        <v>90</v>
      </c>
      <c r="E901" t="s">
        <v>91</v>
      </c>
      <c r="F901" t="s">
        <v>92</v>
      </c>
      <c r="G901" t="s">
        <v>93</v>
      </c>
      <c r="H901" t="s">
        <v>94</v>
      </c>
      <c r="I901" t="s">
        <v>96</v>
      </c>
      <c r="J901">
        <v>771</v>
      </c>
      <c r="K901">
        <v>1102.53</v>
      </c>
    </row>
    <row r="902" spans="1:11" x14ac:dyDescent="0.25">
      <c r="A902" t="s">
        <v>104</v>
      </c>
      <c r="B902">
        <v>2021</v>
      </c>
      <c r="C902" t="s">
        <v>0</v>
      </c>
      <c r="D902" t="s">
        <v>90</v>
      </c>
      <c r="E902" t="s">
        <v>91</v>
      </c>
      <c r="F902" t="s">
        <v>92</v>
      </c>
      <c r="G902" t="s">
        <v>93</v>
      </c>
      <c r="H902" t="s">
        <v>94</v>
      </c>
      <c r="I902" t="s">
        <v>95</v>
      </c>
      <c r="J902">
        <v>207</v>
      </c>
      <c r="K902">
        <v>296.01</v>
      </c>
    </row>
    <row r="903" spans="1:11" x14ac:dyDescent="0.25">
      <c r="A903" t="s">
        <v>103</v>
      </c>
      <c r="B903">
        <v>2021</v>
      </c>
      <c r="C903" t="s">
        <v>0</v>
      </c>
      <c r="D903" t="s">
        <v>90</v>
      </c>
      <c r="E903" t="s">
        <v>91</v>
      </c>
      <c r="F903" t="s">
        <v>92</v>
      </c>
      <c r="G903" t="s">
        <v>93</v>
      </c>
      <c r="H903" t="s">
        <v>94</v>
      </c>
      <c r="I903" t="s">
        <v>95</v>
      </c>
      <c r="J903">
        <v>201</v>
      </c>
      <c r="K903">
        <v>287.43</v>
      </c>
    </row>
    <row r="904" spans="1:11" x14ac:dyDescent="0.25">
      <c r="A904" t="s">
        <v>103</v>
      </c>
      <c r="B904">
        <v>2021</v>
      </c>
      <c r="C904" t="s">
        <v>0</v>
      </c>
      <c r="D904" t="s">
        <v>90</v>
      </c>
      <c r="E904" t="s">
        <v>91</v>
      </c>
      <c r="F904" t="s">
        <v>92</v>
      </c>
      <c r="G904" t="s">
        <v>93</v>
      </c>
      <c r="H904" t="s">
        <v>94</v>
      </c>
      <c r="I904" t="s">
        <v>95</v>
      </c>
      <c r="J904">
        <v>195</v>
      </c>
      <c r="K904">
        <v>278.85000000000002</v>
      </c>
    </row>
    <row r="905" spans="1:11" x14ac:dyDescent="0.25">
      <c r="A905" t="s">
        <v>104</v>
      </c>
      <c r="B905">
        <v>2021</v>
      </c>
      <c r="C905" t="s">
        <v>0</v>
      </c>
      <c r="D905" t="s">
        <v>90</v>
      </c>
      <c r="E905" t="s">
        <v>91</v>
      </c>
      <c r="F905" t="s">
        <v>92</v>
      </c>
      <c r="G905" t="s">
        <v>93</v>
      </c>
      <c r="H905" t="s">
        <v>94</v>
      </c>
      <c r="I905" t="s">
        <v>96</v>
      </c>
      <c r="J905">
        <v>189</v>
      </c>
      <c r="K905">
        <v>270.27</v>
      </c>
    </row>
    <row r="906" spans="1:11" x14ac:dyDescent="0.25">
      <c r="A906" t="s">
        <v>103</v>
      </c>
      <c r="B906">
        <v>2021</v>
      </c>
      <c r="C906" t="s">
        <v>0</v>
      </c>
      <c r="D906" t="s">
        <v>90</v>
      </c>
      <c r="E906" t="s">
        <v>91</v>
      </c>
      <c r="F906" t="s">
        <v>92</v>
      </c>
      <c r="G906" t="s">
        <v>93</v>
      </c>
      <c r="H906" t="s">
        <v>94</v>
      </c>
      <c r="I906" t="s">
        <v>96</v>
      </c>
      <c r="J906">
        <v>757</v>
      </c>
      <c r="K906">
        <v>526.24</v>
      </c>
    </row>
    <row r="907" spans="1:11" x14ac:dyDescent="0.25">
      <c r="A907" t="s">
        <v>103</v>
      </c>
      <c r="B907">
        <v>2021</v>
      </c>
      <c r="C907" t="s">
        <v>0</v>
      </c>
      <c r="D907" t="s">
        <v>90</v>
      </c>
      <c r="E907" t="s">
        <v>91</v>
      </c>
      <c r="F907" t="s">
        <v>92</v>
      </c>
      <c r="G907" t="s">
        <v>93</v>
      </c>
      <c r="H907" t="s">
        <v>94</v>
      </c>
      <c r="I907" t="s">
        <v>96</v>
      </c>
      <c r="J907">
        <v>811</v>
      </c>
      <c r="K907">
        <v>526.24</v>
      </c>
    </row>
    <row r="908" spans="1:11" x14ac:dyDescent="0.25">
      <c r="A908" t="s">
        <v>104</v>
      </c>
      <c r="B908">
        <v>2021</v>
      </c>
      <c r="C908" t="s">
        <v>0</v>
      </c>
      <c r="D908" t="s">
        <v>90</v>
      </c>
      <c r="E908" t="s">
        <v>91</v>
      </c>
      <c r="F908" t="s">
        <v>92</v>
      </c>
      <c r="G908" t="s">
        <v>93</v>
      </c>
      <c r="H908" t="s">
        <v>94</v>
      </c>
      <c r="I908" t="s">
        <v>96</v>
      </c>
      <c r="J908">
        <v>187</v>
      </c>
      <c r="K908">
        <v>267.40999999999997</v>
      </c>
    </row>
    <row r="909" spans="1:11" x14ac:dyDescent="0.25">
      <c r="A909" t="s">
        <v>104</v>
      </c>
      <c r="B909">
        <v>2021</v>
      </c>
      <c r="C909" t="s">
        <v>0</v>
      </c>
      <c r="D909" t="s">
        <v>90</v>
      </c>
      <c r="E909" t="s">
        <v>91</v>
      </c>
      <c r="F909" t="s">
        <v>92</v>
      </c>
      <c r="G909" t="s">
        <v>93</v>
      </c>
      <c r="H909" t="s">
        <v>94</v>
      </c>
      <c r="I909" t="s">
        <v>96</v>
      </c>
      <c r="J909">
        <v>235</v>
      </c>
      <c r="K909">
        <v>336.05</v>
      </c>
    </row>
    <row r="910" spans="1:11" x14ac:dyDescent="0.25">
      <c r="A910" t="s">
        <v>105</v>
      </c>
      <c r="B910">
        <v>2021</v>
      </c>
      <c r="C910" t="s">
        <v>0</v>
      </c>
      <c r="D910" t="s">
        <v>90</v>
      </c>
      <c r="E910" t="s">
        <v>91</v>
      </c>
      <c r="F910" t="s">
        <v>92</v>
      </c>
      <c r="G910" t="s">
        <v>93</v>
      </c>
      <c r="H910" t="s">
        <v>94</v>
      </c>
      <c r="I910" t="s">
        <v>96</v>
      </c>
      <c r="J910">
        <v>163</v>
      </c>
      <c r="K910">
        <v>233.09</v>
      </c>
    </row>
    <row r="911" spans="1:11" x14ac:dyDescent="0.25">
      <c r="A911" t="s">
        <v>106</v>
      </c>
      <c r="B911">
        <v>2021</v>
      </c>
      <c r="C911" t="s">
        <v>0</v>
      </c>
      <c r="D911" t="s">
        <v>90</v>
      </c>
      <c r="E911" t="s">
        <v>91</v>
      </c>
      <c r="F911" t="s">
        <v>92</v>
      </c>
      <c r="G911" t="s">
        <v>93</v>
      </c>
      <c r="H911" t="s">
        <v>94</v>
      </c>
      <c r="I911" t="s">
        <v>95</v>
      </c>
      <c r="J911">
        <v>209</v>
      </c>
      <c r="K911">
        <v>298.87</v>
      </c>
    </row>
    <row r="912" spans="1:11" x14ac:dyDescent="0.25">
      <c r="A912" t="s">
        <v>104</v>
      </c>
      <c r="B912">
        <v>2021</v>
      </c>
      <c r="C912" t="s">
        <v>0</v>
      </c>
      <c r="D912" t="s">
        <v>90</v>
      </c>
      <c r="E912" t="s">
        <v>91</v>
      </c>
      <c r="F912" t="s">
        <v>92</v>
      </c>
      <c r="G912" t="s">
        <v>93</v>
      </c>
      <c r="H912" t="s">
        <v>94</v>
      </c>
      <c r="I912" t="s">
        <v>95</v>
      </c>
      <c r="J912">
        <v>203</v>
      </c>
      <c r="K912">
        <v>290.28999999999996</v>
      </c>
    </row>
    <row r="913" spans="1:11" x14ac:dyDescent="0.25">
      <c r="A913" t="s">
        <v>103</v>
      </c>
      <c r="B913">
        <v>2021</v>
      </c>
      <c r="C913" t="s">
        <v>0</v>
      </c>
      <c r="D913" t="s">
        <v>90</v>
      </c>
      <c r="E913" t="s">
        <v>91</v>
      </c>
      <c r="F913" t="s">
        <v>92</v>
      </c>
      <c r="G913" t="s">
        <v>93</v>
      </c>
      <c r="H913" t="s">
        <v>94</v>
      </c>
      <c r="I913" t="s">
        <v>95</v>
      </c>
      <c r="J913">
        <v>197</v>
      </c>
      <c r="K913">
        <v>281.70999999999998</v>
      </c>
    </row>
    <row r="914" spans="1:11" x14ac:dyDescent="0.25">
      <c r="A914" t="s">
        <v>105</v>
      </c>
      <c r="B914">
        <v>2021</v>
      </c>
      <c r="C914" t="s">
        <v>0</v>
      </c>
      <c r="D914" t="s">
        <v>90</v>
      </c>
      <c r="E914" t="s">
        <v>91</v>
      </c>
      <c r="F914" t="s">
        <v>92</v>
      </c>
      <c r="G914" t="s">
        <v>93</v>
      </c>
      <c r="H914" t="s">
        <v>94</v>
      </c>
      <c r="I914" t="s">
        <v>96</v>
      </c>
      <c r="J914">
        <v>233</v>
      </c>
      <c r="K914">
        <v>333.19</v>
      </c>
    </row>
    <row r="915" spans="1:11" x14ac:dyDescent="0.25">
      <c r="A915" t="s">
        <v>105</v>
      </c>
      <c r="B915">
        <v>2021</v>
      </c>
      <c r="C915" t="s">
        <v>0</v>
      </c>
      <c r="D915" t="s">
        <v>90</v>
      </c>
      <c r="E915" t="s">
        <v>91</v>
      </c>
      <c r="F915" t="s">
        <v>92</v>
      </c>
      <c r="G915" t="s">
        <v>93</v>
      </c>
      <c r="H915" t="s">
        <v>94</v>
      </c>
      <c r="I915" t="s">
        <v>96</v>
      </c>
      <c r="J915">
        <v>780</v>
      </c>
      <c r="K915">
        <v>1115.4000000000001</v>
      </c>
    </row>
    <row r="916" spans="1:11" x14ac:dyDescent="0.25">
      <c r="A916" t="s">
        <v>103</v>
      </c>
      <c r="B916">
        <v>2021</v>
      </c>
      <c r="C916" t="s">
        <v>6</v>
      </c>
      <c r="D916" t="s">
        <v>90</v>
      </c>
      <c r="E916" t="s">
        <v>91</v>
      </c>
      <c r="F916" t="s">
        <v>92</v>
      </c>
      <c r="G916" t="s">
        <v>93</v>
      </c>
      <c r="H916" t="s">
        <v>94</v>
      </c>
      <c r="I916" t="s">
        <v>95</v>
      </c>
      <c r="J916">
        <v>356</v>
      </c>
      <c r="K916">
        <v>509.08</v>
      </c>
    </row>
    <row r="917" spans="1:11" x14ac:dyDescent="0.25">
      <c r="A917" t="s">
        <v>103</v>
      </c>
      <c r="B917">
        <v>2021</v>
      </c>
      <c r="C917" t="s">
        <v>6</v>
      </c>
      <c r="D917" t="s">
        <v>90</v>
      </c>
      <c r="E917" t="s">
        <v>91</v>
      </c>
      <c r="F917" t="s">
        <v>92</v>
      </c>
      <c r="G917" t="s">
        <v>93</v>
      </c>
      <c r="H917" t="s">
        <v>94</v>
      </c>
      <c r="I917" t="s">
        <v>95</v>
      </c>
      <c r="J917">
        <v>350</v>
      </c>
      <c r="K917">
        <v>500.5</v>
      </c>
    </row>
    <row r="918" spans="1:11" x14ac:dyDescent="0.25">
      <c r="A918" t="s">
        <v>105</v>
      </c>
      <c r="B918">
        <v>2021</v>
      </c>
      <c r="C918" t="s">
        <v>6</v>
      </c>
      <c r="D918" t="s">
        <v>90</v>
      </c>
      <c r="E918" t="s">
        <v>91</v>
      </c>
      <c r="F918" t="s">
        <v>92</v>
      </c>
      <c r="G918" t="s">
        <v>93</v>
      </c>
      <c r="H918" t="s">
        <v>94</v>
      </c>
      <c r="I918" t="s">
        <v>96</v>
      </c>
      <c r="J918">
        <v>158</v>
      </c>
      <c r="K918">
        <v>214.88</v>
      </c>
    </row>
    <row r="919" spans="1:11" x14ac:dyDescent="0.25">
      <c r="A919" t="s">
        <v>104</v>
      </c>
      <c r="B919">
        <v>2021</v>
      </c>
      <c r="C919" t="s">
        <v>6</v>
      </c>
      <c r="D919" t="s">
        <v>90</v>
      </c>
      <c r="E919" t="s">
        <v>91</v>
      </c>
      <c r="F919" t="s">
        <v>92</v>
      </c>
      <c r="G919" t="s">
        <v>93</v>
      </c>
      <c r="H919" t="s">
        <v>94</v>
      </c>
      <c r="I919" t="s">
        <v>96</v>
      </c>
      <c r="J919">
        <v>200</v>
      </c>
      <c r="K919">
        <v>286</v>
      </c>
    </row>
    <row r="920" spans="1:11" x14ac:dyDescent="0.25">
      <c r="A920" t="s">
        <v>104</v>
      </c>
      <c r="B920">
        <v>2021</v>
      </c>
      <c r="C920" t="s">
        <v>6</v>
      </c>
      <c r="D920" t="s">
        <v>90</v>
      </c>
      <c r="E920" t="s">
        <v>91</v>
      </c>
      <c r="F920" t="s">
        <v>92</v>
      </c>
      <c r="G920" t="s">
        <v>93</v>
      </c>
      <c r="H920" t="s">
        <v>94</v>
      </c>
      <c r="I920" t="s">
        <v>96</v>
      </c>
      <c r="J920">
        <v>128</v>
      </c>
      <c r="K920">
        <v>183.04</v>
      </c>
    </row>
    <row r="921" spans="1:11" x14ac:dyDescent="0.25">
      <c r="A921" t="s">
        <v>106</v>
      </c>
      <c r="B921">
        <v>2021</v>
      </c>
      <c r="C921" t="s">
        <v>6</v>
      </c>
      <c r="D921" t="s">
        <v>90</v>
      </c>
      <c r="E921" t="s">
        <v>91</v>
      </c>
      <c r="F921" t="s">
        <v>92</v>
      </c>
      <c r="G921" t="s">
        <v>93</v>
      </c>
      <c r="H921" t="s">
        <v>94</v>
      </c>
      <c r="I921" t="s">
        <v>96</v>
      </c>
      <c r="J921">
        <v>154</v>
      </c>
      <c r="K921">
        <v>220.22</v>
      </c>
    </row>
    <row r="922" spans="1:11" x14ac:dyDescent="0.25">
      <c r="A922" t="s">
        <v>104</v>
      </c>
      <c r="B922">
        <v>2021</v>
      </c>
      <c r="C922" t="s">
        <v>6</v>
      </c>
      <c r="D922" t="s">
        <v>90</v>
      </c>
      <c r="E922" t="s">
        <v>91</v>
      </c>
      <c r="F922" t="s">
        <v>92</v>
      </c>
      <c r="G922" t="s">
        <v>93</v>
      </c>
      <c r="H922" t="s">
        <v>94</v>
      </c>
      <c r="I922" t="s">
        <v>96</v>
      </c>
      <c r="J922">
        <v>202</v>
      </c>
      <c r="K922">
        <v>288.86</v>
      </c>
    </row>
    <row r="923" spans="1:11" x14ac:dyDescent="0.25">
      <c r="A923" t="s">
        <v>105</v>
      </c>
      <c r="B923">
        <v>2021</v>
      </c>
      <c r="C923" t="s">
        <v>6</v>
      </c>
      <c r="D923" t="s">
        <v>90</v>
      </c>
      <c r="E923" t="s">
        <v>91</v>
      </c>
      <c r="F923" t="s">
        <v>92</v>
      </c>
      <c r="G923" t="s">
        <v>93</v>
      </c>
      <c r="H923" t="s">
        <v>94</v>
      </c>
      <c r="I923" t="s">
        <v>96</v>
      </c>
      <c r="J923">
        <v>130</v>
      </c>
      <c r="K923">
        <v>185.9</v>
      </c>
    </row>
    <row r="924" spans="1:11" x14ac:dyDescent="0.25">
      <c r="A924" t="s">
        <v>104</v>
      </c>
      <c r="B924">
        <v>2021</v>
      </c>
      <c r="C924" t="s">
        <v>6</v>
      </c>
      <c r="D924" t="s">
        <v>90</v>
      </c>
      <c r="E924" t="s">
        <v>91</v>
      </c>
      <c r="F924" t="s">
        <v>92</v>
      </c>
      <c r="G924" t="s">
        <v>93</v>
      </c>
      <c r="H924" t="s">
        <v>94</v>
      </c>
      <c r="I924" t="s">
        <v>96</v>
      </c>
      <c r="J924">
        <v>360</v>
      </c>
      <c r="K924">
        <v>526.24</v>
      </c>
    </row>
    <row r="925" spans="1:11" x14ac:dyDescent="0.25">
      <c r="A925" t="s">
        <v>103</v>
      </c>
      <c r="B925">
        <v>2021</v>
      </c>
      <c r="C925" t="s">
        <v>6</v>
      </c>
      <c r="D925" t="s">
        <v>90</v>
      </c>
      <c r="E925" t="s">
        <v>91</v>
      </c>
      <c r="F925" t="s">
        <v>92</v>
      </c>
      <c r="G925" t="s">
        <v>93</v>
      </c>
      <c r="H925" t="s">
        <v>94</v>
      </c>
      <c r="I925" t="s">
        <v>96</v>
      </c>
      <c r="J925">
        <v>354</v>
      </c>
      <c r="K925">
        <v>526.24</v>
      </c>
    </row>
    <row r="926" spans="1:11" x14ac:dyDescent="0.25">
      <c r="A926" t="s">
        <v>103</v>
      </c>
      <c r="B926">
        <v>2021</v>
      </c>
      <c r="C926" t="s">
        <v>6</v>
      </c>
      <c r="D926" t="s">
        <v>90</v>
      </c>
      <c r="E926" t="s">
        <v>91</v>
      </c>
      <c r="F926" t="s">
        <v>92</v>
      </c>
      <c r="G926" t="s">
        <v>93</v>
      </c>
      <c r="H926" t="s">
        <v>94</v>
      </c>
      <c r="I926" t="s">
        <v>96</v>
      </c>
      <c r="J926">
        <v>348</v>
      </c>
      <c r="K926">
        <v>526.24</v>
      </c>
    </row>
    <row r="927" spans="1:11" x14ac:dyDescent="0.25">
      <c r="A927" t="s">
        <v>103</v>
      </c>
      <c r="B927">
        <v>2021</v>
      </c>
      <c r="C927" t="s">
        <v>6</v>
      </c>
      <c r="D927" t="s">
        <v>90</v>
      </c>
      <c r="E927" t="s">
        <v>91</v>
      </c>
      <c r="F927" t="s">
        <v>92</v>
      </c>
      <c r="G927" t="s">
        <v>93</v>
      </c>
      <c r="H927" t="s">
        <v>94</v>
      </c>
      <c r="I927" t="s">
        <v>96</v>
      </c>
      <c r="J927">
        <v>690</v>
      </c>
      <c r="K927">
        <v>986.7</v>
      </c>
    </row>
    <row r="928" spans="1:11" x14ac:dyDescent="0.25">
      <c r="A928" t="s">
        <v>104</v>
      </c>
      <c r="B928">
        <v>2021</v>
      </c>
      <c r="C928" t="s">
        <v>6</v>
      </c>
      <c r="D928" t="s">
        <v>90</v>
      </c>
      <c r="E928" t="s">
        <v>91</v>
      </c>
      <c r="F928" t="s">
        <v>92</v>
      </c>
      <c r="G928" t="s">
        <v>93</v>
      </c>
      <c r="H928" t="s">
        <v>94</v>
      </c>
      <c r="I928" t="s">
        <v>96</v>
      </c>
      <c r="J928">
        <v>723</v>
      </c>
      <c r="K928">
        <v>1033.8900000000001</v>
      </c>
    </row>
    <row r="929" spans="1:11" x14ac:dyDescent="0.25">
      <c r="A929" t="s">
        <v>104</v>
      </c>
      <c r="B929">
        <v>2021</v>
      </c>
      <c r="C929" t="s">
        <v>6</v>
      </c>
      <c r="D929" t="s">
        <v>90</v>
      </c>
      <c r="E929" t="s">
        <v>91</v>
      </c>
      <c r="F929" t="s">
        <v>92</v>
      </c>
      <c r="G929" t="s">
        <v>93</v>
      </c>
      <c r="H929" t="s">
        <v>94</v>
      </c>
      <c r="I929" t="s">
        <v>96</v>
      </c>
      <c r="J929">
        <v>357</v>
      </c>
      <c r="K929">
        <v>510.51</v>
      </c>
    </row>
    <row r="930" spans="1:11" x14ac:dyDescent="0.25">
      <c r="A930" t="s">
        <v>104</v>
      </c>
      <c r="B930">
        <v>2021</v>
      </c>
      <c r="C930" t="s">
        <v>6</v>
      </c>
      <c r="D930" t="s">
        <v>90</v>
      </c>
      <c r="E930" t="s">
        <v>91</v>
      </c>
      <c r="F930" t="s">
        <v>92</v>
      </c>
      <c r="G930" t="s">
        <v>93</v>
      </c>
      <c r="H930" t="s">
        <v>94</v>
      </c>
      <c r="I930" t="s">
        <v>96</v>
      </c>
      <c r="J930">
        <v>351</v>
      </c>
      <c r="K930">
        <v>501.93</v>
      </c>
    </row>
    <row r="931" spans="1:11" x14ac:dyDescent="0.25">
      <c r="A931" t="s">
        <v>104</v>
      </c>
      <c r="B931">
        <v>2021</v>
      </c>
      <c r="C931" t="s">
        <v>6</v>
      </c>
      <c r="D931" t="s">
        <v>90</v>
      </c>
      <c r="E931" t="s">
        <v>91</v>
      </c>
      <c r="F931" t="s">
        <v>92</v>
      </c>
      <c r="G931" t="s">
        <v>93</v>
      </c>
      <c r="H931" t="s">
        <v>94</v>
      </c>
      <c r="I931" t="s">
        <v>96</v>
      </c>
      <c r="J931">
        <v>345</v>
      </c>
      <c r="K931">
        <v>493.35</v>
      </c>
    </row>
    <row r="932" spans="1:11" x14ac:dyDescent="0.25">
      <c r="A932" t="s">
        <v>103</v>
      </c>
      <c r="B932">
        <v>2021</v>
      </c>
      <c r="C932" t="s">
        <v>6</v>
      </c>
      <c r="D932" t="s">
        <v>90</v>
      </c>
      <c r="E932" t="s">
        <v>91</v>
      </c>
      <c r="F932" t="s">
        <v>92</v>
      </c>
      <c r="G932" t="s">
        <v>93</v>
      </c>
      <c r="H932" t="s">
        <v>94</v>
      </c>
      <c r="I932" t="s">
        <v>96</v>
      </c>
      <c r="J932">
        <v>763</v>
      </c>
      <c r="K932">
        <v>526.24</v>
      </c>
    </row>
    <row r="933" spans="1:11" x14ac:dyDescent="0.25">
      <c r="A933" t="s">
        <v>103</v>
      </c>
      <c r="B933">
        <v>2021</v>
      </c>
      <c r="C933" t="s">
        <v>6</v>
      </c>
      <c r="D933" t="s">
        <v>90</v>
      </c>
      <c r="E933" t="s">
        <v>91</v>
      </c>
      <c r="F933" t="s">
        <v>92</v>
      </c>
      <c r="G933" t="s">
        <v>93</v>
      </c>
      <c r="H933" t="s">
        <v>94</v>
      </c>
      <c r="I933" t="s">
        <v>96</v>
      </c>
      <c r="J933">
        <v>816</v>
      </c>
      <c r="K933">
        <v>526.24</v>
      </c>
    </row>
    <row r="934" spans="1:11" x14ac:dyDescent="0.25">
      <c r="A934" t="s">
        <v>105</v>
      </c>
      <c r="B934">
        <v>2021</v>
      </c>
      <c r="C934" t="s">
        <v>6</v>
      </c>
      <c r="D934" t="s">
        <v>90</v>
      </c>
      <c r="E934" t="s">
        <v>91</v>
      </c>
      <c r="F934" t="s">
        <v>92</v>
      </c>
      <c r="G934" t="s">
        <v>93</v>
      </c>
      <c r="H934" t="s">
        <v>94</v>
      </c>
      <c r="I934" t="s">
        <v>96</v>
      </c>
      <c r="J934">
        <v>157</v>
      </c>
      <c r="K934">
        <v>224.51</v>
      </c>
    </row>
    <row r="935" spans="1:11" x14ac:dyDescent="0.25">
      <c r="A935" t="s">
        <v>104</v>
      </c>
      <c r="B935">
        <v>2021</v>
      </c>
      <c r="C935" t="s">
        <v>6</v>
      </c>
      <c r="D935" t="s">
        <v>90</v>
      </c>
      <c r="E935" t="s">
        <v>91</v>
      </c>
      <c r="F935" t="s">
        <v>92</v>
      </c>
      <c r="G935" t="s">
        <v>93</v>
      </c>
      <c r="H935" t="s">
        <v>94</v>
      </c>
      <c r="I935" t="s">
        <v>96</v>
      </c>
      <c r="J935">
        <v>205</v>
      </c>
      <c r="K935">
        <v>293.14999999999998</v>
      </c>
    </row>
    <row r="936" spans="1:11" x14ac:dyDescent="0.25">
      <c r="A936" t="s">
        <v>106</v>
      </c>
      <c r="B936">
        <v>2021</v>
      </c>
      <c r="C936" t="s">
        <v>6</v>
      </c>
      <c r="D936" t="s">
        <v>90</v>
      </c>
      <c r="E936" t="s">
        <v>91</v>
      </c>
      <c r="F936" t="s">
        <v>92</v>
      </c>
      <c r="G936" t="s">
        <v>93</v>
      </c>
      <c r="H936" t="s">
        <v>94</v>
      </c>
      <c r="I936" t="s">
        <v>96</v>
      </c>
      <c r="J936">
        <v>127</v>
      </c>
      <c r="K936">
        <v>181.61</v>
      </c>
    </row>
    <row r="937" spans="1:11" x14ac:dyDescent="0.25">
      <c r="A937" t="s">
        <v>103</v>
      </c>
      <c r="B937">
        <v>2021</v>
      </c>
      <c r="C937" t="s">
        <v>6</v>
      </c>
      <c r="D937" t="s">
        <v>90</v>
      </c>
      <c r="E937" t="s">
        <v>91</v>
      </c>
      <c r="F937" t="s">
        <v>92</v>
      </c>
      <c r="G937" t="s">
        <v>93</v>
      </c>
      <c r="H937" t="s">
        <v>94</v>
      </c>
      <c r="I937" t="s">
        <v>95</v>
      </c>
      <c r="J937">
        <v>359</v>
      </c>
      <c r="K937">
        <v>513.37</v>
      </c>
    </row>
    <row r="938" spans="1:11" x14ac:dyDescent="0.25">
      <c r="A938" t="s">
        <v>103</v>
      </c>
      <c r="B938">
        <v>2021</v>
      </c>
      <c r="C938" t="s">
        <v>6</v>
      </c>
      <c r="D938" t="s">
        <v>90</v>
      </c>
      <c r="E938" t="s">
        <v>91</v>
      </c>
      <c r="F938" t="s">
        <v>92</v>
      </c>
      <c r="G938" t="s">
        <v>93</v>
      </c>
      <c r="H938" t="s">
        <v>94</v>
      </c>
      <c r="I938" t="s">
        <v>95</v>
      </c>
      <c r="J938">
        <v>353</v>
      </c>
      <c r="K938">
        <v>504.79</v>
      </c>
    </row>
    <row r="939" spans="1:11" x14ac:dyDescent="0.25">
      <c r="A939" t="s">
        <v>107</v>
      </c>
      <c r="B939">
        <v>2021</v>
      </c>
      <c r="C939" t="s">
        <v>6</v>
      </c>
      <c r="D939" t="s">
        <v>90</v>
      </c>
      <c r="E939" t="s">
        <v>91</v>
      </c>
      <c r="F939" t="s">
        <v>92</v>
      </c>
      <c r="G939" t="s">
        <v>93</v>
      </c>
      <c r="H939" t="s">
        <v>94</v>
      </c>
      <c r="I939" t="s">
        <v>95</v>
      </c>
      <c r="J939">
        <v>347</v>
      </c>
      <c r="K939">
        <v>496.21</v>
      </c>
    </row>
    <row r="940" spans="1:11" x14ac:dyDescent="0.25">
      <c r="A940" t="s">
        <v>104</v>
      </c>
      <c r="B940">
        <v>2021</v>
      </c>
      <c r="C940" t="s">
        <v>6</v>
      </c>
      <c r="D940" t="s">
        <v>90</v>
      </c>
      <c r="E940" t="s">
        <v>91</v>
      </c>
      <c r="F940" t="s">
        <v>92</v>
      </c>
      <c r="G940" t="s">
        <v>93</v>
      </c>
      <c r="H940" t="s">
        <v>94</v>
      </c>
      <c r="I940" t="s">
        <v>96</v>
      </c>
      <c r="J940">
        <v>155</v>
      </c>
      <c r="K940">
        <v>221.65</v>
      </c>
    </row>
    <row r="941" spans="1:11" x14ac:dyDescent="0.25">
      <c r="A941" t="s">
        <v>103</v>
      </c>
      <c r="B941">
        <v>2021</v>
      </c>
      <c r="C941" t="s">
        <v>6</v>
      </c>
      <c r="D941" t="s">
        <v>90</v>
      </c>
      <c r="E941" t="s">
        <v>91</v>
      </c>
      <c r="F941" t="s">
        <v>92</v>
      </c>
      <c r="G941" t="s">
        <v>93</v>
      </c>
      <c r="H941" t="s">
        <v>94</v>
      </c>
      <c r="I941" t="s">
        <v>96</v>
      </c>
      <c r="J941">
        <v>203</v>
      </c>
      <c r="K941">
        <v>290.28999999999996</v>
      </c>
    </row>
    <row r="942" spans="1:11" x14ac:dyDescent="0.25">
      <c r="A942" t="s">
        <v>105</v>
      </c>
      <c r="B942">
        <v>2021</v>
      </c>
      <c r="C942" t="s">
        <v>6</v>
      </c>
      <c r="D942" t="s">
        <v>90</v>
      </c>
      <c r="E942" t="s">
        <v>91</v>
      </c>
      <c r="F942" t="s">
        <v>92</v>
      </c>
      <c r="G942" t="s">
        <v>93</v>
      </c>
      <c r="H942" t="s">
        <v>94</v>
      </c>
      <c r="I942" t="s">
        <v>96</v>
      </c>
      <c r="J942">
        <v>785</v>
      </c>
      <c r="K942">
        <v>1122.55</v>
      </c>
    </row>
    <row r="943" spans="1:11" x14ac:dyDescent="0.25">
      <c r="A943" t="s">
        <v>104</v>
      </c>
      <c r="B943">
        <v>2021</v>
      </c>
      <c r="C943" t="s">
        <v>5</v>
      </c>
      <c r="D943" t="s">
        <v>90</v>
      </c>
      <c r="E943" t="s">
        <v>91</v>
      </c>
      <c r="F943" t="s">
        <v>92</v>
      </c>
      <c r="G943" t="s">
        <v>93</v>
      </c>
      <c r="H943" t="s">
        <v>94</v>
      </c>
      <c r="I943" t="s">
        <v>95</v>
      </c>
      <c r="J943">
        <v>128</v>
      </c>
      <c r="K943">
        <v>526.24</v>
      </c>
    </row>
    <row r="944" spans="1:11" x14ac:dyDescent="0.25">
      <c r="A944" t="s">
        <v>105</v>
      </c>
      <c r="B944">
        <v>2021</v>
      </c>
      <c r="C944" t="s">
        <v>5</v>
      </c>
      <c r="D944" t="s">
        <v>90</v>
      </c>
      <c r="E944" t="s">
        <v>91</v>
      </c>
      <c r="F944" t="s">
        <v>92</v>
      </c>
      <c r="G944" t="s">
        <v>93</v>
      </c>
      <c r="H944" t="s">
        <v>94</v>
      </c>
      <c r="I944" t="s">
        <v>95</v>
      </c>
      <c r="J944">
        <v>368</v>
      </c>
      <c r="K944">
        <v>526.24</v>
      </c>
    </row>
    <row r="945" spans="1:11" x14ac:dyDescent="0.25">
      <c r="A945" t="s">
        <v>104</v>
      </c>
      <c r="B945">
        <v>2021</v>
      </c>
      <c r="C945" t="s">
        <v>5</v>
      </c>
      <c r="D945" t="s">
        <v>90</v>
      </c>
      <c r="E945" t="s">
        <v>91</v>
      </c>
      <c r="F945" t="s">
        <v>92</v>
      </c>
      <c r="G945" t="s">
        <v>93</v>
      </c>
      <c r="H945" t="s">
        <v>94</v>
      </c>
      <c r="I945" t="s">
        <v>95</v>
      </c>
      <c r="J945">
        <v>362</v>
      </c>
      <c r="K945">
        <v>517.66</v>
      </c>
    </row>
    <row r="946" spans="1:11" x14ac:dyDescent="0.25">
      <c r="A946" t="s">
        <v>103</v>
      </c>
      <c r="B946">
        <v>2021</v>
      </c>
      <c r="C946" t="s">
        <v>5</v>
      </c>
      <c r="D946" t="s">
        <v>90</v>
      </c>
      <c r="E946" t="s">
        <v>91</v>
      </c>
      <c r="F946" t="s">
        <v>92</v>
      </c>
      <c r="G946" t="s">
        <v>93</v>
      </c>
      <c r="H946" t="s">
        <v>94</v>
      </c>
      <c r="I946" t="s">
        <v>96</v>
      </c>
      <c r="J946">
        <v>206</v>
      </c>
      <c r="K946">
        <v>294.58</v>
      </c>
    </row>
    <row r="947" spans="1:11" x14ac:dyDescent="0.25">
      <c r="A947" t="s">
        <v>103</v>
      </c>
      <c r="B947">
        <v>2021</v>
      </c>
      <c r="C947" t="s">
        <v>5</v>
      </c>
      <c r="D947" t="s">
        <v>90</v>
      </c>
      <c r="E947" t="s">
        <v>91</v>
      </c>
      <c r="F947" t="s">
        <v>92</v>
      </c>
      <c r="G947" t="s">
        <v>93</v>
      </c>
      <c r="H947" t="s">
        <v>94</v>
      </c>
      <c r="I947" t="s">
        <v>96</v>
      </c>
      <c r="J947">
        <v>134</v>
      </c>
      <c r="K947">
        <v>191.62</v>
      </c>
    </row>
    <row r="948" spans="1:11" x14ac:dyDescent="0.25">
      <c r="A948" t="s">
        <v>103</v>
      </c>
      <c r="B948">
        <v>2021</v>
      </c>
      <c r="C948" t="s">
        <v>5</v>
      </c>
      <c r="D948" t="s">
        <v>90</v>
      </c>
      <c r="E948" t="s">
        <v>91</v>
      </c>
      <c r="F948" t="s">
        <v>92</v>
      </c>
      <c r="G948" t="s">
        <v>93</v>
      </c>
      <c r="H948" t="s">
        <v>94</v>
      </c>
      <c r="I948" t="s">
        <v>96</v>
      </c>
      <c r="J948">
        <v>160</v>
      </c>
      <c r="K948">
        <v>228.8</v>
      </c>
    </row>
    <row r="949" spans="1:11" x14ac:dyDescent="0.25">
      <c r="A949" t="s">
        <v>104</v>
      </c>
      <c r="B949">
        <v>2021</v>
      </c>
      <c r="C949" t="s">
        <v>5</v>
      </c>
      <c r="D949" t="s">
        <v>90</v>
      </c>
      <c r="E949" t="s">
        <v>91</v>
      </c>
      <c r="F949" t="s">
        <v>92</v>
      </c>
      <c r="G949" t="s">
        <v>93</v>
      </c>
      <c r="H949" t="s">
        <v>94</v>
      </c>
      <c r="I949" t="s">
        <v>96</v>
      </c>
      <c r="J949">
        <v>208</v>
      </c>
      <c r="K949">
        <v>297.44</v>
      </c>
    </row>
    <row r="950" spans="1:11" x14ac:dyDescent="0.25">
      <c r="A950" t="s">
        <v>103</v>
      </c>
      <c r="B950">
        <v>2021</v>
      </c>
      <c r="C950" t="s">
        <v>5</v>
      </c>
      <c r="D950" t="s">
        <v>90</v>
      </c>
      <c r="E950" t="s">
        <v>91</v>
      </c>
      <c r="F950" t="s">
        <v>92</v>
      </c>
      <c r="G950" t="s">
        <v>93</v>
      </c>
      <c r="H950" t="s">
        <v>94</v>
      </c>
      <c r="I950" t="s">
        <v>96</v>
      </c>
      <c r="J950">
        <v>136</v>
      </c>
      <c r="K950">
        <v>194.48</v>
      </c>
    </row>
    <row r="951" spans="1:11" x14ac:dyDescent="0.25">
      <c r="A951" t="s">
        <v>104</v>
      </c>
      <c r="B951">
        <v>2021</v>
      </c>
      <c r="C951" t="s">
        <v>5</v>
      </c>
      <c r="D951" t="s">
        <v>90</v>
      </c>
      <c r="E951" t="s">
        <v>91</v>
      </c>
      <c r="F951" t="s">
        <v>92</v>
      </c>
      <c r="G951" t="s">
        <v>93</v>
      </c>
      <c r="H951" t="s">
        <v>94</v>
      </c>
      <c r="I951" t="s">
        <v>96</v>
      </c>
      <c r="J951">
        <v>372</v>
      </c>
      <c r="K951">
        <v>526.24</v>
      </c>
    </row>
    <row r="952" spans="1:11" x14ac:dyDescent="0.25">
      <c r="A952" t="s">
        <v>104</v>
      </c>
      <c r="B952">
        <v>2021</v>
      </c>
      <c r="C952" t="s">
        <v>5</v>
      </c>
      <c r="D952" t="s">
        <v>90</v>
      </c>
      <c r="E952" t="s">
        <v>91</v>
      </c>
      <c r="F952" t="s">
        <v>92</v>
      </c>
      <c r="G952" t="s">
        <v>93</v>
      </c>
      <c r="H952" t="s">
        <v>94</v>
      </c>
      <c r="I952" t="s">
        <v>96</v>
      </c>
      <c r="J952">
        <v>366</v>
      </c>
      <c r="K952">
        <v>526.24</v>
      </c>
    </row>
    <row r="953" spans="1:11" x14ac:dyDescent="0.25">
      <c r="A953" t="s">
        <v>103</v>
      </c>
      <c r="B953">
        <v>2021</v>
      </c>
      <c r="C953" t="s">
        <v>5</v>
      </c>
      <c r="D953" t="s">
        <v>90</v>
      </c>
      <c r="E953" t="s">
        <v>91</v>
      </c>
      <c r="F953" t="s">
        <v>92</v>
      </c>
      <c r="G953" t="s">
        <v>93</v>
      </c>
      <c r="H953" t="s">
        <v>94</v>
      </c>
      <c r="I953" t="s">
        <v>96</v>
      </c>
      <c r="J953">
        <v>689</v>
      </c>
      <c r="K953">
        <v>985.27</v>
      </c>
    </row>
    <row r="954" spans="1:11" x14ac:dyDescent="0.25">
      <c r="A954" t="s">
        <v>105</v>
      </c>
      <c r="B954">
        <v>2021</v>
      </c>
      <c r="C954" t="s">
        <v>5</v>
      </c>
      <c r="D954" t="s">
        <v>90</v>
      </c>
      <c r="E954" t="s">
        <v>91</v>
      </c>
      <c r="F954" t="s">
        <v>92</v>
      </c>
      <c r="G954" t="s">
        <v>93</v>
      </c>
      <c r="H954" t="s">
        <v>94</v>
      </c>
      <c r="I954" t="s">
        <v>96</v>
      </c>
      <c r="J954">
        <v>722</v>
      </c>
      <c r="K954">
        <v>1032.46</v>
      </c>
    </row>
    <row r="955" spans="1:11" x14ac:dyDescent="0.25">
      <c r="A955" t="s">
        <v>104</v>
      </c>
      <c r="B955">
        <v>2021</v>
      </c>
      <c r="C955" t="s">
        <v>5</v>
      </c>
      <c r="D955" t="s">
        <v>90</v>
      </c>
      <c r="E955" t="s">
        <v>91</v>
      </c>
      <c r="F955" t="s">
        <v>92</v>
      </c>
      <c r="G955" t="s">
        <v>93</v>
      </c>
      <c r="H955" t="s">
        <v>94</v>
      </c>
      <c r="I955" t="s">
        <v>96</v>
      </c>
      <c r="J955">
        <v>776</v>
      </c>
      <c r="K955">
        <v>1109.68</v>
      </c>
    </row>
    <row r="956" spans="1:11" x14ac:dyDescent="0.25">
      <c r="A956" t="s">
        <v>105</v>
      </c>
      <c r="B956">
        <v>2021</v>
      </c>
      <c r="C956" t="s">
        <v>5</v>
      </c>
      <c r="D956" t="s">
        <v>90</v>
      </c>
      <c r="E956" t="s">
        <v>91</v>
      </c>
      <c r="F956" t="s">
        <v>92</v>
      </c>
      <c r="G956" t="s">
        <v>93</v>
      </c>
      <c r="H956" t="s">
        <v>94</v>
      </c>
      <c r="I956" t="s">
        <v>96</v>
      </c>
      <c r="J956">
        <v>129</v>
      </c>
      <c r="K956">
        <v>184.47</v>
      </c>
    </row>
    <row r="957" spans="1:11" x14ac:dyDescent="0.25">
      <c r="A957" t="s">
        <v>104</v>
      </c>
      <c r="B957">
        <v>2021</v>
      </c>
      <c r="C957" t="s">
        <v>5</v>
      </c>
      <c r="D957" t="s">
        <v>90</v>
      </c>
      <c r="E957" t="s">
        <v>91</v>
      </c>
      <c r="F957" t="s">
        <v>92</v>
      </c>
      <c r="G957" t="s">
        <v>93</v>
      </c>
      <c r="H957" t="s">
        <v>94</v>
      </c>
      <c r="I957" t="s">
        <v>96</v>
      </c>
      <c r="J957">
        <v>369</v>
      </c>
      <c r="K957">
        <v>527.66999999999996</v>
      </c>
    </row>
    <row r="958" spans="1:11" x14ac:dyDescent="0.25">
      <c r="A958" t="s">
        <v>103</v>
      </c>
      <c r="B958">
        <v>2021</v>
      </c>
      <c r="C958" t="s">
        <v>5</v>
      </c>
      <c r="D958" t="s">
        <v>90</v>
      </c>
      <c r="E958" t="s">
        <v>91</v>
      </c>
      <c r="F958" t="s">
        <v>92</v>
      </c>
      <c r="G958" t="s">
        <v>93</v>
      </c>
      <c r="H958" t="s">
        <v>94</v>
      </c>
      <c r="I958" t="s">
        <v>96</v>
      </c>
      <c r="J958">
        <v>363</v>
      </c>
      <c r="K958">
        <v>519.09</v>
      </c>
    </row>
    <row r="959" spans="1:11" x14ac:dyDescent="0.25">
      <c r="A959" t="s">
        <v>104</v>
      </c>
      <c r="B959">
        <v>2021</v>
      </c>
      <c r="C959" t="s">
        <v>5</v>
      </c>
      <c r="D959" t="s">
        <v>90</v>
      </c>
      <c r="E959" t="s">
        <v>91</v>
      </c>
      <c r="F959" t="s">
        <v>92</v>
      </c>
      <c r="G959" t="s">
        <v>93</v>
      </c>
      <c r="H959" t="s">
        <v>94</v>
      </c>
      <c r="I959" t="s">
        <v>96</v>
      </c>
      <c r="J959">
        <v>159</v>
      </c>
      <c r="K959">
        <v>227.37</v>
      </c>
    </row>
    <row r="960" spans="1:11" x14ac:dyDescent="0.25">
      <c r="A960" t="s">
        <v>104</v>
      </c>
      <c r="B960">
        <v>2021</v>
      </c>
      <c r="C960" t="s">
        <v>5</v>
      </c>
      <c r="D960" t="s">
        <v>90</v>
      </c>
      <c r="E960" t="s">
        <v>91</v>
      </c>
      <c r="F960" t="s">
        <v>92</v>
      </c>
      <c r="G960" t="s">
        <v>93</v>
      </c>
      <c r="H960" t="s">
        <v>94</v>
      </c>
      <c r="I960" t="s">
        <v>96</v>
      </c>
      <c r="J960">
        <v>762</v>
      </c>
      <c r="K960">
        <v>526.24</v>
      </c>
    </row>
    <row r="961" spans="1:11" x14ac:dyDescent="0.25">
      <c r="A961" t="s">
        <v>103</v>
      </c>
      <c r="B961">
        <v>2021</v>
      </c>
      <c r="C961" t="s">
        <v>5</v>
      </c>
      <c r="D961" t="s">
        <v>90</v>
      </c>
      <c r="E961" t="s">
        <v>91</v>
      </c>
      <c r="F961" t="s">
        <v>92</v>
      </c>
      <c r="G961" t="s">
        <v>93</v>
      </c>
      <c r="H961" t="s">
        <v>94</v>
      </c>
      <c r="I961" t="s">
        <v>96</v>
      </c>
      <c r="J961">
        <v>815</v>
      </c>
      <c r="K961">
        <v>526.24</v>
      </c>
    </row>
    <row r="962" spans="1:11" x14ac:dyDescent="0.25">
      <c r="A962" t="s">
        <v>103</v>
      </c>
      <c r="B962">
        <v>2021</v>
      </c>
      <c r="C962" t="s">
        <v>5</v>
      </c>
      <c r="D962" t="s">
        <v>90</v>
      </c>
      <c r="E962" t="s">
        <v>91</v>
      </c>
      <c r="F962" t="s">
        <v>92</v>
      </c>
      <c r="G962" t="s">
        <v>93</v>
      </c>
      <c r="H962" t="s">
        <v>94</v>
      </c>
      <c r="I962" t="s">
        <v>96</v>
      </c>
      <c r="J962">
        <v>163</v>
      </c>
      <c r="K962">
        <v>233.09</v>
      </c>
    </row>
    <row r="963" spans="1:11" x14ac:dyDescent="0.25">
      <c r="A963" t="s">
        <v>103</v>
      </c>
      <c r="B963">
        <v>2021</v>
      </c>
      <c r="C963" t="s">
        <v>5</v>
      </c>
      <c r="D963" t="s">
        <v>90</v>
      </c>
      <c r="E963" t="s">
        <v>91</v>
      </c>
      <c r="F963" t="s">
        <v>92</v>
      </c>
      <c r="G963" t="s">
        <v>93</v>
      </c>
      <c r="H963" t="s">
        <v>94</v>
      </c>
      <c r="I963" t="s">
        <v>96</v>
      </c>
      <c r="J963">
        <v>133</v>
      </c>
      <c r="K963">
        <v>190.19</v>
      </c>
    </row>
    <row r="964" spans="1:11" x14ac:dyDescent="0.25">
      <c r="A964" t="s">
        <v>103</v>
      </c>
      <c r="B964">
        <v>2021</v>
      </c>
      <c r="C964" t="s">
        <v>5</v>
      </c>
      <c r="D964" t="s">
        <v>90</v>
      </c>
      <c r="E964" t="s">
        <v>91</v>
      </c>
      <c r="F964" t="s">
        <v>92</v>
      </c>
      <c r="G964" t="s">
        <v>93</v>
      </c>
      <c r="H964" t="s">
        <v>94</v>
      </c>
      <c r="I964" t="s">
        <v>95</v>
      </c>
      <c r="J964">
        <v>371</v>
      </c>
      <c r="K964">
        <v>530.53</v>
      </c>
    </row>
    <row r="965" spans="1:11" x14ac:dyDescent="0.25">
      <c r="A965" t="s">
        <v>105</v>
      </c>
      <c r="B965">
        <v>2021</v>
      </c>
      <c r="C965" t="s">
        <v>5</v>
      </c>
      <c r="D965" t="s">
        <v>90</v>
      </c>
      <c r="E965" t="s">
        <v>91</v>
      </c>
      <c r="F965" t="s">
        <v>92</v>
      </c>
      <c r="G965" t="s">
        <v>93</v>
      </c>
      <c r="H965" t="s">
        <v>94</v>
      </c>
      <c r="I965" t="s">
        <v>95</v>
      </c>
      <c r="J965">
        <v>365</v>
      </c>
      <c r="K965">
        <v>521.95000000000005</v>
      </c>
    </row>
    <row r="966" spans="1:11" x14ac:dyDescent="0.25">
      <c r="A966" t="s">
        <v>103</v>
      </c>
      <c r="B966">
        <v>2021</v>
      </c>
      <c r="C966" t="s">
        <v>5</v>
      </c>
      <c r="D966" t="s">
        <v>90</v>
      </c>
      <c r="E966" t="s">
        <v>91</v>
      </c>
      <c r="F966" t="s">
        <v>92</v>
      </c>
      <c r="G966" t="s">
        <v>93</v>
      </c>
      <c r="H966" t="s">
        <v>94</v>
      </c>
      <c r="I966" t="s">
        <v>96</v>
      </c>
      <c r="J966">
        <v>161</v>
      </c>
      <c r="K966">
        <v>230.23</v>
      </c>
    </row>
    <row r="967" spans="1:11" x14ac:dyDescent="0.25">
      <c r="A967" t="s">
        <v>104</v>
      </c>
      <c r="B967">
        <v>2021</v>
      </c>
      <c r="C967" t="s">
        <v>5</v>
      </c>
      <c r="D967" t="s">
        <v>90</v>
      </c>
      <c r="E967" t="s">
        <v>91</v>
      </c>
      <c r="F967" t="s">
        <v>92</v>
      </c>
      <c r="G967" t="s">
        <v>93</v>
      </c>
      <c r="H967" t="s">
        <v>94</v>
      </c>
      <c r="I967" t="s">
        <v>96</v>
      </c>
      <c r="J967">
        <v>209</v>
      </c>
      <c r="K967">
        <v>298.87</v>
      </c>
    </row>
    <row r="968" spans="1:11" x14ac:dyDescent="0.25">
      <c r="A968" t="s">
        <v>105</v>
      </c>
      <c r="B968">
        <v>2021</v>
      </c>
      <c r="C968" t="s">
        <v>2</v>
      </c>
      <c r="D968" t="s">
        <v>90</v>
      </c>
      <c r="E968" t="s">
        <v>91</v>
      </c>
      <c r="F968" t="s">
        <v>92</v>
      </c>
      <c r="G968" t="s">
        <v>93</v>
      </c>
      <c r="H968" t="s">
        <v>94</v>
      </c>
      <c r="I968" t="s">
        <v>95</v>
      </c>
      <c r="J968">
        <v>176</v>
      </c>
      <c r="K968">
        <v>526.24</v>
      </c>
    </row>
    <row r="969" spans="1:11" x14ac:dyDescent="0.25">
      <c r="A969" t="s">
        <v>103</v>
      </c>
      <c r="B969">
        <v>2021</v>
      </c>
      <c r="C969" t="s">
        <v>2</v>
      </c>
      <c r="D969" t="s">
        <v>90</v>
      </c>
      <c r="E969" t="s">
        <v>91</v>
      </c>
      <c r="F969" t="s">
        <v>92</v>
      </c>
      <c r="G969" t="s">
        <v>93</v>
      </c>
      <c r="H969" t="s">
        <v>94</v>
      </c>
      <c r="I969" t="s">
        <v>95</v>
      </c>
      <c r="J969">
        <v>170</v>
      </c>
      <c r="K969">
        <v>526.24</v>
      </c>
    </row>
    <row r="970" spans="1:11" x14ac:dyDescent="0.25">
      <c r="A970" t="s">
        <v>105</v>
      </c>
      <c r="B970">
        <v>2021</v>
      </c>
      <c r="C970" t="s">
        <v>2</v>
      </c>
      <c r="D970" t="s">
        <v>90</v>
      </c>
      <c r="E970" t="s">
        <v>91</v>
      </c>
      <c r="F970" t="s">
        <v>92</v>
      </c>
      <c r="G970" t="s">
        <v>93</v>
      </c>
      <c r="H970" t="s">
        <v>94</v>
      </c>
      <c r="I970" t="s">
        <v>95</v>
      </c>
      <c r="J970">
        <v>164</v>
      </c>
      <c r="K970">
        <v>526.24</v>
      </c>
    </row>
    <row r="971" spans="1:11" x14ac:dyDescent="0.25">
      <c r="A971" t="s">
        <v>103</v>
      </c>
      <c r="B971">
        <v>2021</v>
      </c>
      <c r="C971" t="s">
        <v>2</v>
      </c>
      <c r="D971" t="s">
        <v>90</v>
      </c>
      <c r="E971" t="s">
        <v>91</v>
      </c>
      <c r="F971" t="s">
        <v>92</v>
      </c>
      <c r="G971" t="s">
        <v>93</v>
      </c>
      <c r="H971" t="s">
        <v>94</v>
      </c>
      <c r="I971" t="s">
        <v>96</v>
      </c>
      <c r="J971">
        <v>176</v>
      </c>
      <c r="K971">
        <v>251.68</v>
      </c>
    </row>
    <row r="972" spans="1:11" x14ac:dyDescent="0.25">
      <c r="A972" t="s">
        <v>103</v>
      </c>
      <c r="B972">
        <v>2021</v>
      </c>
      <c r="C972" t="s">
        <v>2</v>
      </c>
      <c r="D972" t="s">
        <v>90</v>
      </c>
      <c r="E972" t="s">
        <v>91</v>
      </c>
      <c r="F972" t="s">
        <v>92</v>
      </c>
      <c r="G972" t="s">
        <v>93</v>
      </c>
      <c r="H972" t="s">
        <v>94</v>
      </c>
      <c r="I972" t="s">
        <v>96</v>
      </c>
      <c r="J972">
        <v>224</v>
      </c>
      <c r="K972">
        <v>320.32</v>
      </c>
    </row>
    <row r="973" spans="1:11" x14ac:dyDescent="0.25">
      <c r="A973" t="s">
        <v>103</v>
      </c>
      <c r="B973">
        <v>2021</v>
      </c>
      <c r="C973" t="s">
        <v>2</v>
      </c>
      <c r="D973" t="s">
        <v>90</v>
      </c>
      <c r="E973" t="s">
        <v>91</v>
      </c>
      <c r="F973" t="s">
        <v>92</v>
      </c>
      <c r="G973" t="s">
        <v>93</v>
      </c>
      <c r="H973" t="s">
        <v>94</v>
      </c>
      <c r="I973" t="s">
        <v>96</v>
      </c>
      <c r="J973">
        <v>152</v>
      </c>
      <c r="K973">
        <v>217.36</v>
      </c>
    </row>
    <row r="974" spans="1:11" x14ac:dyDescent="0.25">
      <c r="A974" t="s">
        <v>104</v>
      </c>
      <c r="B974">
        <v>2021</v>
      </c>
      <c r="C974" t="s">
        <v>2</v>
      </c>
      <c r="D974" t="s">
        <v>90</v>
      </c>
      <c r="E974" t="s">
        <v>91</v>
      </c>
      <c r="F974" t="s">
        <v>92</v>
      </c>
      <c r="G974" t="s">
        <v>93</v>
      </c>
      <c r="H974" t="s">
        <v>94</v>
      </c>
      <c r="I974" t="s">
        <v>96</v>
      </c>
      <c r="J974">
        <v>178</v>
      </c>
      <c r="K974">
        <v>254.54</v>
      </c>
    </row>
    <row r="975" spans="1:11" x14ac:dyDescent="0.25">
      <c r="A975" t="s">
        <v>103</v>
      </c>
      <c r="B975">
        <v>2021</v>
      </c>
      <c r="C975" t="s">
        <v>2</v>
      </c>
      <c r="D975" t="s">
        <v>90</v>
      </c>
      <c r="E975" t="s">
        <v>91</v>
      </c>
      <c r="F975" t="s">
        <v>92</v>
      </c>
      <c r="G975" t="s">
        <v>93</v>
      </c>
      <c r="H975" t="s">
        <v>94</v>
      </c>
      <c r="I975" t="s">
        <v>96</v>
      </c>
      <c r="J975">
        <v>226</v>
      </c>
      <c r="K975">
        <v>323.18</v>
      </c>
    </row>
    <row r="976" spans="1:11" x14ac:dyDescent="0.25">
      <c r="A976" t="s">
        <v>105</v>
      </c>
      <c r="B976">
        <v>2021</v>
      </c>
      <c r="C976" t="s">
        <v>2</v>
      </c>
      <c r="D976" t="s">
        <v>90</v>
      </c>
      <c r="E976" t="s">
        <v>91</v>
      </c>
      <c r="F976" t="s">
        <v>92</v>
      </c>
      <c r="G976" t="s">
        <v>93</v>
      </c>
      <c r="H976" t="s">
        <v>94</v>
      </c>
      <c r="I976" t="s">
        <v>96</v>
      </c>
      <c r="J976">
        <v>148</v>
      </c>
      <c r="K976">
        <v>211.64</v>
      </c>
    </row>
    <row r="977" spans="1:11" x14ac:dyDescent="0.25">
      <c r="A977" t="s">
        <v>104</v>
      </c>
      <c r="B977">
        <v>2021</v>
      </c>
      <c r="C977" t="s">
        <v>2</v>
      </c>
      <c r="D977" t="s">
        <v>90</v>
      </c>
      <c r="E977" t="s">
        <v>91</v>
      </c>
      <c r="F977" t="s">
        <v>92</v>
      </c>
      <c r="G977" t="s">
        <v>93</v>
      </c>
      <c r="H977" t="s">
        <v>94</v>
      </c>
      <c r="I977" t="s">
        <v>95</v>
      </c>
      <c r="J977">
        <v>174</v>
      </c>
      <c r="K977">
        <v>526.24</v>
      </c>
    </row>
    <row r="978" spans="1:11" x14ac:dyDescent="0.25">
      <c r="A978" t="s">
        <v>104</v>
      </c>
      <c r="B978">
        <v>2021</v>
      </c>
      <c r="C978" t="s">
        <v>2</v>
      </c>
      <c r="D978" t="s">
        <v>90</v>
      </c>
      <c r="E978" t="s">
        <v>91</v>
      </c>
      <c r="F978" t="s">
        <v>92</v>
      </c>
      <c r="G978" t="s">
        <v>93</v>
      </c>
      <c r="H978" t="s">
        <v>94</v>
      </c>
      <c r="I978" t="s">
        <v>95</v>
      </c>
      <c r="J978">
        <v>168</v>
      </c>
      <c r="K978">
        <v>526.24</v>
      </c>
    </row>
    <row r="979" spans="1:11" x14ac:dyDescent="0.25">
      <c r="A979" t="s">
        <v>104</v>
      </c>
      <c r="B979">
        <v>2021</v>
      </c>
      <c r="C979" t="s">
        <v>2</v>
      </c>
      <c r="D979" t="s">
        <v>90</v>
      </c>
      <c r="E979" t="s">
        <v>91</v>
      </c>
      <c r="F979" t="s">
        <v>92</v>
      </c>
      <c r="G979" t="s">
        <v>93</v>
      </c>
      <c r="H979" t="s">
        <v>94</v>
      </c>
      <c r="I979" t="s">
        <v>96</v>
      </c>
      <c r="J979">
        <v>720</v>
      </c>
      <c r="K979">
        <v>1029.5999999999999</v>
      </c>
    </row>
    <row r="980" spans="1:11" x14ac:dyDescent="0.25">
      <c r="A980" t="s">
        <v>104</v>
      </c>
      <c r="B980">
        <v>2021</v>
      </c>
      <c r="C980" t="s">
        <v>2</v>
      </c>
      <c r="D980" t="s">
        <v>90</v>
      </c>
      <c r="E980" t="s">
        <v>91</v>
      </c>
      <c r="F980" t="s">
        <v>92</v>
      </c>
      <c r="G980" t="s">
        <v>93</v>
      </c>
      <c r="H980" t="s">
        <v>94</v>
      </c>
      <c r="I980" t="s">
        <v>96</v>
      </c>
      <c r="J980">
        <v>773</v>
      </c>
      <c r="K980">
        <v>1105.3900000000001</v>
      </c>
    </row>
    <row r="981" spans="1:11" x14ac:dyDescent="0.25">
      <c r="A981" t="s">
        <v>103</v>
      </c>
      <c r="B981">
        <v>2021</v>
      </c>
      <c r="C981" t="s">
        <v>2</v>
      </c>
      <c r="D981" t="s">
        <v>90</v>
      </c>
      <c r="E981" t="s">
        <v>91</v>
      </c>
      <c r="F981" t="s">
        <v>92</v>
      </c>
      <c r="G981" t="s">
        <v>93</v>
      </c>
      <c r="H981" t="s">
        <v>94</v>
      </c>
      <c r="I981" t="s">
        <v>95</v>
      </c>
      <c r="J981">
        <v>177</v>
      </c>
      <c r="K981">
        <v>253.11</v>
      </c>
    </row>
    <row r="982" spans="1:11" x14ac:dyDescent="0.25">
      <c r="A982" t="s">
        <v>103</v>
      </c>
      <c r="B982">
        <v>2021</v>
      </c>
      <c r="C982" t="s">
        <v>2</v>
      </c>
      <c r="D982" t="s">
        <v>90</v>
      </c>
      <c r="E982" t="s">
        <v>91</v>
      </c>
      <c r="F982" t="s">
        <v>92</v>
      </c>
      <c r="G982" t="s">
        <v>93</v>
      </c>
      <c r="H982" t="s">
        <v>94</v>
      </c>
      <c r="I982" t="s">
        <v>95</v>
      </c>
      <c r="J982">
        <v>171</v>
      </c>
      <c r="K982">
        <v>244.53</v>
      </c>
    </row>
    <row r="983" spans="1:11" x14ac:dyDescent="0.25">
      <c r="A983" t="s">
        <v>104</v>
      </c>
      <c r="B983">
        <v>2021</v>
      </c>
      <c r="C983" t="s">
        <v>2</v>
      </c>
      <c r="D983" t="s">
        <v>90</v>
      </c>
      <c r="E983" t="s">
        <v>91</v>
      </c>
      <c r="F983" t="s">
        <v>92</v>
      </c>
      <c r="G983" t="s">
        <v>93</v>
      </c>
      <c r="H983" t="s">
        <v>94</v>
      </c>
      <c r="I983" t="s">
        <v>95</v>
      </c>
      <c r="J983">
        <v>165</v>
      </c>
      <c r="K983">
        <v>235.95</v>
      </c>
    </row>
    <row r="984" spans="1:11" x14ac:dyDescent="0.25">
      <c r="A984" t="s">
        <v>104</v>
      </c>
      <c r="B984">
        <v>2021</v>
      </c>
      <c r="C984" t="s">
        <v>2</v>
      </c>
      <c r="D984" t="s">
        <v>90</v>
      </c>
      <c r="E984" t="s">
        <v>91</v>
      </c>
      <c r="F984" t="s">
        <v>92</v>
      </c>
      <c r="G984" t="s">
        <v>93</v>
      </c>
      <c r="H984" t="s">
        <v>94</v>
      </c>
      <c r="I984" t="s">
        <v>96</v>
      </c>
      <c r="J984">
        <v>177</v>
      </c>
      <c r="K984">
        <v>253.11</v>
      </c>
    </row>
    <row r="985" spans="1:11" x14ac:dyDescent="0.25">
      <c r="A985" t="s">
        <v>104</v>
      </c>
      <c r="B985">
        <v>2021</v>
      </c>
      <c r="C985" t="s">
        <v>2</v>
      </c>
      <c r="D985" t="s">
        <v>90</v>
      </c>
      <c r="E985" t="s">
        <v>91</v>
      </c>
      <c r="F985" t="s">
        <v>92</v>
      </c>
      <c r="G985" t="s">
        <v>93</v>
      </c>
      <c r="H985" t="s">
        <v>94</v>
      </c>
      <c r="I985" t="s">
        <v>96</v>
      </c>
      <c r="J985">
        <v>759</v>
      </c>
      <c r="K985">
        <v>526.24</v>
      </c>
    </row>
    <row r="986" spans="1:11" x14ac:dyDescent="0.25">
      <c r="A986" t="s">
        <v>105</v>
      </c>
      <c r="B986">
        <v>2021</v>
      </c>
      <c r="C986" t="s">
        <v>2</v>
      </c>
      <c r="D986" t="s">
        <v>90</v>
      </c>
      <c r="E986" t="s">
        <v>91</v>
      </c>
      <c r="F986" t="s">
        <v>92</v>
      </c>
      <c r="G986" t="s">
        <v>93</v>
      </c>
      <c r="H986" t="s">
        <v>94</v>
      </c>
      <c r="I986" t="s">
        <v>96</v>
      </c>
      <c r="J986">
        <v>175</v>
      </c>
      <c r="K986">
        <v>250.25</v>
      </c>
    </row>
    <row r="987" spans="1:11" x14ac:dyDescent="0.25">
      <c r="A987" t="s">
        <v>104</v>
      </c>
      <c r="B987">
        <v>2021</v>
      </c>
      <c r="C987" t="s">
        <v>2</v>
      </c>
      <c r="D987" t="s">
        <v>90</v>
      </c>
      <c r="E987" t="s">
        <v>91</v>
      </c>
      <c r="F987" t="s">
        <v>92</v>
      </c>
      <c r="G987" t="s">
        <v>93</v>
      </c>
      <c r="H987" t="s">
        <v>94</v>
      </c>
      <c r="I987" t="s">
        <v>96</v>
      </c>
      <c r="J987">
        <v>223</v>
      </c>
      <c r="K987">
        <v>318.89</v>
      </c>
    </row>
    <row r="988" spans="1:11" x14ac:dyDescent="0.25">
      <c r="A988" t="s">
        <v>104</v>
      </c>
      <c r="B988">
        <v>2021</v>
      </c>
      <c r="C988" t="s">
        <v>2</v>
      </c>
      <c r="D988" t="s">
        <v>90</v>
      </c>
      <c r="E988" t="s">
        <v>91</v>
      </c>
      <c r="F988" t="s">
        <v>92</v>
      </c>
      <c r="G988" t="s">
        <v>93</v>
      </c>
      <c r="H988" t="s">
        <v>94</v>
      </c>
      <c r="I988" t="s">
        <v>96</v>
      </c>
      <c r="J988">
        <v>151</v>
      </c>
      <c r="K988">
        <v>215.93</v>
      </c>
    </row>
    <row r="989" spans="1:11" x14ac:dyDescent="0.25">
      <c r="A989" t="s">
        <v>105</v>
      </c>
      <c r="B989">
        <v>2021</v>
      </c>
      <c r="C989" t="s">
        <v>2</v>
      </c>
      <c r="D989" t="s">
        <v>90</v>
      </c>
      <c r="E989" t="s">
        <v>91</v>
      </c>
      <c r="F989" t="s">
        <v>92</v>
      </c>
      <c r="G989" t="s">
        <v>93</v>
      </c>
      <c r="H989" t="s">
        <v>94</v>
      </c>
      <c r="I989" t="s">
        <v>95</v>
      </c>
      <c r="J989">
        <v>173</v>
      </c>
      <c r="K989">
        <v>247.39</v>
      </c>
    </row>
    <row r="990" spans="1:11" x14ac:dyDescent="0.25">
      <c r="A990" t="s">
        <v>104</v>
      </c>
      <c r="B990">
        <v>2021</v>
      </c>
      <c r="C990" t="s">
        <v>2</v>
      </c>
      <c r="D990" t="s">
        <v>90</v>
      </c>
      <c r="E990" t="s">
        <v>91</v>
      </c>
      <c r="F990" t="s">
        <v>92</v>
      </c>
      <c r="G990" t="s">
        <v>93</v>
      </c>
      <c r="H990" t="s">
        <v>94</v>
      </c>
      <c r="I990" t="s">
        <v>95</v>
      </c>
      <c r="J990">
        <v>167</v>
      </c>
      <c r="K990">
        <v>238.81</v>
      </c>
    </row>
    <row r="991" spans="1:11" x14ac:dyDescent="0.25">
      <c r="A991" t="s">
        <v>103</v>
      </c>
      <c r="B991">
        <v>2021</v>
      </c>
      <c r="C991" t="s">
        <v>2</v>
      </c>
      <c r="D991" t="s">
        <v>90</v>
      </c>
      <c r="E991" t="s">
        <v>91</v>
      </c>
      <c r="F991" t="s">
        <v>92</v>
      </c>
      <c r="G991" t="s">
        <v>93</v>
      </c>
      <c r="H991" t="s">
        <v>94</v>
      </c>
      <c r="I991" t="s">
        <v>96</v>
      </c>
      <c r="J991">
        <v>179</v>
      </c>
      <c r="K991">
        <v>255.97</v>
      </c>
    </row>
    <row r="992" spans="1:11" x14ac:dyDescent="0.25">
      <c r="A992" t="s">
        <v>103</v>
      </c>
      <c r="B992">
        <v>2021</v>
      </c>
      <c r="C992" t="s">
        <v>2</v>
      </c>
      <c r="D992" t="s">
        <v>90</v>
      </c>
      <c r="E992" t="s">
        <v>91</v>
      </c>
      <c r="F992" t="s">
        <v>92</v>
      </c>
      <c r="G992" t="s">
        <v>93</v>
      </c>
      <c r="H992" t="s">
        <v>94</v>
      </c>
      <c r="I992" t="s">
        <v>96</v>
      </c>
      <c r="J992">
        <v>782</v>
      </c>
      <c r="K992">
        <v>1118.26</v>
      </c>
    </row>
    <row r="993" spans="1:11" x14ac:dyDescent="0.25">
      <c r="A993" t="s">
        <v>105</v>
      </c>
      <c r="B993">
        <v>2021</v>
      </c>
      <c r="C993" t="s">
        <v>4</v>
      </c>
      <c r="D993" t="s">
        <v>90</v>
      </c>
      <c r="E993" t="s">
        <v>91</v>
      </c>
      <c r="F993" t="s">
        <v>92</v>
      </c>
      <c r="G993" t="s">
        <v>93</v>
      </c>
      <c r="H993" t="s">
        <v>94</v>
      </c>
      <c r="I993" t="s">
        <v>95</v>
      </c>
      <c r="J993">
        <v>146</v>
      </c>
      <c r="K993">
        <v>526.24</v>
      </c>
    </row>
    <row r="994" spans="1:11" x14ac:dyDescent="0.25">
      <c r="A994" t="s">
        <v>103</v>
      </c>
      <c r="B994">
        <v>2021</v>
      </c>
      <c r="C994" t="s">
        <v>4</v>
      </c>
      <c r="D994" t="s">
        <v>90</v>
      </c>
      <c r="E994" t="s">
        <v>91</v>
      </c>
      <c r="F994" t="s">
        <v>92</v>
      </c>
      <c r="G994" t="s">
        <v>93</v>
      </c>
      <c r="H994" t="s">
        <v>94</v>
      </c>
      <c r="I994" t="s">
        <v>95</v>
      </c>
      <c r="J994">
        <v>140</v>
      </c>
      <c r="K994">
        <v>526.24</v>
      </c>
    </row>
    <row r="995" spans="1:11" x14ac:dyDescent="0.25">
      <c r="A995" t="s">
        <v>103</v>
      </c>
      <c r="B995">
        <v>2021</v>
      </c>
      <c r="C995" t="s">
        <v>4</v>
      </c>
      <c r="D995" t="s">
        <v>90</v>
      </c>
      <c r="E995" t="s">
        <v>91</v>
      </c>
      <c r="F995" t="s">
        <v>92</v>
      </c>
      <c r="G995" t="s">
        <v>93</v>
      </c>
      <c r="H995" t="s">
        <v>94</v>
      </c>
      <c r="I995" t="s">
        <v>95</v>
      </c>
      <c r="J995">
        <v>134</v>
      </c>
      <c r="K995">
        <v>526.24</v>
      </c>
    </row>
    <row r="996" spans="1:11" x14ac:dyDescent="0.25">
      <c r="A996" t="s">
        <v>103</v>
      </c>
      <c r="B996">
        <v>2021</v>
      </c>
      <c r="C996" t="s">
        <v>4</v>
      </c>
      <c r="D996" t="s">
        <v>90</v>
      </c>
      <c r="E996" t="s">
        <v>91</v>
      </c>
      <c r="F996" t="s">
        <v>92</v>
      </c>
      <c r="G996" t="s">
        <v>93</v>
      </c>
      <c r="H996" t="s">
        <v>94</v>
      </c>
      <c r="I996" t="s">
        <v>96</v>
      </c>
      <c r="J996">
        <v>164</v>
      </c>
      <c r="K996">
        <v>234.52</v>
      </c>
    </row>
    <row r="997" spans="1:11" x14ac:dyDescent="0.25">
      <c r="A997" t="s">
        <v>106</v>
      </c>
      <c r="B997">
        <v>2021</v>
      </c>
      <c r="C997" t="s">
        <v>4</v>
      </c>
      <c r="D997" t="s">
        <v>90</v>
      </c>
      <c r="E997" t="s">
        <v>91</v>
      </c>
      <c r="F997" t="s">
        <v>92</v>
      </c>
      <c r="G997" t="s">
        <v>93</v>
      </c>
      <c r="H997" t="s">
        <v>94</v>
      </c>
      <c r="I997" t="s">
        <v>96</v>
      </c>
      <c r="J997">
        <v>212</v>
      </c>
      <c r="K997">
        <v>303.15999999999997</v>
      </c>
    </row>
    <row r="998" spans="1:11" x14ac:dyDescent="0.25">
      <c r="A998" t="s">
        <v>104</v>
      </c>
      <c r="B998">
        <v>2021</v>
      </c>
      <c r="C998" t="s">
        <v>4</v>
      </c>
      <c r="D998" t="s">
        <v>90</v>
      </c>
      <c r="E998" t="s">
        <v>91</v>
      </c>
      <c r="F998" t="s">
        <v>92</v>
      </c>
      <c r="G998" t="s">
        <v>93</v>
      </c>
      <c r="H998" t="s">
        <v>94</v>
      </c>
      <c r="I998" t="s">
        <v>96</v>
      </c>
      <c r="J998">
        <v>140</v>
      </c>
      <c r="K998">
        <v>200.2</v>
      </c>
    </row>
    <row r="999" spans="1:11" x14ac:dyDescent="0.25">
      <c r="A999" t="s">
        <v>104</v>
      </c>
      <c r="B999">
        <v>2021</v>
      </c>
      <c r="C999" t="s">
        <v>4</v>
      </c>
      <c r="D999" t="s">
        <v>90</v>
      </c>
      <c r="E999" t="s">
        <v>91</v>
      </c>
      <c r="F999" t="s">
        <v>92</v>
      </c>
      <c r="G999" t="s">
        <v>93</v>
      </c>
      <c r="H999" t="s">
        <v>94</v>
      </c>
      <c r="I999" t="s">
        <v>96</v>
      </c>
      <c r="J999">
        <v>166</v>
      </c>
      <c r="K999">
        <v>237.38</v>
      </c>
    </row>
    <row r="1000" spans="1:11" x14ac:dyDescent="0.25">
      <c r="A1000" t="s">
        <v>104</v>
      </c>
      <c r="B1000">
        <v>2021</v>
      </c>
      <c r="C1000" t="s">
        <v>4</v>
      </c>
      <c r="D1000" t="s">
        <v>90</v>
      </c>
      <c r="E1000" t="s">
        <v>91</v>
      </c>
      <c r="F1000" t="s">
        <v>92</v>
      </c>
      <c r="G1000" t="s">
        <v>93</v>
      </c>
      <c r="H1000" t="s">
        <v>94</v>
      </c>
      <c r="I1000" t="s">
        <v>96</v>
      </c>
      <c r="J1000">
        <v>214</v>
      </c>
      <c r="K1000">
        <v>306.02</v>
      </c>
    </row>
    <row r="1001" spans="1:11" x14ac:dyDescent="0.25">
      <c r="A1001" t="s">
        <v>106</v>
      </c>
      <c r="B1001">
        <v>2021</v>
      </c>
      <c r="C1001" t="s">
        <v>4</v>
      </c>
      <c r="D1001" t="s">
        <v>90</v>
      </c>
      <c r="E1001" t="s">
        <v>91</v>
      </c>
      <c r="F1001" t="s">
        <v>92</v>
      </c>
      <c r="G1001" t="s">
        <v>93</v>
      </c>
      <c r="H1001" t="s">
        <v>94</v>
      </c>
      <c r="I1001" t="s">
        <v>96</v>
      </c>
      <c r="J1001">
        <v>142</v>
      </c>
      <c r="K1001">
        <v>203.06</v>
      </c>
    </row>
    <row r="1002" spans="1:11" x14ac:dyDescent="0.25">
      <c r="A1002" t="s">
        <v>104</v>
      </c>
      <c r="B1002">
        <v>2021</v>
      </c>
      <c r="C1002" t="s">
        <v>4</v>
      </c>
      <c r="D1002" t="s">
        <v>90</v>
      </c>
      <c r="E1002" t="s">
        <v>91</v>
      </c>
      <c r="F1002" t="s">
        <v>92</v>
      </c>
      <c r="G1002" t="s">
        <v>93</v>
      </c>
      <c r="H1002" t="s">
        <v>94</v>
      </c>
      <c r="I1002" t="s">
        <v>96</v>
      </c>
      <c r="J1002">
        <v>144</v>
      </c>
      <c r="K1002">
        <v>526.24</v>
      </c>
    </row>
    <row r="1003" spans="1:11" x14ac:dyDescent="0.25">
      <c r="A1003" t="s">
        <v>104</v>
      </c>
      <c r="B1003">
        <v>2021</v>
      </c>
      <c r="C1003" t="s">
        <v>4</v>
      </c>
      <c r="D1003" t="s">
        <v>90</v>
      </c>
      <c r="E1003" t="s">
        <v>91</v>
      </c>
      <c r="F1003" t="s">
        <v>92</v>
      </c>
      <c r="G1003" t="s">
        <v>93</v>
      </c>
      <c r="H1003" t="s">
        <v>94</v>
      </c>
      <c r="I1003" t="s">
        <v>96</v>
      </c>
      <c r="J1003">
        <v>138</v>
      </c>
      <c r="K1003">
        <v>526.24</v>
      </c>
    </row>
    <row r="1004" spans="1:11" x14ac:dyDescent="0.25">
      <c r="A1004" t="s">
        <v>107</v>
      </c>
      <c r="B1004">
        <v>2021</v>
      </c>
      <c r="C1004" t="s">
        <v>4</v>
      </c>
      <c r="D1004" t="s">
        <v>90</v>
      </c>
      <c r="E1004" t="s">
        <v>91</v>
      </c>
      <c r="F1004" t="s">
        <v>92</v>
      </c>
      <c r="G1004" t="s">
        <v>93</v>
      </c>
      <c r="H1004" t="s">
        <v>94</v>
      </c>
      <c r="I1004" t="s">
        <v>96</v>
      </c>
      <c r="J1004">
        <v>132</v>
      </c>
      <c r="K1004">
        <v>526.24</v>
      </c>
    </row>
    <row r="1005" spans="1:11" x14ac:dyDescent="0.25">
      <c r="A1005" t="s">
        <v>103</v>
      </c>
      <c r="B1005">
        <v>2021</v>
      </c>
      <c r="C1005" t="s">
        <v>4</v>
      </c>
      <c r="D1005" t="s">
        <v>90</v>
      </c>
      <c r="E1005" t="s">
        <v>91</v>
      </c>
      <c r="F1005" t="s">
        <v>92</v>
      </c>
      <c r="G1005" t="s">
        <v>93</v>
      </c>
      <c r="H1005" t="s">
        <v>94</v>
      </c>
      <c r="I1005" t="s">
        <v>96</v>
      </c>
      <c r="J1005">
        <v>688</v>
      </c>
      <c r="K1005">
        <v>983.84</v>
      </c>
    </row>
    <row r="1006" spans="1:11" x14ac:dyDescent="0.25">
      <c r="A1006" t="s">
        <v>105</v>
      </c>
      <c r="B1006">
        <v>2021</v>
      </c>
      <c r="C1006" t="s">
        <v>4</v>
      </c>
      <c r="D1006" t="s">
        <v>90</v>
      </c>
      <c r="E1006" t="s">
        <v>91</v>
      </c>
      <c r="F1006" t="s">
        <v>92</v>
      </c>
      <c r="G1006" t="s">
        <v>93</v>
      </c>
      <c r="H1006" t="s">
        <v>94</v>
      </c>
      <c r="I1006" t="s">
        <v>96</v>
      </c>
      <c r="J1006">
        <v>775</v>
      </c>
      <c r="K1006">
        <v>1108.25</v>
      </c>
    </row>
    <row r="1007" spans="1:11" x14ac:dyDescent="0.25">
      <c r="A1007" t="s">
        <v>104</v>
      </c>
      <c r="B1007">
        <v>2021</v>
      </c>
      <c r="C1007" t="s">
        <v>4</v>
      </c>
      <c r="D1007" t="s">
        <v>90</v>
      </c>
      <c r="E1007" t="s">
        <v>91</v>
      </c>
      <c r="F1007" t="s">
        <v>92</v>
      </c>
      <c r="G1007" t="s">
        <v>93</v>
      </c>
      <c r="H1007" t="s">
        <v>94</v>
      </c>
      <c r="I1007" t="s">
        <v>96</v>
      </c>
      <c r="J1007">
        <v>141</v>
      </c>
      <c r="K1007">
        <v>201.63</v>
      </c>
    </row>
    <row r="1008" spans="1:11" x14ac:dyDescent="0.25">
      <c r="A1008" t="s">
        <v>106</v>
      </c>
      <c r="B1008">
        <v>2021</v>
      </c>
      <c r="C1008" t="s">
        <v>4</v>
      </c>
      <c r="D1008" t="s">
        <v>90</v>
      </c>
      <c r="E1008" t="s">
        <v>91</v>
      </c>
      <c r="F1008" t="s">
        <v>92</v>
      </c>
      <c r="G1008" t="s">
        <v>93</v>
      </c>
      <c r="H1008" t="s">
        <v>94</v>
      </c>
      <c r="I1008" t="s">
        <v>96</v>
      </c>
      <c r="J1008">
        <v>135</v>
      </c>
      <c r="K1008">
        <v>193.05</v>
      </c>
    </row>
    <row r="1009" spans="1:11" x14ac:dyDescent="0.25">
      <c r="A1009" t="s">
        <v>105</v>
      </c>
      <c r="B1009">
        <v>2021</v>
      </c>
      <c r="C1009" t="s">
        <v>4</v>
      </c>
      <c r="D1009" t="s">
        <v>90</v>
      </c>
      <c r="E1009" t="s">
        <v>91</v>
      </c>
      <c r="F1009" t="s">
        <v>92</v>
      </c>
      <c r="G1009" t="s">
        <v>93</v>
      </c>
      <c r="H1009" t="s">
        <v>94</v>
      </c>
      <c r="I1009" t="s">
        <v>96</v>
      </c>
      <c r="J1009">
        <v>165</v>
      </c>
      <c r="K1009">
        <v>235.95</v>
      </c>
    </row>
    <row r="1010" spans="1:11" x14ac:dyDescent="0.25">
      <c r="A1010" t="s">
        <v>104</v>
      </c>
      <c r="B1010">
        <v>2021</v>
      </c>
      <c r="C1010" t="s">
        <v>4</v>
      </c>
      <c r="D1010" t="s">
        <v>90</v>
      </c>
      <c r="E1010" t="s">
        <v>91</v>
      </c>
      <c r="F1010" t="s">
        <v>92</v>
      </c>
      <c r="G1010" t="s">
        <v>93</v>
      </c>
      <c r="H1010" t="s">
        <v>94</v>
      </c>
      <c r="I1010" t="s">
        <v>96</v>
      </c>
      <c r="J1010">
        <v>761</v>
      </c>
      <c r="K1010">
        <v>526.24</v>
      </c>
    </row>
    <row r="1011" spans="1:11" x14ac:dyDescent="0.25">
      <c r="A1011" t="s">
        <v>103</v>
      </c>
      <c r="B1011">
        <v>2021</v>
      </c>
      <c r="C1011" t="s">
        <v>4</v>
      </c>
      <c r="D1011" t="s">
        <v>90</v>
      </c>
      <c r="E1011" t="s">
        <v>91</v>
      </c>
      <c r="F1011" t="s">
        <v>92</v>
      </c>
      <c r="G1011" t="s">
        <v>93</v>
      </c>
      <c r="H1011" t="s">
        <v>94</v>
      </c>
      <c r="I1011" t="s">
        <v>96</v>
      </c>
      <c r="J1011">
        <v>814</v>
      </c>
      <c r="K1011">
        <v>526.24</v>
      </c>
    </row>
    <row r="1012" spans="1:11" x14ac:dyDescent="0.25">
      <c r="A1012" t="s">
        <v>106</v>
      </c>
      <c r="B1012">
        <v>2021</v>
      </c>
      <c r="C1012" t="s">
        <v>4</v>
      </c>
      <c r="D1012" t="s">
        <v>90</v>
      </c>
      <c r="E1012" t="s">
        <v>91</v>
      </c>
      <c r="F1012" t="s">
        <v>92</v>
      </c>
      <c r="G1012" t="s">
        <v>93</v>
      </c>
      <c r="H1012" t="s">
        <v>94</v>
      </c>
      <c r="I1012" t="s">
        <v>96</v>
      </c>
      <c r="J1012">
        <v>169</v>
      </c>
      <c r="K1012">
        <v>241.67</v>
      </c>
    </row>
    <row r="1013" spans="1:11" x14ac:dyDescent="0.25">
      <c r="A1013" t="s">
        <v>107</v>
      </c>
      <c r="B1013">
        <v>2021</v>
      </c>
      <c r="C1013" t="s">
        <v>4</v>
      </c>
      <c r="D1013" t="s">
        <v>90</v>
      </c>
      <c r="E1013" t="s">
        <v>91</v>
      </c>
      <c r="F1013" t="s">
        <v>92</v>
      </c>
      <c r="G1013" t="s">
        <v>93</v>
      </c>
      <c r="H1013" t="s">
        <v>94</v>
      </c>
      <c r="I1013" t="s">
        <v>96</v>
      </c>
      <c r="J1013">
        <v>211</v>
      </c>
      <c r="K1013">
        <v>301.73</v>
      </c>
    </row>
    <row r="1014" spans="1:11" x14ac:dyDescent="0.25">
      <c r="A1014" t="s">
        <v>104</v>
      </c>
      <c r="B1014">
        <v>2021</v>
      </c>
      <c r="C1014" t="s">
        <v>4</v>
      </c>
      <c r="D1014" t="s">
        <v>90</v>
      </c>
      <c r="E1014" t="s">
        <v>91</v>
      </c>
      <c r="F1014" t="s">
        <v>92</v>
      </c>
      <c r="G1014" t="s">
        <v>93</v>
      </c>
      <c r="H1014" t="s">
        <v>94</v>
      </c>
      <c r="I1014" t="s">
        <v>96</v>
      </c>
      <c r="J1014">
        <v>139</v>
      </c>
      <c r="K1014">
        <v>198.77</v>
      </c>
    </row>
    <row r="1015" spans="1:11" x14ac:dyDescent="0.25">
      <c r="A1015" t="s">
        <v>103</v>
      </c>
      <c r="B1015">
        <v>2021</v>
      </c>
      <c r="C1015" t="s">
        <v>4</v>
      </c>
      <c r="D1015" t="s">
        <v>90</v>
      </c>
      <c r="E1015" t="s">
        <v>91</v>
      </c>
      <c r="F1015" t="s">
        <v>92</v>
      </c>
      <c r="G1015" t="s">
        <v>93</v>
      </c>
      <c r="H1015" t="s">
        <v>94</v>
      </c>
      <c r="I1015" t="s">
        <v>95</v>
      </c>
      <c r="J1015">
        <v>143</v>
      </c>
      <c r="K1015">
        <v>204.49</v>
      </c>
    </row>
    <row r="1016" spans="1:11" x14ac:dyDescent="0.25">
      <c r="A1016" t="s">
        <v>104</v>
      </c>
      <c r="B1016">
        <v>2021</v>
      </c>
      <c r="C1016" t="s">
        <v>4</v>
      </c>
      <c r="D1016" t="s">
        <v>90</v>
      </c>
      <c r="E1016" t="s">
        <v>91</v>
      </c>
      <c r="F1016" t="s">
        <v>92</v>
      </c>
      <c r="G1016" t="s">
        <v>93</v>
      </c>
      <c r="H1016" t="s">
        <v>94</v>
      </c>
      <c r="I1016" t="s">
        <v>95</v>
      </c>
      <c r="J1016">
        <v>137</v>
      </c>
      <c r="K1016">
        <v>195.91</v>
      </c>
    </row>
    <row r="1017" spans="1:11" x14ac:dyDescent="0.25">
      <c r="A1017" t="s">
        <v>106</v>
      </c>
      <c r="B1017">
        <v>2021</v>
      </c>
      <c r="C1017" t="s">
        <v>4</v>
      </c>
      <c r="D1017" t="s">
        <v>90</v>
      </c>
      <c r="E1017" t="s">
        <v>91</v>
      </c>
      <c r="F1017" t="s">
        <v>92</v>
      </c>
      <c r="G1017" t="s">
        <v>93</v>
      </c>
      <c r="H1017" t="s">
        <v>94</v>
      </c>
      <c r="I1017" t="s">
        <v>95</v>
      </c>
      <c r="J1017">
        <v>131</v>
      </c>
      <c r="K1017">
        <v>187.33</v>
      </c>
    </row>
    <row r="1018" spans="1:11" x14ac:dyDescent="0.25">
      <c r="A1018" t="s">
        <v>104</v>
      </c>
      <c r="B1018">
        <v>2021</v>
      </c>
      <c r="C1018" t="s">
        <v>4</v>
      </c>
      <c r="D1018" t="s">
        <v>90</v>
      </c>
      <c r="E1018" t="s">
        <v>91</v>
      </c>
      <c r="F1018" t="s">
        <v>92</v>
      </c>
      <c r="G1018" t="s">
        <v>93</v>
      </c>
      <c r="H1018" t="s">
        <v>94</v>
      </c>
      <c r="I1018" t="s">
        <v>96</v>
      </c>
      <c r="J1018">
        <v>167</v>
      </c>
      <c r="K1018">
        <v>238.81</v>
      </c>
    </row>
    <row r="1019" spans="1:11" x14ac:dyDescent="0.25">
      <c r="A1019" t="s">
        <v>104</v>
      </c>
      <c r="B1019">
        <v>2021</v>
      </c>
      <c r="C1019" t="s">
        <v>4</v>
      </c>
      <c r="D1019" t="s">
        <v>90</v>
      </c>
      <c r="E1019" t="s">
        <v>91</v>
      </c>
      <c r="F1019" t="s">
        <v>92</v>
      </c>
      <c r="G1019" t="s">
        <v>93</v>
      </c>
      <c r="H1019" t="s">
        <v>94</v>
      </c>
      <c r="I1019" t="s">
        <v>96</v>
      </c>
      <c r="J1019">
        <v>215</v>
      </c>
      <c r="K1019">
        <v>307.45</v>
      </c>
    </row>
    <row r="1020" spans="1:11" x14ac:dyDescent="0.25">
      <c r="A1020" t="s">
        <v>103</v>
      </c>
      <c r="B1020">
        <v>2021</v>
      </c>
      <c r="C1020" t="s">
        <v>4</v>
      </c>
      <c r="D1020" t="s">
        <v>90</v>
      </c>
      <c r="E1020" t="s">
        <v>91</v>
      </c>
      <c r="F1020" t="s">
        <v>92</v>
      </c>
      <c r="G1020" t="s">
        <v>93</v>
      </c>
      <c r="H1020" t="s">
        <v>94</v>
      </c>
      <c r="I1020" t="s">
        <v>96</v>
      </c>
      <c r="J1020">
        <v>784</v>
      </c>
      <c r="K1020">
        <v>1121.1199999999999</v>
      </c>
    </row>
    <row r="1021" spans="1:11" x14ac:dyDescent="0.25">
      <c r="A1021" t="s">
        <v>104</v>
      </c>
      <c r="B1021">
        <v>2021</v>
      </c>
      <c r="C1021" t="s">
        <v>10</v>
      </c>
      <c r="D1021" t="s">
        <v>90</v>
      </c>
      <c r="E1021" t="s">
        <v>91</v>
      </c>
      <c r="F1021" t="s">
        <v>92</v>
      </c>
      <c r="G1021" t="s">
        <v>93</v>
      </c>
      <c r="H1021" t="s">
        <v>94</v>
      </c>
      <c r="I1021" t="s">
        <v>96</v>
      </c>
      <c r="J1021">
        <v>134</v>
      </c>
      <c r="K1021">
        <v>182.24</v>
      </c>
    </row>
    <row r="1022" spans="1:11" x14ac:dyDescent="0.25">
      <c r="A1022" t="s">
        <v>103</v>
      </c>
      <c r="B1022">
        <v>2021</v>
      </c>
      <c r="C1022" t="s">
        <v>10</v>
      </c>
      <c r="D1022" t="s">
        <v>90</v>
      </c>
      <c r="E1022" t="s">
        <v>91</v>
      </c>
      <c r="F1022" t="s">
        <v>92</v>
      </c>
      <c r="G1022" t="s">
        <v>93</v>
      </c>
      <c r="H1022" t="s">
        <v>94</v>
      </c>
      <c r="I1022" t="s">
        <v>96</v>
      </c>
      <c r="J1022">
        <v>182</v>
      </c>
      <c r="K1022">
        <v>260.26</v>
      </c>
    </row>
    <row r="1023" spans="1:11" x14ac:dyDescent="0.25">
      <c r="A1023" t="s">
        <v>103</v>
      </c>
      <c r="B1023">
        <v>2021</v>
      </c>
      <c r="C1023" t="s">
        <v>10</v>
      </c>
      <c r="D1023" t="s">
        <v>90</v>
      </c>
      <c r="E1023" t="s">
        <v>91</v>
      </c>
      <c r="F1023" t="s">
        <v>92</v>
      </c>
      <c r="G1023" t="s">
        <v>93</v>
      </c>
      <c r="H1023" t="s">
        <v>94</v>
      </c>
      <c r="I1023" t="s">
        <v>96</v>
      </c>
      <c r="J1023">
        <v>136</v>
      </c>
      <c r="K1023">
        <v>194.48</v>
      </c>
    </row>
    <row r="1024" spans="1:11" x14ac:dyDescent="0.25">
      <c r="A1024" t="s">
        <v>103</v>
      </c>
      <c r="B1024">
        <v>2021</v>
      </c>
      <c r="C1024" t="s">
        <v>10</v>
      </c>
      <c r="D1024" t="s">
        <v>90</v>
      </c>
      <c r="E1024" t="s">
        <v>91</v>
      </c>
      <c r="F1024" t="s">
        <v>92</v>
      </c>
      <c r="G1024" t="s">
        <v>93</v>
      </c>
      <c r="H1024" t="s">
        <v>94</v>
      </c>
      <c r="I1024" t="s">
        <v>96</v>
      </c>
      <c r="J1024">
        <v>694</v>
      </c>
      <c r="K1024">
        <v>992.42</v>
      </c>
    </row>
    <row r="1025" spans="1:11" x14ac:dyDescent="0.25">
      <c r="A1025" t="s">
        <v>107</v>
      </c>
      <c r="B1025">
        <v>2021</v>
      </c>
      <c r="C1025" t="s">
        <v>10</v>
      </c>
      <c r="D1025" t="s">
        <v>90</v>
      </c>
      <c r="E1025" t="s">
        <v>91</v>
      </c>
      <c r="F1025" t="s">
        <v>92</v>
      </c>
      <c r="G1025" t="s">
        <v>93</v>
      </c>
      <c r="H1025" t="s">
        <v>94</v>
      </c>
      <c r="I1025" t="s">
        <v>96</v>
      </c>
      <c r="J1025">
        <v>727</v>
      </c>
      <c r="K1025">
        <v>1039.6099999999999</v>
      </c>
    </row>
    <row r="1026" spans="1:11" x14ac:dyDescent="0.25">
      <c r="A1026" t="s">
        <v>104</v>
      </c>
      <c r="B1026">
        <v>2021</v>
      </c>
      <c r="C1026" t="s">
        <v>10</v>
      </c>
      <c r="D1026" t="s">
        <v>90</v>
      </c>
      <c r="E1026" t="s">
        <v>91</v>
      </c>
      <c r="F1026" t="s">
        <v>92</v>
      </c>
      <c r="G1026" t="s">
        <v>93</v>
      </c>
      <c r="H1026" t="s">
        <v>94</v>
      </c>
      <c r="I1026" t="s">
        <v>96</v>
      </c>
      <c r="J1026">
        <v>135</v>
      </c>
      <c r="K1026">
        <v>193.05</v>
      </c>
    </row>
    <row r="1027" spans="1:11" x14ac:dyDescent="0.25">
      <c r="A1027" t="s">
        <v>107</v>
      </c>
      <c r="B1027">
        <v>2021</v>
      </c>
      <c r="C1027" t="s">
        <v>10</v>
      </c>
      <c r="D1027" t="s">
        <v>90</v>
      </c>
      <c r="E1027" t="s">
        <v>91</v>
      </c>
      <c r="F1027" t="s">
        <v>92</v>
      </c>
      <c r="G1027" t="s">
        <v>93</v>
      </c>
      <c r="H1027" t="s">
        <v>94</v>
      </c>
      <c r="I1027" t="s">
        <v>96</v>
      </c>
      <c r="J1027">
        <v>766</v>
      </c>
      <c r="K1027">
        <v>526.24</v>
      </c>
    </row>
    <row r="1028" spans="1:11" x14ac:dyDescent="0.25">
      <c r="A1028" t="s">
        <v>103</v>
      </c>
      <c r="B1028">
        <v>2021</v>
      </c>
      <c r="C1028" t="s">
        <v>10</v>
      </c>
      <c r="D1028" t="s">
        <v>90</v>
      </c>
      <c r="E1028" t="s">
        <v>91</v>
      </c>
      <c r="F1028" t="s">
        <v>92</v>
      </c>
      <c r="G1028" t="s">
        <v>93</v>
      </c>
      <c r="H1028" t="s">
        <v>94</v>
      </c>
      <c r="I1028" t="s">
        <v>96</v>
      </c>
      <c r="J1028">
        <v>133</v>
      </c>
      <c r="K1028">
        <v>190.19</v>
      </c>
    </row>
    <row r="1029" spans="1:11" x14ac:dyDescent="0.25">
      <c r="A1029" t="s">
        <v>103</v>
      </c>
      <c r="B1029">
        <v>2021</v>
      </c>
      <c r="C1029" t="s">
        <v>10</v>
      </c>
      <c r="D1029" t="s">
        <v>90</v>
      </c>
      <c r="E1029" t="s">
        <v>91</v>
      </c>
      <c r="F1029" t="s">
        <v>92</v>
      </c>
      <c r="G1029" t="s">
        <v>93</v>
      </c>
      <c r="H1029" t="s">
        <v>94</v>
      </c>
      <c r="I1029" t="s">
        <v>96</v>
      </c>
      <c r="J1029">
        <v>181</v>
      </c>
      <c r="K1029">
        <v>258.83</v>
      </c>
    </row>
    <row r="1030" spans="1:11" x14ac:dyDescent="0.25">
      <c r="A1030" t="s">
        <v>104</v>
      </c>
      <c r="B1030">
        <v>2021</v>
      </c>
      <c r="C1030" t="s">
        <v>10</v>
      </c>
      <c r="D1030" t="s">
        <v>90</v>
      </c>
      <c r="E1030" t="s">
        <v>91</v>
      </c>
      <c r="F1030" t="s">
        <v>92</v>
      </c>
      <c r="G1030" t="s">
        <v>93</v>
      </c>
      <c r="H1030" t="s">
        <v>94</v>
      </c>
      <c r="I1030" t="s">
        <v>96</v>
      </c>
      <c r="J1030">
        <v>137</v>
      </c>
      <c r="K1030">
        <v>195.91</v>
      </c>
    </row>
    <row r="1031" spans="1:11" x14ac:dyDescent="0.25">
      <c r="A1031" t="s">
        <v>103</v>
      </c>
      <c r="B1031">
        <v>2021</v>
      </c>
      <c r="C1031" t="s">
        <v>10</v>
      </c>
      <c r="D1031" t="s">
        <v>90</v>
      </c>
      <c r="E1031" t="s">
        <v>91</v>
      </c>
      <c r="F1031" t="s">
        <v>92</v>
      </c>
      <c r="G1031" t="s">
        <v>93</v>
      </c>
      <c r="H1031" t="s">
        <v>94</v>
      </c>
      <c r="I1031" t="s">
        <v>96</v>
      </c>
      <c r="J1031">
        <v>179</v>
      </c>
      <c r="K1031">
        <v>255.97</v>
      </c>
    </row>
    <row r="1032" spans="1:11" x14ac:dyDescent="0.25">
      <c r="A1032" t="s">
        <v>104</v>
      </c>
      <c r="B1032">
        <v>2021</v>
      </c>
      <c r="C1032" t="s">
        <v>9</v>
      </c>
      <c r="D1032" t="s">
        <v>90</v>
      </c>
      <c r="E1032" t="s">
        <v>91</v>
      </c>
      <c r="F1032" t="s">
        <v>92</v>
      </c>
      <c r="G1032" t="s">
        <v>93</v>
      </c>
      <c r="H1032" t="s">
        <v>94</v>
      </c>
      <c r="I1032" t="s">
        <v>96</v>
      </c>
      <c r="J1032">
        <v>140</v>
      </c>
      <c r="K1032">
        <v>190.4</v>
      </c>
    </row>
    <row r="1033" spans="1:11" x14ac:dyDescent="0.25">
      <c r="A1033" t="s">
        <v>105</v>
      </c>
      <c r="B1033">
        <v>2021</v>
      </c>
      <c r="C1033" t="s">
        <v>9</v>
      </c>
      <c r="D1033" t="s">
        <v>90</v>
      </c>
      <c r="E1033" t="s">
        <v>91</v>
      </c>
      <c r="F1033" t="s">
        <v>92</v>
      </c>
      <c r="G1033" t="s">
        <v>93</v>
      </c>
      <c r="H1033" t="s">
        <v>94</v>
      </c>
      <c r="I1033" t="s">
        <v>96</v>
      </c>
      <c r="J1033">
        <v>188</v>
      </c>
      <c r="K1033">
        <v>268.84000000000003</v>
      </c>
    </row>
    <row r="1034" spans="1:11" x14ac:dyDescent="0.25">
      <c r="A1034" t="s">
        <v>104</v>
      </c>
      <c r="B1034">
        <v>2021</v>
      </c>
      <c r="C1034" t="s">
        <v>9</v>
      </c>
      <c r="D1034" t="s">
        <v>90</v>
      </c>
      <c r="E1034" t="s">
        <v>91</v>
      </c>
      <c r="F1034" t="s">
        <v>92</v>
      </c>
      <c r="G1034" t="s">
        <v>93</v>
      </c>
      <c r="H1034" t="s">
        <v>94</v>
      </c>
      <c r="I1034" t="s">
        <v>96</v>
      </c>
      <c r="J1034">
        <v>142</v>
      </c>
      <c r="K1034">
        <v>203.06</v>
      </c>
    </row>
    <row r="1035" spans="1:11" x14ac:dyDescent="0.25">
      <c r="A1035" t="s">
        <v>105</v>
      </c>
      <c r="B1035">
        <v>2021</v>
      </c>
      <c r="C1035" t="s">
        <v>9</v>
      </c>
      <c r="D1035" t="s">
        <v>90</v>
      </c>
      <c r="E1035" t="s">
        <v>91</v>
      </c>
      <c r="F1035" t="s">
        <v>92</v>
      </c>
      <c r="G1035" t="s">
        <v>93</v>
      </c>
      <c r="H1035" t="s">
        <v>94</v>
      </c>
      <c r="I1035" t="s">
        <v>96</v>
      </c>
      <c r="J1035">
        <v>184</v>
      </c>
      <c r="K1035">
        <v>263.12</v>
      </c>
    </row>
    <row r="1036" spans="1:11" x14ac:dyDescent="0.25">
      <c r="A1036" t="s">
        <v>104</v>
      </c>
      <c r="B1036">
        <v>2021</v>
      </c>
      <c r="C1036" t="s">
        <v>9</v>
      </c>
      <c r="D1036" t="s">
        <v>90</v>
      </c>
      <c r="E1036" t="s">
        <v>91</v>
      </c>
      <c r="F1036" t="s">
        <v>92</v>
      </c>
      <c r="G1036" t="s">
        <v>93</v>
      </c>
      <c r="H1036" t="s">
        <v>94</v>
      </c>
      <c r="I1036" t="s">
        <v>95</v>
      </c>
      <c r="J1036">
        <v>312</v>
      </c>
      <c r="K1036">
        <v>526.24</v>
      </c>
    </row>
    <row r="1037" spans="1:11" x14ac:dyDescent="0.25">
      <c r="A1037" t="s">
        <v>107</v>
      </c>
      <c r="B1037">
        <v>2021</v>
      </c>
      <c r="C1037" t="s">
        <v>9</v>
      </c>
      <c r="D1037" t="s">
        <v>90</v>
      </c>
      <c r="E1037" t="s">
        <v>91</v>
      </c>
      <c r="F1037" t="s">
        <v>92</v>
      </c>
      <c r="G1037" t="s">
        <v>93</v>
      </c>
      <c r="H1037" t="s">
        <v>94</v>
      </c>
      <c r="I1037" t="s">
        <v>96</v>
      </c>
      <c r="J1037">
        <v>693</v>
      </c>
      <c r="K1037">
        <v>990.99</v>
      </c>
    </row>
    <row r="1038" spans="1:11" x14ac:dyDescent="0.25">
      <c r="A1038" t="s">
        <v>105</v>
      </c>
      <c r="B1038">
        <v>2021</v>
      </c>
      <c r="C1038" t="s">
        <v>9</v>
      </c>
      <c r="D1038" t="s">
        <v>90</v>
      </c>
      <c r="E1038" t="s">
        <v>91</v>
      </c>
      <c r="F1038" t="s">
        <v>92</v>
      </c>
      <c r="G1038" t="s">
        <v>93</v>
      </c>
      <c r="H1038" t="s">
        <v>94</v>
      </c>
      <c r="I1038" t="s">
        <v>96</v>
      </c>
      <c r="J1038">
        <v>726</v>
      </c>
      <c r="K1038">
        <v>1038.18</v>
      </c>
    </row>
    <row r="1039" spans="1:11" x14ac:dyDescent="0.25">
      <c r="A1039" t="s">
        <v>105</v>
      </c>
      <c r="B1039">
        <v>2021</v>
      </c>
      <c r="C1039" t="s">
        <v>9</v>
      </c>
      <c r="D1039" t="s">
        <v>90</v>
      </c>
      <c r="E1039" t="s">
        <v>91</v>
      </c>
      <c r="F1039" t="s">
        <v>92</v>
      </c>
      <c r="G1039" t="s">
        <v>93</v>
      </c>
      <c r="H1039" t="s">
        <v>94</v>
      </c>
      <c r="I1039" t="s">
        <v>96</v>
      </c>
      <c r="J1039">
        <v>141</v>
      </c>
      <c r="K1039">
        <v>201.63</v>
      </c>
    </row>
    <row r="1040" spans="1:11" x14ac:dyDescent="0.25">
      <c r="A1040" t="s">
        <v>104</v>
      </c>
      <c r="B1040">
        <v>2021</v>
      </c>
      <c r="C1040" t="s">
        <v>9</v>
      </c>
      <c r="D1040" t="s">
        <v>90</v>
      </c>
      <c r="E1040" t="s">
        <v>91</v>
      </c>
      <c r="F1040" t="s">
        <v>92</v>
      </c>
      <c r="G1040" t="s">
        <v>93</v>
      </c>
      <c r="H1040" t="s">
        <v>94</v>
      </c>
      <c r="I1040" t="s">
        <v>96</v>
      </c>
      <c r="J1040">
        <v>765</v>
      </c>
      <c r="K1040">
        <v>526.24</v>
      </c>
    </row>
    <row r="1041" spans="1:11" x14ac:dyDescent="0.25">
      <c r="A1041" t="s">
        <v>104</v>
      </c>
      <c r="B1041">
        <v>2021</v>
      </c>
      <c r="C1041" t="s">
        <v>9</v>
      </c>
      <c r="D1041" t="s">
        <v>90</v>
      </c>
      <c r="E1041" t="s">
        <v>91</v>
      </c>
      <c r="F1041" t="s">
        <v>92</v>
      </c>
      <c r="G1041" t="s">
        <v>93</v>
      </c>
      <c r="H1041" t="s">
        <v>94</v>
      </c>
      <c r="I1041" t="s">
        <v>96</v>
      </c>
      <c r="J1041">
        <v>139</v>
      </c>
      <c r="K1041">
        <v>198.77</v>
      </c>
    </row>
    <row r="1042" spans="1:11" x14ac:dyDescent="0.25">
      <c r="A1042" t="s">
        <v>104</v>
      </c>
      <c r="B1042">
        <v>2021</v>
      </c>
      <c r="C1042" t="s">
        <v>9</v>
      </c>
      <c r="D1042" t="s">
        <v>90</v>
      </c>
      <c r="E1042" t="s">
        <v>91</v>
      </c>
      <c r="F1042" t="s">
        <v>92</v>
      </c>
      <c r="G1042" t="s">
        <v>93</v>
      </c>
      <c r="H1042" t="s">
        <v>94</v>
      </c>
      <c r="I1042" t="s">
        <v>96</v>
      </c>
      <c r="J1042">
        <v>187</v>
      </c>
      <c r="K1042">
        <v>267.40999999999997</v>
      </c>
    </row>
    <row r="1043" spans="1:11" x14ac:dyDescent="0.25">
      <c r="A1043" t="s">
        <v>104</v>
      </c>
      <c r="B1043">
        <v>2021</v>
      </c>
      <c r="C1043" t="s">
        <v>9</v>
      </c>
      <c r="D1043" t="s">
        <v>90</v>
      </c>
      <c r="E1043" t="s">
        <v>91</v>
      </c>
      <c r="F1043" t="s">
        <v>92</v>
      </c>
      <c r="G1043" t="s">
        <v>93</v>
      </c>
      <c r="H1043" t="s">
        <v>94</v>
      </c>
      <c r="I1043" t="s">
        <v>95</v>
      </c>
      <c r="J1043">
        <v>311</v>
      </c>
      <c r="K1043">
        <v>444.73</v>
      </c>
    </row>
    <row r="1044" spans="1:11" x14ac:dyDescent="0.25">
      <c r="A1044" t="s">
        <v>106</v>
      </c>
      <c r="B1044">
        <v>2021</v>
      </c>
      <c r="C1044" t="s">
        <v>9</v>
      </c>
      <c r="D1044" t="s">
        <v>90</v>
      </c>
      <c r="E1044" t="s">
        <v>91</v>
      </c>
      <c r="F1044" t="s">
        <v>92</v>
      </c>
      <c r="G1044" t="s">
        <v>93</v>
      </c>
      <c r="H1044" t="s">
        <v>94</v>
      </c>
      <c r="I1044" t="s">
        <v>96</v>
      </c>
      <c r="J1044">
        <v>185</v>
      </c>
      <c r="K1044">
        <v>264.55</v>
      </c>
    </row>
    <row r="1045" spans="1:11" x14ac:dyDescent="0.25">
      <c r="A1045" t="s">
        <v>103</v>
      </c>
      <c r="B1045">
        <v>2021</v>
      </c>
      <c r="C1045" t="s">
        <v>8</v>
      </c>
      <c r="D1045" t="s">
        <v>90</v>
      </c>
      <c r="E1045" t="s">
        <v>91</v>
      </c>
      <c r="F1045" t="s">
        <v>92</v>
      </c>
      <c r="G1045" t="s">
        <v>93</v>
      </c>
      <c r="H1045" t="s">
        <v>94</v>
      </c>
      <c r="I1045" t="s">
        <v>95</v>
      </c>
      <c r="J1045">
        <v>326</v>
      </c>
      <c r="K1045">
        <v>466.18</v>
      </c>
    </row>
    <row r="1046" spans="1:11" x14ac:dyDescent="0.25">
      <c r="A1046" t="s">
        <v>105</v>
      </c>
      <c r="B1046">
        <v>2021</v>
      </c>
      <c r="C1046" t="s">
        <v>8</v>
      </c>
      <c r="D1046" t="s">
        <v>90</v>
      </c>
      <c r="E1046" t="s">
        <v>91</v>
      </c>
      <c r="F1046" t="s">
        <v>92</v>
      </c>
      <c r="G1046" t="s">
        <v>93</v>
      </c>
      <c r="H1046" t="s">
        <v>94</v>
      </c>
      <c r="I1046" t="s">
        <v>95</v>
      </c>
      <c r="J1046">
        <v>320</v>
      </c>
      <c r="K1046">
        <v>457.6</v>
      </c>
    </row>
    <row r="1047" spans="1:11" x14ac:dyDescent="0.25">
      <c r="A1047" t="s">
        <v>103</v>
      </c>
      <c r="B1047">
        <v>2021</v>
      </c>
      <c r="C1047" t="s">
        <v>8</v>
      </c>
      <c r="D1047" t="s">
        <v>90</v>
      </c>
      <c r="E1047" t="s">
        <v>91</v>
      </c>
      <c r="F1047" t="s">
        <v>92</v>
      </c>
      <c r="G1047" t="s">
        <v>93</v>
      </c>
      <c r="H1047" t="s">
        <v>94</v>
      </c>
      <c r="I1047" t="s">
        <v>95</v>
      </c>
      <c r="J1047">
        <v>314</v>
      </c>
      <c r="K1047">
        <v>449.02</v>
      </c>
    </row>
    <row r="1048" spans="1:11" x14ac:dyDescent="0.25">
      <c r="A1048" t="s">
        <v>105</v>
      </c>
      <c r="B1048">
        <v>2021</v>
      </c>
      <c r="C1048" t="s">
        <v>8</v>
      </c>
      <c r="D1048" t="s">
        <v>90</v>
      </c>
      <c r="E1048" t="s">
        <v>91</v>
      </c>
      <c r="F1048" t="s">
        <v>92</v>
      </c>
      <c r="G1048" t="s">
        <v>93</v>
      </c>
      <c r="H1048" t="s">
        <v>94</v>
      </c>
      <c r="I1048" t="s">
        <v>96</v>
      </c>
      <c r="J1048">
        <v>146</v>
      </c>
      <c r="K1048">
        <v>198.56</v>
      </c>
    </row>
    <row r="1049" spans="1:11" x14ac:dyDescent="0.25">
      <c r="A1049" t="s">
        <v>103</v>
      </c>
      <c r="B1049">
        <v>2021</v>
      </c>
      <c r="C1049" t="s">
        <v>8</v>
      </c>
      <c r="D1049" t="s">
        <v>90</v>
      </c>
      <c r="E1049" t="s">
        <v>91</v>
      </c>
      <c r="F1049" t="s">
        <v>92</v>
      </c>
      <c r="G1049" t="s">
        <v>93</v>
      </c>
      <c r="H1049" t="s">
        <v>94</v>
      </c>
      <c r="I1049" t="s">
        <v>96</v>
      </c>
      <c r="J1049">
        <v>194</v>
      </c>
      <c r="K1049">
        <v>277.42</v>
      </c>
    </row>
    <row r="1050" spans="1:11" x14ac:dyDescent="0.25">
      <c r="A1050" t="s">
        <v>103</v>
      </c>
      <c r="B1050">
        <v>2021</v>
      </c>
      <c r="C1050" t="s">
        <v>8</v>
      </c>
      <c r="D1050" t="s">
        <v>90</v>
      </c>
      <c r="E1050" t="s">
        <v>91</v>
      </c>
      <c r="F1050" t="s">
        <v>92</v>
      </c>
      <c r="G1050" t="s">
        <v>93</v>
      </c>
      <c r="H1050" t="s">
        <v>94</v>
      </c>
      <c r="I1050" t="s">
        <v>96</v>
      </c>
      <c r="J1050">
        <v>190</v>
      </c>
      <c r="K1050">
        <v>271.7</v>
      </c>
    </row>
    <row r="1051" spans="1:11" x14ac:dyDescent="0.25">
      <c r="A1051" t="s">
        <v>103</v>
      </c>
      <c r="B1051">
        <v>2021</v>
      </c>
      <c r="C1051" t="s">
        <v>8</v>
      </c>
      <c r="D1051" t="s">
        <v>90</v>
      </c>
      <c r="E1051" t="s">
        <v>91</v>
      </c>
      <c r="F1051" t="s">
        <v>92</v>
      </c>
      <c r="G1051" t="s">
        <v>93</v>
      </c>
      <c r="H1051" t="s">
        <v>94</v>
      </c>
      <c r="I1051" t="s">
        <v>96</v>
      </c>
      <c r="J1051">
        <v>364</v>
      </c>
      <c r="K1051">
        <v>520.52</v>
      </c>
    </row>
    <row r="1052" spans="1:11" x14ac:dyDescent="0.25">
      <c r="A1052" t="s">
        <v>103</v>
      </c>
      <c r="B1052">
        <v>2021</v>
      </c>
      <c r="C1052" t="s">
        <v>8</v>
      </c>
      <c r="D1052" t="s">
        <v>90</v>
      </c>
      <c r="E1052" t="s">
        <v>91</v>
      </c>
      <c r="F1052" t="s">
        <v>92</v>
      </c>
      <c r="G1052" t="s">
        <v>93</v>
      </c>
      <c r="H1052" t="s">
        <v>94</v>
      </c>
      <c r="I1052" t="s">
        <v>95</v>
      </c>
      <c r="J1052">
        <v>324</v>
      </c>
      <c r="K1052">
        <v>526.24</v>
      </c>
    </row>
    <row r="1053" spans="1:11" x14ac:dyDescent="0.25">
      <c r="A1053" t="s">
        <v>103</v>
      </c>
      <c r="B1053">
        <v>2021</v>
      </c>
      <c r="C1053" t="s">
        <v>8</v>
      </c>
      <c r="D1053" t="s">
        <v>90</v>
      </c>
      <c r="E1053" t="s">
        <v>91</v>
      </c>
      <c r="F1053" t="s">
        <v>92</v>
      </c>
      <c r="G1053" t="s">
        <v>93</v>
      </c>
      <c r="H1053" t="s">
        <v>94</v>
      </c>
      <c r="I1053" t="s">
        <v>95</v>
      </c>
      <c r="J1053">
        <v>318</v>
      </c>
      <c r="K1053">
        <v>526.24</v>
      </c>
    </row>
    <row r="1054" spans="1:11" x14ac:dyDescent="0.25">
      <c r="A1054" t="s">
        <v>104</v>
      </c>
      <c r="B1054">
        <v>2021</v>
      </c>
      <c r="C1054" t="s">
        <v>8</v>
      </c>
      <c r="D1054" t="s">
        <v>90</v>
      </c>
      <c r="E1054" t="s">
        <v>91</v>
      </c>
      <c r="F1054" t="s">
        <v>92</v>
      </c>
      <c r="G1054" t="s">
        <v>93</v>
      </c>
      <c r="H1054" t="s">
        <v>94</v>
      </c>
      <c r="I1054" t="s">
        <v>96</v>
      </c>
      <c r="J1054">
        <v>692</v>
      </c>
      <c r="K1054">
        <v>989.56</v>
      </c>
    </row>
    <row r="1055" spans="1:11" x14ac:dyDescent="0.25">
      <c r="A1055" t="s">
        <v>105</v>
      </c>
      <c r="B1055">
        <v>2021</v>
      </c>
      <c r="C1055" t="s">
        <v>8</v>
      </c>
      <c r="D1055" t="s">
        <v>90</v>
      </c>
      <c r="E1055" t="s">
        <v>91</v>
      </c>
      <c r="F1055" t="s">
        <v>92</v>
      </c>
      <c r="G1055" t="s">
        <v>93</v>
      </c>
      <c r="H1055" t="s">
        <v>94</v>
      </c>
      <c r="I1055" t="s">
        <v>96</v>
      </c>
      <c r="J1055">
        <v>725</v>
      </c>
      <c r="K1055">
        <v>1036.75</v>
      </c>
    </row>
    <row r="1056" spans="1:11" x14ac:dyDescent="0.25">
      <c r="A1056" t="s">
        <v>104</v>
      </c>
      <c r="B1056">
        <v>2021</v>
      </c>
      <c r="C1056" t="s">
        <v>8</v>
      </c>
      <c r="D1056" t="s">
        <v>90</v>
      </c>
      <c r="E1056" t="s">
        <v>91</v>
      </c>
      <c r="F1056" t="s">
        <v>92</v>
      </c>
      <c r="G1056" t="s">
        <v>93</v>
      </c>
      <c r="H1056" t="s">
        <v>94</v>
      </c>
      <c r="I1056" t="s">
        <v>96</v>
      </c>
      <c r="J1056">
        <v>778</v>
      </c>
      <c r="K1056">
        <v>1112.54</v>
      </c>
    </row>
    <row r="1057" spans="1:11" x14ac:dyDescent="0.25">
      <c r="A1057" t="s">
        <v>103</v>
      </c>
      <c r="B1057">
        <v>2021</v>
      </c>
      <c r="C1057" t="s">
        <v>8</v>
      </c>
      <c r="D1057" t="s">
        <v>90</v>
      </c>
      <c r="E1057" t="s">
        <v>91</v>
      </c>
      <c r="F1057" t="s">
        <v>92</v>
      </c>
      <c r="G1057" t="s">
        <v>93</v>
      </c>
      <c r="H1057" t="s">
        <v>94</v>
      </c>
      <c r="I1057" t="s">
        <v>95</v>
      </c>
      <c r="J1057">
        <v>327</v>
      </c>
      <c r="K1057">
        <v>467.61</v>
      </c>
    </row>
    <row r="1058" spans="1:11" x14ac:dyDescent="0.25">
      <c r="A1058" t="s">
        <v>105</v>
      </c>
      <c r="B1058">
        <v>2021</v>
      </c>
      <c r="C1058" t="s">
        <v>8</v>
      </c>
      <c r="D1058" t="s">
        <v>90</v>
      </c>
      <c r="E1058" t="s">
        <v>91</v>
      </c>
      <c r="F1058" t="s">
        <v>92</v>
      </c>
      <c r="G1058" t="s">
        <v>93</v>
      </c>
      <c r="H1058" t="s">
        <v>94</v>
      </c>
      <c r="I1058" t="s">
        <v>95</v>
      </c>
      <c r="J1058">
        <v>321</v>
      </c>
      <c r="K1058">
        <v>459.03</v>
      </c>
    </row>
    <row r="1059" spans="1:11" x14ac:dyDescent="0.25">
      <c r="A1059" t="s">
        <v>103</v>
      </c>
      <c r="B1059">
        <v>2021</v>
      </c>
      <c r="C1059" t="s">
        <v>8</v>
      </c>
      <c r="D1059" t="s">
        <v>90</v>
      </c>
      <c r="E1059" t="s">
        <v>91</v>
      </c>
      <c r="F1059" t="s">
        <v>92</v>
      </c>
      <c r="G1059" t="s">
        <v>93</v>
      </c>
      <c r="H1059" t="s">
        <v>94</v>
      </c>
      <c r="I1059" t="s">
        <v>95</v>
      </c>
      <c r="J1059">
        <v>315</v>
      </c>
      <c r="K1059">
        <v>450.45</v>
      </c>
    </row>
    <row r="1060" spans="1:11" x14ac:dyDescent="0.25">
      <c r="A1060" t="s">
        <v>104</v>
      </c>
      <c r="B1060">
        <v>2021</v>
      </c>
      <c r="C1060" t="s">
        <v>8</v>
      </c>
      <c r="D1060" t="s">
        <v>90</v>
      </c>
      <c r="E1060" t="s">
        <v>91</v>
      </c>
      <c r="F1060" t="s">
        <v>92</v>
      </c>
      <c r="G1060" t="s">
        <v>93</v>
      </c>
      <c r="H1060" t="s">
        <v>94</v>
      </c>
      <c r="I1060" t="s">
        <v>96</v>
      </c>
      <c r="J1060">
        <v>147</v>
      </c>
      <c r="K1060">
        <v>210.21</v>
      </c>
    </row>
    <row r="1061" spans="1:11" x14ac:dyDescent="0.25">
      <c r="A1061" t="s">
        <v>103</v>
      </c>
      <c r="B1061">
        <v>2021</v>
      </c>
      <c r="C1061" t="s">
        <v>8</v>
      </c>
      <c r="D1061" t="s">
        <v>90</v>
      </c>
      <c r="E1061" t="s">
        <v>91</v>
      </c>
      <c r="F1061" t="s">
        <v>92</v>
      </c>
      <c r="G1061" t="s">
        <v>93</v>
      </c>
      <c r="H1061" t="s">
        <v>94</v>
      </c>
      <c r="I1061" t="s">
        <v>96</v>
      </c>
      <c r="J1061">
        <v>145</v>
      </c>
      <c r="K1061">
        <v>207.35</v>
      </c>
    </row>
    <row r="1062" spans="1:11" x14ac:dyDescent="0.25">
      <c r="A1062" t="s">
        <v>103</v>
      </c>
      <c r="B1062">
        <v>2021</v>
      </c>
      <c r="C1062" t="s">
        <v>8</v>
      </c>
      <c r="D1062" t="s">
        <v>90</v>
      </c>
      <c r="E1062" t="s">
        <v>91</v>
      </c>
      <c r="F1062" t="s">
        <v>92</v>
      </c>
      <c r="G1062" t="s">
        <v>93</v>
      </c>
      <c r="H1062" t="s">
        <v>94</v>
      </c>
      <c r="I1062" t="s">
        <v>96</v>
      </c>
      <c r="J1062">
        <v>193</v>
      </c>
      <c r="K1062">
        <v>275.99</v>
      </c>
    </row>
    <row r="1063" spans="1:11" x14ac:dyDescent="0.25">
      <c r="A1063" t="s">
        <v>105</v>
      </c>
      <c r="B1063">
        <v>2021</v>
      </c>
      <c r="C1063" t="s">
        <v>8</v>
      </c>
      <c r="D1063" t="s">
        <v>90</v>
      </c>
      <c r="E1063" t="s">
        <v>91</v>
      </c>
      <c r="F1063" t="s">
        <v>92</v>
      </c>
      <c r="G1063" t="s">
        <v>93</v>
      </c>
      <c r="H1063" t="s">
        <v>94</v>
      </c>
      <c r="I1063" t="s">
        <v>95</v>
      </c>
      <c r="J1063">
        <v>323</v>
      </c>
      <c r="K1063">
        <v>461.89</v>
      </c>
    </row>
    <row r="1064" spans="1:11" x14ac:dyDescent="0.25">
      <c r="A1064" t="s">
        <v>103</v>
      </c>
      <c r="B1064">
        <v>2021</v>
      </c>
      <c r="C1064" t="s">
        <v>8</v>
      </c>
      <c r="D1064" t="s">
        <v>90</v>
      </c>
      <c r="E1064" t="s">
        <v>91</v>
      </c>
      <c r="F1064" t="s">
        <v>92</v>
      </c>
      <c r="G1064" t="s">
        <v>93</v>
      </c>
      <c r="H1064" t="s">
        <v>94</v>
      </c>
      <c r="I1064" t="s">
        <v>95</v>
      </c>
      <c r="J1064">
        <v>317</v>
      </c>
      <c r="K1064">
        <v>453.31</v>
      </c>
    </row>
    <row r="1065" spans="1:11" x14ac:dyDescent="0.25">
      <c r="A1065" t="s">
        <v>105</v>
      </c>
      <c r="B1065">
        <v>2021</v>
      </c>
      <c r="C1065" t="s">
        <v>8</v>
      </c>
      <c r="D1065" t="s">
        <v>90</v>
      </c>
      <c r="E1065" t="s">
        <v>91</v>
      </c>
      <c r="F1065" t="s">
        <v>92</v>
      </c>
      <c r="G1065" t="s">
        <v>93</v>
      </c>
      <c r="H1065" t="s">
        <v>94</v>
      </c>
      <c r="I1065" t="s">
        <v>96</v>
      </c>
      <c r="J1065">
        <v>143</v>
      </c>
      <c r="K1065">
        <v>204.49</v>
      </c>
    </row>
    <row r="1066" spans="1:11" x14ac:dyDescent="0.25">
      <c r="A1066" t="s">
        <v>103</v>
      </c>
      <c r="B1066">
        <v>2021</v>
      </c>
      <c r="C1066" t="s">
        <v>8</v>
      </c>
      <c r="D1066" t="s">
        <v>90</v>
      </c>
      <c r="E1066" t="s">
        <v>91</v>
      </c>
      <c r="F1066" t="s">
        <v>92</v>
      </c>
      <c r="G1066" t="s">
        <v>93</v>
      </c>
      <c r="H1066" t="s">
        <v>94</v>
      </c>
      <c r="I1066" t="s">
        <v>96</v>
      </c>
      <c r="J1066">
        <v>191</v>
      </c>
      <c r="K1066">
        <v>273.13</v>
      </c>
    </row>
    <row r="1067" spans="1:11" x14ac:dyDescent="0.25">
      <c r="A1067" t="s">
        <v>105</v>
      </c>
      <c r="B1067">
        <v>2021</v>
      </c>
      <c r="C1067" t="s">
        <v>8</v>
      </c>
      <c r="D1067" t="s">
        <v>90</v>
      </c>
      <c r="E1067" t="s">
        <v>91</v>
      </c>
      <c r="F1067" t="s">
        <v>92</v>
      </c>
      <c r="G1067" t="s">
        <v>93</v>
      </c>
      <c r="H1067" t="s">
        <v>94</v>
      </c>
      <c r="I1067" t="s">
        <v>96</v>
      </c>
      <c r="J1067">
        <v>787</v>
      </c>
      <c r="K1067">
        <v>1125.4100000000001</v>
      </c>
    </row>
    <row r="1068" spans="1:11" x14ac:dyDescent="0.25">
      <c r="A1068" t="s">
        <v>104</v>
      </c>
      <c r="B1068">
        <v>2021</v>
      </c>
      <c r="C1068" t="s">
        <v>3</v>
      </c>
      <c r="D1068" t="s">
        <v>98</v>
      </c>
      <c r="E1068" t="s">
        <v>91</v>
      </c>
      <c r="F1068" t="s">
        <v>92</v>
      </c>
      <c r="G1068" t="s">
        <v>93</v>
      </c>
      <c r="H1068" t="s">
        <v>94</v>
      </c>
      <c r="I1068" t="s">
        <v>95</v>
      </c>
      <c r="J1068">
        <v>266</v>
      </c>
      <c r="K1068">
        <v>380.38</v>
      </c>
    </row>
    <row r="1069" spans="1:11" x14ac:dyDescent="0.25">
      <c r="A1069" t="s">
        <v>104</v>
      </c>
      <c r="B1069">
        <v>2021</v>
      </c>
      <c r="C1069" t="s">
        <v>3</v>
      </c>
      <c r="D1069" t="s">
        <v>98</v>
      </c>
      <c r="E1069" t="s">
        <v>91</v>
      </c>
      <c r="F1069" t="s">
        <v>92</v>
      </c>
      <c r="G1069" t="s">
        <v>93</v>
      </c>
      <c r="H1069" t="s">
        <v>94</v>
      </c>
      <c r="I1069" t="s">
        <v>95</v>
      </c>
      <c r="J1069">
        <v>314</v>
      </c>
      <c r="K1069">
        <v>449.02</v>
      </c>
    </row>
    <row r="1070" spans="1:11" x14ac:dyDescent="0.25">
      <c r="A1070" t="s">
        <v>103</v>
      </c>
      <c r="B1070">
        <v>2021</v>
      </c>
      <c r="C1070" t="s">
        <v>3</v>
      </c>
      <c r="D1070" t="s">
        <v>98</v>
      </c>
      <c r="E1070" t="s">
        <v>91</v>
      </c>
      <c r="F1070" t="s">
        <v>92</v>
      </c>
      <c r="G1070" t="s">
        <v>93</v>
      </c>
      <c r="H1070" t="s">
        <v>94</v>
      </c>
      <c r="I1070" t="s">
        <v>95</v>
      </c>
      <c r="J1070">
        <v>236</v>
      </c>
      <c r="K1070">
        <v>337.48</v>
      </c>
    </row>
    <row r="1071" spans="1:11" x14ac:dyDescent="0.25">
      <c r="A1071" t="s">
        <v>104</v>
      </c>
      <c r="B1071">
        <v>2021</v>
      </c>
      <c r="C1071" t="s">
        <v>3</v>
      </c>
      <c r="D1071" t="s">
        <v>98</v>
      </c>
      <c r="E1071" t="s">
        <v>91</v>
      </c>
      <c r="F1071" t="s">
        <v>92</v>
      </c>
      <c r="G1071" t="s">
        <v>93</v>
      </c>
      <c r="H1071" t="s">
        <v>94</v>
      </c>
      <c r="I1071" t="s">
        <v>95</v>
      </c>
      <c r="J1071">
        <v>310</v>
      </c>
      <c r="K1071">
        <v>526.24</v>
      </c>
    </row>
    <row r="1072" spans="1:11" x14ac:dyDescent="0.25">
      <c r="A1072" t="s">
        <v>105</v>
      </c>
      <c r="B1072">
        <v>2021</v>
      </c>
      <c r="C1072" t="s">
        <v>3</v>
      </c>
      <c r="D1072" t="s">
        <v>98</v>
      </c>
      <c r="E1072" t="s">
        <v>91</v>
      </c>
      <c r="F1072" t="s">
        <v>92</v>
      </c>
      <c r="G1072" t="s">
        <v>93</v>
      </c>
      <c r="H1072" t="s">
        <v>94</v>
      </c>
      <c r="I1072" t="s">
        <v>95</v>
      </c>
      <c r="J1072">
        <v>238</v>
      </c>
      <c r="K1072">
        <v>526.24</v>
      </c>
    </row>
    <row r="1073" spans="1:11" x14ac:dyDescent="0.25">
      <c r="A1073" t="s">
        <v>103</v>
      </c>
      <c r="B1073">
        <v>2021</v>
      </c>
      <c r="C1073" t="s">
        <v>3</v>
      </c>
      <c r="D1073" t="s">
        <v>98</v>
      </c>
      <c r="E1073" t="s">
        <v>91</v>
      </c>
      <c r="F1073" t="s">
        <v>92</v>
      </c>
      <c r="G1073" t="s">
        <v>93</v>
      </c>
      <c r="H1073" t="s">
        <v>94</v>
      </c>
      <c r="I1073" t="s">
        <v>95</v>
      </c>
      <c r="J1073">
        <v>1000</v>
      </c>
      <c r="K1073">
        <v>1430</v>
      </c>
    </row>
    <row r="1074" spans="1:11" x14ac:dyDescent="0.25">
      <c r="A1074" t="s">
        <v>106</v>
      </c>
      <c r="B1074">
        <v>2021</v>
      </c>
      <c r="C1074" t="s">
        <v>3</v>
      </c>
      <c r="D1074" t="s">
        <v>98</v>
      </c>
      <c r="E1074" t="s">
        <v>91</v>
      </c>
      <c r="F1074" t="s">
        <v>92</v>
      </c>
      <c r="G1074" t="s">
        <v>93</v>
      </c>
      <c r="H1074" t="s">
        <v>94</v>
      </c>
      <c r="I1074" t="s">
        <v>95</v>
      </c>
      <c r="J1074">
        <v>1033</v>
      </c>
      <c r="K1074">
        <v>1477.19</v>
      </c>
    </row>
    <row r="1075" spans="1:11" x14ac:dyDescent="0.25">
      <c r="A1075" t="s">
        <v>105</v>
      </c>
      <c r="B1075">
        <v>2021</v>
      </c>
      <c r="C1075" t="s">
        <v>3</v>
      </c>
      <c r="D1075" t="s">
        <v>98</v>
      </c>
      <c r="E1075" t="s">
        <v>91</v>
      </c>
      <c r="F1075" t="s">
        <v>92</v>
      </c>
      <c r="G1075" t="s">
        <v>93</v>
      </c>
      <c r="H1075" t="s">
        <v>94</v>
      </c>
      <c r="I1075" t="s">
        <v>95</v>
      </c>
      <c r="J1075">
        <v>240</v>
      </c>
      <c r="K1075">
        <v>343.2</v>
      </c>
    </row>
    <row r="1076" spans="1:11" x14ac:dyDescent="0.25">
      <c r="A1076" t="s">
        <v>105</v>
      </c>
      <c r="B1076">
        <v>2021</v>
      </c>
      <c r="C1076" t="s">
        <v>3</v>
      </c>
      <c r="D1076" t="s">
        <v>98</v>
      </c>
      <c r="E1076" t="s">
        <v>91</v>
      </c>
      <c r="F1076" t="s">
        <v>92</v>
      </c>
      <c r="G1076" t="s">
        <v>93</v>
      </c>
      <c r="H1076" t="s">
        <v>94</v>
      </c>
      <c r="I1076" t="s">
        <v>95</v>
      </c>
      <c r="J1076">
        <v>267</v>
      </c>
      <c r="K1076">
        <v>381.81</v>
      </c>
    </row>
    <row r="1077" spans="1:11" x14ac:dyDescent="0.25">
      <c r="A1077" t="s">
        <v>103</v>
      </c>
      <c r="B1077">
        <v>2021</v>
      </c>
      <c r="C1077" t="s">
        <v>3</v>
      </c>
      <c r="D1077" t="s">
        <v>98</v>
      </c>
      <c r="E1077" t="s">
        <v>91</v>
      </c>
      <c r="F1077" t="s">
        <v>92</v>
      </c>
      <c r="G1077" t="s">
        <v>93</v>
      </c>
      <c r="H1077" t="s">
        <v>94</v>
      </c>
      <c r="I1077" t="s">
        <v>95</v>
      </c>
      <c r="J1077">
        <v>237</v>
      </c>
      <c r="K1077">
        <v>338.90999999999997</v>
      </c>
    </row>
    <row r="1078" spans="1:11" x14ac:dyDescent="0.25">
      <c r="A1078" t="s">
        <v>105</v>
      </c>
      <c r="B1078">
        <v>2021</v>
      </c>
      <c r="C1078" t="s">
        <v>3</v>
      </c>
      <c r="D1078" t="s">
        <v>98</v>
      </c>
      <c r="E1078" t="s">
        <v>91</v>
      </c>
      <c r="F1078" t="s">
        <v>92</v>
      </c>
      <c r="G1078" t="s">
        <v>93</v>
      </c>
      <c r="H1078" t="s">
        <v>94</v>
      </c>
      <c r="I1078" t="s">
        <v>95</v>
      </c>
      <c r="J1078">
        <v>781</v>
      </c>
      <c r="K1078">
        <v>1116.83</v>
      </c>
    </row>
    <row r="1079" spans="1:11" x14ac:dyDescent="0.25">
      <c r="A1079" t="s">
        <v>103</v>
      </c>
      <c r="B1079">
        <v>2021</v>
      </c>
      <c r="C1079" t="s">
        <v>3</v>
      </c>
      <c r="D1079" t="s">
        <v>98</v>
      </c>
      <c r="E1079" t="s">
        <v>91</v>
      </c>
      <c r="F1079" t="s">
        <v>92</v>
      </c>
      <c r="G1079" t="s">
        <v>93</v>
      </c>
      <c r="H1079" t="s">
        <v>94</v>
      </c>
      <c r="I1079" t="s">
        <v>95</v>
      </c>
      <c r="J1079">
        <v>814</v>
      </c>
      <c r="K1079">
        <v>1164.02</v>
      </c>
    </row>
    <row r="1080" spans="1:11" x14ac:dyDescent="0.25">
      <c r="A1080" t="s">
        <v>103</v>
      </c>
      <c r="B1080">
        <v>2021</v>
      </c>
      <c r="C1080" t="s">
        <v>3</v>
      </c>
      <c r="D1080" t="s">
        <v>98</v>
      </c>
      <c r="E1080" t="s">
        <v>91</v>
      </c>
      <c r="F1080" t="s">
        <v>92</v>
      </c>
      <c r="G1080" t="s">
        <v>93</v>
      </c>
      <c r="H1080" t="s">
        <v>94</v>
      </c>
      <c r="I1080" t="s">
        <v>95</v>
      </c>
      <c r="J1080">
        <v>263</v>
      </c>
      <c r="K1080">
        <v>376.09</v>
      </c>
    </row>
    <row r="1081" spans="1:11" x14ac:dyDescent="0.25">
      <c r="A1081" t="s">
        <v>103</v>
      </c>
      <c r="B1081">
        <v>2021</v>
      </c>
      <c r="C1081" t="s">
        <v>3</v>
      </c>
      <c r="D1081" t="s">
        <v>98</v>
      </c>
      <c r="E1081" t="s">
        <v>91</v>
      </c>
      <c r="F1081" t="s">
        <v>92</v>
      </c>
      <c r="G1081" t="s">
        <v>93</v>
      </c>
      <c r="H1081" t="s">
        <v>94</v>
      </c>
      <c r="I1081" t="s">
        <v>95</v>
      </c>
      <c r="J1081">
        <v>311</v>
      </c>
      <c r="K1081">
        <v>444.73</v>
      </c>
    </row>
    <row r="1082" spans="1:11" x14ac:dyDescent="0.25">
      <c r="A1082" t="s">
        <v>104</v>
      </c>
      <c r="B1082">
        <v>2021</v>
      </c>
      <c r="C1082" t="s">
        <v>3</v>
      </c>
      <c r="D1082" t="s">
        <v>98</v>
      </c>
      <c r="E1082" t="s">
        <v>91</v>
      </c>
      <c r="F1082" t="s">
        <v>92</v>
      </c>
      <c r="G1082" t="s">
        <v>93</v>
      </c>
      <c r="H1082" t="s">
        <v>94</v>
      </c>
      <c r="I1082" t="s">
        <v>95</v>
      </c>
      <c r="J1082">
        <v>239</v>
      </c>
      <c r="K1082">
        <v>341.77</v>
      </c>
    </row>
    <row r="1083" spans="1:11" x14ac:dyDescent="0.25">
      <c r="A1083" t="s">
        <v>103</v>
      </c>
      <c r="B1083">
        <v>2021</v>
      </c>
      <c r="C1083" t="s">
        <v>7</v>
      </c>
      <c r="D1083" t="s">
        <v>98</v>
      </c>
      <c r="E1083" t="s">
        <v>91</v>
      </c>
      <c r="F1083" t="s">
        <v>92</v>
      </c>
      <c r="G1083" t="s">
        <v>93</v>
      </c>
      <c r="H1083" t="s">
        <v>94</v>
      </c>
      <c r="I1083" t="s">
        <v>95</v>
      </c>
      <c r="J1083">
        <v>242</v>
      </c>
      <c r="K1083">
        <v>346.06</v>
      </c>
    </row>
    <row r="1084" spans="1:11" x14ac:dyDescent="0.25">
      <c r="A1084" t="s">
        <v>107</v>
      </c>
      <c r="B1084">
        <v>2021</v>
      </c>
      <c r="C1084" t="s">
        <v>7</v>
      </c>
      <c r="D1084" t="s">
        <v>98</v>
      </c>
      <c r="E1084" t="s">
        <v>91</v>
      </c>
      <c r="F1084" t="s">
        <v>92</v>
      </c>
      <c r="G1084" t="s">
        <v>93</v>
      </c>
      <c r="H1084" t="s">
        <v>94</v>
      </c>
      <c r="I1084" t="s">
        <v>95</v>
      </c>
      <c r="J1084">
        <v>290</v>
      </c>
      <c r="K1084">
        <v>414.7</v>
      </c>
    </row>
    <row r="1085" spans="1:11" x14ac:dyDescent="0.25">
      <c r="A1085" t="s">
        <v>104</v>
      </c>
      <c r="B1085">
        <v>2021</v>
      </c>
      <c r="C1085" t="s">
        <v>7</v>
      </c>
      <c r="D1085" t="s">
        <v>90</v>
      </c>
      <c r="E1085" t="s">
        <v>91</v>
      </c>
      <c r="F1085" t="s">
        <v>92</v>
      </c>
      <c r="G1085" t="s">
        <v>93</v>
      </c>
      <c r="H1085" t="s">
        <v>94</v>
      </c>
      <c r="I1085" t="s">
        <v>95</v>
      </c>
      <c r="J1085">
        <v>218</v>
      </c>
      <c r="K1085">
        <v>311.74</v>
      </c>
    </row>
    <row r="1086" spans="1:11" x14ac:dyDescent="0.25">
      <c r="A1086" t="s">
        <v>104</v>
      </c>
      <c r="B1086">
        <v>2021</v>
      </c>
      <c r="C1086" t="s">
        <v>7</v>
      </c>
      <c r="D1086" t="s">
        <v>90</v>
      </c>
      <c r="E1086" t="s">
        <v>91</v>
      </c>
      <c r="F1086" t="s">
        <v>92</v>
      </c>
      <c r="G1086" t="s">
        <v>93</v>
      </c>
      <c r="H1086" t="s">
        <v>94</v>
      </c>
      <c r="I1086" t="s">
        <v>95</v>
      </c>
      <c r="J1086">
        <v>244</v>
      </c>
      <c r="K1086">
        <v>526.24</v>
      </c>
    </row>
    <row r="1087" spans="1:11" x14ac:dyDescent="0.25">
      <c r="A1087" t="s">
        <v>103</v>
      </c>
      <c r="B1087">
        <v>2021</v>
      </c>
      <c r="C1087" t="s">
        <v>7</v>
      </c>
      <c r="D1087" t="s">
        <v>90</v>
      </c>
      <c r="E1087" t="s">
        <v>91</v>
      </c>
      <c r="F1087" t="s">
        <v>92</v>
      </c>
      <c r="G1087" t="s">
        <v>93</v>
      </c>
      <c r="H1087" t="s">
        <v>94</v>
      </c>
      <c r="I1087" t="s">
        <v>95</v>
      </c>
      <c r="J1087">
        <v>292</v>
      </c>
      <c r="K1087">
        <v>526.24</v>
      </c>
    </row>
    <row r="1088" spans="1:11" x14ac:dyDescent="0.25">
      <c r="A1088" t="s">
        <v>104</v>
      </c>
      <c r="B1088">
        <v>2021</v>
      </c>
      <c r="C1088" t="s">
        <v>7</v>
      </c>
      <c r="D1088" t="s">
        <v>90</v>
      </c>
      <c r="E1088" t="s">
        <v>91</v>
      </c>
      <c r="F1088" t="s">
        <v>92</v>
      </c>
      <c r="G1088" t="s">
        <v>93</v>
      </c>
      <c r="H1088" t="s">
        <v>94</v>
      </c>
      <c r="I1088" t="s">
        <v>95</v>
      </c>
      <c r="J1088">
        <v>1003</v>
      </c>
      <c r="K1088">
        <v>1434.29</v>
      </c>
    </row>
    <row r="1089" spans="1:11" x14ac:dyDescent="0.25">
      <c r="A1089" t="s">
        <v>104</v>
      </c>
      <c r="B1089">
        <v>2021</v>
      </c>
      <c r="C1089" t="s">
        <v>7</v>
      </c>
      <c r="D1089" t="s">
        <v>90</v>
      </c>
      <c r="E1089" t="s">
        <v>91</v>
      </c>
      <c r="F1089" t="s">
        <v>92</v>
      </c>
      <c r="G1089" t="s">
        <v>93</v>
      </c>
      <c r="H1089" t="s">
        <v>94</v>
      </c>
      <c r="I1089" t="s">
        <v>95</v>
      </c>
      <c r="J1089">
        <v>1037</v>
      </c>
      <c r="K1089">
        <v>1482.91</v>
      </c>
    </row>
    <row r="1090" spans="1:11" x14ac:dyDescent="0.25">
      <c r="A1090" t="s">
        <v>103</v>
      </c>
      <c r="B1090">
        <v>2021</v>
      </c>
      <c r="C1090" t="s">
        <v>7</v>
      </c>
      <c r="D1090" t="s">
        <v>90</v>
      </c>
      <c r="E1090" t="s">
        <v>91</v>
      </c>
      <c r="F1090" t="s">
        <v>92</v>
      </c>
      <c r="G1090" t="s">
        <v>93</v>
      </c>
      <c r="H1090" t="s">
        <v>94</v>
      </c>
      <c r="I1090" t="s">
        <v>95</v>
      </c>
      <c r="J1090">
        <v>216</v>
      </c>
      <c r="K1090">
        <v>308.88</v>
      </c>
    </row>
    <row r="1091" spans="1:11" x14ac:dyDescent="0.25">
      <c r="A1091" t="s">
        <v>103</v>
      </c>
      <c r="B1091">
        <v>2021</v>
      </c>
      <c r="C1091" t="s">
        <v>7</v>
      </c>
      <c r="D1091" t="s">
        <v>90</v>
      </c>
      <c r="E1091" t="s">
        <v>91</v>
      </c>
      <c r="F1091" t="s">
        <v>92</v>
      </c>
      <c r="G1091" t="s">
        <v>93</v>
      </c>
      <c r="H1091" t="s">
        <v>94</v>
      </c>
      <c r="I1091" t="s">
        <v>95</v>
      </c>
      <c r="J1091">
        <v>243</v>
      </c>
      <c r="K1091">
        <v>347.49</v>
      </c>
    </row>
    <row r="1092" spans="1:11" x14ac:dyDescent="0.25">
      <c r="A1092" t="s">
        <v>103</v>
      </c>
      <c r="B1092">
        <v>2021</v>
      </c>
      <c r="C1092" t="s">
        <v>7</v>
      </c>
      <c r="D1092" t="s">
        <v>90</v>
      </c>
      <c r="E1092" t="s">
        <v>91</v>
      </c>
      <c r="F1092" t="s">
        <v>92</v>
      </c>
      <c r="G1092" t="s">
        <v>93</v>
      </c>
      <c r="H1092" t="s">
        <v>94</v>
      </c>
      <c r="I1092" t="s">
        <v>95</v>
      </c>
      <c r="J1092">
        <v>291</v>
      </c>
      <c r="K1092">
        <v>416.13</v>
      </c>
    </row>
    <row r="1093" spans="1:11" x14ac:dyDescent="0.25">
      <c r="A1093" t="s">
        <v>104</v>
      </c>
      <c r="B1093">
        <v>2021</v>
      </c>
      <c r="C1093" t="s">
        <v>7</v>
      </c>
      <c r="D1093" t="s">
        <v>90</v>
      </c>
      <c r="E1093" t="s">
        <v>91</v>
      </c>
      <c r="F1093" t="s">
        <v>92</v>
      </c>
      <c r="G1093" t="s">
        <v>93</v>
      </c>
      <c r="H1093" t="s">
        <v>94</v>
      </c>
      <c r="I1093" t="s">
        <v>95</v>
      </c>
      <c r="J1093">
        <v>219</v>
      </c>
      <c r="K1093">
        <v>313.17</v>
      </c>
    </row>
    <row r="1094" spans="1:11" x14ac:dyDescent="0.25">
      <c r="A1094" t="s">
        <v>103</v>
      </c>
      <c r="B1094">
        <v>2021</v>
      </c>
      <c r="C1094" t="s">
        <v>7</v>
      </c>
      <c r="D1094" t="s">
        <v>90</v>
      </c>
      <c r="E1094" t="s">
        <v>91</v>
      </c>
      <c r="F1094" t="s">
        <v>92</v>
      </c>
      <c r="G1094" t="s">
        <v>93</v>
      </c>
      <c r="H1094" t="s">
        <v>94</v>
      </c>
      <c r="I1094" t="s">
        <v>95</v>
      </c>
      <c r="J1094">
        <v>818</v>
      </c>
      <c r="K1094">
        <v>1169.74</v>
      </c>
    </row>
    <row r="1095" spans="1:11" x14ac:dyDescent="0.25">
      <c r="A1095" t="s">
        <v>104</v>
      </c>
      <c r="B1095">
        <v>2021</v>
      </c>
      <c r="C1095" t="s">
        <v>7</v>
      </c>
      <c r="D1095" t="s">
        <v>90</v>
      </c>
      <c r="E1095" t="s">
        <v>91</v>
      </c>
      <c r="F1095" t="s">
        <v>92</v>
      </c>
      <c r="G1095" t="s">
        <v>93</v>
      </c>
      <c r="H1095" t="s">
        <v>94</v>
      </c>
      <c r="I1095" t="s">
        <v>95</v>
      </c>
      <c r="J1095">
        <v>871</v>
      </c>
      <c r="K1095">
        <v>1245.53</v>
      </c>
    </row>
    <row r="1096" spans="1:11" x14ac:dyDescent="0.25">
      <c r="A1096" t="s">
        <v>104</v>
      </c>
      <c r="B1096">
        <v>2021</v>
      </c>
      <c r="C1096" t="s">
        <v>7</v>
      </c>
      <c r="D1096" t="s">
        <v>90</v>
      </c>
      <c r="E1096" t="s">
        <v>91</v>
      </c>
      <c r="F1096" t="s">
        <v>92</v>
      </c>
      <c r="G1096" t="s">
        <v>93</v>
      </c>
      <c r="H1096" t="s">
        <v>94</v>
      </c>
      <c r="I1096" t="s">
        <v>95</v>
      </c>
      <c r="J1096">
        <v>245</v>
      </c>
      <c r="K1096">
        <v>350.35</v>
      </c>
    </row>
    <row r="1097" spans="1:11" x14ac:dyDescent="0.25">
      <c r="A1097" t="s">
        <v>103</v>
      </c>
      <c r="B1097">
        <v>2021</v>
      </c>
      <c r="C1097" t="s">
        <v>7</v>
      </c>
      <c r="D1097" t="s">
        <v>90</v>
      </c>
      <c r="E1097" t="s">
        <v>91</v>
      </c>
      <c r="F1097" t="s">
        <v>92</v>
      </c>
      <c r="G1097" t="s">
        <v>93</v>
      </c>
      <c r="H1097" t="s">
        <v>94</v>
      </c>
      <c r="I1097" t="s">
        <v>95</v>
      </c>
      <c r="J1097">
        <v>293</v>
      </c>
      <c r="K1097">
        <v>418.99</v>
      </c>
    </row>
    <row r="1098" spans="1:11" x14ac:dyDescent="0.25">
      <c r="A1098" t="s">
        <v>103</v>
      </c>
      <c r="B1098">
        <v>2021</v>
      </c>
      <c r="C1098" t="s">
        <v>7</v>
      </c>
      <c r="D1098" t="s">
        <v>90</v>
      </c>
      <c r="E1098" t="s">
        <v>91</v>
      </c>
      <c r="F1098" t="s">
        <v>92</v>
      </c>
      <c r="G1098" t="s">
        <v>93</v>
      </c>
      <c r="H1098" t="s">
        <v>94</v>
      </c>
      <c r="I1098" t="s">
        <v>95</v>
      </c>
      <c r="J1098">
        <v>215</v>
      </c>
      <c r="K1098">
        <v>307.45</v>
      </c>
    </row>
    <row r="1099" spans="1:11" x14ac:dyDescent="0.25">
      <c r="A1099" t="s">
        <v>103</v>
      </c>
      <c r="B1099">
        <v>2021</v>
      </c>
      <c r="C1099" t="s">
        <v>11</v>
      </c>
      <c r="D1099" t="s">
        <v>90</v>
      </c>
      <c r="E1099" t="s">
        <v>91</v>
      </c>
      <c r="F1099" t="s">
        <v>92</v>
      </c>
      <c r="G1099" t="s">
        <v>93</v>
      </c>
      <c r="H1099" t="s">
        <v>94</v>
      </c>
      <c r="I1099" t="s">
        <v>96</v>
      </c>
      <c r="J1099">
        <v>248</v>
      </c>
      <c r="K1099">
        <v>354.64</v>
      </c>
    </row>
    <row r="1100" spans="1:11" x14ac:dyDescent="0.25">
      <c r="A1100" t="s">
        <v>106</v>
      </c>
      <c r="B1100">
        <v>2021</v>
      </c>
      <c r="C1100" t="s">
        <v>11</v>
      </c>
      <c r="D1100" t="s">
        <v>90</v>
      </c>
      <c r="E1100" t="s">
        <v>91</v>
      </c>
      <c r="F1100" t="s">
        <v>92</v>
      </c>
      <c r="G1100" t="s">
        <v>93</v>
      </c>
      <c r="H1100" t="s">
        <v>94</v>
      </c>
      <c r="I1100" t="s">
        <v>96</v>
      </c>
      <c r="J1100">
        <v>242</v>
      </c>
      <c r="K1100">
        <v>346.06</v>
      </c>
    </row>
    <row r="1101" spans="1:11" x14ac:dyDescent="0.25">
      <c r="A1101" t="s">
        <v>104</v>
      </c>
      <c r="B1101">
        <v>2021</v>
      </c>
      <c r="C1101" t="s">
        <v>11</v>
      </c>
      <c r="D1101" t="s">
        <v>90</v>
      </c>
      <c r="E1101" t="s">
        <v>91</v>
      </c>
      <c r="F1101" t="s">
        <v>92</v>
      </c>
      <c r="G1101" t="s">
        <v>93</v>
      </c>
      <c r="H1101" t="s">
        <v>94</v>
      </c>
      <c r="I1101" t="s">
        <v>96</v>
      </c>
      <c r="J1101">
        <v>236</v>
      </c>
      <c r="K1101">
        <v>337.48</v>
      </c>
    </row>
    <row r="1102" spans="1:11" x14ac:dyDescent="0.25">
      <c r="A1102" t="s">
        <v>104</v>
      </c>
      <c r="B1102">
        <v>2021</v>
      </c>
      <c r="C1102" t="s">
        <v>11</v>
      </c>
      <c r="D1102" t="s">
        <v>90</v>
      </c>
      <c r="E1102" t="s">
        <v>91</v>
      </c>
      <c r="F1102" t="s">
        <v>92</v>
      </c>
      <c r="G1102" t="s">
        <v>93</v>
      </c>
      <c r="H1102" t="s">
        <v>94</v>
      </c>
      <c r="I1102" t="s">
        <v>95</v>
      </c>
      <c r="J1102">
        <v>224</v>
      </c>
      <c r="K1102">
        <v>320.32</v>
      </c>
    </row>
    <row r="1103" spans="1:11" x14ac:dyDescent="0.25">
      <c r="A1103" t="s">
        <v>103</v>
      </c>
      <c r="B1103">
        <v>2021</v>
      </c>
      <c r="C1103" t="s">
        <v>11</v>
      </c>
      <c r="D1103" t="s">
        <v>90</v>
      </c>
      <c r="E1103" t="s">
        <v>91</v>
      </c>
      <c r="F1103" t="s">
        <v>92</v>
      </c>
      <c r="G1103" t="s">
        <v>93</v>
      </c>
      <c r="H1103" t="s">
        <v>94</v>
      </c>
      <c r="I1103" t="s">
        <v>95</v>
      </c>
      <c r="J1103">
        <v>250</v>
      </c>
      <c r="K1103">
        <v>357.5</v>
      </c>
    </row>
    <row r="1104" spans="1:11" x14ac:dyDescent="0.25">
      <c r="A1104" t="s">
        <v>105</v>
      </c>
      <c r="B1104">
        <v>2021</v>
      </c>
      <c r="C1104" t="s">
        <v>11</v>
      </c>
      <c r="D1104" t="s">
        <v>90</v>
      </c>
      <c r="E1104" t="s">
        <v>91</v>
      </c>
      <c r="F1104" t="s">
        <v>92</v>
      </c>
      <c r="G1104" t="s">
        <v>93</v>
      </c>
      <c r="H1104" t="s">
        <v>94</v>
      </c>
      <c r="I1104" t="s">
        <v>95</v>
      </c>
      <c r="J1104">
        <v>244</v>
      </c>
      <c r="K1104">
        <v>348.92</v>
      </c>
    </row>
    <row r="1105" spans="1:11" x14ac:dyDescent="0.25">
      <c r="A1105" t="s">
        <v>105</v>
      </c>
      <c r="B1105">
        <v>2021</v>
      </c>
      <c r="C1105" t="s">
        <v>11</v>
      </c>
      <c r="D1105" t="s">
        <v>90</v>
      </c>
      <c r="E1105" t="s">
        <v>91</v>
      </c>
      <c r="F1105" t="s">
        <v>92</v>
      </c>
      <c r="G1105" t="s">
        <v>93</v>
      </c>
      <c r="H1105" t="s">
        <v>94</v>
      </c>
      <c r="I1105" t="s">
        <v>95</v>
      </c>
      <c r="J1105">
        <v>238</v>
      </c>
      <c r="K1105">
        <v>340.34000000000003</v>
      </c>
    </row>
    <row r="1106" spans="1:11" x14ac:dyDescent="0.25">
      <c r="A1106" t="s">
        <v>104</v>
      </c>
      <c r="B1106">
        <v>2021</v>
      </c>
      <c r="C1106" t="s">
        <v>11</v>
      </c>
      <c r="D1106" t="s">
        <v>90</v>
      </c>
      <c r="E1106" t="s">
        <v>91</v>
      </c>
      <c r="F1106" t="s">
        <v>92</v>
      </c>
      <c r="G1106" t="s">
        <v>93</v>
      </c>
      <c r="H1106" t="s">
        <v>94</v>
      </c>
      <c r="I1106" t="s">
        <v>95</v>
      </c>
      <c r="J1106">
        <v>220</v>
      </c>
      <c r="K1106">
        <v>526.24</v>
      </c>
    </row>
    <row r="1107" spans="1:11" x14ac:dyDescent="0.25">
      <c r="A1107" t="s">
        <v>104</v>
      </c>
      <c r="B1107">
        <v>2021</v>
      </c>
      <c r="C1107" t="s">
        <v>11</v>
      </c>
      <c r="D1107" t="s">
        <v>90</v>
      </c>
      <c r="E1107" t="s">
        <v>91</v>
      </c>
      <c r="F1107" t="s">
        <v>92</v>
      </c>
      <c r="G1107" t="s">
        <v>93</v>
      </c>
      <c r="H1107" t="s">
        <v>94</v>
      </c>
      <c r="I1107" t="s">
        <v>95</v>
      </c>
      <c r="J1107">
        <v>268</v>
      </c>
      <c r="K1107">
        <v>526.24</v>
      </c>
    </row>
    <row r="1108" spans="1:11" x14ac:dyDescent="0.25">
      <c r="A1108" t="s">
        <v>104</v>
      </c>
      <c r="B1108">
        <v>2021</v>
      </c>
      <c r="C1108" t="s">
        <v>11</v>
      </c>
      <c r="D1108" t="s">
        <v>90</v>
      </c>
      <c r="E1108" t="s">
        <v>91</v>
      </c>
      <c r="F1108" t="s">
        <v>92</v>
      </c>
      <c r="G1108" t="s">
        <v>93</v>
      </c>
      <c r="H1108" t="s">
        <v>94</v>
      </c>
      <c r="I1108" t="s">
        <v>95</v>
      </c>
      <c r="J1108">
        <v>1007</v>
      </c>
      <c r="K1108">
        <v>1440.01</v>
      </c>
    </row>
    <row r="1109" spans="1:11" x14ac:dyDescent="0.25">
      <c r="A1109" t="s">
        <v>104</v>
      </c>
      <c r="B1109">
        <v>2021</v>
      </c>
      <c r="C1109" t="s">
        <v>11</v>
      </c>
      <c r="D1109" t="s">
        <v>90</v>
      </c>
      <c r="E1109" t="s">
        <v>91</v>
      </c>
      <c r="F1109" t="s">
        <v>92</v>
      </c>
      <c r="G1109" t="s">
        <v>93</v>
      </c>
      <c r="H1109" t="s">
        <v>94</v>
      </c>
      <c r="I1109" t="s">
        <v>95</v>
      </c>
      <c r="J1109">
        <v>1040</v>
      </c>
      <c r="K1109">
        <v>1487.2</v>
      </c>
    </row>
    <row r="1110" spans="1:11" x14ac:dyDescent="0.25">
      <c r="A1110" t="s">
        <v>103</v>
      </c>
      <c r="B1110">
        <v>2021</v>
      </c>
      <c r="C1110" t="s">
        <v>11</v>
      </c>
      <c r="D1110" t="s">
        <v>90</v>
      </c>
      <c r="E1110" t="s">
        <v>91</v>
      </c>
      <c r="F1110" t="s">
        <v>92</v>
      </c>
      <c r="G1110" t="s">
        <v>93</v>
      </c>
      <c r="H1110" t="s">
        <v>94</v>
      </c>
      <c r="I1110" t="s">
        <v>95</v>
      </c>
      <c r="J1110">
        <v>225</v>
      </c>
      <c r="K1110">
        <v>321.75</v>
      </c>
    </row>
    <row r="1111" spans="1:11" x14ac:dyDescent="0.25">
      <c r="A1111" t="s">
        <v>103</v>
      </c>
      <c r="B1111">
        <v>2021</v>
      </c>
      <c r="C1111" t="s">
        <v>11</v>
      </c>
      <c r="D1111" t="s">
        <v>90</v>
      </c>
      <c r="E1111" t="s">
        <v>91</v>
      </c>
      <c r="F1111" t="s">
        <v>92</v>
      </c>
      <c r="G1111" t="s">
        <v>93</v>
      </c>
      <c r="H1111" t="s">
        <v>94</v>
      </c>
      <c r="I1111" t="s">
        <v>95</v>
      </c>
      <c r="J1111">
        <v>267</v>
      </c>
      <c r="K1111">
        <v>381.81</v>
      </c>
    </row>
    <row r="1112" spans="1:11" x14ac:dyDescent="0.25">
      <c r="A1112" t="s">
        <v>104</v>
      </c>
      <c r="B1112">
        <v>2021</v>
      </c>
      <c r="C1112" t="s">
        <v>11</v>
      </c>
      <c r="D1112" t="s">
        <v>90</v>
      </c>
      <c r="E1112" t="s">
        <v>91</v>
      </c>
      <c r="F1112" t="s">
        <v>92</v>
      </c>
      <c r="G1112" t="s">
        <v>93</v>
      </c>
      <c r="H1112" t="s">
        <v>94</v>
      </c>
      <c r="I1112" t="s">
        <v>95</v>
      </c>
      <c r="J1112">
        <v>247</v>
      </c>
      <c r="K1112">
        <v>353.21</v>
      </c>
    </row>
    <row r="1113" spans="1:11" x14ac:dyDescent="0.25">
      <c r="A1113" t="s">
        <v>104</v>
      </c>
      <c r="B1113">
        <v>2021</v>
      </c>
      <c r="C1113" t="s">
        <v>11</v>
      </c>
      <c r="D1113" t="s">
        <v>90</v>
      </c>
      <c r="E1113" t="s">
        <v>91</v>
      </c>
      <c r="F1113" t="s">
        <v>92</v>
      </c>
      <c r="G1113" t="s">
        <v>93</v>
      </c>
      <c r="H1113" t="s">
        <v>94</v>
      </c>
      <c r="I1113" t="s">
        <v>95</v>
      </c>
      <c r="J1113">
        <v>241</v>
      </c>
      <c r="K1113">
        <v>344.63</v>
      </c>
    </row>
    <row r="1114" spans="1:11" x14ac:dyDescent="0.25">
      <c r="A1114" t="s">
        <v>104</v>
      </c>
      <c r="B1114">
        <v>2021</v>
      </c>
      <c r="C1114" t="s">
        <v>11</v>
      </c>
      <c r="D1114" t="s">
        <v>90</v>
      </c>
      <c r="E1114" t="s">
        <v>91</v>
      </c>
      <c r="F1114" t="s">
        <v>92</v>
      </c>
      <c r="G1114" t="s">
        <v>93</v>
      </c>
      <c r="H1114" t="s">
        <v>94</v>
      </c>
      <c r="I1114" t="s">
        <v>95</v>
      </c>
      <c r="J1114">
        <v>235</v>
      </c>
      <c r="K1114">
        <v>336.05</v>
      </c>
    </row>
    <row r="1115" spans="1:11" x14ac:dyDescent="0.25">
      <c r="A1115" t="s">
        <v>105</v>
      </c>
      <c r="B1115">
        <v>2021</v>
      </c>
      <c r="C1115" t="s">
        <v>11</v>
      </c>
      <c r="D1115" t="s">
        <v>90</v>
      </c>
      <c r="E1115" t="s">
        <v>91</v>
      </c>
      <c r="F1115" t="s">
        <v>92</v>
      </c>
      <c r="G1115" t="s">
        <v>93</v>
      </c>
      <c r="H1115" t="s">
        <v>94</v>
      </c>
      <c r="I1115" t="s">
        <v>95</v>
      </c>
      <c r="J1115">
        <v>788</v>
      </c>
      <c r="K1115">
        <v>1126.8399999999999</v>
      </c>
    </row>
    <row r="1116" spans="1:11" x14ac:dyDescent="0.25">
      <c r="A1116" t="s">
        <v>104</v>
      </c>
      <c r="B1116">
        <v>2021</v>
      </c>
      <c r="C1116" t="s">
        <v>11</v>
      </c>
      <c r="D1116" t="s">
        <v>90</v>
      </c>
      <c r="E1116" t="s">
        <v>91</v>
      </c>
      <c r="F1116" t="s">
        <v>92</v>
      </c>
      <c r="G1116" t="s">
        <v>93</v>
      </c>
      <c r="H1116" t="s">
        <v>94</v>
      </c>
      <c r="I1116" t="s">
        <v>95</v>
      </c>
      <c r="J1116">
        <v>821</v>
      </c>
      <c r="K1116">
        <v>1174.03</v>
      </c>
    </row>
    <row r="1117" spans="1:11" x14ac:dyDescent="0.25">
      <c r="A1117" t="s">
        <v>103</v>
      </c>
      <c r="B1117">
        <v>2021</v>
      </c>
      <c r="C1117" t="s">
        <v>11</v>
      </c>
      <c r="D1117" t="s">
        <v>90</v>
      </c>
      <c r="E1117" t="s">
        <v>91</v>
      </c>
      <c r="F1117" t="s">
        <v>92</v>
      </c>
      <c r="G1117" t="s">
        <v>93</v>
      </c>
      <c r="H1117" t="s">
        <v>94</v>
      </c>
      <c r="I1117" t="s">
        <v>96</v>
      </c>
      <c r="J1117">
        <v>245</v>
      </c>
      <c r="K1117">
        <v>350.35</v>
      </c>
    </row>
    <row r="1118" spans="1:11" x14ac:dyDescent="0.25">
      <c r="A1118" t="s">
        <v>103</v>
      </c>
      <c r="B1118">
        <v>2021</v>
      </c>
      <c r="C1118" t="s">
        <v>11</v>
      </c>
      <c r="D1118" t="s">
        <v>90</v>
      </c>
      <c r="E1118" t="s">
        <v>91</v>
      </c>
      <c r="F1118" t="s">
        <v>92</v>
      </c>
      <c r="G1118" t="s">
        <v>93</v>
      </c>
      <c r="H1118" t="s">
        <v>94</v>
      </c>
      <c r="I1118" t="s">
        <v>96</v>
      </c>
      <c r="J1118">
        <v>239</v>
      </c>
      <c r="K1118">
        <v>341.77</v>
      </c>
    </row>
    <row r="1119" spans="1:11" x14ac:dyDescent="0.25">
      <c r="A1119" t="s">
        <v>105</v>
      </c>
      <c r="B1119">
        <v>2021</v>
      </c>
      <c r="C1119" t="s">
        <v>11</v>
      </c>
      <c r="D1119" t="s">
        <v>90</v>
      </c>
      <c r="E1119" t="s">
        <v>91</v>
      </c>
      <c r="F1119" t="s">
        <v>92</v>
      </c>
      <c r="G1119" t="s">
        <v>93</v>
      </c>
      <c r="H1119" t="s">
        <v>94</v>
      </c>
      <c r="I1119" t="s">
        <v>95</v>
      </c>
      <c r="J1119">
        <v>221</v>
      </c>
      <c r="K1119">
        <v>316.02999999999997</v>
      </c>
    </row>
    <row r="1120" spans="1:11" x14ac:dyDescent="0.25">
      <c r="A1120" t="s">
        <v>103</v>
      </c>
      <c r="B1120">
        <v>2021</v>
      </c>
      <c r="C1120" t="s">
        <v>11</v>
      </c>
      <c r="D1120" t="s">
        <v>90</v>
      </c>
      <c r="E1120" t="s">
        <v>91</v>
      </c>
      <c r="F1120" t="s">
        <v>92</v>
      </c>
      <c r="G1120" t="s">
        <v>93</v>
      </c>
      <c r="H1120" t="s">
        <v>94</v>
      </c>
      <c r="I1120" t="s">
        <v>95</v>
      </c>
      <c r="J1120">
        <v>269</v>
      </c>
      <c r="K1120">
        <v>384.67</v>
      </c>
    </row>
    <row r="1121" spans="1:11" x14ac:dyDescent="0.25">
      <c r="A1121" t="s">
        <v>103</v>
      </c>
      <c r="B1121">
        <v>2021</v>
      </c>
      <c r="C1121" t="s">
        <v>1</v>
      </c>
      <c r="D1121" t="s">
        <v>90</v>
      </c>
      <c r="E1121" t="s">
        <v>91</v>
      </c>
      <c r="F1121" t="s">
        <v>92</v>
      </c>
      <c r="G1121" t="s">
        <v>93</v>
      </c>
      <c r="H1121" t="s">
        <v>94</v>
      </c>
      <c r="I1121" t="s">
        <v>95</v>
      </c>
      <c r="J1121">
        <v>278</v>
      </c>
      <c r="K1121">
        <v>397.54</v>
      </c>
    </row>
    <row r="1122" spans="1:11" x14ac:dyDescent="0.25">
      <c r="A1122" t="s">
        <v>104</v>
      </c>
      <c r="B1122">
        <v>2021</v>
      </c>
      <c r="C1122" t="s">
        <v>1</v>
      </c>
      <c r="D1122" t="s">
        <v>90</v>
      </c>
      <c r="E1122" t="s">
        <v>91</v>
      </c>
      <c r="F1122" t="s">
        <v>92</v>
      </c>
      <c r="G1122" t="s">
        <v>93</v>
      </c>
      <c r="H1122" t="s">
        <v>94</v>
      </c>
      <c r="I1122" t="s">
        <v>95</v>
      </c>
      <c r="J1122">
        <v>320</v>
      </c>
      <c r="K1122">
        <v>457.6</v>
      </c>
    </row>
    <row r="1123" spans="1:11" x14ac:dyDescent="0.25">
      <c r="A1123" t="s">
        <v>104</v>
      </c>
      <c r="B1123">
        <v>2021</v>
      </c>
      <c r="C1123" t="s">
        <v>1</v>
      </c>
      <c r="D1123" t="s">
        <v>90</v>
      </c>
      <c r="E1123" t="s">
        <v>91</v>
      </c>
      <c r="F1123" t="s">
        <v>92</v>
      </c>
      <c r="G1123" t="s">
        <v>93</v>
      </c>
      <c r="H1123" t="s">
        <v>94</v>
      </c>
      <c r="I1123" t="s">
        <v>95</v>
      </c>
      <c r="J1123">
        <v>248</v>
      </c>
      <c r="K1123">
        <v>354.64</v>
      </c>
    </row>
    <row r="1124" spans="1:11" x14ac:dyDescent="0.25">
      <c r="A1124" t="s">
        <v>103</v>
      </c>
      <c r="B1124">
        <v>2021</v>
      </c>
      <c r="C1124" t="s">
        <v>1</v>
      </c>
      <c r="D1124" t="s">
        <v>90</v>
      </c>
      <c r="E1124" t="s">
        <v>91</v>
      </c>
      <c r="F1124" t="s">
        <v>92</v>
      </c>
      <c r="G1124" t="s">
        <v>93</v>
      </c>
      <c r="H1124" t="s">
        <v>94</v>
      </c>
      <c r="I1124" t="s">
        <v>95</v>
      </c>
      <c r="J1124">
        <v>274</v>
      </c>
      <c r="K1124">
        <v>526.24</v>
      </c>
    </row>
    <row r="1125" spans="1:11" x14ac:dyDescent="0.25">
      <c r="A1125" t="s">
        <v>104</v>
      </c>
      <c r="B1125">
        <v>2021</v>
      </c>
      <c r="C1125" t="s">
        <v>1</v>
      </c>
      <c r="D1125" t="s">
        <v>90</v>
      </c>
      <c r="E1125" t="s">
        <v>91</v>
      </c>
      <c r="F1125" t="s">
        <v>92</v>
      </c>
      <c r="G1125" t="s">
        <v>93</v>
      </c>
      <c r="H1125" t="s">
        <v>94</v>
      </c>
      <c r="I1125" t="s">
        <v>95</v>
      </c>
      <c r="J1125">
        <v>322</v>
      </c>
      <c r="K1125">
        <v>526.24</v>
      </c>
    </row>
    <row r="1126" spans="1:11" x14ac:dyDescent="0.25">
      <c r="A1126" t="s">
        <v>104</v>
      </c>
      <c r="B1126">
        <v>2021</v>
      </c>
      <c r="C1126" t="s">
        <v>1</v>
      </c>
      <c r="D1126" t="s">
        <v>90</v>
      </c>
      <c r="E1126" t="s">
        <v>91</v>
      </c>
      <c r="F1126" t="s">
        <v>92</v>
      </c>
      <c r="G1126" t="s">
        <v>93</v>
      </c>
      <c r="H1126" t="s">
        <v>94</v>
      </c>
      <c r="I1126" t="s">
        <v>95</v>
      </c>
      <c r="J1126">
        <v>250</v>
      </c>
      <c r="K1126">
        <v>526.24</v>
      </c>
    </row>
    <row r="1127" spans="1:11" x14ac:dyDescent="0.25">
      <c r="A1127" t="s">
        <v>107</v>
      </c>
      <c r="B1127">
        <v>2021</v>
      </c>
      <c r="C1127" t="s">
        <v>1</v>
      </c>
      <c r="D1127" t="s">
        <v>90</v>
      </c>
      <c r="E1127" t="s">
        <v>91</v>
      </c>
      <c r="F1127" t="s">
        <v>92</v>
      </c>
      <c r="G1127" t="s">
        <v>93</v>
      </c>
      <c r="H1127" t="s">
        <v>94</v>
      </c>
      <c r="I1127" t="s">
        <v>95</v>
      </c>
      <c r="J1127">
        <v>998</v>
      </c>
      <c r="K1127">
        <v>1427.14</v>
      </c>
    </row>
    <row r="1128" spans="1:11" x14ac:dyDescent="0.25">
      <c r="A1128" t="s">
        <v>104</v>
      </c>
      <c r="B1128">
        <v>2021</v>
      </c>
      <c r="C1128" t="s">
        <v>1</v>
      </c>
      <c r="D1128" t="s">
        <v>90</v>
      </c>
      <c r="E1128" t="s">
        <v>91</v>
      </c>
      <c r="F1128" t="s">
        <v>92</v>
      </c>
      <c r="G1128" t="s">
        <v>93</v>
      </c>
      <c r="H1128" t="s">
        <v>94</v>
      </c>
      <c r="I1128" t="s">
        <v>95</v>
      </c>
      <c r="J1128">
        <v>1031</v>
      </c>
      <c r="K1128">
        <v>1474.33</v>
      </c>
    </row>
    <row r="1129" spans="1:11" x14ac:dyDescent="0.25">
      <c r="A1129" t="s">
        <v>103</v>
      </c>
      <c r="B1129">
        <v>2021</v>
      </c>
      <c r="C1129" t="s">
        <v>1</v>
      </c>
      <c r="D1129" t="s">
        <v>90</v>
      </c>
      <c r="E1129" t="s">
        <v>91</v>
      </c>
      <c r="F1129" t="s">
        <v>92</v>
      </c>
      <c r="G1129" t="s">
        <v>93</v>
      </c>
      <c r="H1129" t="s">
        <v>94</v>
      </c>
      <c r="I1129" t="s">
        <v>95</v>
      </c>
      <c r="J1129">
        <v>321</v>
      </c>
      <c r="K1129">
        <v>459.03</v>
      </c>
    </row>
    <row r="1130" spans="1:11" x14ac:dyDescent="0.25">
      <c r="A1130" t="s">
        <v>107</v>
      </c>
      <c r="B1130">
        <v>2021</v>
      </c>
      <c r="C1130" t="s">
        <v>1</v>
      </c>
      <c r="D1130" t="s">
        <v>90</v>
      </c>
      <c r="E1130" t="s">
        <v>91</v>
      </c>
      <c r="F1130" t="s">
        <v>92</v>
      </c>
      <c r="G1130" t="s">
        <v>93</v>
      </c>
      <c r="H1130" t="s">
        <v>94</v>
      </c>
      <c r="I1130" t="s">
        <v>95</v>
      </c>
      <c r="J1130">
        <v>249</v>
      </c>
      <c r="K1130">
        <v>356.07</v>
      </c>
    </row>
    <row r="1131" spans="1:11" x14ac:dyDescent="0.25">
      <c r="A1131" t="s">
        <v>104</v>
      </c>
      <c r="B1131">
        <v>2021</v>
      </c>
      <c r="C1131" t="s">
        <v>1</v>
      </c>
      <c r="D1131" t="s">
        <v>90</v>
      </c>
      <c r="E1131" t="s">
        <v>91</v>
      </c>
      <c r="F1131" t="s">
        <v>92</v>
      </c>
      <c r="G1131" t="s">
        <v>93</v>
      </c>
      <c r="H1131" t="s">
        <v>94</v>
      </c>
      <c r="I1131" t="s">
        <v>95</v>
      </c>
      <c r="J1131">
        <v>779</v>
      </c>
      <c r="K1131">
        <v>1113.97</v>
      </c>
    </row>
    <row r="1132" spans="1:11" x14ac:dyDescent="0.25">
      <c r="A1132" t="s">
        <v>103</v>
      </c>
      <c r="B1132">
        <v>2021</v>
      </c>
      <c r="C1132" t="s">
        <v>1</v>
      </c>
      <c r="D1132" t="s">
        <v>90</v>
      </c>
      <c r="E1132" t="s">
        <v>91</v>
      </c>
      <c r="F1132" t="s">
        <v>92</v>
      </c>
      <c r="G1132" t="s">
        <v>93</v>
      </c>
      <c r="H1132" t="s">
        <v>94</v>
      </c>
      <c r="I1132" t="s">
        <v>95</v>
      </c>
      <c r="J1132">
        <v>812</v>
      </c>
      <c r="K1132">
        <v>1161.1600000000001</v>
      </c>
    </row>
    <row r="1133" spans="1:11" x14ac:dyDescent="0.25">
      <c r="A1133" t="s">
        <v>103</v>
      </c>
      <c r="B1133">
        <v>2021</v>
      </c>
      <c r="C1133" t="s">
        <v>1</v>
      </c>
      <c r="D1133" t="s">
        <v>90</v>
      </c>
      <c r="E1133" t="s">
        <v>91</v>
      </c>
      <c r="F1133" t="s">
        <v>92</v>
      </c>
      <c r="G1133" t="s">
        <v>93</v>
      </c>
      <c r="H1133" t="s">
        <v>94</v>
      </c>
      <c r="I1133" t="s">
        <v>95</v>
      </c>
      <c r="J1133">
        <v>866</v>
      </c>
      <c r="K1133">
        <v>1238.3800000000001</v>
      </c>
    </row>
    <row r="1134" spans="1:11" x14ac:dyDescent="0.25">
      <c r="A1134" t="s">
        <v>104</v>
      </c>
      <c r="B1134">
        <v>2021</v>
      </c>
      <c r="C1134" t="s">
        <v>1</v>
      </c>
      <c r="D1134" t="s">
        <v>90</v>
      </c>
      <c r="E1134" t="s">
        <v>91</v>
      </c>
      <c r="F1134" t="s">
        <v>92</v>
      </c>
      <c r="G1134" t="s">
        <v>93</v>
      </c>
      <c r="H1134" t="s">
        <v>94</v>
      </c>
      <c r="I1134" t="s">
        <v>95</v>
      </c>
      <c r="J1134">
        <v>275</v>
      </c>
      <c r="K1134">
        <v>393.25</v>
      </c>
    </row>
    <row r="1135" spans="1:11" x14ac:dyDescent="0.25">
      <c r="A1135" t="s">
        <v>104</v>
      </c>
      <c r="B1135">
        <v>2021</v>
      </c>
      <c r="C1135" t="s">
        <v>1</v>
      </c>
      <c r="D1135" t="s">
        <v>90</v>
      </c>
      <c r="E1135" t="s">
        <v>91</v>
      </c>
      <c r="F1135" t="s">
        <v>92</v>
      </c>
      <c r="G1135" t="s">
        <v>93</v>
      </c>
      <c r="H1135" t="s">
        <v>94</v>
      </c>
      <c r="I1135" t="s">
        <v>95</v>
      </c>
      <c r="J1135">
        <v>323</v>
      </c>
      <c r="K1135">
        <v>461.89</v>
      </c>
    </row>
    <row r="1136" spans="1:11" x14ac:dyDescent="0.25">
      <c r="A1136" t="s">
        <v>103</v>
      </c>
      <c r="B1136">
        <v>2021</v>
      </c>
      <c r="C1136" t="s">
        <v>1</v>
      </c>
      <c r="D1136" t="s">
        <v>90</v>
      </c>
      <c r="E1136" t="s">
        <v>91</v>
      </c>
      <c r="F1136" t="s">
        <v>92</v>
      </c>
      <c r="G1136" t="s">
        <v>93</v>
      </c>
      <c r="H1136" t="s">
        <v>94</v>
      </c>
      <c r="I1136" t="s">
        <v>95</v>
      </c>
      <c r="J1136">
        <v>251</v>
      </c>
      <c r="K1136">
        <v>358.93</v>
      </c>
    </row>
    <row r="1137" spans="1:11" x14ac:dyDescent="0.25">
      <c r="A1137" t="s">
        <v>103</v>
      </c>
      <c r="B1137">
        <v>2021</v>
      </c>
      <c r="C1137" t="s">
        <v>0</v>
      </c>
      <c r="D1137" t="s">
        <v>90</v>
      </c>
      <c r="E1137" t="s">
        <v>91</v>
      </c>
      <c r="F1137" t="s">
        <v>92</v>
      </c>
      <c r="G1137" t="s">
        <v>93</v>
      </c>
      <c r="H1137" t="s">
        <v>94</v>
      </c>
      <c r="I1137" t="s">
        <v>95</v>
      </c>
      <c r="J1137">
        <v>326</v>
      </c>
      <c r="K1137">
        <v>466.18</v>
      </c>
    </row>
    <row r="1138" spans="1:11" x14ac:dyDescent="0.25">
      <c r="A1138" t="s">
        <v>103</v>
      </c>
      <c r="B1138">
        <v>2021</v>
      </c>
      <c r="C1138" t="s">
        <v>0</v>
      </c>
      <c r="D1138" t="s">
        <v>90</v>
      </c>
      <c r="E1138" t="s">
        <v>91</v>
      </c>
      <c r="F1138" t="s">
        <v>92</v>
      </c>
      <c r="G1138" t="s">
        <v>93</v>
      </c>
      <c r="H1138" t="s">
        <v>94</v>
      </c>
      <c r="I1138" t="s">
        <v>95</v>
      </c>
      <c r="J1138">
        <v>254</v>
      </c>
      <c r="K1138">
        <v>363.22</v>
      </c>
    </row>
    <row r="1139" spans="1:11" x14ac:dyDescent="0.25">
      <c r="A1139" t="s">
        <v>105</v>
      </c>
      <c r="B1139">
        <v>2021</v>
      </c>
      <c r="C1139" t="s">
        <v>0</v>
      </c>
      <c r="D1139" t="s">
        <v>90</v>
      </c>
      <c r="E1139" t="s">
        <v>91</v>
      </c>
      <c r="F1139" t="s">
        <v>92</v>
      </c>
      <c r="G1139" t="s">
        <v>93</v>
      </c>
      <c r="H1139" t="s">
        <v>94</v>
      </c>
      <c r="I1139" t="s">
        <v>95</v>
      </c>
      <c r="J1139">
        <v>280</v>
      </c>
      <c r="K1139">
        <v>526.24</v>
      </c>
    </row>
    <row r="1140" spans="1:11" x14ac:dyDescent="0.25">
      <c r="A1140" t="s">
        <v>104</v>
      </c>
      <c r="B1140">
        <v>2021</v>
      </c>
      <c r="C1140" t="s">
        <v>0</v>
      </c>
      <c r="D1140" t="s">
        <v>90</v>
      </c>
      <c r="E1140" t="s">
        <v>91</v>
      </c>
      <c r="F1140" t="s">
        <v>92</v>
      </c>
      <c r="G1140" t="s">
        <v>93</v>
      </c>
      <c r="H1140" t="s">
        <v>94</v>
      </c>
      <c r="I1140" t="s">
        <v>95</v>
      </c>
      <c r="J1140">
        <v>328</v>
      </c>
      <c r="K1140">
        <v>526.24</v>
      </c>
    </row>
    <row r="1141" spans="1:11" x14ac:dyDescent="0.25">
      <c r="A1141" t="s">
        <v>105</v>
      </c>
      <c r="B1141">
        <v>2021</v>
      </c>
      <c r="C1141" t="s">
        <v>0</v>
      </c>
      <c r="D1141" t="s">
        <v>90</v>
      </c>
      <c r="E1141" t="s">
        <v>91</v>
      </c>
      <c r="F1141" t="s">
        <v>92</v>
      </c>
      <c r="G1141" t="s">
        <v>93</v>
      </c>
      <c r="H1141" t="s">
        <v>94</v>
      </c>
      <c r="I1141" t="s">
        <v>95</v>
      </c>
      <c r="J1141">
        <v>256</v>
      </c>
      <c r="K1141">
        <v>526.24</v>
      </c>
    </row>
    <row r="1142" spans="1:11" x14ac:dyDescent="0.25">
      <c r="A1142" t="s">
        <v>105</v>
      </c>
      <c r="B1142">
        <v>2021</v>
      </c>
      <c r="C1142" t="s">
        <v>0</v>
      </c>
      <c r="D1142" t="s">
        <v>90</v>
      </c>
      <c r="E1142" t="s">
        <v>91</v>
      </c>
      <c r="F1142" t="s">
        <v>92</v>
      </c>
      <c r="G1142" t="s">
        <v>93</v>
      </c>
      <c r="H1142" t="s">
        <v>94</v>
      </c>
      <c r="I1142" t="s">
        <v>95</v>
      </c>
      <c r="J1142">
        <v>997</v>
      </c>
      <c r="K1142">
        <v>1425.71</v>
      </c>
    </row>
    <row r="1143" spans="1:11" x14ac:dyDescent="0.25">
      <c r="A1143" t="s">
        <v>106</v>
      </c>
      <c r="B1143">
        <v>2021</v>
      </c>
      <c r="C1143" t="s">
        <v>0</v>
      </c>
      <c r="D1143" t="s">
        <v>90</v>
      </c>
      <c r="E1143" t="s">
        <v>91</v>
      </c>
      <c r="F1143" t="s">
        <v>92</v>
      </c>
      <c r="G1143" t="s">
        <v>93</v>
      </c>
      <c r="H1143" t="s">
        <v>94</v>
      </c>
      <c r="I1143" t="s">
        <v>95</v>
      </c>
      <c r="J1143">
        <v>1030</v>
      </c>
      <c r="K1143">
        <v>1472.9</v>
      </c>
    </row>
    <row r="1144" spans="1:11" x14ac:dyDescent="0.25">
      <c r="A1144" t="s">
        <v>106</v>
      </c>
      <c r="B1144">
        <v>2021</v>
      </c>
      <c r="C1144" t="s">
        <v>0</v>
      </c>
      <c r="D1144" t="s">
        <v>90</v>
      </c>
      <c r="E1144" t="s">
        <v>91</v>
      </c>
      <c r="F1144" t="s">
        <v>92</v>
      </c>
      <c r="G1144" t="s">
        <v>93</v>
      </c>
      <c r="H1144" t="s">
        <v>94</v>
      </c>
      <c r="I1144" t="s">
        <v>95</v>
      </c>
      <c r="J1144">
        <v>252</v>
      </c>
      <c r="K1144">
        <v>360.36</v>
      </c>
    </row>
    <row r="1145" spans="1:11" x14ac:dyDescent="0.25">
      <c r="A1145" t="s">
        <v>106</v>
      </c>
      <c r="B1145">
        <v>2021</v>
      </c>
      <c r="C1145" t="s">
        <v>0</v>
      </c>
      <c r="D1145" t="s">
        <v>90</v>
      </c>
      <c r="E1145" t="s">
        <v>91</v>
      </c>
      <c r="F1145" t="s">
        <v>92</v>
      </c>
      <c r="G1145" t="s">
        <v>93</v>
      </c>
      <c r="H1145" t="s">
        <v>94</v>
      </c>
      <c r="I1145" t="s">
        <v>95</v>
      </c>
      <c r="J1145">
        <v>279</v>
      </c>
      <c r="K1145">
        <v>398.97</v>
      </c>
    </row>
    <row r="1146" spans="1:11" x14ac:dyDescent="0.25">
      <c r="A1146" t="s">
        <v>104</v>
      </c>
      <c r="B1146">
        <v>2021</v>
      </c>
      <c r="C1146" t="s">
        <v>0</v>
      </c>
      <c r="D1146" t="s">
        <v>90</v>
      </c>
      <c r="E1146" t="s">
        <v>91</v>
      </c>
      <c r="F1146" t="s">
        <v>92</v>
      </c>
      <c r="G1146" t="s">
        <v>93</v>
      </c>
      <c r="H1146" t="s">
        <v>94</v>
      </c>
      <c r="I1146" t="s">
        <v>95</v>
      </c>
      <c r="J1146">
        <v>327</v>
      </c>
      <c r="K1146">
        <v>467.61</v>
      </c>
    </row>
    <row r="1147" spans="1:11" x14ac:dyDescent="0.25">
      <c r="A1147" t="s">
        <v>105</v>
      </c>
      <c r="B1147">
        <v>2021</v>
      </c>
      <c r="C1147" t="s">
        <v>0</v>
      </c>
      <c r="D1147" t="s">
        <v>90</v>
      </c>
      <c r="E1147" t="s">
        <v>91</v>
      </c>
      <c r="F1147" t="s">
        <v>92</v>
      </c>
      <c r="G1147" t="s">
        <v>93</v>
      </c>
      <c r="H1147" t="s">
        <v>94</v>
      </c>
      <c r="I1147" t="s">
        <v>95</v>
      </c>
      <c r="J1147">
        <v>255</v>
      </c>
      <c r="K1147">
        <v>364.65</v>
      </c>
    </row>
    <row r="1148" spans="1:11" x14ac:dyDescent="0.25">
      <c r="A1148" t="s">
        <v>105</v>
      </c>
      <c r="B1148">
        <v>2021</v>
      </c>
      <c r="C1148" t="s">
        <v>0</v>
      </c>
      <c r="D1148" t="s">
        <v>90</v>
      </c>
      <c r="E1148" t="s">
        <v>91</v>
      </c>
      <c r="F1148" t="s">
        <v>92</v>
      </c>
      <c r="G1148" t="s">
        <v>93</v>
      </c>
      <c r="H1148" t="s">
        <v>94</v>
      </c>
      <c r="I1148" t="s">
        <v>95</v>
      </c>
      <c r="J1148">
        <v>778</v>
      </c>
      <c r="K1148">
        <v>1112.54</v>
      </c>
    </row>
    <row r="1149" spans="1:11" x14ac:dyDescent="0.25">
      <c r="A1149" t="s">
        <v>105</v>
      </c>
      <c r="B1149">
        <v>2021</v>
      </c>
      <c r="C1149" t="s">
        <v>0</v>
      </c>
      <c r="D1149" t="s">
        <v>90</v>
      </c>
      <c r="E1149" t="s">
        <v>91</v>
      </c>
      <c r="F1149" t="s">
        <v>92</v>
      </c>
      <c r="G1149" t="s">
        <v>93</v>
      </c>
      <c r="H1149" t="s">
        <v>94</v>
      </c>
      <c r="I1149" t="s">
        <v>95</v>
      </c>
      <c r="J1149">
        <v>865</v>
      </c>
      <c r="K1149">
        <v>1236.95</v>
      </c>
    </row>
    <row r="1150" spans="1:11" x14ac:dyDescent="0.25">
      <c r="A1150" t="s">
        <v>103</v>
      </c>
      <c r="B1150">
        <v>2021</v>
      </c>
      <c r="C1150" t="s">
        <v>0</v>
      </c>
      <c r="D1150" t="s">
        <v>90</v>
      </c>
      <c r="E1150" t="s">
        <v>91</v>
      </c>
      <c r="F1150" t="s">
        <v>92</v>
      </c>
      <c r="G1150" t="s">
        <v>93</v>
      </c>
      <c r="H1150" t="s">
        <v>94</v>
      </c>
      <c r="I1150" t="s">
        <v>95</v>
      </c>
      <c r="J1150">
        <v>281</v>
      </c>
      <c r="K1150">
        <v>401.83</v>
      </c>
    </row>
    <row r="1151" spans="1:11" x14ac:dyDescent="0.25">
      <c r="A1151" t="s">
        <v>105</v>
      </c>
      <c r="B1151">
        <v>2021</v>
      </c>
      <c r="C1151" t="s">
        <v>0</v>
      </c>
      <c r="D1151" t="s">
        <v>90</v>
      </c>
      <c r="E1151" t="s">
        <v>91</v>
      </c>
      <c r="F1151" t="s">
        <v>92</v>
      </c>
      <c r="G1151" t="s">
        <v>93</v>
      </c>
      <c r="H1151" t="s">
        <v>94</v>
      </c>
      <c r="I1151" t="s">
        <v>95</v>
      </c>
      <c r="J1151">
        <v>329</v>
      </c>
      <c r="K1151">
        <v>470.47</v>
      </c>
    </row>
    <row r="1152" spans="1:11" x14ac:dyDescent="0.25">
      <c r="A1152" t="s">
        <v>103</v>
      </c>
      <c r="B1152">
        <v>2021</v>
      </c>
      <c r="C1152" t="s">
        <v>6</v>
      </c>
      <c r="D1152" t="s">
        <v>90</v>
      </c>
      <c r="E1152" t="s">
        <v>91</v>
      </c>
      <c r="F1152" t="s">
        <v>92</v>
      </c>
      <c r="G1152" t="s">
        <v>93</v>
      </c>
      <c r="H1152" t="s">
        <v>94</v>
      </c>
      <c r="I1152" t="s">
        <v>95</v>
      </c>
      <c r="J1152">
        <v>248</v>
      </c>
      <c r="K1152">
        <v>354.64</v>
      </c>
    </row>
    <row r="1153" spans="1:11" x14ac:dyDescent="0.25">
      <c r="A1153" t="s">
        <v>103</v>
      </c>
      <c r="B1153">
        <v>2021</v>
      </c>
      <c r="C1153" t="s">
        <v>6</v>
      </c>
      <c r="D1153" t="s">
        <v>90</v>
      </c>
      <c r="E1153" t="s">
        <v>91</v>
      </c>
      <c r="F1153" t="s">
        <v>92</v>
      </c>
      <c r="G1153" t="s">
        <v>93</v>
      </c>
      <c r="H1153" t="s">
        <v>94</v>
      </c>
      <c r="I1153" t="s">
        <v>95</v>
      </c>
      <c r="J1153">
        <v>296</v>
      </c>
      <c r="K1153">
        <v>423.28</v>
      </c>
    </row>
    <row r="1154" spans="1:11" x14ac:dyDescent="0.25">
      <c r="A1154" t="s">
        <v>103</v>
      </c>
      <c r="B1154">
        <v>2021</v>
      </c>
      <c r="C1154" t="s">
        <v>6</v>
      </c>
      <c r="D1154" t="s">
        <v>90</v>
      </c>
      <c r="E1154" t="s">
        <v>91</v>
      </c>
      <c r="F1154" t="s">
        <v>92</v>
      </c>
      <c r="G1154" t="s">
        <v>93</v>
      </c>
      <c r="H1154" t="s">
        <v>94</v>
      </c>
      <c r="I1154" t="s">
        <v>95</v>
      </c>
      <c r="J1154">
        <v>224</v>
      </c>
      <c r="K1154">
        <v>320.32</v>
      </c>
    </row>
    <row r="1155" spans="1:11" x14ac:dyDescent="0.25">
      <c r="A1155" t="s">
        <v>103</v>
      </c>
      <c r="B1155">
        <v>2021</v>
      </c>
      <c r="C1155" t="s">
        <v>6</v>
      </c>
      <c r="D1155" t="s">
        <v>90</v>
      </c>
      <c r="E1155" t="s">
        <v>91</v>
      </c>
      <c r="F1155" t="s">
        <v>92</v>
      </c>
      <c r="G1155" t="s">
        <v>93</v>
      </c>
      <c r="H1155" t="s">
        <v>94</v>
      </c>
      <c r="I1155" t="s">
        <v>95</v>
      </c>
      <c r="J1155">
        <v>250</v>
      </c>
      <c r="K1155">
        <v>526.24</v>
      </c>
    </row>
    <row r="1156" spans="1:11" x14ac:dyDescent="0.25">
      <c r="A1156" t="s">
        <v>103</v>
      </c>
      <c r="B1156">
        <v>2021</v>
      </c>
      <c r="C1156" t="s">
        <v>6</v>
      </c>
      <c r="D1156" t="s">
        <v>90</v>
      </c>
      <c r="E1156" t="s">
        <v>91</v>
      </c>
      <c r="F1156" t="s">
        <v>92</v>
      </c>
      <c r="G1156" t="s">
        <v>93</v>
      </c>
      <c r="H1156" t="s">
        <v>94</v>
      </c>
      <c r="I1156" t="s">
        <v>95</v>
      </c>
      <c r="J1156">
        <v>298</v>
      </c>
      <c r="K1156">
        <v>526.24</v>
      </c>
    </row>
    <row r="1157" spans="1:11" x14ac:dyDescent="0.25">
      <c r="A1157" t="s">
        <v>104</v>
      </c>
      <c r="B1157">
        <v>2021</v>
      </c>
      <c r="C1157" t="s">
        <v>6</v>
      </c>
      <c r="D1157" t="s">
        <v>90</v>
      </c>
      <c r="E1157" t="s">
        <v>91</v>
      </c>
      <c r="F1157" t="s">
        <v>92</v>
      </c>
      <c r="G1157" t="s">
        <v>93</v>
      </c>
      <c r="H1157" t="s">
        <v>94</v>
      </c>
      <c r="I1157" t="s">
        <v>95</v>
      </c>
      <c r="J1157">
        <v>220</v>
      </c>
      <c r="K1157">
        <v>526.24</v>
      </c>
    </row>
    <row r="1158" spans="1:11" x14ac:dyDescent="0.25">
      <c r="A1158" t="s">
        <v>107</v>
      </c>
      <c r="B1158">
        <v>2021</v>
      </c>
      <c r="C1158" t="s">
        <v>6</v>
      </c>
      <c r="D1158" t="s">
        <v>90</v>
      </c>
      <c r="E1158" t="s">
        <v>91</v>
      </c>
      <c r="F1158" t="s">
        <v>92</v>
      </c>
      <c r="G1158" t="s">
        <v>93</v>
      </c>
      <c r="H1158" t="s">
        <v>94</v>
      </c>
      <c r="I1158" t="s">
        <v>95</v>
      </c>
      <c r="J1158">
        <v>1036</v>
      </c>
      <c r="K1158">
        <v>1481.48</v>
      </c>
    </row>
    <row r="1159" spans="1:11" x14ac:dyDescent="0.25">
      <c r="A1159" t="s">
        <v>106</v>
      </c>
      <c r="B1159">
        <v>2021</v>
      </c>
      <c r="C1159" t="s">
        <v>6</v>
      </c>
      <c r="D1159" t="s">
        <v>90</v>
      </c>
      <c r="E1159" t="s">
        <v>91</v>
      </c>
      <c r="F1159" t="s">
        <v>92</v>
      </c>
      <c r="G1159" t="s">
        <v>93</v>
      </c>
      <c r="H1159" t="s">
        <v>94</v>
      </c>
      <c r="I1159" t="s">
        <v>95</v>
      </c>
      <c r="J1159">
        <v>222</v>
      </c>
      <c r="K1159">
        <v>317.45999999999998</v>
      </c>
    </row>
    <row r="1160" spans="1:11" x14ac:dyDescent="0.25">
      <c r="A1160" t="s">
        <v>106</v>
      </c>
      <c r="B1160">
        <v>2021</v>
      </c>
      <c r="C1160" t="s">
        <v>6</v>
      </c>
      <c r="D1160" t="s">
        <v>90</v>
      </c>
      <c r="E1160" t="s">
        <v>91</v>
      </c>
      <c r="F1160" t="s">
        <v>92</v>
      </c>
      <c r="G1160" t="s">
        <v>93</v>
      </c>
      <c r="H1160" t="s">
        <v>94</v>
      </c>
      <c r="I1160" t="s">
        <v>95</v>
      </c>
      <c r="J1160">
        <v>249</v>
      </c>
      <c r="K1160">
        <v>356.07</v>
      </c>
    </row>
    <row r="1161" spans="1:11" x14ac:dyDescent="0.25">
      <c r="A1161" t="s">
        <v>103</v>
      </c>
      <c r="B1161">
        <v>2021</v>
      </c>
      <c r="C1161" t="s">
        <v>6</v>
      </c>
      <c r="D1161" t="s">
        <v>90</v>
      </c>
      <c r="E1161" t="s">
        <v>91</v>
      </c>
      <c r="F1161" t="s">
        <v>92</v>
      </c>
      <c r="G1161" t="s">
        <v>93</v>
      </c>
      <c r="H1161" t="s">
        <v>94</v>
      </c>
      <c r="I1161" t="s">
        <v>95</v>
      </c>
      <c r="J1161">
        <v>297</v>
      </c>
      <c r="K1161">
        <v>424.71</v>
      </c>
    </row>
    <row r="1162" spans="1:11" x14ac:dyDescent="0.25">
      <c r="A1162" t="s">
        <v>104</v>
      </c>
      <c r="B1162">
        <v>2021</v>
      </c>
      <c r="C1162" t="s">
        <v>6</v>
      </c>
      <c r="D1162" t="s">
        <v>90</v>
      </c>
      <c r="E1162" t="s">
        <v>91</v>
      </c>
      <c r="F1162" t="s">
        <v>92</v>
      </c>
      <c r="G1162" t="s">
        <v>93</v>
      </c>
      <c r="H1162" t="s">
        <v>94</v>
      </c>
      <c r="I1162" t="s">
        <v>95</v>
      </c>
      <c r="J1162">
        <v>784</v>
      </c>
      <c r="K1162">
        <v>1121.1199999999999</v>
      </c>
    </row>
    <row r="1163" spans="1:11" x14ac:dyDescent="0.25">
      <c r="A1163" t="s">
        <v>103</v>
      </c>
      <c r="B1163">
        <v>2021</v>
      </c>
      <c r="C1163" t="s">
        <v>6</v>
      </c>
      <c r="D1163" t="s">
        <v>90</v>
      </c>
      <c r="E1163" t="s">
        <v>91</v>
      </c>
      <c r="F1163" t="s">
        <v>92</v>
      </c>
      <c r="G1163" t="s">
        <v>93</v>
      </c>
      <c r="H1163" t="s">
        <v>94</v>
      </c>
      <c r="I1163" t="s">
        <v>95</v>
      </c>
      <c r="J1163">
        <v>817</v>
      </c>
      <c r="K1163">
        <v>1168.31</v>
      </c>
    </row>
    <row r="1164" spans="1:11" x14ac:dyDescent="0.25">
      <c r="A1164" t="s">
        <v>103</v>
      </c>
      <c r="B1164">
        <v>2021</v>
      </c>
      <c r="C1164" t="s">
        <v>6</v>
      </c>
      <c r="D1164" t="s">
        <v>90</v>
      </c>
      <c r="E1164" t="s">
        <v>91</v>
      </c>
      <c r="F1164" t="s">
        <v>92</v>
      </c>
      <c r="G1164" t="s">
        <v>93</v>
      </c>
      <c r="H1164" t="s">
        <v>94</v>
      </c>
      <c r="I1164" t="s">
        <v>95</v>
      </c>
      <c r="J1164">
        <v>870</v>
      </c>
      <c r="K1164">
        <v>1244.0999999999999</v>
      </c>
    </row>
    <row r="1165" spans="1:11" x14ac:dyDescent="0.25">
      <c r="A1165" t="s">
        <v>103</v>
      </c>
      <c r="B1165">
        <v>2021</v>
      </c>
      <c r="C1165" t="s">
        <v>6</v>
      </c>
      <c r="D1165" t="s">
        <v>90</v>
      </c>
      <c r="E1165" t="s">
        <v>91</v>
      </c>
      <c r="F1165" t="s">
        <v>92</v>
      </c>
      <c r="G1165" t="s">
        <v>93</v>
      </c>
      <c r="H1165" t="s">
        <v>94</v>
      </c>
      <c r="I1165" t="s">
        <v>95</v>
      </c>
      <c r="J1165">
        <v>251</v>
      </c>
      <c r="K1165">
        <v>358.93</v>
      </c>
    </row>
    <row r="1166" spans="1:11" x14ac:dyDescent="0.25">
      <c r="A1166" t="s">
        <v>103</v>
      </c>
      <c r="B1166">
        <v>2021</v>
      </c>
      <c r="C1166" t="s">
        <v>6</v>
      </c>
      <c r="D1166" t="s">
        <v>90</v>
      </c>
      <c r="E1166" t="s">
        <v>91</v>
      </c>
      <c r="F1166" t="s">
        <v>92</v>
      </c>
      <c r="G1166" t="s">
        <v>93</v>
      </c>
      <c r="H1166" t="s">
        <v>94</v>
      </c>
      <c r="I1166" t="s">
        <v>95</v>
      </c>
      <c r="J1166">
        <v>221</v>
      </c>
      <c r="K1166">
        <v>316.02999999999997</v>
      </c>
    </row>
    <row r="1167" spans="1:11" x14ac:dyDescent="0.25">
      <c r="A1167" t="s">
        <v>104</v>
      </c>
      <c r="B1167">
        <v>2021</v>
      </c>
      <c r="C1167" t="s">
        <v>5</v>
      </c>
      <c r="D1167" t="s">
        <v>90</v>
      </c>
      <c r="E1167" t="s">
        <v>91</v>
      </c>
      <c r="F1167" t="s">
        <v>92</v>
      </c>
      <c r="G1167" t="s">
        <v>93</v>
      </c>
      <c r="H1167" t="s">
        <v>94</v>
      </c>
      <c r="I1167" t="s">
        <v>95</v>
      </c>
      <c r="J1167">
        <v>254</v>
      </c>
      <c r="K1167">
        <v>363.22</v>
      </c>
    </row>
    <row r="1168" spans="1:11" x14ac:dyDescent="0.25">
      <c r="A1168" t="s">
        <v>103</v>
      </c>
      <c r="B1168">
        <v>2021</v>
      </c>
      <c r="C1168" t="s">
        <v>5</v>
      </c>
      <c r="D1168" t="s">
        <v>90</v>
      </c>
      <c r="E1168" t="s">
        <v>91</v>
      </c>
      <c r="F1168" t="s">
        <v>92</v>
      </c>
      <c r="G1168" t="s">
        <v>93</v>
      </c>
      <c r="H1168" t="s">
        <v>94</v>
      </c>
      <c r="I1168" t="s">
        <v>95</v>
      </c>
      <c r="J1168">
        <v>302</v>
      </c>
      <c r="K1168">
        <v>431.86</v>
      </c>
    </row>
    <row r="1169" spans="1:11" x14ac:dyDescent="0.25">
      <c r="A1169" t="s">
        <v>107</v>
      </c>
      <c r="B1169">
        <v>2021</v>
      </c>
      <c r="C1169" t="s">
        <v>5</v>
      </c>
      <c r="D1169" t="s">
        <v>90</v>
      </c>
      <c r="E1169" t="s">
        <v>91</v>
      </c>
      <c r="F1169" t="s">
        <v>92</v>
      </c>
      <c r="G1169" t="s">
        <v>93</v>
      </c>
      <c r="H1169" t="s">
        <v>94</v>
      </c>
      <c r="I1169" t="s">
        <v>95</v>
      </c>
      <c r="J1169">
        <v>230</v>
      </c>
      <c r="K1169">
        <v>328.9</v>
      </c>
    </row>
    <row r="1170" spans="1:11" x14ac:dyDescent="0.25">
      <c r="A1170" t="s">
        <v>104</v>
      </c>
      <c r="B1170">
        <v>2021</v>
      </c>
      <c r="C1170" t="s">
        <v>5</v>
      </c>
      <c r="D1170" t="s">
        <v>90</v>
      </c>
      <c r="E1170" t="s">
        <v>91</v>
      </c>
      <c r="F1170" t="s">
        <v>92</v>
      </c>
      <c r="G1170" t="s">
        <v>93</v>
      </c>
      <c r="H1170" t="s">
        <v>94</v>
      </c>
      <c r="I1170" t="s">
        <v>95</v>
      </c>
      <c r="J1170">
        <v>256</v>
      </c>
      <c r="K1170">
        <v>526.24</v>
      </c>
    </row>
    <row r="1171" spans="1:11" x14ac:dyDescent="0.25">
      <c r="A1171" t="s">
        <v>103</v>
      </c>
      <c r="B1171">
        <v>2021</v>
      </c>
      <c r="C1171" t="s">
        <v>5</v>
      </c>
      <c r="D1171" t="s">
        <v>90</v>
      </c>
      <c r="E1171" t="s">
        <v>91</v>
      </c>
      <c r="F1171" t="s">
        <v>92</v>
      </c>
      <c r="G1171" t="s">
        <v>93</v>
      </c>
      <c r="H1171" t="s">
        <v>94</v>
      </c>
      <c r="I1171" t="s">
        <v>95</v>
      </c>
      <c r="J1171">
        <v>226</v>
      </c>
      <c r="K1171">
        <v>526.24</v>
      </c>
    </row>
    <row r="1172" spans="1:11" x14ac:dyDescent="0.25">
      <c r="A1172" t="s">
        <v>103</v>
      </c>
      <c r="B1172">
        <v>2021</v>
      </c>
      <c r="C1172" t="s">
        <v>5</v>
      </c>
      <c r="D1172" t="s">
        <v>90</v>
      </c>
      <c r="E1172" t="s">
        <v>91</v>
      </c>
      <c r="F1172" t="s">
        <v>92</v>
      </c>
      <c r="G1172" t="s">
        <v>93</v>
      </c>
      <c r="H1172" t="s">
        <v>94</v>
      </c>
      <c r="I1172" t="s">
        <v>95</v>
      </c>
      <c r="J1172">
        <v>1002</v>
      </c>
      <c r="K1172">
        <v>1432.86</v>
      </c>
    </row>
    <row r="1173" spans="1:11" x14ac:dyDescent="0.25">
      <c r="A1173" t="s">
        <v>105</v>
      </c>
      <c r="B1173">
        <v>2021</v>
      </c>
      <c r="C1173" t="s">
        <v>5</v>
      </c>
      <c r="D1173" t="s">
        <v>90</v>
      </c>
      <c r="E1173" t="s">
        <v>91</v>
      </c>
      <c r="F1173" t="s">
        <v>92</v>
      </c>
      <c r="G1173" t="s">
        <v>93</v>
      </c>
      <c r="H1173" t="s">
        <v>94</v>
      </c>
      <c r="I1173" t="s">
        <v>95</v>
      </c>
      <c r="J1173">
        <v>1035</v>
      </c>
      <c r="K1173">
        <v>1480.05</v>
      </c>
    </row>
    <row r="1174" spans="1:11" x14ac:dyDescent="0.25">
      <c r="A1174" t="s">
        <v>103</v>
      </c>
      <c r="B1174">
        <v>2021</v>
      </c>
      <c r="C1174" t="s">
        <v>5</v>
      </c>
      <c r="D1174" t="s">
        <v>90</v>
      </c>
      <c r="E1174" t="s">
        <v>91</v>
      </c>
      <c r="F1174" t="s">
        <v>92</v>
      </c>
      <c r="G1174" t="s">
        <v>93</v>
      </c>
      <c r="H1174" t="s">
        <v>94</v>
      </c>
      <c r="I1174" t="s">
        <v>95</v>
      </c>
      <c r="J1174">
        <v>228</v>
      </c>
      <c r="K1174">
        <v>326.03999999999996</v>
      </c>
    </row>
    <row r="1175" spans="1:11" x14ac:dyDescent="0.25">
      <c r="A1175" t="s">
        <v>103</v>
      </c>
      <c r="B1175">
        <v>2021</v>
      </c>
      <c r="C1175" t="s">
        <v>5</v>
      </c>
      <c r="D1175" t="s">
        <v>90</v>
      </c>
      <c r="E1175" t="s">
        <v>91</v>
      </c>
      <c r="F1175" t="s">
        <v>92</v>
      </c>
      <c r="G1175" t="s">
        <v>93</v>
      </c>
      <c r="H1175" t="s">
        <v>94</v>
      </c>
      <c r="I1175" t="s">
        <v>95</v>
      </c>
      <c r="J1175">
        <v>255</v>
      </c>
      <c r="K1175">
        <v>364.65</v>
      </c>
    </row>
    <row r="1176" spans="1:11" x14ac:dyDescent="0.25">
      <c r="A1176" t="s">
        <v>104</v>
      </c>
      <c r="B1176">
        <v>2021</v>
      </c>
      <c r="C1176" t="s">
        <v>5</v>
      </c>
      <c r="D1176" t="s">
        <v>90</v>
      </c>
      <c r="E1176" t="s">
        <v>91</v>
      </c>
      <c r="F1176" t="s">
        <v>92</v>
      </c>
      <c r="G1176" t="s">
        <v>93</v>
      </c>
      <c r="H1176" t="s">
        <v>94</v>
      </c>
      <c r="I1176" t="s">
        <v>95</v>
      </c>
      <c r="J1176">
        <v>303</v>
      </c>
      <c r="K1176">
        <v>433.29</v>
      </c>
    </row>
    <row r="1177" spans="1:11" x14ac:dyDescent="0.25">
      <c r="A1177" t="s">
        <v>103</v>
      </c>
      <c r="B1177">
        <v>2021</v>
      </c>
      <c r="C1177" t="s">
        <v>5</v>
      </c>
      <c r="D1177" t="s">
        <v>90</v>
      </c>
      <c r="E1177" t="s">
        <v>91</v>
      </c>
      <c r="F1177" t="s">
        <v>92</v>
      </c>
      <c r="G1177" t="s">
        <v>93</v>
      </c>
      <c r="H1177" t="s">
        <v>94</v>
      </c>
      <c r="I1177" t="s">
        <v>95</v>
      </c>
      <c r="J1177">
        <v>225</v>
      </c>
      <c r="K1177">
        <v>321.75</v>
      </c>
    </row>
    <row r="1178" spans="1:11" x14ac:dyDescent="0.25">
      <c r="A1178" t="s">
        <v>103</v>
      </c>
      <c r="B1178">
        <v>2021</v>
      </c>
      <c r="C1178" t="s">
        <v>5</v>
      </c>
      <c r="D1178" t="s">
        <v>90</v>
      </c>
      <c r="E1178" t="s">
        <v>91</v>
      </c>
      <c r="F1178" t="s">
        <v>92</v>
      </c>
      <c r="G1178" t="s">
        <v>93</v>
      </c>
      <c r="H1178" t="s">
        <v>94</v>
      </c>
      <c r="I1178" t="s">
        <v>95</v>
      </c>
      <c r="J1178">
        <v>783</v>
      </c>
      <c r="K1178">
        <v>1119.69</v>
      </c>
    </row>
    <row r="1179" spans="1:11" x14ac:dyDescent="0.25">
      <c r="A1179" t="s">
        <v>105</v>
      </c>
      <c r="B1179">
        <v>2021</v>
      </c>
      <c r="C1179" t="s">
        <v>5</v>
      </c>
      <c r="D1179" t="s">
        <v>90</v>
      </c>
      <c r="E1179" t="s">
        <v>91</v>
      </c>
      <c r="F1179" t="s">
        <v>92</v>
      </c>
      <c r="G1179" t="s">
        <v>93</v>
      </c>
      <c r="H1179" t="s">
        <v>94</v>
      </c>
      <c r="I1179" t="s">
        <v>95</v>
      </c>
      <c r="J1179">
        <v>816</v>
      </c>
      <c r="K1179">
        <v>1166.8800000000001</v>
      </c>
    </row>
    <row r="1180" spans="1:11" x14ac:dyDescent="0.25">
      <c r="A1180" t="s">
        <v>104</v>
      </c>
      <c r="B1180">
        <v>2021</v>
      </c>
      <c r="C1180" t="s">
        <v>5</v>
      </c>
      <c r="D1180" t="s">
        <v>90</v>
      </c>
      <c r="E1180" t="s">
        <v>91</v>
      </c>
      <c r="F1180" t="s">
        <v>92</v>
      </c>
      <c r="G1180" t="s">
        <v>93</v>
      </c>
      <c r="H1180" t="s">
        <v>94</v>
      </c>
      <c r="I1180" t="s">
        <v>95</v>
      </c>
      <c r="J1180">
        <v>869</v>
      </c>
      <c r="K1180">
        <v>1242.67</v>
      </c>
    </row>
    <row r="1181" spans="1:11" x14ac:dyDescent="0.25">
      <c r="A1181" t="s">
        <v>107</v>
      </c>
      <c r="B1181">
        <v>2021</v>
      </c>
      <c r="C1181" t="s">
        <v>5</v>
      </c>
      <c r="D1181" t="s">
        <v>90</v>
      </c>
      <c r="E1181" t="s">
        <v>91</v>
      </c>
      <c r="F1181" t="s">
        <v>92</v>
      </c>
      <c r="G1181" t="s">
        <v>93</v>
      </c>
      <c r="H1181" t="s">
        <v>94</v>
      </c>
      <c r="I1181" t="s">
        <v>95</v>
      </c>
      <c r="J1181">
        <v>257</v>
      </c>
      <c r="K1181">
        <v>367.51</v>
      </c>
    </row>
    <row r="1182" spans="1:11" x14ac:dyDescent="0.25">
      <c r="A1182" t="s">
        <v>104</v>
      </c>
      <c r="B1182">
        <v>2021</v>
      </c>
      <c r="C1182" t="s">
        <v>5</v>
      </c>
      <c r="D1182" t="s">
        <v>90</v>
      </c>
      <c r="E1182" t="s">
        <v>91</v>
      </c>
      <c r="F1182" t="s">
        <v>92</v>
      </c>
      <c r="G1182" t="s">
        <v>93</v>
      </c>
      <c r="H1182" t="s">
        <v>94</v>
      </c>
      <c r="I1182" t="s">
        <v>95</v>
      </c>
      <c r="J1182">
        <v>299</v>
      </c>
      <c r="K1182">
        <v>427.57</v>
      </c>
    </row>
    <row r="1183" spans="1:11" x14ac:dyDescent="0.25">
      <c r="A1183" t="s">
        <v>104</v>
      </c>
      <c r="B1183">
        <v>2021</v>
      </c>
      <c r="C1183" t="s">
        <v>5</v>
      </c>
      <c r="D1183" t="s">
        <v>90</v>
      </c>
      <c r="E1183" t="s">
        <v>91</v>
      </c>
      <c r="F1183" t="s">
        <v>92</v>
      </c>
      <c r="G1183" t="s">
        <v>93</v>
      </c>
      <c r="H1183" t="s">
        <v>94</v>
      </c>
      <c r="I1183" t="s">
        <v>95</v>
      </c>
      <c r="J1183">
        <v>227</v>
      </c>
      <c r="K1183">
        <v>324.61</v>
      </c>
    </row>
    <row r="1184" spans="1:11" x14ac:dyDescent="0.25">
      <c r="A1184" t="s">
        <v>103</v>
      </c>
      <c r="B1184">
        <v>2021</v>
      </c>
      <c r="C1184" t="s">
        <v>2</v>
      </c>
      <c r="D1184" t="s">
        <v>90</v>
      </c>
      <c r="E1184" t="s">
        <v>91</v>
      </c>
      <c r="F1184" t="s">
        <v>92</v>
      </c>
      <c r="G1184" t="s">
        <v>93</v>
      </c>
      <c r="H1184" t="s">
        <v>94</v>
      </c>
      <c r="I1184" t="s">
        <v>95</v>
      </c>
      <c r="J1184">
        <v>272</v>
      </c>
      <c r="K1184">
        <v>388.96</v>
      </c>
    </row>
    <row r="1185" spans="1:11" x14ac:dyDescent="0.25">
      <c r="A1185" t="s">
        <v>104</v>
      </c>
      <c r="B1185">
        <v>2021</v>
      </c>
      <c r="C1185" t="s">
        <v>2</v>
      </c>
      <c r="D1185" t="s">
        <v>90</v>
      </c>
      <c r="E1185" t="s">
        <v>91</v>
      </c>
      <c r="F1185" t="s">
        <v>92</v>
      </c>
      <c r="G1185" t="s">
        <v>93</v>
      </c>
      <c r="H1185" t="s">
        <v>94</v>
      </c>
      <c r="I1185" t="s">
        <v>95</v>
      </c>
      <c r="J1185">
        <v>242</v>
      </c>
      <c r="K1185">
        <v>346.06</v>
      </c>
    </row>
    <row r="1186" spans="1:11" x14ac:dyDescent="0.25">
      <c r="A1186" t="s">
        <v>104</v>
      </c>
      <c r="B1186">
        <v>2021</v>
      </c>
      <c r="C1186" t="s">
        <v>2</v>
      </c>
      <c r="D1186" t="s">
        <v>90</v>
      </c>
      <c r="E1186" t="s">
        <v>91</v>
      </c>
      <c r="F1186" t="s">
        <v>92</v>
      </c>
      <c r="G1186" t="s">
        <v>93</v>
      </c>
      <c r="H1186" t="s">
        <v>94</v>
      </c>
      <c r="I1186" t="s">
        <v>95</v>
      </c>
      <c r="J1186">
        <v>268</v>
      </c>
      <c r="K1186">
        <v>526.24</v>
      </c>
    </row>
    <row r="1187" spans="1:11" x14ac:dyDescent="0.25">
      <c r="A1187" t="s">
        <v>104</v>
      </c>
      <c r="B1187">
        <v>2021</v>
      </c>
      <c r="C1187" t="s">
        <v>2</v>
      </c>
      <c r="D1187" t="s">
        <v>90</v>
      </c>
      <c r="E1187" t="s">
        <v>91</v>
      </c>
      <c r="F1187" t="s">
        <v>92</v>
      </c>
      <c r="G1187" t="s">
        <v>93</v>
      </c>
      <c r="H1187" t="s">
        <v>94</v>
      </c>
      <c r="I1187" t="s">
        <v>95</v>
      </c>
      <c r="J1187">
        <v>316</v>
      </c>
      <c r="K1187">
        <v>526.24</v>
      </c>
    </row>
    <row r="1188" spans="1:11" x14ac:dyDescent="0.25">
      <c r="A1188" t="s">
        <v>103</v>
      </c>
      <c r="B1188">
        <v>2021</v>
      </c>
      <c r="C1188" t="s">
        <v>2</v>
      </c>
      <c r="D1188" t="s">
        <v>90</v>
      </c>
      <c r="E1188" t="s">
        <v>91</v>
      </c>
      <c r="F1188" t="s">
        <v>92</v>
      </c>
      <c r="G1188" t="s">
        <v>93</v>
      </c>
      <c r="H1188" t="s">
        <v>94</v>
      </c>
      <c r="I1188" t="s">
        <v>95</v>
      </c>
      <c r="J1188">
        <v>244</v>
      </c>
      <c r="K1188">
        <v>526.24</v>
      </c>
    </row>
    <row r="1189" spans="1:11" x14ac:dyDescent="0.25">
      <c r="A1189" t="s">
        <v>104</v>
      </c>
      <c r="B1189">
        <v>2021</v>
      </c>
      <c r="C1189" t="s">
        <v>2</v>
      </c>
      <c r="D1189" t="s">
        <v>90</v>
      </c>
      <c r="E1189" t="s">
        <v>91</v>
      </c>
      <c r="F1189" t="s">
        <v>92</v>
      </c>
      <c r="G1189" t="s">
        <v>93</v>
      </c>
      <c r="H1189" t="s">
        <v>94</v>
      </c>
      <c r="I1189" t="s">
        <v>95</v>
      </c>
      <c r="J1189">
        <v>999</v>
      </c>
      <c r="K1189">
        <v>1428.57</v>
      </c>
    </row>
    <row r="1190" spans="1:11" x14ac:dyDescent="0.25">
      <c r="A1190" t="s">
        <v>105</v>
      </c>
      <c r="B1190">
        <v>2021</v>
      </c>
      <c r="C1190" t="s">
        <v>2</v>
      </c>
      <c r="D1190" t="s">
        <v>90</v>
      </c>
      <c r="E1190" t="s">
        <v>91</v>
      </c>
      <c r="F1190" t="s">
        <v>92</v>
      </c>
      <c r="G1190" t="s">
        <v>93</v>
      </c>
      <c r="H1190" t="s">
        <v>94</v>
      </c>
      <c r="I1190" t="s">
        <v>95</v>
      </c>
      <c r="J1190">
        <v>1032</v>
      </c>
      <c r="K1190">
        <v>1475.76</v>
      </c>
    </row>
    <row r="1191" spans="1:11" x14ac:dyDescent="0.25">
      <c r="A1191" t="s">
        <v>104</v>
      </c>
      <c r="B1191">
        <v>2021</v>
      </c>
      <c r="C1191" t="s">
        <v>2</v>
      </c>
      <c r="D1191" t="s">
        <v>90</v>
      </c>
      <c r="E1191" t="s">
        <v>91</v>
      </c>
      <c r="F1191" t="s">
        <v>92</v>
      </c>
      <c r="G1191" t="s">
        <v>93</v>
      </c>
      <c r="H1191" t="s">
        <v>94</v>
      </c>
      <c r="I1191" t="s">
        <v>95</v>
      </c>
      <c r="J1191">
        <v>246</v>
      </c>
      <c r="K1191">
        <v>351.78</v>
      </c>
    </row>
    <row r="1192" spans="1:11" x14ac:dyDescent="0.25">
      <c r="A1192" t="s">
        <v>104</v>
      </c>
      <c r="B1192">
        <v>2021</v>
      </c>
      <c r="C1192" t="s">
        <v>2</v>
      </c>
      <c r="D1192" t="s">
        <v>90</v>
      </c>
      <c r="E1192" t="s">
        <v>91</v>
      </c>
      <c r="F1192" t="s">
        <v>92</v>
      </c>
      <c r="G1192" t="s">
        <v>93</v>
      </c>
      <c r="H1192" t="s">
        <v>94</v>
      </c>
      <c r="I1192" t="s">
        <v>95</v>
      </c>
      <c r="J1192">
        <v>273</v>
      </c>
      <c r="K1192">
        <v>390.39</v>
      </c>
    </row>
    <row r="1193" spans="1:11" x14ac:dyDescent="0.25">
      <c r="A1193" t="s">
        <v>105</v>
      </c>
      <c r="B1193">
        <v>2021</v>
      </c>
      <c r="C1193" t="s">
        <v>2</v>
      </c>
      <c r="D1193" t="s">
        <v>90</v>
      </c>
      <c r="E1193" t="s">
        <v>91</v>
      </c>
      <c r="F1193" t="s">
        <v>92</v>
      </c>
      <c r="G1193" t="s">
        <v>93</v>
      </c>
      <c r="H1193" t="s">
        <v>94</v>
      </c>
      <c r="I1193" t="s">
        <v>95</v>
      </c>
      <c r="J1193">
        <v>315</v>
      </c>
      <c r="K1193">
        <v>450.45</v>
      </c>
    </row>
    <row r="1194" spans="1:11" x14ac:dyDescent="0.25">
      <c r="A1194" t="s">
        <v>104</v>
      </c>
      <c r="B1194">
        <v>2021</v>
      </c>
      <c r="C1194" t="s">
        <v>2</v>
      </c>
      <c r="D1194" t="s">
        <v>90</v>
      </c>
      <c r="E1194" t="s">
        <v>91</v>
      </c>
      <c r="F1194" t="s">
        <v>92</v>
      </c>
      <c r="G1194" t="s">
        <v>93</v>
      </c>
      <c r="H1194" t="s">
        <v>94</v>
      </c>
      <c r="I1194" t="s">
        <v>95</v>
      </c>
      <c r="J1194">
        <v>243</v>
      </c>
      <c r="K1194">
        <v>347.49</v>
      </c>
    </row>
    <row r="1195" spans="1:11" x14ac:dyDescent="0.25">
      <c r="A1195" t="s">
        <v>103</v>
      </c>
      <c r="B1195">
        <v>2021</v>
      </c>
      <c r="C1195" t="s">
        <v>2</v>
      </c>
      <c r="D1195" t="s">
        <v>90</v>
      </c>
      <c r="E1195" t="s">
        <v>91</v>
      </c>
      <c r="F1195" t="s">
        <v>92</v>
      </c>
      <c r="G1195" t="s">
        <v>93</v>
      </c>
      <c r="H1195" t="s">
        <v>94</v>
      </c>
      <c r="I1195" t="s">
        <v>95</v>
      </c>
      <c r="J1195">
        <v>780</v>
      </c>
      <c r="K1195">
        <v>1115.4000000000001</v>
      </c>
    </row>
    <row r="1196" spans="1:11" x14ac:dyDescent="0.25">
      <c r="A1196" t="s">
        <v>105</v>
      </c>
      <c r="B1196">
        <v>2021</v>
      </c>
      <c r="C1196" t="s">
        <v>2</v>
      </c>
      <c r="D1196" t="s">
        <v>90</v>
      </c>
      <c r="E1196" t="s">
        <v>91</v>
      </c>
      <c r="F1196" t="s">
        <v>92</v>
      </c>
      <c r="G1196" t="s">
        <v>93</v>
      </c>
      <c r="H1196" t="s">
        <v>94</v>
      </c>
      <c r="I1196" t="s">
        <v>95</v>
      </c>
      <c r="J1196">
        <v>813</v>
      </c>
      <c r="K1196">
        <v>1162.5899999999999</v>
      </c>
    </row>
    <row r="1197" spans="1:11" x14ac:dyDescent="0.25">
      <c r="A1197" t="s">
        <v>104</v>
      </c>
      <c r="B1197">
        <v>2021</v>
      </c>
      <c r="C1197" t="s">
        <v>2</v>
      </c>
      <c r="D1197" t="s">
        <v>90</v>
      </c>
      <c r="E1197" t="s">
        <v>91</v>
      </c>
      <c r="F1197" t="s">
        <v>92</v>
      </c>
      <c r="G1197" t="s">
        <v>93</v>
      </c>
      <c r="H1197" t="s">
        <v>94</v>
      </c>
      <c r="I1197" t="s">
        <v>95</v>
      </c>
      <c r="J1197">
        <v>867</v>
      </c>
      <c r="K1197">
        <v>1239.81</v>
      </c>
    </row>
    <row r="1198" spans="1:11" x14ac:dyDescent="0.25">
      <c r="A1198" t="s">
        <v>104</v>
      </c>
      <c r="B1198">
        <v>2021</v>
      </c>
      <c r="C1198" t="s">
        <v>2</v>
      </c>
      <c r="D1198" t="s">
        <v>90</v>
      </c>
      <c r="E1198" t="s">
        <v>91</v>
      </c>
      <c r="F1198" t="s">
        <v>92</v>
      </c>
      <c r="G1198" t="s">
        <v>93</v>
      </c>
      <c r="H1198" t="s">
        <v>94</v>
      </c>
      <c r="I1198" t="s">
        <v>95</v>
      </c>
      <c r="J1198">
        <v>269</v>
      </c>
      <c r="K1198">
        <v>384.67</v>
      </c>
    </row>
    <row r="1199" spans="1:11" x14ac:dyDescent="0.25">
      <c r="A1199" t="s">
        <v>103</v>
      </c>
      <c r="B1199">
        <v>2021</v>
      </c>
      <c r="C1199" t="s">
        <v>2</v>
      </c>
      <c r="D1199" t="s">
        <v>90</v>
      </c>
      <c r="E1199" t="s">
        <v>91</v>
      </c>
      <c r="F1199" t="s">
        <v>92</v>
      </c>
      <c r="G1199" t="s">
        <v>93</v>
      </c>
      <c r="H1199" t="s">
        <v>94</v>
      </c>
      <c r="I1199" t="s">
        <v>95</v>
      </c>
      <c r="J1199">
        <v>317</v>
      </c>
      <c r="K1199">
        <v>453.31</v>
      </c>
    </row>
    <row r="1200" spans="1:11" x14ac:dyDescent="0.25">
      <c r="A1200" t="s">
        <v>103</v>
      </c>
      <c r="B1200">
        <v>2021</v>
      </c>
      <c r="C1200" t="s">
        <v>2</v>
      </c>
      <c r="D1200" t="s">
        <v>90</v>
      </c>
      <c r="E1200" t="s">
        <v>91</v>
      </c>
      <c r="F1200" t="s">
        <v>92</v>
      </c>
      <c r="G1200" t="s">
        <v>93</v>
      </c>
      <c r="H1200" t="s">
        <v>94</v>
      </c>
      <c r="I1200" t="s">
        <v>95</v>
      </c>
      <c r="J1200">
        <v>245</v>
      </c>
      <c r="K1200">
        <v>350.35</v>
      </c>
    </row>
    <row r="1201" spans="1:11" x14ac:dyDescent="0.25">
      <c r="A1201" t="s">
        <v>103</v>
      </c>
      <c r="B1201">
        <v>2021</v>
      </c>
      <c r="C1201" t="s">
        <v>4</v>
      </c>
      <c r="D1201" t="s">
        <v>90</v>
      </c>
      <c r="E1201" t="s">
        <v>91</v>
      </c>
      <c r="F1201" t="s">
        <v>92</v>
      </c>
      <c r="G1201" t="s">
        <v>93</v>
      </c>
      <c r="H1201" t="s">
        <v>94</v>
      </c>
      <c r="I1201" t="s">
        <v>95</v>
      </c>
      <c r="J1201">
        <v>260</v>
      </c>
      <c r="K1201">
        <v>371.8</v>
      </c>
    </row>
    <row r="1202" spans="1:11" x14ac:dyDescent="0.25">
      <c r="A1202" t="s">
        <v>103</v>
      </c>
      <c r="B1202">
        <v>2021</v>
      </c>
      <c r="C1202" t="s">
        <v>4</v>
      </c>
      <c r="D1202" t="s">
        <v>90</v>
      </c>
      <c r="E1202" t="s">
        <v>91</v>
      </c>
      <c r="F1202" t="s">
        <v>92</v>
      </c>
      <c r="G1202" t="s">
        <v>93</v>
      </c>
      <c r="H1202" t="s">
        <v>94</v>
      </c>
      <c r="I1202" t="s">
        <v>95</v>
      </c>
      <c r="J1202">
        <v>308</v>
      </c>
      <c r="K1202">
        <v>440.44</v>
      </c>
    </row>
    <row r="1203" spans="1:11" x14ac:dyDescent="0.25">
      <c r="A1203" t="s">
        <v>105</v>
      </c>
      <c r="B1203">
        <v>2021</v>
      </c>
      <c r="C1203" t="s">
        <v>4</v>
      </c>
      <c r="D1203" t="s">
        <v>90</v>
      </c>
      <c r="E1203" t="s">
        <v>91</v>
      </c>
      <c r="F1203" t="s">
        <v>92</v>
      </c>
      <c r="G1203" t="s">
        <v>93</v>
      </c>
      <c r="H1203" t="s">
        <v>94</v>
      </c>
      <c r="I1203" t="s">
        <v>95</v>
      </c>
      <c r="J1203">
        <v>262</v>
      </c>
      <c r="K1203">
        <v>526.24</v>
      </c>
    </row>
    <row r="1204" spans="1:11" x14ac:dyDescent="0.25">
      <c r="A1204" t="s">
        <v>106</v>
      </c>
      <c r="B1204">
        <v>2021</v>
      </c>
      <c r="C1204" t="s">
        <v>4</v>
      </c>
      <c r="D1204" t="s">
        <v>90</v>
      </c>
      <c r="E1204" t="s">
        <v>91</v>
      </c>
      <c r="F1204" t="s">
        <v>92</v>
      </c>
      <c r="G1204" t="s">
        <v>93</v>
      </c>
      <c r="H1204" t="s">
        <v>94</v>
      </c>
      <c r="I1204" t="s">
        <v>95</v>
      </c>
      <c r="J1204">
        <v>304</v>
      </c>
      <c r="K1204">
        <v>526.24</v>
      </c>
    </row>
    <row r="1205" spans="1:11" x14ac:dyDescent="0.25">
      <c r="A1205" t="s">
        <v>104</v>
      </c>
      <c r="B1205">
        <v>2021</v>
      </c>
      <c r="C1205" t="s">
        <v>4</v>
      </c>
      <c r="D1205" t="s">
        <v>90</v>
      </c>
      <c r="E1205" t="s">
        <v>91</v>
      </c>
      <c r="F1205" t="s">
        <v>92</v>
      </c>
      <c r="G1205" t="s">
        <v>93</v>
      </c>
      <c r="H1205" t="s">
        <v>94</v>
      </c>
      <c r="I1205" t="s">
        <v>95</v>
      </c>
      <c r="J1205">
        <v>232</v>
      </c>
      <c r="K1205">
        <v>526.24</v>
      </c>
    </row>
    <row r="1206" spans="1:11" x14ac:dyDescent="0.25">
      <c r="A1206" t="s">
        <v>104</v>
      </c>
      <c r="B1206">
        <v>2021</v>
      </c>
      <c r="C1206" t="s">
        <v>4</v>
      </c>
      <c r="D1206" t="s">
        <v>90</v>
      </c>
      <c r="E1206" t="s">
        <v>91</v>
      </c>
      <c r="F1206" t="s">
        <v>92</v>
      </c>
      <c r="G1206" t="s">
        <v>93</v>
      </c>
      <c r="H1206" t="s">
        <v>94</v>
      </c>
      <c r="I1206" t="s">
        <v>95</v>
      </c>
      <c r="J1206">
        <v>1001</v>
      </c>
      <c r="K1206">
        <v>1431.43</v>
      </c>
    </row>
    <row r="1207" spans="1:11" x14ac:dyDescent="0.25">
      <c r="A1207" t="s">
        <v>104</v>
      </c>
      <c r="B1207">
        <v>2021</v>
      </c>
      <c r="C1207" t="s">
        <v>4</v>
      </c>
      <c r="D1207" t="s">
        <v>90</v>
      </c>
      <c r="E1207" t="s">
        <v>91</v>
      </c>
      <c r="F1207" t="s">
        <v>92</v>
      </c>
      <c r="G1207" t="s">
        <v>93</v>
      </c>
      <c r="H1207" t="s">
        <v>94</v>
      </c>
      <c r="I1207" t="s">
        <v>95</v>
      </c>
      <c r="J1207">
        <v>1034</v>
      </c>
      <c r="K1207">
        <v>1478.62</v>
      </c>
    </row>
    <row r="1208" spans="1:11" x14ac:dyDescent="0.25">
      <c r="A1208" t="s">
        <v>103</v>
      </c>
      <c r="B1208">
        <v>2021</v>
      </c>
      <c r="C1208" t="s">
        <v>4</v>
      </c>
      <c r="D1208" t="s">
        <v>90</v>
      </c>
      <c r="E1208" t="s">
        <v>91</v>
      </c>
      <c r="F1208" t="s">
        <v>92</v>
      </c>
      <c r="G1208" t="s">
        <v>93</v>
      </c>
      <c r="H1208" t="s">
        <v>94</v>
      </c>
      <c r="I1208" t="s">
        <v>95</v>
      </c>
      <c r="J1208">
        <v>234</v>
      </c>
      <c r="K1208">
        <v>334.62</v>
      </c>
    </row>
    <row r="1209" spans="1:11" x14ac:dyDescent="0.25">
      <c r="A1209" t="s">
        <v>103</v>
      </c>
      <c r="B1209">
        <v>2021</v>
      </c>
      <c r="C1209" t="s">
        <v>4</v>
      </c>
      <c r="D1209" t="s">
        <v>90</v>
      </c>
      <c r="E1209" t="s">
        <v>91</v>
      </c>
      <c r="F1209" t="s">
        <v>92</v>
      </c>
      <c r="G1209" t="s">
        <v>93</v>
      </c>
      <c r="H1209" t="s">
        <v>94</v>
      </c>
      <c r="I1209" t="s">
        <v>95</v>
      </c>
      <c r="J1209">
        <v>261</v>
      </c>
      <c r="K1209">
        <v>373.23</v>
      </c>
    </row>
    <row r="1210" spans="1:11" x14ac:dyDescent="0.25">
      <c r="A1210" t="s">
        <v>105</v>
      </c>
      <c r="B1210">
        <v>2021</v>
      </c>
      <c r="C1210" t="s">
        <v>4</v>
      </c>
      <c r="D1210" t="s">
        <v>90</v>
      </c>
      <c r="E1210" t="s">
        <v>91</v>
      </c>
      <c r="F1210" t="s">
        <v>92</v>
      </c>
      <c r="G1210" t="s">
        <v>93</v>
      </c>
      <c r="H1210" t="s">
        <v>94</v>
      </c>
      <c r="I1210" t="s">
        <v>95</v>
      </c>
      <c r="J1210">
        <v>309</v>
      </c>
      <c r="K1210">
        <v>441.87</v>
      </c>
    </row>
    <row r="1211" spans="1:11" x14ac:dyDescent="0.25">
      <c r="A1211" t="s">
        <v>104</v>
      </c>
      <c r="B1211">
        <v>2021</v>
      </c>
      <c r="C1211" t="s">
        <v>4</v>
      </c>
      <c r="D1211" t="s">
        <v>90</v>
      </c>
      <c r="E1211" t="s">
        <v>91</v>
      </c>
      <c r="F1211" t="s">
        <v>92</v>
      </c>
      <c r="G1211" t="s">
        <v>93</v>
      </c>
      <c r="H1211" t="s">
        <v>94</v>
      </c>
      <c r="I1211" t="s">
        <v>95</v>
      </c>
      <c r="J1211">
        <v>231</v>
      </c>
      <c r="K1211">
        <v>330.33</v>
      </c>
    </row>
    <row r="1212" spans="1:11" x14ac:dyDescent="0.25">
      <c r="A1212" t="s">
        <v>104</v>
      </c>
      <c r="B1212">
        <v>2021</v>
      </c>
      <c r="C1212" t="s">
        <v>4</v>
      </c>
      <c r="D1212" t="s">
        <v>90</v>
      </c>
      <c r="E1212" t="s">
        <v>91</v>
      </c>
      <c r="F1212" t="s">
        <v>92</v>
      </c>
      <c r="G1212" t="s">
        <v>93</v>
      </c>
      <c r="H1212" t="s">
        <v>94</v>
      </c>
      <c r="I1212" t="s">
        <v>95</v>
      </c>
      <c r="J1212">
        <v>782</v>
      </c>
      <c r="K1212">
        <v>1118.26</v>
      </c>
    </row>
    <row r="1213" spans="1:11" x14ac:dyDescent="0.25">
      <c r="A1213" t="s">
        <v>103</v>
      </c>
      <c r="B1213">
        <v>2021</v>
      </c>
      <c r="C1213" t="s">
        <v>4</v>
      </c>
      <c r="D1213" t="s">
        <v>90</v>
      </c>
      <c r="E1213" t="s">
        <v>91</v>
      </c>
      <c r="F1213" t="s">
        <v>92</v>
      </c>
      <c r="G1213" t="s">
        <v>93</v>
      </c>
      <c r="H1213" t="s">
        <v>94</v>
      </c>
      <c r="I1213" t="s">
        <v>95</v>
      </c>
      <c r="J1213">
        <v>815</v>
      </c>
      <c r="K1213">
        <v>1165.45</v>
      </c>
    </row>
    <row r="1214" spans="1:11" x14ac:dyDescent="0.25">
      <c r="A1214" t="s">
        <v>105</v>
      </c>
      <c r="B1214">
        <v>2021</v>
      </c>
      <c r="C1214" t="s">
        <v>4</v>
      </c>
      <c r="D1214" t="s">
        <v>90</v>
      </c>
      <c r="E1214" t="s">
        <v>91</v>
      </c>
      <c r="F1214" t="s">
        <v>92</v>
      </c>
      <c r="G1214" t="s">
        <v>93</v>
      </c>
      <c r="H1214" t="s">
        <v>94</v>
      </c>
      <c r="I1214" t="s">
        <v>95</v>
      </c>
      <c r="J1214">
        <v>868</v>
      </c>
      <c r="K1214">
        <v>1241.24</v>
      </c>
    </row>
    <row r="1215" spans="1:11" x14ac:dyDescent="0.25">
      <c r="A1215" t="s">
        <v>103</v>
      </c>
      <c r="B1215">
        <v>2021</v>
      </c>
      <c r="C1215" t="s">
        <v>4</v>
      </c>
      <c r="D1215" t="s">
        <v>90</v>
      </c>
      <c r="E1215" t="s">
        <v>91</v>
      </c>
      <c r="F1215" t="s">
        <v>92</v>
      </c>
      <c r="G1215" t="s">
        <v>93</v>
      </c>
      <c r="H1215" t="s">
        <v>94</v>
      </c>
      <c r="I1215" t="s">
        <v>95</v>
      </c>
      <c r="J1215">
        <v>305</v>
      </c>
      <c r="K1215">
        <v>436.15</v>
      </c>
    </row>
    <row r="1216" spans="1:11" x14ac:dyDescent="0.25">
      <c r="A1216" t="s">
        <v>103</v>
      </c>
      <c r="B1216">
        <v>2021</v>
      </c>
      <c r="C1216" t="s">
        <v>4</v>
      </c>
      <c r="D1216" t="s">
        <v>90</v>
      </c>
      <c r="E1216" t="s">
        <v>91</v>
      </c>
      <c r="F1216" t="s">
        <v>92</v>
      </c>
      <c r="G1216" t="s">
        <v>93</v>
      </c>
      <c r="H1216" t="s">
        <v>94</v>
      </c>
      <c r="I1216" t="s">
        <v>95</v>
      </c>
      <c r="J1216">
        <v>233</v>
      </c>
      <c r="K1216">
        <v>333.19</v>
      </c>
    </row>
    <row r="1217" spans="1:11" x14ac:dyDescent="0.25">
      <c r="A1217" t="s">
        <v>104</v>
      </c>
      <c r="B1217">
        <v>2021</v>
      </c>
      <c r="C1217" t="s">
        <v>10</v>
      </c>
      <c r="D1217" t="s">
        <v>98</v>
      </c>
      <c r="E1217" t="s">
        <v>91</v>
      </c>
      <c r="F1217" t="s">
        <v>92</v>
      </c>
      <c r="G1217" t="s">
        <v>93</v>
      </c>
      <c r="H1217" t="s">
        <v>94</v>
      </c>
      <c r="I1217" t="s">
        <v>96</v>
      </c>
      <c r="J1217">
        <v>266</v>
      </c>
      <c r="K1217">
        <v>380.38</v>
      </c>
    </row>
    <row r="1218" spans="1:11" x14ac:dyDescent="0.25">
      <c r="A1218" t="s">
        <v>104</v>
      </c>
      <c r="B1218">
        <v>2021</v>
      </c>
      <c r="C1218" t="s">
        <v>10</v>
      </c>
      <c r="D1218" t="s">
        <v>98</v>
      </c>
      <c r="E1218" t="s">
        <v>91</v>
      </c>
      <c r="F1218" t="s">
        <v>92</v>
      </c>
      <c r="G1218" t="s">
        <v>93</v>
      </c>
      <c r="H1218" t="s">
        <v>94</v>
      </c>
      <c r="I1218" t="s">
        <v>96</v>
      </c>
      <c r="J1218">
        <v>260</v>
      </c>
      <c r="K1218">
        <v>371.8</v>
      </c>
    </row>
    <row r="1219" spans="1:11" x14ac:dyDescent="0.25">
      <c r="A1219" t="s">
        <v>103</v>
      </c>
      <c r="B1219">
        <v>2021</v>
      </c>
      <c r="C1219" t="s">
        <v>10</v>
      </c>
      <c r="D1219" t="s">
        <v>98</v>
      </c>
      <c r="E1219" t="s">
        <v>91</v>
      </c>
      <c r="F1219" t="s">
        <v>92</v>
      </c>
      <c r="G1219" t="s">
        <v>93</v>
      </c>
      <c r="H1219" t="s">
        <v>94</v>
      </c>
      <c r="I1219" t="s">
        <v>96</v>
      </c>
      <c r="J1219">
        <v>254</v>
      </c>
      <c r="K1219">
        <v>363.22</v>
      </c>
    </row>
    <row r="1220" spans="1:11" x14ac:dyDescent="0.25">
      <c r="A1220" t="s">
        <v>103</v>
      </c>
      <c r="B1220">
        <v>2021</v>
      </c>
      <c r="C1220" t="s">
        <v>10</v>
      </c>
      <c r="D1220" t="s">
        <v>98</v>
      </c>
      <c r="E1220" t="s">
        <v>91</v>
      </c>
      <c r="F1220" t="s">
        <v>92</v>
      </c>
      <c r="G1220" t="s">
        <v>93</v>
      </c>
      <c r="H1220" t="s">
        <v>94</v>
      </c>
      <c r="I1220" t="s">
        <v>95</v>
      </c>
      <c r="J1220">
        <v>230</v>
      </c>
      <c r="K1220">
        <v>328.9</v>
      </c>
    </row>
    <row r="1221" spans="1:11" x14ac:dyDescent="0.25">
      <c r="A1221" t="s">
        <v>103</v>
      </c>
      <c r="B1221">
        <v>2021</v>
      </c>
      <c r="C1221" t="s">
        <v>10</v>
      </c>
      <c r="D1221" t="s">
        <v>98</v>
      </c>
      <c r="E1221" t="s">
        <v>91</v>
      </c>
      <c r="F1221" t="s">
        <v>92</v>
      </c>
      <c r="G1221" t="s">
        <v>93</v>
      </c>
      <c r="H1221" t="s">
        <v>94</v>
      </c>
      <c r="I1221" t="s">
        <v>95</v>
      </c>
      <c r="J1221">
        <v>272</v>
      </c>
      <c r="K1221">
        <v>388.96</v>
      </c>
    </row>
    <row r="1222" spans="1:11" x14ac:dyDescent="0.25">
      <c r="A1222" t="s">
        <v>105</v>
      </c>
      <c r="B1222">
        <v>2021</v>
      </c>
      <c r="C1222" t="s">
        <v>10</v>
      </c>
      <c r="D1222" t="s">
        <v>98</v>
      </c>
      <c r="E1222" t="s">
        <v>91</v>
      </c>
      <c r="F1222" t="s">
        <v>92</v>
      </c>
      <c r="G1222" t="s">
        <v>93</v>
      </c>
      <c r="H1222" t="s">
        <v>94</v>
      </c>
      <c r="I1222" t="s">
        <v>95</v>
      </c>
      <c r="J1222">
        <v>262</v>
      </c>
      <c r="K1222">
        <v>374.66</v>
      </c>
    </row>
    <row r="1223" spans="1:11" x14ac:dyDescent="0.25">
      <c r="A1223" t="s">
        <v>104</v>
      </c>
      <c r="B1223">
        <v>2021</v>
      </c>
      <c r="C1223" t="s">
        <v>10</v>
      </c>
      <c r="D1223" t="s">
        <v>98</v>
      </c>
      <c r="E1223" t="s">
        <v>91</v>
      </c>
      <c r="F1223" t="s">
        <v>92</v>
      </c>
      <c r="G1223" t="s">
        <v>93</v>
      </c>
      <c r="H1223" t="s">
        <v>94</v>
      </c>
      <c r="I1223" t="s">
        <v>95</v>
      </c>
      <c r="J1223">
        <v>256</v>
      </c>
      <c r="K1223">
        <v>366.08</v>
      </c>
    </row>
    <row r="1224" spans="1:11" x14ac:dyDescent="0.25">
      <c r="A1224" t="s">
        <v>105</v>
      </c>
      <c r="B1224">
        <v>2021</v>
      </c>
      <c r="C1224" t="s">
        <v>10</v>
      </c>
      <c r="D1224" t="s">
        <v>98</v>
      </c>
      <c r="E1224" t="s">
        <v>91</v>
      </c>
      <c r="F1224" t="s">
        <v>92</v>
      </c>
      <c r="G1224" t="s">
        <v>93</v>
      </c>
      <c r="H1224" t="s">
        <v>94</v>
      </c>
      <c r="I1224" t="s">
        <v>95</v>
      </c>
      <c r="J1224">
        <v>226</v>
      </c>
      <c r="K1224">
        <v>526.24</v>
      </c>
    </row>
    <row r="1225" spans="1:11" x14ac:dyDescent="0.25">
      <c r="A1225" t="s">
        <v>105</v>
      </c>
      <c r="B1225">
        <v>2021</v>
      </c>
      <c r="C1225" t="s">
        <v>10</v>
      </c>
      <c r="D1225" t="s">
        <v>98</v>
      </c>
      <c r="E1225" t="s">
        <v>91</v>
      </c>
      <c r="F1225" t="s">
        <v>92</v>
      </c>
      <c r="G1225" t="s">
        <v>93</v>
      </c>
      <c r="H1225" t="s">
        <v>94</v>
      </c>
      <c r="I1225" t="s">
        <v>95</v>
      </c>
      <c r="J1225">
        <v>274</v>
      </c>
      <c r="K1225">
        <v>526.24</v>
      </c>
    </row>
    <row r="1226" spans="1:11" x14ac:dyDescent="0.25">
      <c r="A1226" t="s">
        <v>107</v>
      </c>
      <c r="B1226">
        <v>2021</v>
      </c>
      <c r="C1226" t="s">
        <v>10</v>
      </c>
      <c r="D1226" t="s">
        <v>98</v>
      </c>
      <c r="E1226" t="s">
        <v>91</v>
      </c>
      <c r="F1226" t="s">
        <v>92</v>
      </c>
      <c r="G1226" t="s">
        <v>93</v>
      </c>
      <c r="H1226" t="s">
        <v>94</v>
      </c>
      <c r="I1226" t="s">
        <v>95</v>
      </c>
      <c r="J1226">
        <v>1006</v>
      </c>
      <c r="K1226">
        <v>1438.58</v>
      </c>
    </row>
    <row r="1227" spans="1:11" x14ac:dyDescent="0.25">
      <c r="A1227" t="s">
        <v>106</v>
      </c>
      <c r="B1227">
        <v>2021</v>
      </c>
      <c r="C1227" t="s">
        <v>10</v>
      </c>
      <c r="D1227" t="s">
        <v>98</v>
      </c>
      <c r="E1227" t="s">
        <v>91</v>
      </c>
      <c r="F1227" t="s">
        <v>92</v>
      </c>
      <c r="G1227" t="s">
        <v>93</v>
      </c>
      <c r="H1227" t="s">
        <v>94</v>
      </c>
      <c r="I1227" t="s">
        <v>95</v>
      </c>
      <c r="J1227">
        <v>1039</v>
      </c>
      <c r="K1227">
        <v>1485.77</v>
      </c>
    </row>
    <row r="1228" spans="1:11" x14ac:dyDescent="0.25">
      <c r="A1228" t="s">
        <v>106</v>
      </c>
      <c r="B1228">
        <v>2021</v>
      </c>
      <c r="C1228" t="s">
        <v>10</v>
      </c>
      <c r="D1228" t="s">
        <v>98</v>
      </c>
      <c r="E1228" t="s">
        <v>91</v>
      </c>
      <c r="F1228" t="s">
        <v>92</v>
      </c>
      <c r="G1228" t="s">
        <v>93</v>
      </c>
      <c r="H1228" t="s">
        <v>94</v>
      </c>
      <c r="I1228" t="s">
        <v>95</v>
      </c>
      <c r="J1228">
        <v>273</v>
      </c>
      <c r="K1228">
        <v>390.39</v>
      </c>
    </row>
    <row r="1229" spans="1:11" x14ac:dyDescent="0.25">
      <c r="A1229" t="s">
        <v>103</v>
      </c>
      <c r="B1229">
        <v>2021</v>
      </c>
      <c r="C1229" t="s">
        <v>10</v>
      </c>
      <c r="D1229" t="s">
        <v>98</v>
      </c>
      <c r="E1229" t="s">
        <v>91</v>
      </c>
      <c r="F1229" t="s">
        <v>92</v>
      </c>
      <c r="G1229" t="s">
        <v>93</v>
      </c>
      <c r="H1229" t="s">
        <v>94</v>
      </c>
      <c r="I1229" t="s">
        <v>95</v>
      </c>
      <c r="J1229">
        <v>265</v>
      </c>
      <c r="K1229">
        <v>378.95</v>
      </c>
    </row>
    <row r="1230" spans="1:11" x14ac:dyDescent="0.25">
      <c r="A1230" t="s">
        <v>107</v>
      </c>
      <c r="B1230">
        <v>2021</v>
      </c>
      <c r="C1230" t="s">
        <v>10</v>
      </c>
      <c r="D1230" t="s">
        <v>98</v>
      </c>
      <c r="E1230" t="s">
        <v>91</v>
      </c>
      <c r="F1230" t="s">
        <v>92</v>
      </c>
      <c r="G1230" t="s">
        <v>93</v>
      </c>
      <c r="H1230" t="s">
        <v>94</v>
      </c>
      <c r="I1230" t="s">
        <v>95</v>
      </c>
      <c r="J1230">
        <v>259</v>
      </c>
      <c r="K1230">
        <v>370.37</v>
      </c>
    </row>
    <row r="1231" spans="1:11" x14ac:dyDescent="0.25">
      <c r="A1231" t="s">
        <v>105</v>
      </c>
      <c r="B1231">
        <v>2021</v>
      </c>
      <c r="C1231" t="s">
        <v>10</v>
      </c>
      <c r="D1231" t="s">
        <v>98</v>
      </c>
      <c r="E1231" t="s">
        <v>91</v>
      </c>
      <c r="F1231" t="s">
        <v>92</v>
      </c>
      <c r="G1231" t="s">
        <v>93</v>
      </c>
      <c r="H1231" t="s">
        <v>94</v>
      </c>
      <c r="I1231" t="s">
        <v>95</v>
      </c>
      <c r="J1231">
        <v>253</v>
      </c>
      <c r="K1231">
        <v>361.79</v>
      </c>
    </row>
    <row r="1232" spans="1:11" x14ac:dyDescent="0.25">
      <c r="A1232" t="s">
        <v>105</v>
      </c>
      <c r="B1232">
        <v>2021</v>
      </c>
      <c r="C1232" t="s">
        <v>10</v>
      </c>
      <c r="D1232" t="s">
        <v>98</v>
      </c>
      <c r="E1232" t="s">
        <v>91</v>
      </c>
      <c r="F1232" t="s">
        <v>92</v>
      </c>
      <c r="G1232" t="s">
        <v>93</v>
      </c>
      <c r="H1232" t="s">
        <v>94</v>
      </c>
      <c r="I1232" t="s">
        <v>95</v>
      </c>
      <c r="J1232">
        <v>787</v>
      </c>
      <c r="K1232">
        <v>1125.4100000000001</v>
      </c>
    </row>
    <row r="1233" spans="1:11" x14ac:dyDescent="0.25">
      <c r="A1233" t="s">
        <v>105</v>
      </c>
      <c r="B1233">
        <v>2021</v>
      </c>
      <c r="C1233" t="s">
        <v>10</v>
      </c>
      <c r="D1233" t="s">
        <v>98</v>
      </c>
      <c r="E1233" t="s">
        <v>91</v>
      </c>
      <c r="F1233" t="s">
        <v>92</v>
      </c>
      <c r="G1233" t="s">
        <v>93</v>
      </c>
      <c r="H1233" t="s">
        <v>94</v>
      </c>
      <c r="I1233" t="s">
        <v>95</v>
      </c>
      <c r="J1233">
        <v>820</v>
      </c>
      <c r="K1233">
        <v>1172.5999999999999</v>
      </c>
    </row>
    <row r="1234" spans="1:11" x14ac:dyDescent="0.25">
      <c r="A1234" t="s">
        <v>103</v>
      </c>
      <c r="B1234">
        <v>2021</v>
      </c>
      <c r="C1234" t="s">
        <v>10</v>
      </c>
      <c r="D1234" t="s">
        <v>98</v>
      </c>
      <c r="E1234" t="s">
        <v>91</v>
      </c>
      <c r="F1234" t="s">
        <v>92</v>
      </c>
      <c r="G1234" t="s">
        <v>93</v>
      </c>
      <c r="H1234" t="s">
        <v>94</v>
      </c>
      <c r="I1234" t="s">
        <v>96</v>
      </c>
      <c r="J1234">
        <v>263</v>
      </c>
      <c r="K1234">
        <v>376.09</v>
      </c>
    </row>
    <row r="1235" spans="1:11" x14ac:dyDescent="0.25">
      <c r="A1235" t="s">
        <v>104</v>
      </c>
      <c r="B1235">
        <v>2021</v>
      </c>
      <c r="C1235" t="s">
        <v>10</v>
      </c>
      <c r="D1235" t="s">
        <v>98</v>
      </c>
      <c r="E1235" t="s">
        <v>91</v>
      </c>
      <c r="F1235" t="s">
        <v>92</v>
      </c>
      <c r="G1235" t="s">
        <v>93</v>
      </c>
      <c r="H1235" t="s">
        <v>94</v>
      </c>
      <c r="I1235" t="s">
        <v>96</v>
      </c>
      <c r="J1235">
        <v>257</v>
      </c>
      <c r="K1235">
        <v>367.51</v>
      </c>
    </row>
    <row r="1236" spans="1:11" x14ac:dyDescent="0.25">
      <c r="A1236" t="s">
        <v>103</v>
      </c>
      <c r="B1236">
        <v>2021</v>
      </c>
      <c r="C1236" t="s">
        <v>10</v>
      </c>
      <c r="D1236" t="s">
        <v>98</v>
      </c>
      <c r="E1236" t="s">
        <v>91</v>
      </c>
      <c r="F1236" t="s">
        <v>92</v>
      </c>
      <c r="G1236" t="s">
        <v>93</v>
      </c>
      <c r="H1236" t="s">
        <v>94</v>
      </c>
      <c r="I1236" t="s">
        <v>96</v>
      </c>
      <c r="J1236">
        <v>251</v>
      </c>
      <c r="K1236">
        <v>358.93</v>
      </c>
    </row>
    <row r="1237" spans="1:11" x14ac:dyDescent="0.25">
      <c r="A1237" t="s">
        <v>104</v>
      </c>
      <c r="B1237">
        <v>2021</v>
      </c>
      <c r="C1237" t="s">
        <v>10</v>
      </c>
      <c r="D1237" t="s">
        <v>98</v>
      </c>
      <c r="E1237" t="s">
        <v>91</v>
      </c>
      <c r="F1237" t="s">
        <v>92</v>
      </c>
      <c r="G1237" t="s">
        <v>93</v>
      </c>
      <c r="H1237" t="s">
        <v>94</v>
      </c>
      <c r="I1237" t="s">
        <v>95</v>
      </c>
      <c r="J1237">
        <v>227</v>
      </c>
      <c r="K1237">
        <v>324.61</v>
      </c>
    </row>
    <row r="1238" spans="1:11" x14ac:dyDescent="0.25">
      <c r="A1238" t="s">
        <v>104</v>
      </c>
      <c r="B1238">
        <v>2021</v>
      </c>
      <c r="C1238" t="s">
        <v>10</v>
      </c>
      <c r="D1238" t="s">
        <v>98</v>
      </c>
      <c r="E1238" t="s">
        <v>91</v>
      </c>
      <c r="F1238" t="s">
        <v>92</v>
      </c>
      <c r="G1238" t="s">
        <v>93</v>
      </c>
      <c r="H1238" t="s">
        <v>94</v>
      </c>
      <c r="I1238" t="s">
        <v>95</v>
      </c>
      <c r="J1238">
        <v>275</v>
      </c>
      <c r="K1238">
        <v>393.25</v>
      </c>
    </row>
    <row r="1239" spans="1:11" x14ac:dyDescent="0.25">
      <c r="A1239" t="s">
        <v>105</v>
      </c>
      <c r="B1239">
        <v>2021</v>
      </c>
      <c r="C1239" t="s">
        <v>9</v>
      </c>
      <c r="D1239" t="s">
        <v>98</v>
      </c>
      <c r="E1239" t="s">
        <v>91</v>
      </c>
      <c r="F1239" t="s">
        <v>92</v>
      </c>
      <c r="G1239" t="s">
        <v>93</v>
      </c>
      <c r="H1239" t="s">
        <v>94</v>
      </c>
      <c r="I1239" t="s">
        <v>96</v>
      </c>
      <c r="J1239">
        <v>278</v>
      </c>
      <c r="K1239">
        <v>397.54</v>
      </c>
    </row>
    <row r="1240" spans="1:11" x14ac:dyDescent="0.25">
      <c r="A1240" t="s">
        <v>104</v>
      </c>
      <c r="B1240">
        <v>2021</v>
      </c>
      <c r="C1240" t="s">
        <v>9</v>
      </c>
      <c r="D1240" t="s">
        <v>98</v>
      </c>
      <c r="E1240" t="s">
        <v>91</v>
      </c>
      <c r="F1240" t="s">
        <v>92</v>
      </c>
      <c r="G1240" t="s">
        <v>93</v>
      </c>
      <c r="H1240" t="s">
        <v>94</v>
      </c>
      <c r="I1240" t="s">
        <v>96</v>
      </c>
      <c r="J1240">
        <v>272</v>
      </c>
      <c r="K1240">
        <v>388.96</v>
      </c>
    </row>
    <row r="1241" spans="1:11" x14ac:dyDescent="0.25">
      <c r="A1241" t="s">
        <v>103</v>
      </c>
      <c r="B1241">
        <v>2021</v>
      </c>
      <c r="C1241" t="s">
        <v>9</v>
      </c>
      <c r="D1241" t="s">
        <v>98</v>
      </c>
      <c r="E1241" t="s">
        <v>91</v>
      </c>
      <c r="F1241" t="s">
        <v>92</v>
      </c>
      <c r="G1241" t="s">
        <v>93</v>
      </c>
      <c r="H1241" t="s">
        <v>94</v>
      </c>
      <c r="I1241" t="s">
        <v>95</v>
      </c>
      <c r="J1241">
        <v>278</v>
      </c>
      <c r="K1241">
        <v>397.54</v>
      </c>
    </row>
    <row r="1242" spans="1:11" x14ac:dyDescent="0.25">
      <c r="A1242" t="s">
        <v>104</v>
      </c>
      <c r="B1242">
        <v>2021</v>
      </c>
      <c r="C1242" t="s">
        <v>9</v>
      </c>
      <c r="D1242" t="s">
        <v>98</v>
      </c>
      <c r="E1242" t="s">
        <v>91</v>
      </c>
      <c r="F1242" t="s">
        <v>92</v>
      </c>
      <c r="G1242" t="s">
        <v>93</v>
      </c>
      <c r="H1242" t="s">
        <v>94</v>
      </c>
      <c r="I1242" t="s">
        <v>95</v>
      </c>
      <c r="J1242">
        <v>280</v>
      </c>
      <c r="K1242">
        <v>400.4</v>
      </c>
    </row>
    <row r="1243" spans="1:11" x14ac:dyDescent="0.25">
      <c r="A1243" t="s">
        <v>104</v>
      </c>
      <c r="B1243">
        <v>2021</v>
      </c>
      <c r="C1243" t="s">
        <v>9</v>
      </c>
      <c r="D1243" t="s">
        <v>98</v>
      </c>
      <c r="E1243" t="s">
        <v>91</v>
      </c>
      <c r="F1243" t="s">
        <v>92</v>
      </c>
      <c r="G1243" t="s">
        <v>93</v>
      </c>
      <c r="H1243" t="s">
        <v>94</v>
      </c>
      <c r="I1243" t="s">
        <v>95</v>
      </c>
      <c r="J1243">
        <v>274</v>
      </c>
      <c r="K1243">
        <v>391.82</v>
      </c>
    </row>
    <row r="1244" spans="1:11" x14ac:dyDescent="0.25">
      <c r="A1244" t="s">
        <v>103</v>
      </c>
      <c r="B1244">
        <v>2021</v>
      </c>
      <c r="C1244" t="s">
        <v>9</v>
      </c>
      <c r="D1244" t="s">
        <v>98</v>
      </c>
      <c r="E1244" t="s">
        <v>91</v>
      </c>
      <c r="F1244" t="s">
        <v>92</v>
      </c>
      <c r="G1244" t="s">
        <v>93</v>
      </c>
      <c r="H1244" t="s">
        <v>94</v>
      </c>
      <c r="I1244" t="s">
        <v>95</v>
      </c>
      <c r="J1244">
        <v>268</v>
      </c>
      <c r="K1244">
        <v>383.24</v>
      </c>
    </row>
    <row r="1245" spans="1:11" x14ac:dyDescent="0.25">
      <c r="A1245" t="s">
        <v>105</v>
      </c>
      <c r="B1245">
        <v>2021</v>
      </c>
      <c r="C1245" t="s">
        <v>9</v>
      </c>
      <c r="D1245" t="s">
        <v>98</v>
      </c>
      <c r="E1245" t="s">
        <v>91</v>
      </c>
      <c r="F1245" t="s">
        <v>92</v>
      </c>
      <c r="G1245" t="s">
        <v>93</v>
      </c>
      <c r="H1245" t="s">
        <v>94</v>
      </c>
      <c r="I1245" t="s">
        <v>95</v>
      </c>
      <c r="J1245">
        <v>232</v>
      </c>
      <c r="K1245">
        <v>526.24</v>
      </c>
    </row>
    <row r="1246" spans="1:11" x14ac:dyDescent="0.25">
      <c r="A1246" t="s">
        <v>103</v>
      </c>
      <c r="B1246">
        <v>2021</v>
      </c>
      <c r="C1246" t="s">
        <v>9</v>
      </c>
      <c r="D1246" t="s">
        <v>98</v>
      </c>
      <c r="E1246" t="s">
        <v>91</v>
      </c>
      <c r="F1246" t="s">
        <v>92</v>
      </c>
      <c r="G1246" t="s">
        <v>93</v>
      </c>
      <c r="H1246" t="s">
        <v>94</v>
      </c>
      <c r="I1246" t="s">
        <v>95</v>
      </c>
      <c r="J1246">
        <v>280</v>
      </c>
      <c r="K1246">
        <v>526.24</v>
      </c>
    </row>
    <row r="1247" spans="1:11" x14ac:dyDescent="0.25">
      <c r="A1247" t="s">
        <v>106</v>
      </c>
      <c r="B1247">
        <v>2021</v>
      </c>
      <c r="C1247" t="s">
        <v>9</v>
      </c>
      <c r="D1247" t="s">
        <v>98</v>
      </c>
      <c r="E1247" t="s">
        <v>91</v>
      </c>
      <c r="F1247" t="s">
        <v>92</v>
      </c>
      <c r="G1247" t="s">
        <v>93</v>
      </c>
      <c r="H1247" t="s">
        <v>94</v>
      </c>
      <c r="I1247" t="s">
        <v>95</v>
      </c>
      <c r="J1247">
        <v>1005</v>
      </c>
      <c r="K1247">
        <v>1437.15</v>
      </c>
    </row>
    <row r="1248" spans="1:11" x14ac:dyDescent="0.25">
      <c r="A1248" t="s">
        <v>104</v>
      </c>
      <c r="B1248">
        <v>2021</v>
      </c>
      <c r="C1248" t="s">
        <v>9</v>
      </c>
      <c r="D1248" t="s">
        <v>98</v>
      </c>
      <c r="E1248" t="s">
        <v>91</v>
      </c>
      <c r="F1248" t="s">
        <v>92</v>
      </c>
      <c r="G1248" t="s">
        <v>93</v>
      </c>
      <c r="H1248" t="s">
        <v>94</v>
      </c>
      <c r="I1248" t="s">
        <v>95</v>
      </c>
      <c r="J1248">
        <v>1038</v>
      </c>
      <c r="K1248">
        <v>1484.34</v>
      </c>
    </row>
    <row r="1249" spans="1:11" x14ac:dyDescent="0.25">
      <c r="A1249" t="s">
        <v>103</v>
      </c>
      <c r="B1249">
        <v>2021</v>
      </c>
      <c r="C1249" t="s">
        <v>9</v>
      </c>
      <c r="D1249" t="s">
        <v>98</v>
      </c>
      <c r="E1249" t="s">
        <v>91</v>
      </c>
      <c r="F1249" t="s">
        <v>92</v>
      </c>
      <c r="G1249" t="s">
        <v>93</v>
      </c>
      <c r="H1249" t="s">
        <v>94</v>
      </c>
      <c r="I1249" t="s">
        <v>95</v>
      </c>
      <c r="J1249">
        <v>231</v>
      </c>
      <c r="K1249">
        <v>330.33</v>
      </c>
    </row>
    <row r="1250" spans="1:11" x14ac:dyDescent="0.25">
      <c r="A1250" t="s">
        <v>104</v>
      </c>
      <c r="B1250">
        <v>2021</v>
      </c>
      <c r="C1250" t="s">
        <v>9</v>
      </c>
      <c r="D1250" t="s">
        <v>98</v>
      </c>
      <c r="E1250" t="s">
        <v>91</v>
      </c>
      <c r="F1250" t="s">
        <v>92</v>
      </c>
      <c r="G1250" t="s">
        <v>93</v>
      </c>
      <c r="H1250" t="s">
        <v>94</v>
      </c>
      <c r="I1250" t="s">
        <v>95</v>
      </c>
      <c r="J1250">
        <v>279</v>
      </c>
      <c r="K1250">
        <v>398.97</v>
      </c>
    </row>
    <row r="1251" spans="1:11" x14ac:dyDescent="0.25">
      <c r="A1251" t="s">
        <v>106</v>
      </c>
      <c r="B1251">
        <v>2021</v>
      </c>
      <c r="C1251" t="s">
        <v>9</v>
      </c>
      <c r="D1251" t="s">
        <v>98</v>
      </c>
      <c r="E1251" t="s">
        <v>91</v>
      </c>
      <c r="F1251" t="s">
        <v>92</v>
      </c>
      <c r="G1251" t="s">
        <v>93</v>
      </c>
      <c r="H1251" t="s">
        <v>94</v>
      </c>
      <c r="I1251" t="s">
        <v>95</v>
      </c>
      <c r="J1251">
        <v>277</v>
      </c>
      <c r="K1251">
        <v>396.11</v>
      </c>
    </row>
    <row r="1252" spans="1:11" x14ac:dyDescent="0.25">
      <c r="A1252" t="s">
        <v>105</v>
      </c>
      <c r="B1252">
        <v>2021</v>
      </c>
      <c r="C1252" t="s">
        <v>9</v>
      </c>
      <c r="D1252" t="s">
        <v>98</v>
      </c>
      <c r="E1252" t="s">
        <v>91</v>
      </c>
      <c r="F1252" t="s">
        <v>92</v>
      </c>
      <c r="G1252" t="s">
        <v>93</v>
      </c>
      <c r="H1252" t="s">
        <v>94</v>
      </c>
      <c r="I1252" t="s">
        <v>95</v>
      </c>
      <c r="J1252">
        <v>271</v>
      </c>
      <c r="K1252">
        <v>387.53</v>
      </c>
    </row>
    <row r="1253" spans="1:11" x14ac:dyDescent="0.25">
      <c r="A1253" t="s">
        <v>104</v>
      </c>
      <c r="B1253">
        <v>2021</v>
      </c>
      <c r="C1253" t="s">
        <v>9</v>
      </c>
      <c r="D1253" t="s">
        <v>98</v>
      </c>
      <c r="E1253" t="s">
        <v>91</v>
      </c>
      <c r="F1253" t="s">
        <v>92</v>
      </c>
      <c r="G1253" t="s">
        <v>93</v>
      </c>
      <c r="H1253" t="s">
        <v>94</v>
      </c>
      <c r="I1253" t="s">
        <v>95</v>
      </c>
      <c r="J1253">
        <v>786</v>
      </c>
      <c r="K1253">
        <v>1123.98</v>
      </c>
    </row>
    <row r="1254" spans="1:11" x14ac:dyDescent="0.25">
      <c r="A1254" t="s">
        <v>104</v>
      </c>
      <c r="B1254">
        <v>2021</v>
      </c>
      <c r="C1254" t="s">
        <v>9</v>
      </c>
      <c r="D1254" t="s">
        <v>98</v>
      </c>
      <c r="E1254" t="s">
        <v>91</v>
      </c>
      <c r="F1254" t="s">
        <v>92</v>
      </c>
      <c r="G1254" t="s">
        <v>93</v>
      </c>
      <c r="H1254" t="s">
        <v>94</v>
      </c>
      <c r="I1254" t="s">
        <v>96</v>
      </c>
      <c r="J1254">
        <v>281</v>
      </c>
      <c r="K1254">
        <v>401.83</v>
      </c>
    </row>
    <row r="1255" spans="1:11" x14ac:dyDescent="0.25">
      <c r="A1255" t="s">
        <v>104</v>
      </c>
      <c r="B1255">
        <v>2021</v>
      </c>
      <c r="C1255" t="s">
        <v>9</v>
      </c>
      <c r="D1255" t="s">
        <v>98</v>
      </c>
      <c r="E1255" t="s">
        <v>91</v>
      </c>
      <c r="F1255" t="s">
        <v>92</v>
      </c>
      <c r="G1255" t="s">
        <v>93</v>
      </c>
      <c r="H1255" t="s">
        <v>94</v>
      </c>
      <c r="I1255" t="s">
        <v>96</v>
      </c>
      <c r="J1255">
        <v>275</v>
      </c>
      <c r="K1255">
        <v>393.25</v>
      </c>
    </row>
    <row r="1256" spans="1:11" x14ac:dyDescent="0.25">
      <c r="A1256" t="s">
        <v>107</v>
      </c>
      <c r="B1256">
        <v>2021</v>
      </c>
      <c r="C1256" t="s">
        <v>9</v>
      </c>
      <c r="D1256" t="s">
        <v>98</v>
      </c>
      <c r="E1256" t="s">
        <v>91</v>
      </c>
      <c r="F1256" t="s">
        <v>92</v>
      </c>
      <c r="G1256" t="s">
        <v>93</v>
      </c>
      <c r="H1256" t="s">
        <v>94</v>
      </c>
      <c r="I1256" t="s">
        <v>96</v>
      </c>
      <c r="J1256">
        <v>269</v>
      </c>
      <c r="K1256">
        <v>384.67</v>
      </c>
    </row>
    <row r="1257" spans="1:11" x14ac:dyDescent="0.25">
      <c r="A1257" t="s">
        <v>104</v>
      </c>
      <c r="B1257">
        <v>2021</v>
      </c>
      <c r="C1257" t="s">
        <v>9</v>
      </c>
      <c r="D1257" t="s">
        <v>98</v>
      </c>
      <c r="E1257" t="s">
        <v>91</v>
      </c>
      <c r="F1257" t="s">
        <v>92</v>
      </c>
      <c r="G1257" t="s">
        <v>93</v>
      </c>
      <c r="H1257" t="s">
        <v>94</v>
      </c>
      <c r="I1257" t="s">
        <v>95</v>
      </c>
      <c r="J1257">
        <v>233</v>
      </c>
      <c r="K1257">
        <v>333.19</v>
      </c>
    </row>
    <row r="1258" spans="1:11" x14ac:dyDescent="0.25">
      <c r="A1258" t="s">
        <v>105</v>
      </c>
      <c r="B1258">
        <v>2021</v>
      </c>
      <c r="C1258" t="s">
        <v>9</v>
      </c>
      <c r="D1258" t="s">
        <v>98</v>
      </c>
      <c r="E1258" t="s">
        <v>91</v>
      </c>
      <c r="F1258" t="s">
        <v>92</v>
      </c>
      <c r="G1258" t="s">
        <v>93</v>
      </c>
      <c r="H1258" t="s">
        <v>94</v>
      </c>
      <c r="I1258" t="s">
        <v>95</v>
      </c>
      <c r="J1258">
        <v>281</v>
      </c>
      <c r="K1258">
        <v>401.83</v>
      </c>
    </row>
    <row r="1259" spans="1:11" x14ac:dyDescent="0.25">
      <c r="A1259" t="s">
        <v>105</v>
      </c>
      <c r="B1259">
        <v>2021</v>
      </c>
      <c r="C1259" t="s">
        <v>8</v>
      </c>
      <c r="D1259" t="s">
        <v>98</v>
      </c>
      <c r="E1259" t="s">
        <v>91</v>
      </c>
      <c r="F1259" t="s">
        <v>92</v>
      </c>
      <c r="G1259" t="s">
        <v>93</v>
      </c>
      <c r="H1259" t="s">
        <v>94</v>
      </c>
      <c r="I1259" t="s">
        <v>96</v>
      </c>
      <c r="J1259">
        <v>284</v>
      </c>
      <c r="K1259">
        <v>406.12</v>
      </c>
    </row>
    <row r="1260" spans="1:11" x14ac:dyDescent="0.25">
      <c r="A1260" t="s">
        <v>103</v>
      </c>
      <c r="B1260">
        <v>2021</v>
      </c>
      <c r="C1260" t="s">
        <v>8</v>
      </c>
      <c r="D1260" t="s">
        <v>98</v>
      </c>
      <c r="E1260" t="s">
        <v>91</v>
      </c>
      <c r="F1260" t="s">
        <v>92</v>
      </c>
      <c r="G1260" t="s">
        <v>93</v>
      </c>
      <c r="H1260" t="s">
        <v>94</v>
      </c>
      <c r="I1260" t="s">
        <v>95</v>
      </c>
      <c r="J1260">
        <v>236</v>
      </c>
      <c r="K1260">
        <v>337.48</v>
      </c>
    </row>
    <row r="1261" spans="1:11" x14ac:dyDescent="0.25">
      <c r="A1261" t="s">
        <v>103</v>
      </c>
      <c r="B1261">
        <v>2021</v>
      </c>
      <c r="C1261" t="s">
        <v>8</v>
      </c>
      <c r="D1261" t="s">
        <v>98</v>
      </c>
      <c r="E1261" t="s">
        <v>91</v>
      </c>
      <c r="F1261" t="s">
        <v>92</v>
      </c>
      <c r="G1261" t="s">
        <v>93</v>
      </c>
      <c r="H1261" t="s">
        <v>94</v>
      </c>
      <c r="I1261" t="s">
        <v>95</v>
      </c>
      <c r="J1261">
        <v>284</v>
      </c>
      <c r="K1261">
        <v>406.12</v>
      </c>
    </row>
    <row r="1262" spans="1:11" x14ac:dyDescent="0.25">
      <c r="A1262" t="s">
        <v>104</v>
      </c>
      <c r="B1262">
        <v>2021</v>
      </c>
      <c r="C1262" t="s">
        <v>8</v>
      </c>
      <c r="D1262" t="s">
        <v>98</v>
      </c>
      <c r="E1262" t="s">
        <v>91</v>
      </c>
      <c r="F1262" t="s">
        <v>92</v>
      </c>
      <c r="G1262" t="s">
        <v>93</v>
      </c>
      <c r="H1262" t="s">
        <v>94</v>
      </c>
      <c r="I1262" t="s">
        <v>95</v>
      </c>
      <c r="J1262">
        <v>212</v>
      </c>
      <c r="K1262">
        <v>303.15999999999997</v>
      </c>
    </row>
    <row r="1263" spans="1:11" x14ac:dyDescent="0.25">
      <c r="A1263" t="s">
        <v>105</v>
      </c>
      <c r="B1263">
        <v>2021</v>
      </c>
      <c r="C1263" t="s">
        <v>8</v>
      </c>
      <c r="D1263" t="s">
        <v>98</v>
      </c>
      <c r="E1263" t="s">
        <v>91</v>
      </c>
      <c r="F1263" t="s">
        <v>92</v>
      </c>
      <c r="G1263" t="s">
        <v>93</v>
      </c>
      <c r="H1263" t="s">
        <v>94</v>
      </c>
      <c r="I1263" t="s">
        <v>95</v>
      </c>
      <c r="J1263">
        <v>286</v>
      </c>
      <c r="K1263">
        <v>408.98</v>
      </c>
    </row>
    <row r="1264" spans="1:11" x14ac:dyDescent="0.25">
      <c r="A1264" t="s">
        <v>105</v>
      </c>
      <c r="B1264">
        <v>2021</v>
      </c>
      <c r="C1264" t="s">
        <v>8</v>
      </c>
      <c r="D1264" t="s">
        <v>98</v>
      </c>
      <c r="E1264" t="s">
        <v>91</v>
      </c>
      <c r="F1264" t="s">
        <v>92</v>
      </c>
      <c r="G1264" t="s">
        <v>93</v>
      </c>
      <c r="H1264" t="s">
        <v>94</v>
      </c>
      <c r="I1264" t="s">
        <v>95</v>
      </c>
      <c r="J1264">
        <v>238</v>
      </c>
      <c r="K1264">
        <v>526.24</v>
      </c>
    </row>
    <row r="1265" spans="1:11" x14ac:dyDescent="0.25">
      <c r="A1265" t="s">
        <v>105</v>
      </c>
      <c r="B1265">
        <v>2021</v>
      </c>
      <c r="C1265" t="s">
        <v>8</v>
      </c>
      <c r="D1265" t="s">
        <v>98</v>
      </c>
      <c r="E1265" t="s">
        <v>91</v>
      </c>
      <c r="F1265" t="s">
        <v>92</v>
      </c>
      <c r="G1265" t="s">
        <v>93</v>
      </c>
      <c r="H1265" t="s">
        <v>94</v>
      </c>
      <c r="I1265" t="s">
        <v>95</v>
      </c>
      <c r="J1265">
        <v>286</v>
      </c>
      <c r="K1265">
        <v>526.24</v>
      </c>
    </row>
    <row r="1266" spans="1:11" x14ac:dyDescent="0.25">
      <c r="A1266" t="s">
        <v>103</v>
      </c>
      <c r="B1266">
        <v>2021</v>
      </c>
      <c r="C1266" t="s">
        <v>8</v>
      </c>
      <c r="D1266" t="s">
        <v>98</v>
      </c>
      <c r="E1266" t="s">
        <v>91</v>
      </c>
      <c r="F1266" t="s">
        <v>92</v>
      </c>
      <c r="G1266" t="s">
        <v>93</v>
      </c>
      <c r="H1266" t="s">
        <v>94</v>
      </c>
      <c r="I1266" t="s">
        <v>95</v>
      </c>
      <c r="J1266">
        <v>214</v>
      </c>
      <c r="K1266">
        <v>526.24</v>
      </c>
    </row>
    <row r="1267" spans="1:11" x14ac:dyDescent="0.25">
      <c r="A1267" t="s">
        <v>103</v>
      </c>
      <c r="B1267">
        <v>2021</v>
      </c>
      <c r="C1267" t="s">
        <v>8</v>
      </c>
      <c r="D1267" t="s">
        <v>98</v>
      </c>
      <c r="E1267" t="s">
        <v>91</v>
      </c>
      <c r="F1267" t="s">
        <v>92</v>
      </c>
      <c r="G1267" t="s">
        <v>93</v>
      </c>
      <c r="H1267" t="s">
        <v>94</v>
      </c>
      <c r="I1267" t="s">
        <v>95</v>
      </c>
      <c r="J1267">
        <v>1004</v>
      </c>
      <c r="K1267">
        <v>1435.72</v>
      </c>
    </row>
    <row r="1268" spans="1:11" x14ac:dyDescent="0.25">
      <c r="A1268" t="s">
        <v>105</v>
      </c>
      <c r="B1268">
        <v>2021</v>
      </c>
      <c r="C1268" t="s">
        <v>8</v>
      </c>
      <c r="D1268" t="s">
        <v>98</v>
      </c>
      <c r="E1268" t="s">
        <v>91</v>
      </c>
      <c r="F1268" t="s">
        <v>92</v>
      </c>
      <c r="G1268" t="s">
        <v>93</v>
      </c>
      <c r="H1268" t="s">
        <v>94</v>
      </c>
      <c r="I1268" t="s">
        <v>95</v>
      </c>
      <c r="J1268">
        <v>237</v>
      </c>
      <c r="K1268">
        <v>338.90999999999997</v>
      </c>
    </row>
    <row r="1269" spans="1:11" x14ac:dyDescent="0.25">
      <c r="A1269" t="s">
        <v>105</v>
      </c>
      <c r="B1269">
        <v>2021</v>
      </c>
      <c r="C1269" t="s">
        <v>8</v>
      </c>
      <c r="D1269" t="s">
        <v>98</v>
      </c>
      <c r="E1269" t="s">
        <v>91</v>
      </c>
      <c r="F1269" t="s">
        <v>92</v>
      </c>
      <c r="G1269" t="s">
        <v>93</v>
      </c>
      <c r="H1269" t="s">
        <v>99</v>
      </c>
      <c r="I1269" t="s">
        <v>95</v>
      </c>
      <c r="J1269">
        <v>285</v>
      </c>
      <c r="K1269">
        <v>407.55</v>
      </c>
    </row>
    <row r="1270" spans="1:11" x14ac:dyDescent="0.25">
      <c r="A1270" t="s">
        <v>103</v>
      </c>
      <c r="B1270">
        <v>2021</v>
      </c>
      <c r="C1270" t="s">
        <v>8</v>
      </c>
      <c r="D1270" t="s">
        <v>98</v>
      </c>
      <c r="E1270" t="s">
        <v>91</v>
      </c>
      <c r="F1270" t="s">
        <v>92</v>
      </c>
      <c r="G1270" t="s">
        <v>93</v>
      </c>
      <c r="H1270" t="s">
        <v>99</v>
      </c>
      <c r="I1270" t="s">
        <v>95</v>
      </c>
      <c r="J1270">
        <v>213</v>
      </c>
      <c r="K1270">
        <v>304.59000000000003</v>
      </c>
    </row>
    <row r="1271" spans="1:11" x14ac:dyDescent="0.25">
      <c r="A1271" t="s">
        <v>103</v>
      </c>
      <c r="B1271">
        <v>2021</v>
      </c>
      <c r="C1271" t="s">
        <v>8</v>
      </c>
      <c r="D1271" t="s">
        <v>98</v>
      </c>
      <c r="E1271" t="s">
        <v>91</v>
      </c>
      <c r="F1271" t="s">
        <v>92</v>
      </c>
      <c r="G1271" t="s">
        <v>93</v>
      </c>
      <c r="H1271" t="s">
        <v>99</v>
      </c>
      <c r="I1271" t="s">
        <v>95</v>
      </c>
      <c r="J1271">
        <v>283</v>
      </c>
      <c r="K1271">
        <v>404.69</v>
      </c>
    </row>
    <row r="1272" spans="1:11" x14ac:dyDescent="0.25">
      <c r="A1272" t="s">
        <v>103</v>
      </c>
      <c r="B1272">
        <v>2021</v>
      </c>
      <c r="C1272" t="s">
        <v>8</v>
      </c>
      <c r="D1272" t="s">
        <v>98</v>
      </c>
      <c r="E1272" t="s">
        <v>91</v>
      </c>
      <c r="F1272" t="s">
        <v>92</v>
      </c>
      <c r="G1272" t="s">
        <v>93</v>
      </c>
      <c r="H1272" t="s">
        <v>99</v>
      </c>
      <c r="I1272" t="s">
        <v>95</v>
      </c>
      <c r="J1272">
        <v>785</v>
      </c>
      <c r="K1272">
        <v>1122.55</v>
      </c>
    </row>
    <row r="1273" spans="1:11" x14ac:dyDescent="0.25">
      <c r="A1273" t="s">
        <v>103</v>
      </c>
      <c r="B1273">
        <v>2021</v>
      </c>
      <c r="C1273" t="s">
        <v>8</v>
      </c>
      <c r="D1273" t="s">
        <v>98</v>
      </c>
      <c r="E1273" t="s">
        <v>91</v>
      </c>
      <c r="F1273" t="s">
        <v>92</v>
      </c>
      <c r="G1273" t="s">
        <v>93</v>
      </c>
      <c r="H1273" t="s">
        <v>99</v>
      </c>
      <c r="I1273" t="s">
        <v>95</v>
      </c>
      <c r="J1273">
        <v>819</v>
      </c>
      <c r="K1273">
        <v>1171.17</v>
      </c>
    </row>
    <row r="1274" spans="1:11" x14ac:dyDescent="0.25">
      <c r="A1274" t="s">
        <v>105</v>
      </c>
      <c r="B1274">
        <v>2021</v>
      </c>
      <c r="C1274" t="s">
        <v>8</v>
      </c>
      <c r="D1274" t="s">
        <v>98</v>
      </c>
      <c r="E1274" t="s">
        <v>91</v>
      </c>
      <c r="F1274" t="s">
        <v>92</v>
      </c>
      <c r="G1274" t="s">
        <v>93</v>
      </c>
      <c r="H1274" t="s">
        <v>99</v>
      </c>
      <c r="I1274" t="s">
        <v>95</v>
      </c>
      <c r="J1274">
        <v>872</v>
      </c>
      <c r="K1274">
        <v>1246.96</v>
      </c>
    </row>
    <row r="1275" spans="1:11" x14ac:dyDescent="0.25">
      <c r="A1275" t="s">
        <v>104</v>
      </c>
      <c r="B1275">
        <v>2021</v>
      </c>
      <c r="C1275" t="s">
        <v>8</v>
      </c>
      <c r="D1275" t="s">
        <v>98</v>
      </c>
      <c r="E1275" t="s">
        <v>91</v>
      </c>
      <c r="F1275" t="s">
        <v>92</v>
      </c>
      <c r="G1275" t="s">
        <v>93</v>
      </c>
      <c r="H1275" t="s">
        <v>99</v>
      </c>
      <c r="I1275" t="s">
        <v>96</v>
      </c>
      <c r="J1275">
        <v>287</v>
      </c>
      <c r="K1275">
        <v>410.41</v>
      </c>
    </row>
    <row r="1276" spans="1:11" x14ac:dyDescent="0.25">
      <c r="A1276" t="s">
        <v>104</v>
      </c>
      <c r="B1276">
        <v>2021</v>
      </c>
      <c r="C1276" t="s">
        <v>8</v>
      </c>
      <c r="D1276" t="s">
        <v>98</v>
      </c>
      <c r="E1276" t="s">
        <v>91</v>
      </c>
      <c r="F1276" t="s">
        <v>92</v>
      </c>
      <c r="G1276" t="s">
        <v>93</v>
      </c>
      <c r="H1276" t="s">
        <v>99</v>
      </c>
      <c r="I1276" t="s">
        <v>95</v>
      </c>
      <c r="J1276">
        <v>239</v>
      </c>
      <c r="K1276">
        <v>341.77</v>
      </c>
    </row>
    <row r="1277" spans="1:11" x14ac:dyDescent="0.25">
      <c r="A1277" t="s">
        <v>103</v>
      </c>
      <c r="B1277">
        <v>2021</v>
      </c>
      <c r="C1277" t="s">
        <v>8</v>
      </c>
      <c r="D1277" t="s">
        <v>98</v>
      </c>
      <c r="E1277" t="s">
        <v>91</v>
      </c>
      <c r="F1277" t="s">
        <v>92</v>
      </c>
      <c r="G1277" t="s">
        <v>93</v>
      </c>
      <c r="H1277" t="s">
        <v>99</v>
      </c>
      <c r="I1277" t="s">
        <v>95</v>
      </c>
      <c r="J1277">
        <v>287</v>
      </c>
      <c r="K1277">
        <v>410.41</v>
      </c>
    </row>
    <row r="1278" spans="1:11" x14ac:dyDescent="0.25">
      <c r="A1278" t="s">
        <v>104</v>
      </c>
      <c r="B1278">
        <v>2021</v>
      </c>
      <c r="C1278" t="s">
        <v>3</v>
      </c>
      <c r="D1278" t="s">
        <v>90</v>
      </c>
      <c r="E1278" t="s">
        <v>100</v>
      </c>
      <c r="F1278" t="s">
        <v>101</v>
      </c>
      <c r="G1278" t="s">
        <v>97</v>
      </c>
      <c r="H1278" t="s">
        <v>99</v>
      </c>
      <c r="I1278" t="s">
        <v>102</v>
      </c>
      <c r="J1278">
        <v>160</v>
      </c>
      <c r="K1278">
        <v>228.8</v>
      </c>
    </row>
    <row r="1279" spans="1:11" x14ac:dyDescent="0.25">
      <c r="A1279" t="s">
        <v>103</v>
      </c>
      <c r="B1279">
        <v>2021</v>
      </c>
      <c r="C1279" t="s">
        <v>3</v>
      </c>
      <c r="D1279" t="s">
        <v>90</v>
      </c>
      <c r="E1279" t="s">
        <v>100</v>
      </c>
      <c r="F1279" t="s">
        <v>101</v>
      </c>
      <c r="G1279" t="s">
        <v>97</v>
      </c>
      <c r="H1279" t="s">
        <v>99</v>
      </c>
      <c r="I1279" t="s">
        <v>102</v>
      </c>
      <c r="J1279">
        <v>154</v>
      </c>
      <c r="K1279">
        <v>220.22</v>
      </c>
    </row>
    <row r="1280" spans="1:11" x14ac:dyDescent="0.25">
      <c r="A1280" t="s">
        <v>104</v>
      </c>
      <c r="B1280">
        <v>2021</v>
      </c>
      <c r="C1280" t="s">
        <v>3</v>
      </c>
      <c r="D1280" t="s">
        <v>90</v>
      </c>
      <c r="E1280" t="s">
        <v>100</v>
      </c>
      <c r="F1280" t="s">
        <v>101</v>
      </c>
      <c r="G1280" t="s">
        <v>97</v>
      </c>
      <c r="H1280" t="s">
        <v>99</v>
      </c>
      <c r="I1280" t="s">
        <v>102</v>
      </c>
      <c r="J1280">
        <v>148</v>
      </c>
      <c r="K1280">
        <v>211.64</v>
      </c>
    </row>
    <row r="1281" spans="1:11" x14ac:dyDescent="0.25">
      <c r="A1281" t="s">
        <v>104</v>
      </c>
      <c r="B1281">
        <v>2021</v>
      </c>
      <c r="C1281" t="s">
        <v>3</v>
      </c>
      <c r="D1281" t="s">
        <v>90</v>
      </c>
      <c r="E1281" t="s">
        <v>100</v>
      </c>
      <c r="F1281" t="s">
        <v>101</v>
      </c>
      <c r="G1281" t="s">
        <v>97</v>
      </c>
      <c r="H1281" t="s">
        <v>99</v>
      </c>
      <c r="I1281" t="s">
        <v>102</v>
      </c>
      <c r="J1281">
        <v>157</v>
      </c>
      <c r="K1281">
        <v>224.51</v>
      </c>
    </row>
    <row r="1282" spans="1:11" x14ac:dyDescent="0.25">
      <c r="A1282" t="s">
        <v>104</v>
      </c>
      <c r="B1282">
        <v>2021</v>
      </c>
      <c r="C1282" t="s">
        <v>3</v>
      </c>
      <c r="D1282" t="s">
        <v>90</v>
      </c>
      <c r="E1282" t="s">
        <v>100</v>
      </c>
      <c r="F1282" t="s">
        <v>101</v>
      </c>
      <c r="G1282" t="s">
        <v>97</v>
      </c>
      <c r="H1282" t="s">
        <v>99</v>
      </c>
      <c r="I1282" t="s">
        <v>102</v>
      </c>
      <c r="J1282">
        <v>151</v>
      </c>
      <c r="K1282">
        <v>215.93</v>
      </c>
    </row>
    <row r="1283" spans="1:11" x14ac:dyDescent="0.25">
      <c r="A1283" t="s">
        <v>104</v>
      </c>
      <c r="B1283">
        <v>2021</v>
      </c>
      <c r="C1283" t="s">
        <v>7</v>
      </c>
      <c r="D1283" t="s">
        <v>90</v>
      </c>
      <c r="E1283" t="s">
        <v>100</v>
      </c>
      <c r="F1283" t="s">
        <v>101</v>
      </c>
      <c r="G1283" t="s">
        <v>97</v>
      </c>
      <c r="H1283" t="s">
        <v>99</v>
      </c>
      <c r="I1283" t="s">
        <v>102</v>
      </c>
      <c r="J1283">
        <v>343</v>
      </c>
      <c r="K1283">
        <v>490.49</v>
      </c>
    </row>
    <row r="1284" spans="1:11" x14ac:dyDescent="0.25">
      <c r="A1284" t="s">
        <v>105</v>
      </c>
      <c r="B1284">
        <v>2021</v>
      </c>
      <c r="C1284" t="s">
        <v>11</v>
      </c>
      <c r="D1284" t="s">
        <v>90</v>
      </c>
      <c r="E1284" t="s">
        <v>100</v>
      </c>
      <c r="F1284" t="s">
        <v>101</v>
      </c>
      <c r="G1284" t="s">
        <v>97</v>
      </c>
      <c r="H1284" t="s">
        <v>99</v>
      </c>
      <c r="I1284" t="s">
        <v>95</v>
      </c>
      <c r="J1284">
        <v>280</v>
      </c>
      <c r="K1284">
        <v>400.4</v>
      </c>
    </row>
    <row r="1285" spans="1:11" x14ac:dyDescent="0.25">
      <c r="A1285" t="s">
        <v>104</v>
      </c>
      <c r="B1285">
        <v>2021</v>
      </c>
      <c r="C1285" t="s">
        <v>11</v>
      </c>
      <c r="D1285" t="s">
        <v>90</v>
      </c>
      <c r="E1285" t="s">
        <v>100</v>
      </c>
      <c r="F1285" t="s">
        <v>101</v>
      </c>
      <c r="G1285" t="s">
        <v>97</v>
      </c>
      <c r="H1285" t="s">
        <v>99</v>
      </c>
      <c r="I1285" t="s">
        <v>95</v>
      </c>
      <c r="J1285">
        <v>274</v>
      </c>
      <c r="K1285">
        <v>391.82</v>
      </c>
    </row>
    <row r="1286" spans="1:11" x14ac:dyDescent="0.25">
      <c r="A1286" t="s">
        <v>104</v>
      </c>
      <c r="B1286">
        <v>2021</v>
      </c>
      <c r="C1286" t="s">
        <v>11</v>
      </c>
      <c r="D1286" t="s">
        <v>90</v>
      </c>
      <c r="E1286" t="s">
        <v>100</v>
      </c>
      <c r="F1286" t="s">
        <v>101</v>
      </c>
      <c r="G1286" t="s">
        <v>97</v>
      </c>
      <c r="H1286" t="s">
        <v>99</v>
      </c>
      <c r="I1286" t="s">
        <v>95</v>
      </c>
      <c r="J1286">
        <v>268</v>
      </c>
      <c r="K1286">
        <v>383.24</v>
      </c>
    </row>
    <row r="1287" spans="1:11" x14ac:dyDescent="0.25">
      <c r="A1287" t="s">
        <v>104</v>
      </c>
      <c r="B1287">
        <v>2021</v>
      </c>
      <c r="C1287" t="s">
        <v>11</v>
      </c>
      <c r="D1287" t="s">
        <v>90</v>
      </c>
      <c r="E1287" t="s">
        <v>100</v>
      </c>
      <c r="F1287" t="s">
        <v>101</v>
      </c>
      <c r="G1287" t="s">
        <v>97</v>
      </c>
      <c r="H1287" t="s">
        <v>99</v>
      </c>
      <c r="I1287" t="s">
        <v>95</v>
      </c>
      <c r="J1287">
        <v>277</v>
      </c>
      <c r="K1287">
        <v>396.11</v>
      </c>
    </row>
    <row r="1288" spans="1:11" x14ac:dyDescent="0.25">
      <c r="A1288" t="s">
        <v>104</v>
      </c>
      <c r="B1288">
        <v>2021</v>
      </c>
      <c r="C1288" t="s">
        <v>11</v>
      </c>
      <c r="D1288" t="s">
        <v>90</v>
      </c>
      <c r="E1288" t="s">
        <v>100</v>
      </c>
      <c r="F1288" t="s">
        <v>101</v>
      </c>
      <c r="G1288" t="s">
        <v>97</v>
      </c>
      <c r="H1288" t="s">
        <v>99</v>
      </c>
      <c r="I1288" t="s">
        <v>95</v>
      </c>
      <c r="J1288">
        <v>271</v>
      </c>
      <c r="K1288">
        <v>387.53</v>
      </c>
    </row>
    <row r="1289" spans="1:11" x14ac:dyDescent="0.25">
      <c r="A1289" t="s">
        <v>103</v>
      </c>
      <c r="B1289">
        <v>2021</v>
      </c>
      <c r="C1289" t="s">
        <v>11</v>
      </c>
      <c r="D1289" t="s">
        <v>90</v>
      </c>
      <c r="E1289" t="s">
        <v>100</v>
      </c>
      <c r="F1289" t="s">
        <v>101</v>
      </c>
      <c r="G1289" t="s">
        <v>97</v>
      </c>
      <c r="H1289" t="s">
        <v>94</v>
      </c>
      <c r="I1289" t="s">
        <v>95</v>
      </c>
      <c r="J1289">
        <v>265</v>
      </c>
      <c r="K1289">
        <v>378.95</v>
      </c>
    </row>
    <row r="1290" spans="1:11" x14ac:dyDescent="0.25">
      <c r="A1290" t="s">
        <v>105</v>
      </c>
      <c r="B1290">
        <v>2021</v>
      </c>
      <c r="C1290" t="s">
        <v>1</v>
      </c>
      <c r="D1290" t="s">
        <v>90</v>
      </c>
      <c r="E1290" t="s">
        <v>100</v>
      </c>
      <c r="F1290" t="s">
        <v>101</v>
      </c>
      <c r="G1290" t="s">
        <v>97</v>
      </c>
      <c r="H1290" t="s">
        <v>94</v>
      </c>
      <c r="I1290" t="s">
        <v>95</v>
      </c>
      <c r="J1290">
        <v>190</v>
      </c>
      <c r="K1290">
        <v>271.7</v>
      </c>
    </row>
    <row r="1291" spans="1:11" x14ac:dyDescent="0.25">
      <c r="A1291" t="s">
        <v>103</v>
      </c>
      <c r="B1291">
        <v>2021</v>
      </c>
      <c r="C1291" t="s">
        <v>1</v>
      </c>
      <c r="D1291" t="s">
        <v>90</v>
      </c>
      <c r="E1291" t="s">
        <v>100</v>
      </c>
      <c r="F1291" t="s">
        <v>101</v>
      </c>
      <c r="G1291" t="s">
        <v>97</v>
      </c>
      <c r="H1291" t="s">
        <v>94</v>
      </c>
      <c r="I1291" t="s">
        <v>95</v>
      </c>
      <c r="J1291">
        <v>184</v>
      </c>
      <c r="K1291">
        <v>263.12</v>
      </c>
    </row>
    <row r="1292" spans="1:11" x14ac:dyDescent="0.25">
      <c r="A1292" t="s">
        <v>105</v>
      </c>
      <c r="B1292">
        <v>2021</v>
      </c>
      <c r="C1292" t="s">
        <v>1</v>
      </c>
      <c r="D1292" t="s">
        <v>90</v>
      </c>
      <c r="E1292" t="s">
        <v>100</v>
      </c>
      <c r="F1292" t="s">
        <v>101</v>
      </c>
      <c r="G1292" t="s">
        <v>97</v>
      </c>
      <c r="H1292" t="s">
        <v>94</v>
      </c>
      <c r="I1292" t="s">
        <v>95</v>
      </c>
      <c r="J1292">
        <v>193</v>
      </c>
      <c r="K1292">
        <v>275.99</v>
      </c>
    </row>
    <row r="1293" spans="1:11" x14ac:dyDescent="0.25">
      <c r="A1293" t="s">
        <v>105</v>
      </c>
      <c r="B1293">
        <v>2021</v>
      </c>
      <c r="C1293" t="s">
        <v>1</v>
      </c>
      <c r="D1293" t="s">
        <v>90</v>
      </c>
      <c r="E1293" t="s">
        <v>100</v>
      </c>
      <c r="F1293" t="s">
        <v>101</v>
      </c>
      <c r="G1293" t="s">
        <v>97</v>
      </c>
      <c r="H1293" t="s">
        <v>94</v>
      </c>
      <c r="I1293" t="s">
        <v>95</v>
      </c>
      <c r="J1293">
        <v>187</v>
      </c>
      <c r="K1293">
        <v>267.40999999999997</v>
      </c>
    </row>
    <row r="1294" spans="1:11" x14ac:dyDescent="0.25">
      <c r="A1294" t="s">
        <v>103</v>
      </c>
      <c r="B1294">
        <v>2021</v>
      </c>
      <c r="C1294" t="s">
        <v>1</v>
      </c>
      <c r="D1294" t="s">
        <v>90</v>
      </c>
      <c r="E1294" t="s">
        <v>100</v>
      </c>
      <c r="F1294" t="s">
        <v>101</v>
      </c>
      <c r="G1294" t="s">
        <v>97</v>
      </c>
      <c r="H1294" t="s">
        <v>94</v>
      </c>
      <c r="I1294" t="s">
        <v>95</v>
      </c>
      <c r="J1294">
        <v>181</v>
      </c>
      <c r="K1294">
        <v>258.83</v>
      </c>
    </row>
    <row r="1295" spans="1:11" x14ac:dyDescent="0.25">
      <c r="A1295" t="s">
        <v>104</v>
      </c>
      <c r="B1295">
        <v>2021</v>
      </c>
      <c r="C1295" t="s">
        <v>0</v>
      </c>
      <c r="D1295" t="s">
        <v>90</v>
      </c>
      <c r="E1295" t="s">
        <v>100</v>
      </c>
      <c r="F1295" t="s">
        <v>101</v>
      </c>
      <c r="G1295" t="s">
        <v>97</v>
      </c>
      <c r="H1295" t="s">
        <v>94</v>
      </c>
      <c r="I1295" t="s">
        <v>95</v>
      </c>
      <c r="J1295">
        <v>208</v>
      </c>
      <c r="K1295">
        <v>297.44</v>
      </c>
    </row>
    <row r="1296" spans="1:11" x14ac:dyDescent="0.25">
      <c r="A1296" t="s">
        <v>103</v>
      </c>
      <c r="B1296">
        <v>2021</v>
      </c>
      <c r="C1296" t="s">
        <v>0</v>
      </c>
      <c r="D1296" t="s">
        <v>90</v>
      </c>
      <c r="E1296" t="s">
        <v>100</v>
      </c>
      <c r="F1296" t="s">
        <v>101</v>
      </c>
      <c r="G1296" t="s">
        <v>97</v>
      </c>
      <c r="H1296" t="s">
        <v>94</v>
      </c>
      <c r="I1296" t="s">
        <v>95</v>
      </c>
      <c r="J1296">
        <v>202</v>
      </c>
      <c r="K1296">
        <v>288.86</v>
      </c>
    </row>
    <row r="1297" spans="1:11" x14ac:dyDescent="0.25">
      <c r="A1297" t="s">
        <v>105</v>
      </c>
      <c r="B1297">
        <v>2021</v>
      </c>
      <c r="C1297" t="s">
        <v>0</v>
      </c>
      <c r="D1297" t="s">
        <v>90</v>
      </c>
      <c r="E1297" t="s">
        <v>100</v>
      </c>
      <c r="F1297" t="s">
        <v>101</v>
      </c>
      <c r="G1297" t="s">
        <v>97</v>
      </c>
      <c r="H1297" t="s">
        <v>94</v>
      </c>
      <c r="I1297" t="s">
        <v>95</v>
      </c>
      <c r="J1297">
        <v>196</v>
      </c>
      <c r="K1297">
        <v>280.27999999999997</v>
      </c>
    </row>
    <row r="1298" spans="1:11" x14ac:dyDescent="0.25">
      <c r="A1298" t="s">
        <v>104</v>
      </c>
      <c r="B1298">
        <v>2021</v>
      </c>
      <c r="C1298" t="s">
        <v>0</v>
      </c>
      <c r="D1298" t="s">
        <v>90</v>
      </c>
      <c r="E1298" t="s">
        <v>100</v>
      </c>
      <c r="F1298" t="s">
        <v>101</v>
      </c>
      <c r="G1298" t="s">
        <v>97</v>
      </c>
      <c r="H1298" t="s">
        <v>94</v>
      </c>
      <c r="I1298" t="s">
        <v>95</v>
      </c>
      <c r="J1298">
        <v>205</v>
      </c>
      <c r="K1298">
        <v>293.14999999999998</v>
      </c>
    </row>
    <row r="1299" spans="1:11" x14ac:dyDescent="0.25">
      <c r="A1299" t="s">
        <v>103</v>
      </c>
      <c r="B1299">
        <v>2021</v>
      </c>
      <c r="C1299" t="s">
        <v>0</v>
      </c>
      <c r="D1299" t="s">
        <v>90</v>
      </c>
      <c r="E1299" t="s">
        <v>100</v>
      </c>
      <c r="F1299" t="s">
        <v>101</v>
      </c>
      <c r="G1299" t="s">
        <v>97</v>
      </c>
      <c r="H1299" t="s">
        <v>94</v>
      </c>
      <c r="I1299" t="s">
        <v>95</v>
      </c>
      <c r="J1299">
        <v>199</v>
      </c>
      <c r="K1299">
        <v>284.57</v>
      </c>
    </row>
    <row r="1300" spans="1:11" x14ac:dyDescent="0.25">
      <c r="A1300" t="s">
        <v>106</v>
      </c>
      <c r="B1300">
        <v>2021</v>
      </c>
      <c r="C1300" t="s">
        <v>6</v>
      </c>
      <c r="D1300" t="s">
        <v>90</v>
      </c>
      <c r="E1300" t="s">
        <v>100</v>
      </c>
      <c r="F1300" t="s">
        <v>101</v>
      </c>
      <c r="G1300" t="s">
        <v>97</v>
      </c>
      <c r="H1300" t="s">
        <v>94</v>
      </c>
      <c r="I1300" t="s">
        <v>102</v>
      </c>
      <c r="J1300">
        <v>358</v>
      </c>
      <c r="K1300">
        <v>511.94</v>
      </c>
    </row>
    <row r="1301" spans="1:11" x14ac:dyDescent="0.25">
      <c r="A1301" t="s">
        <v>103</v>
      </c>
      <c r="B1301">
        <v>2021</v>
      </c>
      <c r="C1301" t="s">
        <v>6</v>
      </c>
      <c r="D1301" t="s">
        <v>90</v>
      </c>
      <c r="E1301" t="s">
        <v>100</v>
      </c>
      <c r="F1301" t="s">
        <v>101</v>
      </c>
      <c r="G1301" t="s">
        <v>97</v>
      </c>
      <c r="H1301" t="s">
        <v>94</v>
      </c>
      <c r="I1301" t="s">
        <v>102</v>
      </c>
      <c r="J1301">
        <v>352</v>
      </c>
      <c r="K1301">
        <v>503.36</v>
      </c>
    </row>
    <row r="1302" spans="1:11" x14ac:dyDescent="0.25">
      <c r="A1302" t="s">
        <v>104</v>
      </c>
      <c r="B1302">
        <v>2021</v>
      </c>
      <c r="C1302" t="s">
        <v>6</v>
      </c>
      <c r="D1302" t="s">
        <v>90</v>
      </c>
      <c r="E1302" t="s">
        <v>100</v>
      </c>
      <c r="F1302" t="s">
        <v>101</v>
      </c>
      <c r="G1302" t="s">
        <v>97</v>
      </c>
      <c r="H1302" t="s">
        <v>94</v>
      </c>
      <c r="I1302" t="s">
        <v>102</v>
      </c>
      <c r="J1302">
        <v>346</v>
      </c>
      <c r="K1302">
        <v>494.78</v>
      </c>
    </row>
    <row r="1303" spans="1:11" x14ac:dyDescent="0.25">
      <c r="A1303" t="s">
        <v>104</v>
      </c>
      <c r="B1303">
        <v>2021</v>
      </c>
      <c r="C1303" t="s">
        <v>6</v>
      </c>
      <c r="D1303" t="s">
        <v>90</v>
      </c>
      <c r="E1303" t="s">
        <v>100</v>
      </c>
      <c r="F1303" t="s">
        <v>101</v>
      </c>
      <c r="G1303" t="s">
        <v>97</v>
      </c>
      <c r="H1303" t="s">
        <v>94</v>
      </c>
      <c r="I1303" t="s">
        <v>102</v>
      </c>
      <c r="J1303">
        <v>355</v>
      </c>
      <c r="K1303">
        <v>507.65</v>
      </c>
    </row>
    <row r="1304" spans="1:11" x14ac:dyDescent="0.25">
      <c r="A1304" t="s">
        <v>105</v>
      </c>
      <c r="B1304">
        <v>2021</v>
      </c>
      <c r="C1304" t="s">
        <v>6</v>
      </c>
      <c r="D1304" t="s">
        <v>90</v>
      </c>
      <c r="E1304" t="s">
        <v>100</v>
      </c>
      <c r="F1304" t="s">
        <v>101</v>
      </c>
      <c r="G1304" t="s">
        <v>97</v>
      </c>
      <c r="H1304" t="s">
        <v>94</v>
      </c>
      <c r="I1304" t="s">
        <v>102</v>
      </c>
      <c r="J1304">
        <v>349</v>
      </c>
      <c r="K1304">
        <v>499.07</v>
      </c>
    </row>
    <row r="1305" spans="1:11" x14ac:dyDescent="0.25">
      <c r="A1305" t="s">
        <v>104</v>
      </c>
      <c r="B1305">
        <v>2021</v>
      </c>
      <c r="C1305" t="s">
        <v>5</v>
      </c>
      <c r="D1305" t="s">
        <v>90</v>
      </c>
      <c r="E1305" t="s">
        <v>100</v>
      </c>
      <c r="F1305" t="s">
        <v>101</v>
      </c>
      <c r="G1305" t="s">
        <v>97</v>
      </c>
      <c r="H1305" t="s">
        <v>94</v>
      </c>
      <c r="I1305" t="s">
        <v>102</v>
      </c>
      <c r="J1305">
        <v>130</v>
      </c>
      <c r="K1305">
        <v>185.9</v>
      </c>
    </row>
    <row r="1306" spans="1:11" x14ac:dyDescent="0.25">
      <c r="A1306" t="s">
        <v>104</v>
      </c>
      <c r="B1306">
        <v>2021</v>
      </c>
      <c r="C1306" t="s">
        <v>5</v>
      </c>
      <c r="D1306" t="s">
        <v>90</v>
      </c>
      <c r="E1306" t="s">
        <v>100</v>
      </c>
      <c r="F1306" t="s">
        <v>101</v>
      </c>
      <c r="G1306" t="s">
        <v>97</v>
      </c>
      <c r="H1306" t="s">
        <v>94</v>
      </c>
      <c r="I1306" t="s">
        <v>102</v>
      </c>
      <c r="J1306">
        <v>370</v>
      </c>
      <c r="K1306">
        <v>529.1</v>
      </c>
    </row>
    <row r="1307" spans="1:11" x14ac:dyDescent="0.25">
      <c r="A1307" t="s">
        <v>103</v>
      </c>
      <c r="B1307">
        <v>2021</v>
      </c>
      <c r="C1307" t="s">
        <v>5</v>
      </c>
      <c r="D1307" t="s">
        <v>90</v>
      </c>
      <c r="E1307" t="s">
        <v>100</v>
      </c>
      <c r="F1307" t="s">
        <v>101</v>
      </c>
      <c r="G1307" t="s">
        <v>97</v>
      </c>
      <c r="H1307" t="s">
        <v>94</v>
      </c>
      <c r="I1307" t="s">
        <v>102</v>
      </c>
      <c r="J1307">
        <v>364</v>
      </c>
      <c r="K1307">
        <v>520.52</v>
      </c>
    </row>
    <row r="1308" spans="1:11" x14ac:dyDescent="0.25">
      <c r="A1308" t="s">
        <v>103</v>
      </c>
      <c r="B1308">
        <v>2021</v>
      </c>
      <c r="C1308" t="s">
        <v>5</v>
      </c>
      <c r="D1308" t="s">
        <v>90</v>
      </c>
      <c r="E1308" t="s">
        <v>100</v>
      </c>
      <c r="F1308" t="s">
        <v>101</v>
      </c>
      <c r="G1308" t="s">
        <v>97</v>
      </c>
      <c r="H1308" t="s">
        <v>94</v>
      </c>
      <c r="I1308" t="s">
        <v>102</v>
      </c>
      <c r="J1308">
        <v>127</v>
      </c>
      <c r="K1308">
        <v>181.61</v>
      </c>
    </row>
    <row r="1309" spans="1:11" x14ac:dyDescent="0.25">
      <c r="A1309" t="s">
        <v>104</v>
      </c>
      <c r="B1309">
        <v>2021</v>
      </c>
      <c r="C1309" t="s">
        <v>5</v>
      </c>
      <c r="D1309" t="s">
        <v>90</v>
      </c>
      <c r="E1309" t="s">
        <v>100</v>
      </c>
      <c r="F1309" t="s">
        <v>101</v>
      </c>
      <c r="G1309" t="s">
        <v>97</v>
      </c>
      <c r="H1309" t="s">
        <v>94</v>
      </c>
      <c r="I1309" t="s">
        <v>102</v>
      </c>
      <c r="J1309">
        <v>367</v>
      </c>
      <c r="K1309">
        <v>524.80999999999995</v>
      </c>
    </row>
    <row r="1310" spans="1:11" x14ac:dyDescent="0.25">
      <c r="A1310" t="s">
        <v>103</v>
      </c>
      <c r="B1310">
        <v>2021</v>
      </c>
      <c r="C1310" t="s">
        <v>5</v>
      </c>
      <c r="D1310" t="s">
        <v>90</v>
      </c>
      <c r="E1310" t="s">
        <v>100</v>
      </c>
      <c r="F1310" t="s">
        <v>101</v>
      </c>
      <c r="G1310" t="s">
        <v>97</v>
      </c>
      <c r="H1310" t="s">
        <v>94</v>
      </c>
      <c r="I1310" t="s">
        <v>102</v>
      </c>
      <c r="J1310">
        <v>361</v>
      </c>
      <c r="K1310">
        <v>516.23</v>
      </c>
    </row>
    <row r="1311" spans="1:11" x14ac:dyDescent="0.25">
      <c r="A1311" t="s">
        <v>104</v>
      </c>
      <c r="B1311">
        <v>2021</v>
      </c>
      <c r="C1311" t="s">
        <v>2</v>
      </c>
      <c r="D1311" t="s">
        <v>90</v>
      </c>
      <c r="E1311" t="s">
        <v>100</v>
      </c>
      <c r="F1311" t="s">
        <v>101</v>
      </c>
      <c r="G1311" t="s">
        <v>97</v>
      </c>
      <c r="H1311" t="s">
        <v>94</v>
      </c>
      <c r="I1311" t="s">
        <v>95</v>
      </c>
      <c r="J1311">
        <v>178</v>
      </c>
      <c r="K1311">
        <v>254.54</v>
      </c>
    </row>
    <row r="1312" spans="1:11" x14ac:dyDescent="0.25">
      <c r="A1312" t="s">
        <v>104</v>
      </c>
      <c r="B1312">
        <v>2021</v>
      </c>
      <c r="C1312" t="s">
        <v>2</v>
      </c>
      <c r="D1312" t="s">
        <v>90</v>
      </c>
      <c r="E1312" t="s">
        <v>100</v>
      </c>
      <c r="F1312" t="s">
        <v>101</v>
      </c>
      <c r="G1312" t="s">
        <v>97</v>
      </c>
      <c r="H1312" t="s">
        <v>94</v>
      </c>
      <c r="I1312" t="s">
        <v>95</v>
      </c>
      <c r="J1312">
        <v>172</v>
      </c>
      <c r="K1312">
        <v>245.96</v>
      </c>
    </row>
    <row r="1313" spans="1:11" x14ac:dyDescent="0.25">
      <c r="A1313" t="s">
        <v>106</v>
      </c>
      <c r="B1313">
        <v>2021</v>
      </c>
      <c r="C1313" t="s">
        <v>2</v>
      </c>
      <c r="D1313" t="s">
        <v>90</v>
      </c>
      <c r="E1313" t="s">
        <v>100</v>
      </c>
      <c r="F1313" t="s">
        <v>101</v>
      </c>
      <c r="G1313" t="s">
        <v>97</v>
      </c>
      <c r="H1313" t="s">
        <v>94</v>
      </c>
      <c r="I1313" t="s">
        <v>95</v>
      </c>
      <c r="J1313">
        <v>166</v>
      </c>
      <c r="K1313">
        <v>237.38</v>
      </c>
    </row>
    <row r="1314" spans="1:11" x14ac:dyDescent="0.25">
      <c r="A1314" t="s">
        <v>104</v>
      </c>
      <c r="B1314">
        <v>2021</v>
      </c>
      <c r="C1314" t="s">
        <v>2</v>
      </c>
      <c r="D1314" t="s">
        <v>90</v>
      </c>
      <c r="E1314" t="s">
        <v>100</v>
      </c>
      <c r="F1314" t="s">
        <v>101</v>
      </c>
      <c r="G1314" t="s">
        <v>97</v>
      </c>
      <c r="H1314" t="s">
        <v>94</v>
      </c>
      <c r="I1314" t="s">
        <v>95</v>
      </c>
      <c r="J1314">
        <v>175</v>
      </c>
      <c r="K1314">
        <v>250.25</v>
      </c>
    </row>
    <row r="1315" spans="1:11" x14ac:dyDescent="0.25">
      <c r="A1315" t="s">
        <v>103</v>
      </c>
      <c r="B1315">
        <v>2021</v>
      </c>
      <c r="C1315" t="s">
        <v>2</v>
      </c>
      <c r="D1315" t="s">
        <v>90</v>
      </c>
      <c r="E1315" t="s">
        <v>100</v>
      </c>
      <c r="F1315" t="s">
        <v>101</v>
      </c>
      <c r="G1315" t="s">
        <v>97</v>
      </c>
      <c r="H1315" t="s">
        <v>94</v>
      </c>
      <c r="I1315" t="s">
        <v>95</v>
      </c>
      <c r="J1315">
        <v>169</v>
      </c>
      <c r="K1315">
        <v>241.67</v>
      </c>
    </row>
    <row r="1316" spans="1:11" x14ac:dyDescent="0.25">
      <c r="A1316" t="s">
        <v>104</v>
      </c>
      <c r="B1316">
        <v>2021</v>
      </c>
      <c r="C1316" t="s">
        <v>2</v>
      </c>
      <c r="D1316" t="s">
        <v>90</v>
      </c>
      <c r="E1316" t="s">
        <v>100</v>
      </c>
      <c r="F1316" t="s">
        <v>101</v>
      </c>
      <c r="G1316" t="s">
        <v>97</v>
      </c>
      <c r="H1316" t="s">
        <v>94</v>
      </c>
      <c r="I1316" t="s">
        <v>102</v>
      </c>
      <c r="J1316">
        <v>163</v>
      </c>
      <c r="K1316">
        <v>233.09</v>
      </c>
    </row>
    <row r="1317" spans="1:11" x14ac:dyDescent="0.25">
      <c r="A1317" t="s">
        <v>106</v>
      </c>
      <c r="B1317">
        <v>2021</v>
      </c>
      <c r="C1317" t="s">
        <v>4</v>
      </c>
      <c r="D1317" t="s">
        <v>90</v>
      </c>
      <c r="E1317" t="s">
        <v>100</v>
      </c>
      <c r="F1317" t="s">
        <v>101</v>
      </c>
      <c r="G1317" t="s">
        <v>97</v>
      </c>
      <c r="H1317" t="s">
        <v>94</v>
      </c>
      <c r="I1317" t="s">
        <v>102</v>
      </c>
      <c r="J1317">
        <v>142</v>
      </c>
      <c r="K1317">
        <v>203.06</v>
      </c>
    </row>
    <row r="1318" spans="1:11" x14ac:dyDescent="0.25">
      <c r="A1318" t="s">
        <v>104</v>
      </c>
      <c r="B1318">
        <v>2021</v>
      </c>
      <c r="C1318" t="s">
        <v>4</v>
      </c>
      <c r="D1318" t="s">
        <v>90</v>
      </c>
      <c r="E1318" t="s">
        <v>100</v>
      </c>
      <c r="F1318" t="s">
        <v>101</v>
      </c>
      <c r="G1318" t="s">
        <v>97</v>
      </c>
      <c r="H1318" t="s">
        <v>94</v>
      </c>
      <c r="I1318" t="s">
        <v>102</v>
      </c>
      <c r="J1318">
        <v>136</v>
      </c>
      <c r="K1318">
        <v>194.48</v>
      </c>
    </row>
    <row r="1319" spans="1:11" x14ac:dyDescent="0.25">
      <c r="A1319" t="s">
        <v>103</v>
      </c>
      <c r="B1319">
        <v>2021</v>
      </c>
      <c r="C1319" t="s">
        <v>4</v>
      </c>
      <c r="D1319" t="s">
        <v>90</v>
      </c>
      <c r="E1319" t="s">
        <v>100</v>
      </c>
      <c r="F1319" t="s">
        <v>101</v>
      </c>
      <c r="G1319" t="s">
        <v>97</v>
      </c>
      <c r="H1319" t="s">
        <v>94</v>
      </c>
      <c r="I1319" t="s">
        <v>102</v>
      </c>
      <c r="J1319">
        <v>145</v>
      </c>
      <c r="K1319">
        <v>207.35</v>
      </c>
    </row>
    <row r="1320" spans="1:11" x14ac:dyDescent="0.25">
      <c r="A1320" t="s">
        <v>103</v>
      </c>
      <c r="B1320">
        <v>2021</v>
      </c>
      <c r="C1320" t="s">
        <v>4</v>
      </c>
      <c r="D1320" t="s">
        <v>90</v>
      </c>
      <c r="E1320" t="s">
        <v>100</v>
      </c>
      <c r="F1320" t="s">
        <v>101</v>
      </c>
      <c r="G1320" t="s">
        <v>97</v>
      </c>
      <c r="H1320" t="s">
        <v>94</v>
      </c>
      <c r="I1320" t="s">
        <v>102</v>
      </c>
      <c r="J1320">
        <v>139</v>
      </c>
      <c r="K1320">
        <v>198.77</v>
      </c>
    </row>
    <row r="1321" spans="1:11" x14ac:dyDescent="0.25">
      <c r="A1321" t="s">
        <v>103</v>
      </c>
      <c r="B1321">
        <v>2021</v>
      </c>
      <c r="C1321" t="s">
        <v>4</v>
      </c>
      <c r="D1321" t="s">
        <v>90</v>
      </c>
      <c r="E1321" t="s">
        <v>100</v>
      </c>
      <c r="F1321" t="s">
        <v>101</v>
      </c>
      <c r="G1321" t="s">
        <v>97</v>
      </c>
      <c r="H1321" t="s">
        <v>94</v>
      </c>
      <c r="I1321" t="s">
        <v>102</v>
      </c>
      <c r="J1321">
        <v>133</v>
      </c>
      <c r="K1321">
        <v>190.19</v>
      </c>
    </row>
    <row r="1322" spans="1:11" x14ac:dyDescent="0.25">
      <c r="A1322" t="s">
        <v>104</v>
      </c>
      <c r="B1322">
        <v>2021</v>
      </c>
      <c r="C1322" t="s">
        <v>10</v>
      </c>
      <c r="D1322" t="s">
        <v>90</v>
      </c>
      <c r="E1322" t="s">
        <v>100</v>
      </c>
      <c r="F1322" t="s">
        <v>101</v>
      </c>
      <c r="G1322" t="s">
        <v>97</v>
      </c>
      <c r="H1322" t="s">
        <v>94</v>
      </c>
      <c r="I1322" t="s">
        <v>95</v>
      </c>
      <c r="J1322">
        <v>292</v>
      </c>
      <c r="K1322">
        <v>417.56</v>
      </c>
    </row>
    <row r="1323" spans="1:11" x14ac:dyDescent="0.25">
      <c r="A1323" t="s">
        <v>104</v>
      </c>
      <c r="B1323">
        <v>2021</v>
      </c>
      <c r="C1323" t="s">
        <v>10</v>
      </c>
      <c r="D1323" t="s">
        <v>90</v>
      </c>
      <c r="E1323" t="s">
        <v>100</v>
      </c>
      <c r="F1323" t="s">
        <v>101</v>
      </c>
      <c r="G1323" t="s">
        <v>97</v>
      </c>
      <c r="H1323" t="s">
        <v>94</v>
      </c>
      <c r="I1323" t="s">
        <v>95</v>
      </c>
      <c r="J1323">
        <v>286</v>
      </c>
      <c r="K1323">
        <v>408.98</v>
      </c>
    </row>
    <row r="1324" spans="1:11" x14ac:dyDescent="0.25">
      <c r="A1324" t="s">
        <v>104</v>
      </c>
      <c r="B1324">
        <v>2021</v>
      </c>
      <c r="C1324" t="s">
        <v>10</v>
      </c>
      <c r="D1324" t="s">
        <v>90</v>
      </c>
      <c r="E1324" t="s">
        <v>100</v>
      </c>
      <c r="F1324" t="s">
        <v>101</v>
      </c>
      <c r="G1324" t="s">
        <v>97</v>
      </c>
      <c r="H1324" t="s">
        <v>94</v>
      </c>
      <c r="I1324" t="s">
        <v>95</v>
      </c>
      <c r="J1324">
        <v>295</v>
      </c>
      <c r="K1324">
        <v>421.85</v>
      </c>
    </row>
    <row r="1325" spans="1:11" x14ac:dyDescent="0.25">
      <c r="A1325" t="s">
        <v>103</v>
      </c>
      <c r="B1325">
        <v>2021</v>
      </c>
      <c r="C1325" t="s">
        <v>10</v>
      </c>
      <c r="D1325" t="s">
        <v>90</v>
      </c>
      <c r="E1325" t="s">
        <v>100</v>
      </c>
      <c r="F1325" t="s">
        <v>101</v>
      </c>
      <c r="G1325" t="s">
        <v>97</v>
      </c>
      <c r="H1325" t="s">
        <v>94</v>
      </c>
      <c r="I1325" t="s">
        <v>95</v>
      </c>
      <c r="J1325">
        <v>289</v>
      </c>
      <c r="K1325">
        <v>413.27</v>
      </c>
    </row>
    <row r="1326" spans="1:11" x14ac:dyDescent="0.25">
      <c r="A1326" t="s">
        <v>104</v>
      </c>
      <c r="B1326">
        <v>2021</v>
      </c>
      <c r="C1326" t="s">
        <v>10</v>
      </c>
      <c r="D1326" t="s">
        <v>90</v>
      </c>
      <c r="E1326" t="s">
        <v>100</v>
      </c>
      <c r="F1326" t="s">
        <v>101</v>
      </c>
      <c r="G1326" t="s">
        <v>97</v>
      </c>
      <c r="H1326" t="s">
        <v>94</v>
      </c>
      <c r="I1326" t="s">
        <v>95</v>
      </c>
      <c r="J1326">
        <v>283</v>
      </c>
      <c r="K1326">
        <v>404.69</v>
      </c>
    </row>
    <row r="1327" spans="1:11" x14ac:dyDescent="0.25">
      <c r="A1327" t="s">
        <v>104</v>
      </c>
      <c r="B1327">
        <v>2021</v>
      </c>
      <c r="C1327" t="s">
        <v>9</v>
      </c>
      <c r="D1327" t="s">
        <v>90</v>
      </c>
      <c r="E1327" t="s">
        <v>100</v>
      </c>
      <c r="F1327" t="s">
        <v>101</v>
      </c>
      <c r="G1327" t="s">
        <v>97</v>
      </c>
      <c r="H1327" t="s">
        <v>94</v>
      </c>
      <c r="I1327" t="s">
        <v>95</v>
      </c>
      <c r="J1327">
        <v>310</v>
      </c>
      <c r="K1327">
        <v>443.3</v>
      </c>
    </row>
    <row r="1328" spans="1:11" x14ac:dyDescent="0.25">
      <c r="A1328" t="s">
        <v>105</v>
      </c>
      <c r="B1328">
        <v>2021</v>
      </c>
      <c r="C1328" t="s">
        <v>9</v>
      </c>
      <c r="D1328" t="s">
        <v>90</v>
      </c>
      <c r="E1328" t="s">
        <v>100</v>
      </c>
      <c r="F1328" t="s">
        <v>101</v>
      </c>
      <c r="G1328" t="s">
        <v>97</v>
      </c>
      <c r="H1328" t="s">
        <v>94</v>
      </c>
      <c r="I1328" t="s">
        <v>95</v>
      </c>
      <c r="J1328">
        <v>304</v>
      </c>
      <c r="K1328">
        <v>434.72</v>
      </c>
    </row>
    <row r="1329" spans="1:11" x14ac:dyDescent="0.25">
      <c r="A1329" t="s">
        <v>103</v>
      </c>
      <c r="B1329">
        <v>2021</v>
      </c>
      <c r="C1329" t="s">
        <v>9</v>
      </c>
      <c r="D1329" t="s">
        <v>90</v>
      </c>
      <c r="E1329" t="s">
        <v>100</v>
      </c>
      <c r="F1329" t="s">
        <v>101</v>
      </c>
      <c r="G1329" t="s">
        <v>97</v>
      </c>
      <c r="H1329" t="s">
        <v>94</v>
      </c>
      <c r="I1329" t="s">
        <v>95</v>
      </c>
      <c r="J1329">
        <v>298</v>
      </c>
      <c r="K1329">
        <v>426.14</v>
      </c>
    </row>
    <row r="1330" spans="1:11" x14ac:dyDescent="0.25">
      <c r="A1330" t="s">
        <v>103</v>
      </c>
      <c r="B1330">
        <v>2021</v>
      </c>
      <c r="C1330" t="s">
        <v>9</v>
      </c>
      <c r="D1330" t="s">
        <v>90</v>
      </c>
      <c r="E1330" t="s">
        <v>100</v>
      </c>
      <c r="F1330" t="s">
        <v>101</v>
      </c>
      <c r="G1330" t="s">
        <v>97</v>
      </c>
      <c r="H1330" t="s">
        <v>94</v>
      </c>
      <c r="I1330" t="s">
        <v>95</v>
      </c>
      <c r="J1330">
        <v>307</v>
      </c>
      <c r="K1330">
        <v>439.01</v>
      </c>
    </row>
    <row r="1331" spans="1:11" x14ac:dyDescent="0.25">
      <c r="A1331" t="s">
        <v>107</v>
      </c>
      <c r="B1331">
        <v>2021</v>
      </c>
      <c r="C1331" t="s">
        <v>9</v>
      </c>
      <c r="D1331" t="s">
        <v>90</v>
      </c>
      <c r="E1331" t="s">
        <v>100</v>
      </c>
      <c r="F1331" t="s">
        <v>101</v>
      </c>
      <c r="G1331" t="s">
        <v>97</v>
      </c>
      <c r="H1331" t="s">
        <v>94</v>
      </c>
      <c r="I1331" t="s">
        <v>95</v>
      </c>
      <c r="J1331">
        <v>301</v>
      </c>
      <c r="K1331">
        <v>430.43</v>
      </c>
    </row>
    <row r="1332" spans="1:11" x14ac:dyDescent="0.25">
      <c r="A1332" t="s">
        <v>103</v>
      </c>
      <c r="B1332">
        <v>2021</v>
      </c>
      <c r="C1332" t="s">
        <v>3</v>
      </c>
      <c r="D1332" t="s">
        <v>98</v>
      </c>
      <c r="E1332" t="s">
        <v>100</v>
      </c>
      <c r="F1332" t="s">
        <v>101</v>
      </c>
      <c r="G1332" t="s">
        <v>97</v>
      </c>
      <c r="H1332" t="s">
        <v>94</v>
      </c>
      <c r="I1332" t="s">
        <v>102</v>
      </c>
      <c r="J1332">
        <v>344</v>
      </c>
      <c r="K1332">
        <v>491.92</v>
      </c>
    </row>
    <row r="1333" spans="1:11" x14ac:dyDescent="0.25">
      <c r="A1333" t="s">
        <v>104</v>
      </c>
      <c r="B1333">
        <v>2021</v>
      </c>
      <c r="C1333" t="s">
        <v>3</v>
      </c>
      <c r="D1333" t="s">
        <v>98</v>
      </c>
      <c r="E1333" t="s">
        <v>100</v>
      </c>
      <c r="F1333" t="s">
        <v>101</v>
      </c>
      <c r="G1333" t="s">
        <v>97</v>
      </c>
      <c r="H1333" t="s">
        <v>94</v>
      </c>
      <c r="I1333" t="s">
        <v>102</v>
      </c>
      <c r="J1333">
        <v>314</v>
      </c>
      <c r="K1333">
        <v>449.02</v>
      </c>
    </row>
    <row r="1334" spans="1:11" x14ac:dyDescent="0.25">
      <c r="A1334" t="s">
        <v>103</v>
      </c>
      <c r="B1334">
        <v>2021</v>
      </c>
      <c r="C1334" t="s">
        <v>3</v>
      </c>
      <c r="D1334" t="s">
        <v>98</v>
      </c>
      <c r="E1334" t="s">
        <v>100</v>
      </c>
      <c r="F1334" t="s">
        <v>101</v>
      </c>
      <c r="G1334" t="s">
        <v>97</v>
      </c>
      <c r="H1334" t="s">
        <v>94</v>
      </c>
      <c r="I1334" t="s">
        <v>102</v>
      </c>
      <c r="J1334">
        <v>340</v>
      </c>
      <c r="K1334">
        <v>486.2</v>
      </c>
    </row>
    <row r="1335" spans="1:11" x14ac:dyDescent="0.25">
      <c r="A1335" t="s">
        <v>104</v>
      </c>
      <c r="B1335">
        <v>2021</v>
      </c>
      <c r="C1335" t="s">
        <v>3</v>
      </c>
      <c r="D1335" t="s">
        <v>98</v>
      </c>
      <c r="E1335" t="s">
        <v>100</v>
      </c>
      <c r="F1335" t="s">
        <v>101</v>
      </c>
      <c r="G1335" t="s">
        <v>97</v>
      </c>
      <c r="H1335" t="s">
        <v>94</v>
      </c>
      <c r="I1335" t="s">
        <v>102</v>
      </c>
      <c r="J1335">
        <v>142</v>
      </c>
      <c r="K1335">
        <v>203.06</v>
      </c>
    </row>
    <row r="1336" spans="1:11" x14ac:dyDescent="0.25">
      <c r="A1336" t="s">
        <v>104</v>
      </c>
      <c r="B1336">
        <v>2021</v>
      </c>
      <c r="C1336" t="s">
        <v>3</v>
      </c>
      <c r="D1336" t="s">
        <v>98</v>
      </c>
      <c r="E1336" t="s">
        <v>100</v>
      </c>
      <c r="F1336" t="s">
        <v>101</v>
      </c>
      <c r="G1336" t="s">
        <v>97</v>
      </c>
      <c r="H1336" t="s">
        <v>94</v>
      </c>
      <c r="I1336" t="s">
        <v>102</v>
      </c>
      <c r="J1336">
        <v>316</v>
      </c>
      <c r="K1336">
        <v>451.88</v>
      </c>
    </row>
    <row r="1337" spans="1:11" x14ac:dyDescent="0.25">
      <c r="A1337" t="s">
        <v>105</v>
      </c>
      <c r="B1337">
        <v>2021</v>
      </c>
      <c r="C1337" t="s">
        <v>3</v>
      </c>
      <c r="D1337" t="s">
        <v>98</v>
      </c>
      <c r="E1337" t="s">
        <v>100</v>
      </c>
      <c r="F1337" t="s">
        <v>101</v>
      </c>
      <c r="G1337" t="s">
        <v>97</v>
      </c>
      <c r="H1337" t="s">
        <v>94</v>
      </c>
      <c r="I1337" t="s">
        <v>102</v>
      </c>
      <c r="J1337">
        <v>823</v>
      </c>
      <c r="K1337">
        <v>1176.8900000000001</v>
      </c>
    </row>
    <row r="1338" spans="1:11" x14ac:dyDescent="0.25">
      <c r="A1338" t="s">
        <v>104</v>
      </c>
      <c r="B1338">
        <v>2021</v>
      </c>
      <c r="C1338" t="s">
        <v>3</v>
      </c>
      <c r="D1338" t="s">
        <v>98</v>
      </c>
      <c r="E1338" t="s">
        <v>100</v>
      </c>
      <c r="F1338" t="s">
        <v>101</v>
      </c>
      <c r="G1338" t="s">
        <v>97</v>
      </c>
      <c r="H1338" t="s">
        <v>94</v>
      </c>
      <c r="I1338" t="s">
        <v>102</v>
      </c>
      <c r="J1338">
        <v>856</v>
      </c>
      <c r="K1338">
        <v>1224.08</v>
      </c>
    </row>
    <row r="1339" spans="1:11" x14ac:dyDescent="0.25">
      <c r="A1339" t="s">
        <v>104</v>
      </c>
      <c r="B1339">
        <v>2021</v>
      </c>
      <c r="C1339" t="s">
        <v>3</v>
      </c>
      <c r="D1339" t="s">
        <v>98</v>
      </c>
      <c r="E1339" t="s">
        <v>100</v>
      </c>
      <c r="F1339" t="s">
        <v>101</v>
      </c>
      <c r="G1339" t="s">
        <v>97</v>
      </c>
      <c r="H1339" t="s">
        <v>94</v>
      </c>
      <c r="I1339" t="s">
        <v>102</v>
      </c>
      <c r="J1339">
        <v>909</v>
      </c>
      <c r="K1339">
        <v>1299.8699999999999</v>
      </c>
    </row>
    <row r="1340" spans="1:11" x14ac:dyDescent="0.25">
      <c r="A1340" t="s">
        <v>104</v>
      </c>
      <c r="B1340">
        <v>2021</v>
      </c>
      <c r="C1340" t="s">
        <v>3</v>
      </c>
      <c r="D1340" t="s">
        <v>98</v>
      </c>
      <c r="E1340" t="s">
        <v>100</v>
      </c>
      <c r="F1340" t="s">
        <v>101</v>
      </c>
      <c r="G1340" t="s">
        <v>97</v>
      </c>
      <c r="H1340" t="s">
        <v>94</v>
      </c>
      <c r="I1340" t="s">
        <v>102</v>
      </c>
      <c r="J1340">
        <v>862</v>
      </c>
      <c r="K1340">
        <v>526.24</v>
      </c>
    </row>
    <row r="1341" spans="1:11" x14ac:dyDescent="0.25">
      <c r="A1341" t="s">
        <v>104</v>
      </c>
      <c r="B1341">
        <v>2021</v>
      </c>
      <c r="C1341" t="s">
        <v>3</v>
      </c>
      <c r="D1341" t="s">
        <v>98</v>
      </c>
      <c r="E1341" t="s">
        <v>100</v>
      </c>
      <c r="F1341" t="s">
        <v>101</v>
      </c>
      <c r="G1341" t="s">
        <v>97</v>
      </c>
      <c r="H1341" t="s">
        <v>94</v>
      </c>
      <c r="I1341" t="s">
        <v>102</v>
      </c>
      <c r="J1341">
        <v>141</v>
      </c>
      <c r="K1341">
        <v>526.24</v>
      </c>
    </row>
    <row r="1342" spans="1:11" x14ac:dyDescent="0.25">
      <c r="A1342" t="s">
        <v>105</v>
      </c>
      <c r="B1342">
        <v>2021</v>
      </c>
      <c r="C1342" t="s">
        <v>3</v>
      </c>
      <c r="D1342" t="s">
        <v>98</v>
      </c>
      <c r="E1342" t="s">
        <v>100</v>
      </c>
      <c r="F1342" t="s">
        <v>101</v>
      </c>
      <c r="G1342" t="s">
        <v>97</v>
      </c>
      <c r="H1342" t="s">
        <v>94</v>
      </c>
      <c r="I1342" t="s">
        <v>102</v>
      </c>
      <c r="J1342">
        <v>315</v>
      </c>
      <c r="K1342">
        <v>450.45</v>
      </c>
    </row>
    <row r="1343" spans="1:11" x14ac:dyDescent="0.25">
      <c r="A1343" t="s">
        <v>104</v>
      </c>
      <c r="B1343">
        <v>2021</v>
      </c>
      <c r="C1343" t="s">
        <v>3</v>
      </c>
      <c r="D1343" t="s">
        <v>98</v>
      </c>
      <c r="E1343" t="s">
        <v>100</v>
      </c>
      <c r="F1343" t="s">
        <v>101</v>
      </c>
      <c r="G1343" t="s">
        <v>97</v>
      </c>
      <c r="H1343" t="s">
        <v>94</v>
      </c>
      <c r="I1343" t="s">
        <v>102</v>
      </c>
      <c r="J1343">
        <v>343</v>
      </c>
      <c r="K1343">
        <v>490.49</v>
      </c>
    </row>
    <row r="1344" spans="1:11" x14ac:dyDescent="0.25">
      <c r="A1344" t="s">
        <v>104</v>
      </c>
      <c r="B1344">
        <v>2021</v>
      </c>
      <c r="C1344" t="s">
        <v>3</v>
      </c>
      <c r="D1344" t="s">
        <v>98</v>
      </c>
      <c r="E1344" t="s">
        <v>100</v>
      </c>
      <c r="F1344" t="s">
        <v>101</v>
      </c>
      <c r="G1344" t="s">
        <v>97</v>
      </c>
      <c r="H1344" t="s">
        <v>94</v>
      </c>
      <c r="I1344" t="s">
        <v>102</v>
      </c>
      <c r="J1344">
        <v>145</v>
      </c>
      <c r="K1344">
        <v>207.35</v>
      </c>
    </row>
    <row r="1345" spans="1:11" x14ac:dyDescent="0.25">
      <c r="A1345" t="s">
        <v>103</v>
      </c>
      <c r="B1345">
        <v>2021</v>
      </c>
      <c r="C1345" t="s">
        <v>3</v>
      </c>
      <c r="D1345" t="s">
        <v>98</v>
      </c>
      <c r="E1345" t="s">
        <v>100</v>
      </c>
      <c r="F1345" t="s">
        <v>101</v>
      </c>
      <c r="G1345" t="s">
        <v>97</v>
      </c>
      <c r="H1345" t="s">
        <v>94</v>
      </c>
      <c r="I1345" t="s">
        <v>102</v>
      </c>
      <c r="J1345">
        <v>313</v>
      </c>
      <c r="K1345">
        <v>447.59</v>
      </c>
    </row>
    <row r="1346" spans="1:11" x14ac:dyDescent="0.25">
      <c r="A1346" t="s">
        <v>104</v>
      </c>
      <c r="B1346">
        <v>2021</v>
      </c>
      <c r="C1346" t="s">
        <v>3</v>
      </c>
      <c r="D1346" t="s">
        <v>98</v>
      </c>
      <c r="E1346" t="s">
        <v>100</v>
      </c>
      <c r="F1346" t="s">
        <v>101</v>
      </c>
      <c r="G1346" t="s">
        <v>97</v>
      </c>
      <c r="H1346" t="s">
        <v>94</v>
      </c>
      <c r="I1346" t="s">
        <v>102</v>
      </c>
      <c r="J1346">
        <v>832</v>
      </c>
      <c r="K1346">
        <v>1189.76</v>
      </c>
    </row>
    <row r="1347" spans="1:11" x14ac:dyDescent="0.25">
      <c r="A1347" t="s">
        <v>103</v>
      </c>
      <c r="B1347">
        <v>2021</v>
      </c>
      <c r="C1347" t="s">
        <v>3</v>
      </c>
      <c r="D1347" t="s">
        <v>98</v>
      </c>
      <c r="E1347" t="s">
        <v>100</v>
      </c>
      <c r="F1347" t="s">
        <v>101</v>
      </c>
      <c r="G1347" t="s">
        <v>97</v>
      </c>
      <c r="H1347" t="s">
        <v>94</v>
      </c>
      <c r="I1347" t="s">
        <v>102</v>
      </c>
      <c r="J1347">
        <v>865</v>
      </c>
      <c r="K1347">
        <v>1236.95</v>
      </c>
    </row>
    <row r="1348" spans="1:11" x14ac:dyDescent="0.25">
      <c r="A1348" t="s">
        <v>103</v>
      </c>
      <c r="B1348">
        <v>2021</v>
      </c>
      <c r="C1348" t="s">
        <v>3</v>
      </c>
      <c r="D1348" t="s">
        <v>98</v>
      </c>
      <c r="E1348" t="s">
        <v>100</v>
      </c>
      <c r="F1348" t="s">
        <v>101</v>
      </c>
      <c r="G1348" t="s">
        <v>97</v>
      </c>
      <c r="H1348" t="s">
        <v>94</v>
      </c>
      <c r="I1348" t="s">
        <v>102</v>
      </c>
      <c r="J1348">
        <v>317</v>
      </c>
      <c r="K1348">
        <v>453.31</v>
      </c>
    </row>
    <row r="1349" spans="1:11" x14ac:dyDescent="0.25">
      <c r="A1349" t="s">
        <v>103</v>
      </c>
      <c r="B1349">
        <v>2021</v>
      </c>
      <c r="C1349" t="s">
        <v>7</v>
      </c>
      <c r="D1349" t="s">
        <v>98</v>
      </c>
      <c r="E1349" t="s">
        <v>100</v>
      </c>
      <c r="F1349" t="s">
        <v>101</v>
      </c>
      <c r="G1349" t="s">
        <v>97</v>
      </c>
      <c r="H1349" t="s">
        <v>94</v>
      </c>
      <c r="I1349" t="s">
        <v>102</v>
      </c>
      <c r="J1349">
        <v>320</v>
      </c>
      <c r="K1349">
        <v>457.6</v>
      </c>
    </row>
    <row r="1350" spans="1:11" x14ac:dyDescent="0.25">
      <c r="A1350" t="s">
        <v>104</v>
      </c>
      <c r="B1350">
        <v>2021</v>
      </c>
      <c r="C1350" t="s">
        <v>7</v>
      </c>
      <c r="D1350" t="s">
        <v>98</v>
      </c>
      <c r="E1350" t="s">
        <v>100</v>
      </c>
      <c r="F1350" t="s">
        <v>101</v>
      </c>
      <c r="G1350" t="s">
        <v>97</v>
      </c>
      <c r="H1350" t="s">
        <v>94</v>
      </c>
      <c r="I1350" t="s">
        <v>102</v>
      </c>
      <c r="J1350">
        <v>368</v>
      </c>
      <c r="K1350">
        <v>526.24</v>
      </c>
    </row>
    <row r="1351" spans="1:11" x14ac:dyDescent="0.25">
      <c r="A1351" t="s">
        <v>104</v>
      </c>
      <c r="B1351">
        <v>2021</v>
      </c>
      <c r="C1351" t="s">
        <v>7</v>
      </c>
      <c r="D1351" t="s">
        <v>98</v>
      </c>
      <c r="E1351" t="s">
        <v>100</v>
      </c>
      <c r="F1351" t="s">
        <v>101</v>
      </c>
      <c r="G1351" t="s">
        <v>97</v>
      </c>
      <c r="H1351" t="s">
        <v>94</v>
      </c>
      <c r="I1351" t="s">
        <v>102</v>
      </c>
      <c r="J1351">
        <v>296</v>
      </c>
      <c r="K1351">
        <v>423.28</v>
      </c>
    </row>
    <row r="1352" spans="1:11" x14ac:dyDescent="0.25">
      <c r="A1352" t="s">
        <v>107</v>
      </c>
      <c r="B1352">
        <v>2021</v>
      </c>
      <c r="C1352" t="s">
        <v>7</v>
      </c>
      <c r="D1352" t="s">
        <v>90</v>
      </c>
      <c r="E1352" t="s">
        <v>100</v>
      </c>
      <c r="F1352" t="s">
        <v>101</v>
      </c>
      <c r="G1352" t="s">
        <v>97</v>
      </c>
      <c r="H1352" t="s">
        <v>94</v>
      </c>
      <c r="I1352" t="s">
        <v>102</v>
      </c>
      <c r="J1352">
        <v>322</v>
      </c>
      <c r="K1352">
        <v>460.46</v>
      </c>
    </row>
    <row r="1353" spans="1:11" x14ac:dyDescent="0.25">
      <c r="A1353" t="s">
        <v>104</v>
      </c>
      <c r="B1353">
        <v>2021</v>
      </c>
      <c r="C1353" t="s">
        <v>7</v>
      </c>
      <c r="D1353" t="s">
        <v>90</v>
      </c>
      <c r="E1353" t="s">
        <v>100</v>
      </c>
      <c r="F1353" t="s">
        <v>101</v>
      </c>
      <c r="G1353" t="s">
        <v>97</v>
      </c>
      <c r="H1353" t="s">
        <v>94</v>
      </c>
      <c r="I1353" t="s">
        <v>102</v>
      </c>
      <c r="J1353">
        <v>370</v>
      </c>
      <c r="K1353">
        <v>529.1</v>
      </c>
    </row>
    <row r="1354" spans="1:11" x14ac:dyDescent="0.25">
      <c r="A1354" t="s">
        <v>104</v>
      </c>
      <c r="B1354">
        <v>2021</v>
      </c>
      <c r="C1354" t="s">
        <v>7</v>
      </c>
      <c r="D1354" t="s">
        <v>90</v>
      </c>
      <c r="E1354" t="s">
        <v>100</v>
      </c>
      <c r="F1354" t="s">
        <v>101</v>
      </c>
      <c r="G1354" t="s">
        <v>97</v>
      </c>
      <c r="H1354" t="s">
        <v>94</v>
      </c>
      <c r="I1354" t="s">
        <v>102</v>
      </c>
      <c r="J1354">
        <v>292</v>
      </c>
      <c r="K1354">
        <v>417.56</v>
      </c>
    </row>
    <row r="1355" spans="1:11" x14ac:dyDescent="0.25">
      <c r="A1355" t="s">
        <v>105</v>
      </c>
      <c r="B1355">
        <v>2021</v>
      </c>
      <c r="C1355" t="s">
        <v>7</v>
      </c>
      <c r="D1355" t="s">
        <v>90</v>
      </c>
      <c r="E1355" t="s">
        <v>100</v>
      </c>
      <c r="F1355" t="s">
        <v>101</v>
      </c>
      <c r="G1355" t="s">
        <v>97</v>
      </c>
      <c r="H1355" t="s">
        <v>99</v>
      </c>
      <c r="I1355" t="s">
        <v>102</v>
      </c>
      <c r="J1355">
        <v>860</v>
      </c>
      <c r="K1355">
        <v>1229.8</v>
      </c>
    </row>
    <row r="1356" spans="1:11" x14ac:dyDescent="0.25">
      <c r="A1356" t="s">
        <v>104</v>
      </c>
      <c r="B1356">
        <v>2021</v>
      </c>
      <c r="C1356" t="s">
        <v>7</v>
      </c>
      <c r="D1356" t="s">
        <v>90</v>
      </c>
      <c r="E1356" t="s">
        <v>100</v>
      </c>
      <c r="F1356" t="s">
        <v>101</v>
      </c>
      <c r="G1356" t="s">
        <v>97</v>
      </c>
      <c r="H1356" t="s">
        <v>99</v>
      </c>
      <c r="I1356" t="s">
        <v>102</v>
      </c>
      <c r="J1356">
        <v>913</v>
      </c>
      <c r="K1356">
        <v>1305.5899999999999</v>
      </c>
    </row>
    <row r="1357" spans="1:11" x14ac:dyDescent="0.25">
      <c r="A1357" t="s">
        <v>104</v>
      </c>
      <c r="B1357">
        <v>2021</v>
      </c>
      <c r="C1357" t="s">
        <v>7</v>
      </c>
      <c r="D1357" t="s">
        <v>90</v>
      </c>
      <c r="E1357" t="s">
        <v>100</v>
      </c>
      <c r="F1357" t="s">
        <v>101</v>
      </c>
      <c r="G1357" t="s">
        <v>97</v>
      </c>
      <c r="H1357" t="s">
        <v>99</v>
      </c>
      <c r="I1357" t="s">
        <v>102</v>
      </c>
      <c r="J1357">
        <v>866</v>
      </c>
      <c r="K1357">
        <v>526.24</v>
      </c>
    </row>
    <row r="1358" spans="1:11" x14ac:dyDescent="0.25">
      <c r="A1358" t="s">
        <v>105</v>
      </c>
      <c r="B1358">
        <v>2021</v>
      </c>
      <c r="C1358" t="s">
        <v>7</v>
      </c>
      <c r="D1358" t="s">
        <v>90</v>
      </c>
      <c r="E1358" t="s">
        <v>100</v>
      </c>
      <c r="F1358" t="s">
        <v>101</v>
      </c>
      <c r="G1358" t="s">
        <v>97</v>
      </c>
      <c r="H1358" t="s">
        <v>99</v>
      </c>
      <c r="I1358" t="s">
        <v>102</v>
      </c>
      <c r="J1358">
        <v>369</v>
      </c>
      <c r="K1358">
        <v>526.24</v>
      </c>
    </row>
    <row r="1359" spans="1:11" x14ac:dyDescent="0.25">
      <c r="A1359" t="s">
        <v>104</v>
      </c>
      <c r="B1359">
        <v>2021</v>
      </c>
      <c r="C1359" t="s">
        <v>7</v>
      </c>
      <c r="D1359" t="s">
        <v>90</v>
      </c>
      <c r="E1359" t="s">
        <v>100</v>
      </c>
      <c r="F1359" t="s">
        <v>101</v>
      </c>
      <c r="G1359" t="s">
        <v>97</v>
      </c>
      <c r="H1359" t="s">
        <v>99</v>
      </c>
      <c r="I1359" t="s">
        <v>102</v>
      </c>
      <c r="J1359">
        <v>319</v>
      </c>
      <c r="K1359">
        <v>456.17</v>
      </c>
    </row>
    <row r="1360" spans="1:11" x14ac:dyDescent="0.25">
      <c r="A1360" t="s">
        <v>104</v>
      </c>
      <c r="B1360">
        <v>2021</v>
      </c>
      <c r="C1360" t="s">
        <v>7</v>
      </c>
      <c r="D1360" t="s">
        <v>90</v>
      </c>
      <c r="E1360" t="s">
        <v>100</v>
      </c>
      <c r="F1360" t="s">
        <v>101</v>
      </c>
      <c r="G1360" t="s">
        <v>97</v>
      </c>
      <c r="H1360" t="s">
        <v>99</v>
      </c>
      <c r="I1360" t="s">
        <v>102</v>
      </c>
      <c r="J1360">
        <v>367</v>
      </c>
      <c r="K1360">
        <v>524.80999999999995</v>
      </c>
    </row>
    <row r="1361" spans="1:11" x14ac:dyDescent="0.25">
      <c r="A1361" t="s">
        <v>107</v>
      </c>
      <c r="B1361">
        <v>2021</v>
      </c>
      <c r="C1361" t="s">
        <v>7</v>
      </c>
      <c r="D1361" t="s">
        <v>90</v>
      </c>
      <c r="E1361" t="s">
        <v>100</v>
      </c>
      <c r="F1361" t="s">
        <v>101</v>
      </c>
      <c r="G1361" t="s">
        <v>97</v>
      </c>
      <c r="H1361" t="s">
        <v>99</v>
      </c>
      <c r="I1361" t="s">
        <v>102</v>
      </c>
      <c r="J1361">
        <v>295</v>
      </c>
      <c r="K1361">
        <v>421.85</v>
      </c>
    </row>
    <row r="1362" spans="1:11" x14ac:dyDescent="0.25">
      <c r="A1362" t="s">
        <v>104</v>
      </c>
      <c r="B1362">
        <v>2021</v>
      </c>
      <c r="C1362" t="s">
        <v>7</v>
      </c>
      <c r="D1362" t="s">
        <v>90</v>
      </c>
      <c r="E1362" t="s">
        <v>100</v>
      </c>
      <c r="F1362" t="s">
        <v>101</v>
      </c>
      <c r="G1362" t="s">
        <v>97</v>
      </c>
      <c r="H1362" t="s">
        <v>99</v>
      </c>
      <c r="I1362" t="s">
        <v>102</v>
      </c>
      <c r="J1362">
        <v>835</v>
      </c>
      <c r="K1362">
        <v>1194.05</v>
      </c>
    </row>
    <row r="1363" spans="1:11" x14ac:dyDescent="0.25">
      <c r="A1363" t="s">
        <v>103</v>
      </c>
      <c r="B1363">
        <v>2021</v>
      </c>
      <c r="C1363" t="s">
        <v>7</v>
      </c>
      <c r="D1363" t="s">
        <v>90</v>
      </c>
      <c r="E1363" t="s">
        <v>100</v>
      </c>
      <c r="F1363" t="s">
        <v>101</v>
      </c>
      <c r="G1363" t="s">
        <v>97</v>
      </c>
      <c r="H1363" t="s">
        <v>99</v>
      </c>
      <c r="I1363" t="s">
        <v>102</v>
      </c>
      <c r="J1363">
        <v>293</v>
      </c>
      <c r="K1363">
        <v>418.99</v>
      </c>
    </row>
    <row r="1364" spans="1:11" x14ac:dyDescent="0.25">
      <c r="A1364" t="s">
        <v>105</v>
      </c>
      <c r="B1364">
        <v>2021</v>
      </c>
      <c r="C1364" t="s">
        <v>11</v>
      </c>
      <c r="D1364" t="s">
        <v>90</v>
      </c>
      <c r="E1364" t="s">
        <v>100</v>
      </c>
      <c r="F1364" t="s">
        <v>101</v>
      </c>
      <c r="G1364" t="s">
        <v>97</v>
      </c>
      <c r="H1364" t="s">
        <v>99</v>
      </c>
      <c r="I1364" t="s">
        <v>102</v>
      </c>
      <c r="J1364">
        <v>302</v>
      </c>
      <c r="K1364">
        <v>431.86</v>
      </c>
    </row>
    <row r="1365" spans="1:11" x14ac:dyDescent="0.25">
      <c r="A1365" t="s">
        <v>103</v>
      </c>
      <c r="B1365">
        <v>2021</v>
      </c>
      <c r="C1365" t="s">
        <v>11</v>
      </c>
      <c r="D1365" t="s">
        <v>90</v>
      </c>
      <c r="E1365" t="s">
        <v>100</v>
      </c>
      <c r="F1365" t="s">
        <v>101</v>
      </c>
      <c r="G1365" t="s">
        <v>97</v>
      </c>
      <c r="H1365" t="s">
        <v>99</v>
      </c>
      <c r="I1365" t="s">
        <v>102</v>
      </c>
      <c r="J1365">
        <v>344</v>
      </c>
      <c r="K1365">
        <v>491.92</v>
      </c>
    </row>
    <row r="1366" spans="1:11" x14ac:dyDescent="0.25">
      <c r="A1366" t="s">
        <v>106</v>
      </c>
      <c r="B1366">
        <v>2021</v>
      </c>
      <c r="C1366" t="s">
        <v>11</v>
      </c>
      <c r="D1366" t="s">
        <v>90</v>
      </c>
      <c r="E1366" t="s">
        <v>100</v>
      </c>
      <c r="F1366" t="s">
        <v>101</v>
      </c>
      <c r="G1366" t="s">
        <v>97</v>
      </c>
      <c r="H1366" t="s">
        <v>99</v>
      </c>
      <c r="I1366" t="s">
        <v>102</v>
      </c>
      <c r="J1366">
        <v>298</v>
      </c>
      <c r="K1366">
        <v>426.14</v>
      </c>
    </row>
    <row r="1367" spans="1:11" x14ac:dyDescent="0.25">
      <c r="A1367" t="s">
        <v>104</v>
      </c>
      <c r="B1367">
        <v>2021</v>
      </c>
      <c r="C1367" t="s">
        <v>11</v>
      </c>
      <c r="D1367" t="s">
        <v>90</v>
      </c>
      <c r="E1367" t="s">
        <v>100</v>
      </c>
      <c r="F1367" t="s">
        <v>101</v>
      </c>
      <c r="G1367" t="s">
        <v>97</v>
      </c>
      <c r="H1367" t="s">
        <v>99</v>
      </c>
      <c r="I1367" t="s">
        <v>102</v>
      </c>
      <c r="J1367">
        <v>346</v>
      </c>
      <c r="K1367">
        <v>494.78</v>
      </c>
    </row>
    <row r="1368" spans="1:11" x14ac:dyDescent="0.25">
      <c r="A1368" t="s">
        <v>103</v>
      </c>
      <c r="B1368">
        <v>2021</v>
      </c>
      <c r="C1368" t="s">
        <v>11</v>
      </c>
      <c r="D1368" t="s">
        <v>90</v>
      </c>
      <c r="E1368" t="s">
        <v>100</v>
      </c>
      <c r="F1368" t="s">
        <v>101</v>
      </c>
      <c r="G1368" t="s">
        <v>97</v>
      </c>
      <c r="H1368" t="s">
        <v>99</v>
      </c>
      <c r="I1368" t="s">
        <v>102</v>
      </c>
      <c r="J1368">
        <v>830</v>
      </c>
      <c r="K1368">
        <v>1186.9000000000001</v>
      </c>
    </row>
    <row r="1369" spans="1:11" x14ac:dyDescent="0.25">
      <c r="A1369" t="s">
        <v>104</v>
      </c>
      <c r="B1369">
        <v>2021</v>
      </c>
      <c r="C1369" t="s">
        <v>11</v>
      </c>
      <c r="D1369" t="s">
        <v>90</v>
      </c>
      <c r="E1369" t="s">
        <v>100</v>
      </c>
      <c r="F1369" t="s">
        <v>101</v>
      </c>
      <c r="G1369" t="s">
        <v>97</v>
      </c>
      <c r="H1369" t="s">
        <v>99</v>
      </c>
      <c r="I1369" t="s">
        <v>102</v>
      </c>
      <c r="J1369">
        <v>863</v>
      </c>
      <c r="K1369">
        <v>1234.0899999999999</v>
      </c>
    </row>
    <row r="1370" spans="1:11" x14ac:dyDescent="0.25">
      <c r="A1370" t="s">
        <v>105</v>
      </c>
      <c r="B1370">
        <v>2021</v>
      </c>
      <c r="C1370" t="s">
        <v>11</v>
      </c>
      <c r="D1370" t="s">
        <v>90</v>
      </c>
      <c r="E1370" t="s">
        <v>100</v>
      </c>
      <c r="F1370" t="s">
        <v>101</v>
      </c>
      <c r="G1370" t="s">
        <v>97</v>
      </c>
      <c r="H1370" t="s">
        <v>99</v>
      </c>
      <c r="I1370" t="s">
        <v>102</v>
      </c>
      <c r="J1370">
        <v>921</v>
      </c>
      <c r="K1370">
        <v>1317.03</v>
      </c>
    </row>
    <row r="1371" spans="1:11" x14ac:dyDescent="0.25">
      <c r="A1371" t="s">
        <v>104</v>
      </c>
      <c r="B1371">
        <v>2021</v>
      </c>
      <c r="C1371" t="s">
        <v>11</v>
      </c>
      <c r="D1371" t="s">
        <v>90</v>
      </c>
      <c r="E1371" t="s">
        <v>100</v>
      </c>
      <c r="F1371" t="s">
        <v>101</v>
      </c>
      <c r="G1371" t="s">
        <v>97</v>
      </c>
      <c r="H1371" t="s">
        <v>99</v>
      </c>
      <c r="I1371" t="s">
        <v>102</v>
      </c>
      <c r="J1371">
        <v>922</v>
      </c>
      <c r="K1371">
        <v>1318.46</v>
      </c>
    </row>
    <row r="1372" spans="1:11" x14ac:dyDescent="0.25">
      <c r="A1372" t="s">
        <v>104</v>
      </c>
      <c r="B1372">
        <v>2021</v>
      </c>
      <c r="C1372" t="s">
        <v>11</v>
      </c>
      <c r="D1372" t="s">
        <v>90</v>
      </c>
      <c r="E1372" t="s">
        <v>100</v>
      </c>
      <c r="F1372" t="s">
        <v>101</v>
      </c>
      <c r="G1372" t="s">
        <v>97</v>
      </c>
      <c r="H1372" t="s">
        <v>99</v>
      </c>
      <c r="I1372" t="s">
        <v>102</v>
      </c>
      <c r="J1372">
        <v>345</v>
      </c>
      <c r="K1372">
        <v>493.35</v>
      </c>
    </row>
    <row r="1373" spans="1:11" x14ac:dyDescent="0.25">
      <c r="A1373" t="s">
        <v>105</v>
      </c>
      <c r="B1373">
        <v>2021</v>
      </c>
      <c r="C1373" t="s">
        <v>11</v>
      </c>
      <c r="D1373" t="s">
        <v>90</v>
      </c>
      <c r="E1373" t="s">
        <v>100</v>
      </c>
      <c r="F1373" t="s">
        <v>101</v>
      </c>
      <c r="G1373" t="s">
        <v>97</v>
      </c>
      <c r="H1373" t="s">
        <v>99</v>
      </c>
      <c r="I1373" t="s">
        <v>102</v>
      </c>
      <c r="J1373">
        <v>249</v>
      </c>
      <c r="K1373">
        <v>356.07</v>
      </c>
    </row>
    <row r="1374" spans="1:11" x14ac:dyDescent="0.25">
      <c r="A1374" t="s">
        <v>103</v>
      </c>
      <c r="B1374">
        <v>2021</v>
      </c>
      <c r="C1374" t="s">
        <v>11</v>
      </c>
      <c r="D1374" t="s">
        <v>90</v>
      </c>
      <c r="E1374" t="s">
        <v>100</v>
      </c>
      <c r="F1374" t="s">
        <v>101</v>
      </c>
      <c r="G1374" t="s">
        <v>97</v>
      </c>
      <c r="H1374" t="s">
        <v>99</v>
      </c>
      <c r="I1374" t="s">
        <v>102</v>
      </c>
      <c r="J1374">
        <v>243</v>
      </c>
      <c r="K1374">
        <v>347.49</v>
      </c>
    </row>
    <row r="1375" spans="1:11" x14ac:dyDescent="0.25">
      <c r="A1375" t="s">
        <v>106</v>
      </c>
      <c r="B1375">
        <v>2021</v>
      </c>
      <c r="C1375" t="s">
        <v>11</v>
      </c>
      <c r="D1375" t="s">
        <v>90</v>
      </c>
      <c r="E1375" t="s">
        <v>100</v>
      </c>
      <c r="F1375" t="s">
        <v>101</v>
      </c>
      <c r="G1375" t="s">
        <v>97</v>
      </c>
      <c r="H1375" t="s">
        <v>99</v>
      </c>
      <c r="I1375" t="s">
        <v>102</v>
      </c>
      <c r="J1375">
        <v>237</v>
      </c>
      <c r="K1375">
        <v>338.90999999999997</v>
      </c>
    </row>
    <row r="1376" spans="1:11" x14ac:dyDescent="0.25">
      <c r="A1376" t="s">
        <v>105</v>
      </c>
      <c r="B1376">
        <v>2021</v>
      </c>
      <c r="C1376" t="s">
        <v>11</v>
      </c>
      <c r="D1376" t="s">
        <v>90</v>
      </c>
      <c r="E1376" t="s">
        <v>100</v>
      </c>
      <c r="F1376" t="s">
        <v>101</v>
      </c>
      <c r="G1376" t="s">
        <v>97</v>
      </c>
      <c r="H1376" t="s">
        <v>99</v>
      </c>
      <c r="I1376" t="s">
        <v>102</v>
      </c>
      <c r="J1376">
        <v>301</v>
      </c>
      <c r="K1376">
        <v>430.43</v>
      </c>
    </row>
    <row r="1377" spans="1:11" x14ac:dyDescent="0.25">
      <c r="A1377" t="s">
        <v>105</v>
      </c>
      <c r="B1377">
        <v>2021</v>
      </c>
      <c r="C1377" t="s">
        <v>11</v>
      </c>
      <c r="D1377" t="s">
        <v>90</v>
      </c>
      <c r="E1377" t="s">
        <v>100</v>
      </c>
      <c r="F1377" t="s">
        <v>101</v>
      </c>
      <c r="G1377" t="s">
        <v>97</v>
      </c>
      <c r="H1377" t="s">
        <v>99</v>
      </c>
      <c r="I1377" t="s">
        <v>102</v>
      </c>
      <c r="J1377">
        <v>349</v>
      </c>
      <c r="K1377">
        <v>499.07</v>
      </c>
    </row>
    <row r="1378" spans="1:11" x14ac:dyDescent="0.25">
      <c r="A1378" t="s">
        <v>104</v>
      </c>
      <c r="B1378">
        <v>2021</v>
      </c>
      <c r="C1378" t="s">
        <v>11</v>
      </c>
      <c r="D1378" t="s">
        <v>90</v>
      </c>
      <c r="E1378" t="s">
        <v>100</v>
      </c>
      <c r="F1378" t="s">
        <v>101</v>
      </c>
      <c r="G1378" t="s">
        <v>97</v>
      </c>
      <c r="H1378" t="s">
        <v>99</v>
      </c>
      <c r="I1378" t="s">
        <v>102</v>
      </c>
      <c r="J1378">
        <v>839</v>
      </c>
      <c r="K1378">
        <v>1199.77</v>
      </c>
    </row>
    <row r="1379" spans="1:11" x14ac:dyDescent="0.25">
      <c r="A1379" t="s">
        <v>104</v>
      </c>
      <c r="B1379">
        <v>2021</v>
      </c>
      <c r="C1379" t="s">
        <v>11</v>
      </c>
      <c r="D1379" t="s">
        <v>90</v>
      </c>
      <c r="E1379" t="s">
        <v>100</v>
      </c>
      <c r="F1379" t="s">
        <v>101</v>
      </c>
      <c r="G1379" t="s">
        <v>97</v>
      </c>
      <c r="H1379" t="s">
        <v>99</v>
      </c>
      <c r="I1379" t="s">
        <v>102</v>
      </c>
      <c r="J1379">
        <v>872</v>
      </c>
      <c r="K1379">
        <v>1246.96</v>
      </c>
    </row>
    <row r="1380" spans="1:11" x14ac:dyDescent="0.25">
      <c r="A1380" t="s">
        <v>103</v>
      </c>
      <c r="B1380">
        <v>2021</v>
      </c>
      <c r="C1380" t="s">
        <v>1</v>
      </c>
      <c r="D1380" t="s">
        <v>90</v>
      </c>
      <c r="E1380" t="s">
        <v>100</v>
      </c>
      <c r="F1380" t="s">
        <v>101</v>
      </c>
      <c r="G1380" t="s">
        <v>97</v>
      </c>
      <c r="H1380" t="s">
        <v>99</v>
      </c>
      <c r="I1380" t="s">
        <v>102</v>
      </c>
      <c r="J1380">
        <v>152</v>
      </c>
      <c r="K1380">
        <v>217.36</v>
      </c>
    </row>
    <row r="1381" spans="1:11" x14ac:dyDescent="0.25">
      <c r="A1381" t="s">
        <v>103</v>
      </c>
      <c r="B1381">
        <v>2021</v>
      </c>
      <c r="C1381" t="s">
        <v>1</v>
      </c>
      <c r="D1381" t="s">
        <v>90</v>
      </c>
      <c r="E1381" t="s">
        <v>100</v>
      </c>
      <c r="F1381" t="s">
        <v>101</v>
      </c>
      <c r="G1381" t="s">
        <v>97</v>
      </c>
      <c r="H1381" t="s">
        <v>99</v>
      </c>
      <c r="I1381" t="s">
        <v>102</v>
      </c>
      <c r="J1381">
        <v>326</v>
      </c>
      <c r="K1381">
        <v>466.18</v>
      </c>
    </row>
    <row r="1382" spans="1:11" x14ac:dyDescent="0.25">
      <c r="A1382" t="s">
        <v>104</v>
      </c>
      <c r="B1382">
        <v>2021</v>
      </c>
      <c r="C1382" t="s">
        <v>1</v>
      </c>
      <c r="D1382" t="s">
        <v>90</v>
      </c>
      <c r="E1382" t="s">
        <v>100</v>
      </c>
      <c r="F1382" t="s">
        <v>101</v>
      </c>
      <c r="G1382" t="s">
        <v>97</v>
      </c>
      <c r="H1382" t="s">
        <v>99</v>
      </c>
      <c r="I1382" t="s">
        <v>102</v>
      </c>
      <c r="J1382">
        <v>352</v>
      </c>
      <c r="K1382">
        <v>503.36</v>
      </c>
    </row>
    <row r="1383" spans="1:11" x14ac:dyDescent="0.25">
      <c r="A1383" t="s">
        <v>105</v>
      </c>
      <c r="B1383">
        <v>2021</v>
      </c>
      <c r="C1383" t="s">
        <v>1</v>
      </c>
      <c r="D1383" t="s">
        <v>90</v>
      </c>
      <c r="E1383" t="s">
        <v>100</v>
      </c>
      <c r="F1383" t="s">
        <v>101</v>
      </c>
      <c r="G1383" t="s">
        <v>97</v>
      </c>
      <c r="H1383" t="s">
        <v>99</v>
      </c>
      <c r="I1383" t="s">
        <v>102</v>
      </c>
      <c r="J1383">
        <v>154</v>
      </c>
      <c r="K1383">
        <v>220.22</v>
      </c>
    </row>
    <row r="1384" spans="1:11" x14ac:dyDescent="0.25">
      <c r="A1384" t="s">
        <v>103</v>
      </c>
      <c r="B1384">
        <v>2021</v>
      </c>
      <c r="C1384" t="s">
        <v>1</v>
      </c>
      <c r="D1384" t="s">
        <v>90</v>
      </c>
      <c r="E1384" t="s">
        <v>100</v>
      </c>
      <c r="F1384" t="s">
        <v>101</v>
      </c>
      <c r="G1384" t="s">
        <v>97</v>
      </c>
      <c r="H1384" t="s">
        <v>99</v>
      </c>
      <c r="I1384" t="s">
        <v>102</v>
      </c>
      <c r="J1384">
        <v>328</v>
      </c>
      <c r="K1384">
        <v>469.04</v>
      </c>
    </row>
    <row r="1385" spans="1:11" x14ac:dyDescent="0.25">
      <c r="A1385" t="s">
        <v>104</v>
      </c>
      <c r="B1385">
        <v>2021</v>
      </c>
      <c r="C1385" t="s">
        <v>1</v>
      </c>
      <c r="D1385" t="s">
        <v>90</v>
      </c>
      <c r="E1385" t="s">
        <v>100</v>
      </c>
      <c r="F1385" t="s">
        <v>101</v>
      </c>
      <c r="G1385" t="s">
        <v>97</v>
      </c>
      <c r="H1385" t="s">
        <v>99</v>
      </c>
      <c r="I1385" t="s">
        <v>102</v>
      </c>
      <c r="J1385">
        <v>821</v>
      </c>
      <c r="K1385">
        <v>1174.03</v>
      </c>
    </row>
    <row r="1386" spans="1:11" x14ac:dyDescent="0.25">
      <c r="A1386" t="s">
        <v>105</v>
      </c>
      <c r="B1386">
        <v>2021</v>
      </c>
      <c r="C1386" t="s">
        <v>1</v>
      </c>
      <c r="D1386" t="s">
        <v>90</v>
      </c>
      <c r="E1386" t="s">
        <v>100</v>
      </c>
      <c r="F1386" t="s">
        <v>101</v>
      </c>
      <c r="G1386" t="s">
        <v>97</v>
      </c>
      <c r="H1386" t="s">
        <v>99</v>
      </c>
      <c r="I1386" t="s">
        <v>102</v>
      </c>
      <c r="J1386">
        <v>854</v>
      </c>
      <c r="K1386">
        <v>1221.22</v>
      </c>
    </row>
    <row r="1387" spans="1:11" x14ac:dyDescent="0.25">
      <c r="A1387" t="s">
        <v>106</v>
      </c>
      <c r="B1387">
        <v>2021</v>
      </c>
      <c r="C1387" t="s">
        <v>1</v>
      </c>
      <c r="D1387" t="s">
        <v>90</v>
      </c>
      <c r="E1387" t="s">
        <v>100</v>
      </c>
      <c r="F1387" t="s">
        <v>101</v>
      </c>
      <c r="G1387" t="s">
        <v>97</v>
      </c>
      <c r="H1387" t="s">
        <v>99</v>
      </c>
      <c r="I1387" t="s">
        <v>102</v>
      </c>
      <c r="J1387">
        <v>908</v>
      </c>
      <c r="K1387">
        <v>1298.44</v>
      </c>
    </row>
    <row r="1388" spans="1:11" x14ac:dyDescent="0.25">
      <c r="A1388" t="s">
        <v>106</v>
      </c>
      <c r="B1388">
        <v>2021</v>
      </c>
      <c r="C1388" t="s">
        <v>1</v>
      </c>
      <c r="D1388" t="s">
        <v>90</v>
      </c>
      <c r="E1388" t="s">
        <v>100</v>
      </c>
      <c r="F1388" t="s">
        <v>101</v>
      </c>
      <c r="G1388" t="s">
        <v>97</v>
      </c>
      <c r="H1388" t="s">
        <v>99</v>
      </c>
      <c r="I1388" t="s">
        <v>102</v>
      </c>
      <c r="J1388">
        <v>861</v>
      </c>
      <c r="K1388">
        <v>526.24</v>
      </c>
    </row>
    <row r="1389" spans="1:11" x14ac:dyDescent="0.25">
      <c r="A1389" t="s">
        <v>103</v>
      </c>
      <c r="B1389">
        <v>2021</v>
      </c>
      <c r="C1389" t="s">
        <v>1</v>
      </c>
      <c r="D1389" t="s">
        <v>90</v>
      </c>
      <c r="E1389" t="s">
        <v>100</v>
      </c>
      <c r="F1389" t="s">
        <v>101</v>
      </c>
      <c r="G1389" t="s">
        <v>97</v>
      </c>
      <c r="H1389" t="s">
        <v>99</v>
      </c>
      <c r="I1389" t="s">
        <v>102</v>
      </c>
      <c r="J1389">
        <v>153</v>
      </c>
      <c r="K1389">
        <v>526.24</v>
      </c>
    </row>
    <row r="1390" spans="1:11" x14ac:dyDescent="0.25">
      <c r="A1390" t="s">
        <v>104</v>
      </c>
      <c r="B1390">
        <v>2021</v>
      </c>
      <c r="C1390" t="s">
        <v>1</v>
      </c>
      <c r="D1390" t="s">
        <v>90</v>
      </c>
      <c r="E1390" t="s">
        <v>100</v>
      </c>
      <c r="F1390" t="s">
        <v>101</v>
      </c>
      <c r="G1390" t="s">
        <v>97</v>
      </c>
      <c r="H1390" t="s">
        <v>99</v>
      </c>
      <c r="I1390" t="s">
        <v>102</v>
      </c>
      <c r="J1390">
        <v>327</v>
      </c>
      <c r="K1390">
        <v>467.61</v>
      </c>
    </row>
    <row r="1391" spans="1:11" x14ac:dyDescent="0.25">
      <c r="A1391" t="s">
        <v>103</v>
      </c>
      <c r="B1391">
        <v>2021</v>
      </c>
      <c r="C1391" t="s">
        <v>1</v>
      </c>
      <c r="D1391" t="s">
        <v>90</v>
      </c>
      <c r="E1391" t="s">
        <v>100</v>
      </c>
      <c r="F1391" t="s">
        <v>101</v>
      </c>
      <c r="G1391" t="s">
        <v>97</v>
      </c>
      <c r="H1391" t="s">
        <v>99</v>
      </c>
      <c r="I1391" t="s">
        <v>102</v>
      </c>
      <c r="J1391">
        <v>355</v>
      </c>
      <c r="K1391">
        <v>507.65</v>
      </c>
    </row>
    <row r="1392" spans="1:11" x14ac:dyDescent="0.25">
      <c r="A1392" t="s">
        <v>104</v>
      </c>
      <c r="B1392">
        <v>2021</v>
      </c>
      <c r="C1392" t="s">
        <v>1</v>
      </c>
      <c r="D1392" t="s">
        <v>90</v>
      </c>
      <c r="E1392" t="s">
        <v>100</v>
      </c>
      <c r="F1392" t="s">
        <v>101</v>
      </c>
      <c r="G1392" t="s">
        <v>97</v>
      </c>
      <c r="H1392" t="s">
        <v>94</v>
      </c>
      <c r="I1392" t="s">
        <v>102</v>
      </c>
      <c r="J1392">
        <v>325</v>
      </c>
      <c r="K1392">
        <v>464.75</v>
      </c>
    </row>
    <row r="1393" spans="1:11" x14ac:dyDescent="0.25">
      <c r="A1393" t="s">
        <v>103</v>
      </c>
      <c r="B1393">
        <v>2021</v>
      </c>
      <c r="C1393" t="s">
        <v>1</v>
      </c>
      <c r="D1393" t="s">
        <v>90</v>
      </c>
      <c r="E1393" t="s">
        <v>100</v>
      </c>
      <c r="F1393" t="s">
        <v>101</v>
      </c>
      <c r="G1393" t="s">
        <v>97</v>
      </c>
      <c r="H1393" t="s">
        <v>94</v>
      </c>
      <c r="I1393" t="s">
        <v>102</v>
      </c>
      <c r="J1393">
        <v>830</v>
      </c>
      <c r="K1393">
        <v>1186.9000000000001</v>
      </c>
    </row>
    <row r="1394" spans="1:11" x14ac:dyDescent="0.25">
      <c r="A1394" t="s">
        <v>105</v>
      </c>
      <c r="B1394">
        <v>2021</v>
      </c>
      <c r="C1394" t="s">
        <v>1</v>
      </c>
      <c r="D1394" t="s">
        <v>90</v>
      </c>
      <c r="E1394" t="s">
        <v>100</v>
      </c>
      <c r="F1394" t="s">
        <v>101</v>
      </c>
      <c r="G1394" t="s">
        <v>97</v>
      </c>
      <c r="H1394" t="s">
        <v>94</v>
      </c>
      <c r="I1394" t="s">
        <v>102</v>
      </c>
      <c r="J1394">
        <v>863</v>
      </c>
      <c r="K1394">
        <v>1234.0899999999999</v>
      </c>
    </row>
    <row r="1395" spans="1:11" x14ac:dyDescent="0.25">
      <c r="A1395" t="s">
        <v>104</v>
      </c>
      <c r="B1395">
        <v>2021</v>
      </c>
      <c r="C1395" t="s">
        <v>0</v>
      </c>
      <c r="D1395" t="s">
        <v>90</v>
      </c>
      <c r="E1395" t="s">
        <v>100</v>
      </c>
      <c r="F1395" t="s">
        <v>101</v>
      </c>
      <c r="G1395" t="s">
        <v>97</v>
      </c>
      <c r="H1395" t="s">
        <v>94</v>
      </c>
      <c r="I1395" t="s">
        <v>102</v>
      </c>
      <c r="J1395">
        <v>356</v>
      </c>
      <c r="K1395">
        <v>509.08</v>
      </c>
    </row>
    <row r="1396" spans="1:11" x14ac:dyDescent="0.25">
      <c r="A1396" t="s">
        <v>103</v>
      </c>
      <c r="B1396">
        <v>2021</v>
      </c>
      <c r="C1396" t="s">
        <v>0</v>
      </c>
      <c r="D1396" t="s">
        <v>90</v>
      </c>
      <c r="E1396" t="s">
        <v>100</v>
      </c>
      <c r="F1396" t="s">
        <v>101</v>
      </c>
      <c r="G1396" t="s">
        <v>97</v>
      </c>
      <c r="H1396" t="s">
        <v>94</v>
      </c>
      <c r="I1396" t="s">
        <v>102</v>
      </c>
      <c r="J1396">
        <v>158</v>
      </c>
      <c r="K1396">
        <v>225.94</v>
      </c>
    </row>
    <row r="1397" spans="1:11" x14ac:dyDescent="0.25">
      <c r="A1397" t="s">
        <v>104</v>
      </c>
      <c r="B1397">
        <v>2021</v>
      </c>
      <c r="C1397" t="s">
        <v>0</v>
      </c>
      <c r="D1397" t="s">
        <v>90</v>
      </c>
      <c r="E1397" t="s">
        <v>100</v>
      </c>
      <c r="F1397" t="s">
        <v>101</v>
      </c>
      <c r="G1397" t="s">
        <v>97</v>
      </c>
      <c r="H1397" t="s">
        <v>94</v>
      </c>
      <c r="I1397" t="s">
        <v>102</v>
      </c>
      <c r="J1397">
        <v>332</v>
      </c>
      <c r="K1397">
        <v>474.76</v>
      </c>
    </row>
    <row r="1398" spans="1:11" x14ac:dyDescent="0.25">
      <c r="A1398" t="s">
        <v>104</v>
      </c>
      <c r="B1398">
        <v>2021</v>
      </c>
      <c r="C1398" t="s">
        <v>0</v>
      </c>
      <c r="D1398" t="s">
        <v>90</v>
      </c>
      <c r="E1398" t="s">
        <v>100</v>
      </c>
      <c r="F1398" t="s">
        <v>101</v>
      </c>
      <c r="G1398" t="s">
        <v>97</v>
      </c>
      <c r="H1398" t="s">
        <v>94</v>
      </c>
      <c r="I1398" t="s">
        <v>102</v>
      </c>
      <c r="J1398">
        <v>358</v>
      </c>
      <c r="K1398">
        <v>511.94</v>
      </c>
    </row>
    <row r="1399" spans="1:11" x14ac:dyDescent="0.25">
      <c r="A1399" t="s">
        <v>104</v>
      </c>
      <c r="B1399">
        <v>2021</v>
      </c>
      <c r="C1399" t="s">
        <v>0</v>
      </c>
      <c r="D1399" t="s">
        <v>90</v>
      </c>
      <c r="E1399" t="s">
        <v>100</v>
      </c>
      <c r="F1399" t="s">
        <v>101</v>
      </c>
      <c r="G1399" t="s">
        <v>97</v>
      </c>
      <c r="H1399" t="s">
        <v>94</v>
      </c>
      <c r="I1399" t="s">
        <v>102</v>
      </c>
      <c r="J1399">
        <v>160</v>
      </c>
      <c r="K1399">
        <v>228.8</v>
      </c>
    </row>
    <row r="1400" spans="1:11" x14ac:dyDescent="0.25">
      <c r="A1400" t="s">
        <v>106</v>
      </c>
      <c r="B1400">
        <v>2021</v>
      </c>
      <c r="C1400" t="s">
        <v>0</v>
      </c>
      <c r="D1400" t="s">
        <v>90</v>
      </c>
      <c r="E1400" t="s">
        <v>100</v>
      </c>
      <c r="F1400" t="s">
        <v>101</v>
      </c>
      <c r="G1400" t="s">
        <v>97</v>
      </c>
      <c r="H1400" t="s">
        <v>94</v>
      </c>
      <c r="I1400" t="s">
        <v>102</v>
      </c>
      <c r="J1400">
        <v>334</v>
      </c>
      <c r="K1400">
        <v>477.62</v>
      </c>
    </row>
    <row r="1401" spans="1:11" x14ac:dyDescent="0.25">
      <c r="A1401" t="s">
        <v>104</v>
      </c>
      <c r="B1401">
        <v>2021</v>
      </c>
      <c r="C1401" t="s">
        <v>0</v>
      </c>
      <c r="D1401" t="s">
        <v>90</v>
      </c>
      <c r="E1401" t="s">
        <v>100</v>
      </c>
      <c r="F1401" t="s">
        <v>101</v>
      </c>
      <c r="G1401" t="s">
        <v>97</v>
      </c>
      <c r="H1401" t="s">
        <v>94</v>
      </c>
      <c r="I1401" t="s">
        <v>102</v>
      </c>
      <c r="J1401">
        <v>820</v>
      </c>
      <c r="K1401">
        <v>1172.5999999999999</v>
      </c>
    </row>
    <row r="1402" spans="1:11" x14ac:dyDescent="0.25">
      <c r="A1402" t="s">
        <v>104</v>
      </c>
      <c r="B1402">
        <v>2021</v>
      </c>
      <c r="C1402" t="s">
        <v>0</v>
      </c>
      <c r="D1402" t="s">
        <v>90</v>
      </c>
      <c r="E1402" t="s">
        <v>100</v>
      </c>
      <c r="F1402" t="s">
        <v>101</v>
      </c>
      <c r="G1402" t="s">
        <v>97</v>
      </c>
      <c r="H1402" t="s">
        <v>94</v>
      </c>
      <c r="I1402" t="s">
        <v>102</v>
      </c>
      <c r="J1402">
        <v>907</v>
      </c>
      <c r="K1402">
        <v>1297.01</v>
      </c>
    </row>
    <row r="1403" spans="1:11" x14ac:dyDescent="0.25">
      <c r="A1403" t="s">
        <v>104</v>
      </c>
      <c r="B1403">
        <v>2021</v>
      </c>
      <c r="C1403" t="s">
        <v>0</v>
      </c>
      <c r="D1403" t="s">
        <v>90</v>
      </c>
      <c r="E1403" t="s">
        <v>100</v>
      </c>
      <c r="F1403" t="s">
        <v>101</v>
      </c>
      <c r="G1403" t="s">
        <v>97</v>
      </c>
      <c r="H1403" t="s">
        <v>94</v>
      </c>
      <c r="I1403" t="s">
        <v>102</v>
      </c>
      <c r="J1403">
        <v>860</v>
      </c>
      <c r="K1403">
        <v>526.24</v>
      </c>
    </row>
    <row r="1404" spans="1:11" x14ac:dyDescent="0.25">
      <c r="A1404" t="s">
        <v>103</v>
      </c>
      <c r="B1404">
        <v>2021</v>
      </c>
      <c r="C1404" t="s">
        <v>0</v>
      </c>
      <c r="D1404" t="s">
        <v>90</v>
      </c>
      <c r="E1404" t="s">
        <v>100</v>
      </c>
      <c r="F1404" t="s">
        <v>101</v>
      </c>
      <c r="G1404" t="s">
        <v>97</v>
      </c>
      <c r="H1404" t="s">
        <v>94</v>
      </c>
      <c r="I1404" t="s">
        <v>102</v>
      </c>
      <c r="J1404">
        <v>159</v>
      </c>
      <c r="K1404">
        <v>526.24</v>
      </c>
    </row>
    <row r="1405" spans="1:11" x14ac:dyDescent="0.25">
      <c r="A1405" t="s">
        <v>104</v>
      </c>
      <c r="B1405">
        <v>2021</v>
      </c>
      <c r="C1405" t="s">
        <v>0</v>
      </c>
      <c r="D1405" t="s">
        <v>90</v>
      </c>
      <c r="E1405" t="s">
        <v>100</v>
      </c>
      <c r="F1405" t="s">
        <v>101</v>
      </c>
      <c r="G1405" t="s">
        <v>97</v>
      </c>
      <c r="H1405" t="s">
        <v>94</v>
      </c>
      <c r="I1405" t="s">
        <v>102</v>
      </c>
      <c r="J1405">
        <v>333</v>
      </c>
      <c r="K1405">
        <v>476.19</v>
      </c>
    </row>
    <row r="1406" spans="1:11" x14ac:dyDescent="0.25">
      <c r="A1406" t="s">
        <v>106</v>
      </c>
      <c r="B1406">
        <v>2021</v>
      </c>
      <c r="C1406" t="s">
        <v>0</v>
      </c>
      <c r="D1406" t="s">
        <v>90</v>
      </c>
      <c r="E1406" t="s">
        <v>100</v>
      </c>
      <c r="F1406" t="s">
        <v>101</v>
      </c>
      <c r="G1406" t="s">
        <v>97</v>
      </c>
      <c r="H1406" t="s">
        <v>94</v>
      </c>
      <c r="I1406" t="s">
        <v>102</v>
      </c>
      <c r="J1406">
        <v>361</v>
      </c>
      <c r="K1406">
        <v>516.23</v>
      </c>
    </row>
    <row r="1407" spans="1:11" x14ac:dyDescent="0.25">
      <c r="A1407" t="s">
        <v>105</v>
      </c>
      <c r="B1407">
        <v>2021</v>
      </c>
      <c r="C1407" t="s">
        <v>0</v>
      </c>
      <c r="D1407" t="s">
        <v>90</v>
      </c>
      <c r="E1407" t="s">
        <v>100</v>
      </c>
      <c r="F1407" t="s">
        <v>101</v>
      </c>
      <c r="G1407" t="s">
        <v>97</v>
      </c>
      <c r="H1407" t="s">
        <v>94</v>
      </c>
      <c r="I1407" t="s">
        <v>102</v>
      </c>
      <c r="J1407">
        <v>157</v>
      </c>
      <c r="K1407">
        <v>224.51</v>
      </c>
    </row>
    <row r="1408" spans="1:11" x14ac:dyDescent="0.25">
      <c r="A1408" t="s">
        <v>104</v>
      </c>
      <c r="B1408">
        <v>2021</v>
      </c>
      <c r="C1408" t="s">
        <v>0</v>
      </c>
      <c r="D1408" t="s">
        <v>90</v>
      </c>
      <c r="E1408" t="s">
        <v>100</v>
      </c>
      <c r="F1408" t="s">
        <v>101</v>
      </c>
      <c r="G1408" t="s">
        <v>97</v>
      </c>
      <c r="H1408" t="s">
        <v>94</v>
      </c>
      <c r="I1408" t="s">
        <v>102</v>
      </c>
      <c r="J1408">
        <v>331</v>
      </c>
      <c r="K1408">
        <v>473.33</v>
      </c>
    </row>
    <row r="1409" spans="1:11" x14ac:dyDescent="0.25">
      <c r="A1409" t="s">
        <v>104</v>
      </c>
      <c r="B1409">
        <v>2021</v>
      </c>
      <c r="C1409" t="s">
        <v>0</v>
      </c>
      <c r="D1409" t="s">
        <v>90</v>
      </c>
      <c r="E1409" t="s">
        <v>100</v>
      </c>
      <c r="F1409" t="s">
        <v>101</v>
      </c>
      <c r="G1409" t="s">
        <v>97</v>
      </c>
      <c r="H1409" t="s">
        <v>94</v>
      </c>
      <c r="I1409" t="s">
        <v>102</v>
      </c>
      <c r="J1409">
        <v>829</v>
      </c>
      <c r="K1409">
        <v>1185.47</v>
      </c>
    </row>
    <row r="1410" spans="1:11" x14ac:dyDescent="0.25">
      <c r="A1410" t="s">
        <v>104</v>
      </c>
      <c r="B1410">
        <v>2021</v>
      </c>
      <c r="C1410" t="s">
        <v>0</v>
      </c>
      <c r="D1410" t="s">
        <v>90</v>
      </c>
      <c r="E1410" t="s">
        <v>100</v>
      </c>
      <c r="F1410" t="s">
        <v>101</v>
      </c>
      <c r="G1410" t="s">
        <v>97</v>
      </c>
      <c r="H1410" t="s">
        <v>94</v>
      </c>
      <c r="I1410" t="s">
        <v>102</v>
      </c>
      <c r="J1410">
        <v>862</v>
      </c>
      <c r="K1410">
        <v>1232.6600000000001</v>
      </c>
    </row>
    <row r="1411" spans="1:11" x14ac:dyDescent="0.25">
      <c r="A1411" t="s">
        <v>104</v>
      </c>
      <c r="B1411">
        <v>2021</v>
      </c>
      <c r="C1411" t="s">
        <v>0</v>
      </c>
      <c r="D1411" t="s">
        <v>90</v>
      </c>
      <c r="E1411" t="s">
        <v>100</v>
      </c>
      <c r="F1411" t="s">
        <v>101</v>
      </c>
      <c r="G1411" t="s">
        <v>97</v>
      </c>
      <c r="H1411" t="s">
        <v>94</v>
      </c>
      <c r="I1411" t="s">
        <v>102</v>
      </c>
      <c r="J1411">
        <v>329</v>
      </c>
      <c r="K1411">
        <v>470.47</v>
      </c>
    </row>
    <row r="1412" spans="1:11" x14ac:dyDescent="0.25">
      <c r="A1412" t="s">
        <v>104</v>
      </c>
      <c r="B1412">
        <v>2021</v>
      </c>
      <c r="C1412" t="s">
        <v>6</v>
      </c>
      <c r="D1412" t="s">
        <v>90</v>
      </c>
      <c r="E1412" t="s">
        <v>100</v>
      </c>
      <c r="F1412" t="s">
        <v>101</v>
      </c>
      <c r="G1412" t="s">
        <v>97</v>
      </c>
      <c r="H1412" t="s">
        <v>94</v>
      </c>
      <c r="I1412" t="s">
        <v>102</v>
      </c>
      <c r="J1412">
        <v>326</v>
      </c>
      <c r="K1412">
        <v>466.18</v>
      </c>
    </row>
    <row r="1413" spans="1:11" x14ac:dyDescent="0.25">
      <c r="A1413" t="s">
        <v>104</v>
      </c>
      <c r="B1413">
        <v>2021</v>
      </c>
      <c r="C1413" t="s">
        <v>6</v>
      </c>
      <c r="D1413" t="s">
        <v>90</v>
      </c>
      <c r="E1413" t="s">
        <v>100</v>
      </c>
      <c r="F1413" t="s">
        <v>101</v>
      </c>
      <c r="G1413" t="s">
        <v>97</v>
      </c>
      <c r="H1413" t="s">
        <v>94</v>
      </c>
      <c r="I1413" t="s">
        <v>102</v>
      </c>
      <c r="J1413">
        <v>128</v>
      </c>
      <c r="K1413">
        <v>183.04</v>
      </c>
    </row>
    <row r="1414" spans="1:11" x14ac:dyDescent="0.25">
      <c r="A1414" t="s">
        <v>103</v>
      </c>
      <c r="B1414">
        <v>2021</v>
      </c>
      <c r="C1414" t="s">
        <v>6</v>
      </c>
      <c r="D1414" t="s">
        <v>90</v>
      </c>
      <c r="E1414" t="s">
        <v>100</v>
      </c>
      <c r="F1414" t="s">
        <v>101</v>
      </c>
      <c r="G1414" t="s">
        <v>97</v>
      </c>
      <c r="H1414" t="s">
        <v>94</v>
      </c>
      <c r="I1414" t="s">
        <v>102</v>
      </c>
      <c r="J1414">
        <v>302</v>
      </c>
      <c r="K1414">
        <v>431.86</v>
      </c>
    </row>
    <row r="1415" spans="1:11" x14ac:dyDescent="0.25">
      <c r="A1415" t="s">
        <v>104</v>
      </c>
      <c r="B1415">
        <v>2021</v>
      </c>
      <c r="C1415" t="s">
        <v>6</v>
      </c>
      <c r="D1415" t="s">
        <v>90</v>
      </c>
      <c r="E1415" t="s">
        <v>100</v>
      </c>
      <c r="F1415" t="s">
        <v>101</v>
      </c>
      <c r="G1415" t="s">
        <v>97</v>
      </c>
      <c r="H1415" t="s">
        <v>94</v>
      </c>
      <c r="I1415" t="s">
        <v>102</v>
      </c>
      <c r="J1415">
        <v>328</v>
      </c>
      <c r="K1415">
        <v>469.04</v>
      </c>
    </row>
    <row r="1416" spans="1:11" x14ac:dyDescent="0.25">
      <c r="A1416" t="s">
        <v>105</v>
      </c>
      <c r="B1416">
        <v>2021</v>
      </c>
      <c r="C1416" t="s">
        <v>6</v>
      </c>
      <c r="D1416" t="s">
        <v>90</v>
      </c>
      <c r="E1416" t="s">
        <v>100</v>
      </c>
      <c r="F1416" t="s">
        <v>101</v>
      </c>
      <c r="G1416" t="s">
        <v>97</v>
      </c>
      <c r="H1416" t="s">
        <v>94</v>
      </c>
      <c r="I1416" t="s">
        <v>102</v>
      </c>
      <c r="J1416">
        <v>298</v>
      </c>
      <c r="K1416">
        <v>426.14</v>
      </c>
    </row>
    <row r="1417" spans="1:11" x14ac:dyDescent="0.25">
      <c r="A1417" t="s">
        <v>104</v>
      </c>
      <c r="B1417">
        <v>2021</v>
      </c>
      <c r="C1417" t="s">
        <v>6</v>
      </c>
      <c r="D1417" t="s">
        <v>90</v>
      </c>
      <c r="E1417" t="s">
        <v>100</v>
      </c>
      <c r="F1417" t="s">
        <v>101</v>
      </c>
      <c r="G1417" t="s">
        <v>97</v>
      </c>
      <c r="H1417" t="s">
        <v>94</v>
      </c>
      <c r="I1417" t="s">
        <v>102</v>
      </c>
      <c r="J1417">
        <v>826</v>
      </c>
      <c r="K1417">
        <v>1181.18</v>
      </c>
    </row>
    <row r="1418" spans="1:11" x14ac:dyDescent="0.25">
      <c r="A1418" t="s">
        <v>105</v>
      </c>
      <c r="B1418">
        <v>2021</v>
      </c>
      <c r="C1418" t="s">
        <v>6</v>
      </c>
      <c r="D1418" t="s">
        <v>90</v>
      </c>
      <c r="E1418" t="s">
        <v>100</v>
      </c>
      <c r="F1418" t="s">
        <v>101</v>
      </c>
      <c r="G1418" t="s">
        <v>97</v>
      </c>
      <c r="H1418" t="s">
        <v>94</v>
      </c>
      <c r="I1418" t="s">
        <v>102</v>
      </c>
      <c r="J1418">
        <v>859</v>
      </c>
      <c r="K1418">
        <v>1228.3699999999999</v>
      </c>
    </row>
    <row r="1419" spans="1:11" x14ac:dyDescent="0.25">
      <c r="A1419" t="s">
        <v>105</v>
      </c>
      <c r="B1419">
        <v>2021</v>
      </c>
      <c r="C1419" t="s">
        <v>6</v>
      </c>
      <c r="D1419" t="s">
        <v>90</v>
      </c>
      <c r="E1419" t="s">
        <v>100</v>
      </c>
      <c r="F1419" t="s">
        <v>101</v>
      </c>
      <c r="G1419" t="s">
        <v>97</v>
      </c>
      <c r="H1419" t="s">
        <v>94</v>
      </c>
      <c r="I1419" t="s">
        <v>102</v>
      </c>
      <c r="J1419">
        <v>912</v>
      </c>
      <c r="K1419">
        <v>1304.1600000000001</v>
      </c>
    </row>
    <row r="1420" spans="1:11" x14ac:dyDescent="0.25">
      <c r="A1420" t="s">
        <v>105</v>
      </c>
      <c r="B1420">
        <v>2021</v>
      </c>
      <c r="C1420" t="s">
        <v>6</v>
      </c>
      <c r="D1420" t="s">
        <v>90</v>
      </c>
      <c r="E1420" t="s">
        <v>100</v>
      </c>
      <c r="F1420" t="s">
        <v>101</v>
      </c>
      <c r="G1420" t="s">
        <v>97</v>
      </c>
      <c r="H1420" t="s">
        <v>94</v>
      </c>
      <c r="I1420" t="s">
        <v>102</v>
      </c>
      <c r="J1420">
        <v>865</v>
      </c>
      <c r="K1420">
        <v>526.24</v>
      </c>
    </row>
    <row r="1421" spans="1:11" x14ac:dyDescent="0.25">
      <c r="A1421" t="s">
        <v>106</v>
      </c>
      <c r="B1421">
        <v>2021</v>
      </c>
      <c r="C1421" t="s">
        <v>6</v>
      </c>
      <c r="D1421" t="s">
        <v>90</v>
      </c>
      <c r="E1421" t="s">
        <v>100</v>
      </c>
      <c r="F1421" t="s">
        <v>101</v>
      </c>
      <c r="G1421" t="s">
        <v>97</v>
      </c>
      <c r="H1421" t="s">
        <v>94</v>
      </c>
      <c r="I1421" t="s">
        <v>102</v>
      </c>
      <c r="J1421">
        <v>129</v>
      </c>
      <c r="K1421">
        <v>526.24</v>
      </c>
    </row>
    <row r="1422" spans="1:11" x14ac:dyDescent="0.25">
      <c r="A1422" t="s">
        <v>104</v>
      </c>
      <c r="B1422">
        <v>2021</v>
      </c>
      <c r="C1422" t="s">
        <v>6</v>
      </c>
      <c r="D1422" t="s">
        <v>90</v>
      </c>
      <c r="E1422" t="s">
        <v>100</v>
      </c>
      <c r="F1422" t="s">
        <v>101</v>
      </c>
      <c r="G1422" t="s">
        <v>97</v>
      </c>
      <c r="H1422" t="s">
        <v>94</v>
      </c>
      <c r="I1422" t="s">
        <v>102</v>
      </c>
      <c r="J1422">
        <v>297</v>
      </c>
      <c r="K1422">
        <v>424.71</v>
      </c>
    </row>
    <row r="1423" spans="1:11" x14ac:dyDescent="0.25">
      <c r="A1423" t="s">
        <v>105</v>
      </c>
      <c r="B1423">
        <v>2021</v>
      </c>
      <c r="C1423" t="s">
        <v>6</v>
      </c>
      <c r="D1423" t="s">
        <v>90</v>
      </c>
      <c r="E1423" t="s">
        <v>100</v>
      </c>
      <c r="F1423" t="s">
        <v>101</v>
      </c>
      <c r="G1423" t="s">
        <v>97</v>
      </c>
      <c r="H1423" t="s">
        <v>94</v>
      </c>
      <c r="I1423" t="s">
        <v>102</v>
      </c>
      <c r="J1423">
        <v>325</v>
      </c>
      <c r="K1423">
        <v>464.75</v>
      </c>
    </row>
    <row r="1424" spans="1:11" x14ac:dyDescent="0.25">
      <c r="A1424" t="s">
        <v>103</v>
      </c>
      <c r="B1424">
        <v>2021</v>
      </c>
      <c r="C1424" t="s">
        <v>6</v>
      </c>
      <c r="D1424" t="s">
        <v>90</v>
      </c>
      <c r="E1424" t="s">
        <v>100</v>
      </c>
      <c r="F1424" t="s">
        <v>101</v>
      </c>
      <c r="G1424" t="s">
        <v>97</v>
      </c>
      <c r="H1424" t="s">
        <v>94</v>
      </c>
      <c r="I1424" t="s">
        <v>102</v>
      </c>
      <c r="J1424">
        <v>127</v>
      </c>
      <c r="K1424">
        <v>181.61</v>
      </c>
    </row>
    <row r="1425" spans="1:11" x14ac:dyDescent="0.25">
      <c r="A1425" t="s">
        <v>104</v>
      </c>
      <c r="B1425">
        <v>2021</v>
      </c>
      <c r="C1425" t="s">
        <v>6</v>
      </c>
      <c r="D1425" t="s">
        <v>90</v>
      </c>
      <c r="E1425" t="s">
        <v>100</v>
      </c>
      <c r="F1425" t="s">
        <v>101</v>
      </c>
      <c r="G1425" t="s">
        <v>97</v>
      </c>
      <c r="H1425" t="s">
        <v>94</v>
      </c>
      <c r="I1425" t="s">
        <v>102</v>
      </c>
      <c r="J1425">
        <v>301</v>
      </c>
      <c r="K1425">
        <v>430.43</v>
      </c>
    </row>
    <row r="1426" spans="1:11" x14ac:dyDescent="0.25">
      <c r="A1426" t="s">
        <v>103</v>
      </c>
      <c r="B1426">
        <v>2021</v>
      </c>
      <c r="C1426" t="s">
        <v>6</v>
      </c>
      <c r="D1426" t="s">
        <v>90</v>
      </c>
      <c r="E1426" t="s">
        <v>100</v>
      </c>
      <c r="F1426" t="s">
        <v>101</v>
      </c>
      <c r="G1426" t="s">
        <v>97</v>
      </c>
      <c r="H1426" t="s">
        <v>94</v>
      </c>
      <c r="I1426" t="s">
        <v>102</v>
      </c>
      <c r="J1426">
        <v>834</v>
      </c>
      <c r="K1426">
        <v>1192.6199999999999</v>
      </c>
    </row>
    <row r="1427" spans="1:11" x14ac:dyDescent="0.25">
      <c r="A1427" t="s">
        <v>104</v>
      </c>
      <c r="B1427">
        <v>2021</v>
      </c>
      <c r="C1427" t="s">
        <v>6</v>
      </c>
      <c r="D1427" t="s">
        <v>90</v>
      </c>
      <c r="E1427" t="s">
        <v>100</v>
      </c>
      <c r="F1427" t="s">
        <v>101</v>
      </c>
      <c r="G1427" t="s">
        <v>97</v>
      </c>
      <c r="H1427" t="s">
        <v>94</v>
      </c>
      <c r="I1427" t="s">
        <v>102</v>
      </c>
      <c r="J1427">
        <v>868</v>
      </c>
      <c r="K1427">
        <v>1241.24</v>
      </c>
    </row>
    <row r="1428" spans="1:11" x14ac:dyDescent="0.25">
      <c r="A1428" t="s">
        <v>104</v>
      </c>
      <c r="B1428">
        <v>2021</v>
      </c>
      <c r="C1428" t="s">
        <v>6</v>
      </c>
      <c r="D1428" t="s">
        <v>90</v>
      </c>
      <c r="E1428" t="s">
        <v>100</v>
      </c>
      <c r="F1428" t="s">
        <v>101</v>
      </c>
      <c r="G1428" t="s">
        <v>97</v>
      </c>
      <c r="H1428" t="s">
        <v>94</v>
      </c>
      <c r="I1428" t="s">
        <v>102</v>
      </c>
      <c r="J1428">
        <v>299</v>
      </c>
      <c r="K1428">
        <v>427.57</v>
      </c>
    </row>
    <row r="1429" spans="1:11" x14ac:dyDescent="0.25">
      <c r="A1429" t="s">
        <v>107</v>
      </c>
      <c r="B1429">
        <v>2021</v>
      </c>
      <c r="C1429" t="s">
        <v>5</v>
      </c>
      <c r="D1429" t="s">
        <v>90</v>
      </c>
      <c r="E1429" t="s">
        <v>100</v>
      </c>
      <c r="F1429" t="s">
        <v>101</v>
      </c>
      <c r="G1429" t="s">
        <v>97</v>
      </c>
      <c r="H1429" t="s">
        <v>94</v>
      </c>
      <c r="I1429" t="s">
        <v>102</v>
      </c>
      <c r="J1429">
        <v>332</v>
      </c>
      <c r="K1429">
        <v>474.76</v>
      </c>
    </row>
    <row r="1430" spans="1:11" x14ac:dyDescent="0.25">
      <c r="A1430" t="s">
        <v>103</v>
      </c>
      <c r="B1430">
        <v>2021</v>
      </c>
      <c r="C1430" t="s">
        <v>5</v>
      </c>
      <c r="D1430" t="s">
        <v>90</v>
      </c>
      <c r="E1430" t="s">
        <v>100</v>
      </c>
      <c r="F1430" t="s">
        <v>101</v>
      </c>
      <c r="G1430" t="s">
        <v>97</v>
      </c>
      <c r="H1430" t="s">
        <v>94</v>
      </c>
      <c r="I1430" t="s">
        <v>102</v>
      </c>
      <c r="J1430">
        <v>134</v>
      </c>
      <c r="K1430">
        <v>191.62</v>
      </c>
    </row>
    <row r="1431" spans="1:11" x14ac:dyDescent="0.25">
      <c r="A1431" t="s">
        <v>106</v>
      </c>
      <c r="B1431">
        <v>2021</v>
      </c>
      <c r="C1431" t="s">
        <v>5</v>
      </c>
      <c r="D1431" t="s">
        <v>90</v>
      </c>
      <c r="E1431" t="s">
        <v>100</v>
      </c>
      <c r="F1431" t="s">
        <v>101</v>
      </c>
      <c r="G1431" t="s">
        <v>97</v>
      </c>
      <c r="H1431" t="s">
        <v>94</v>
      </c>
      <c r="I1431" t="s">
        <v>102</v>
      </c>
      <c r="J1431">
        <v>334</v>
      </c>
      <c r="K1431">
        <v>477.62</v>
      </c>
    </row>
    <row r="1432" spans="1:11" x14ac:dyDescent="0.25">
      <c r="A1432" t="s">
        <v>103</v>
      </c>
      <c r="B1432">
        <v>2021</v>
      </c>
      <c r="C1432" t="s">
        <v>5</v>
      </c>
      <c r="D1432" t="s">
        <v>90</v>
      </c>
      <c r="E1432" t="s">
        <v>100</v>
      </c>
      <c r="F1432" t="s">
        <v>101</v>
      </c>
      <c r="G1432" t="s">
        <v>97</v>
      </c>
      <c r="H1432" t="s">
        <v>94</v>
      </c>
      <c r="I1432" t="s">
        <v>102</v>
      </c>
      <c r="J1432">
        <v>130</v>
      </c>
      <c r="K1432">
        <v>185.9</v>
      </c>
    </row>
    <row r="1433" spans="1:11" x14ac:dyDescent="0.25">
      <c r="A1433" t="s">
        <v>104</v>
      </c>
      <c r="B1433">
        <v>2021</v>
      </c>
      <c r="C1433" t="s">
        <v>5</v>
      </c>
      <c r="D1433" t="s">
        <v>90</v>
      </c>
      <c r="E1433" t="s">
        <v>100</v>
      </c>
      <c r="F1433" t="s">
        <v>101</v>
      </c>
      <c r="G1433" t="s">
        <v>97</v>
      </c>
      <c r="H1433" t="s">
        <v>94</v>
      </c>
      <c r="I1433" t="s">
        <v>102</v>
      </c>
      <c r="J1433">
        <v>304</v>
      </c>
      <c r="K1433">
        <v>434.72</v>
      </c>
    </row>
    <row r="1434" spans="1:11" x14ac:dyDescent="0.25">
      <c r="A1434" t="s">
        <v>105</v>
      </c>
      <c r="B1434">
        <v>2021</v>
      </c>
      <c r="C1434" t="s">
        <v>5</v>
      </c>
      <c r="D1434" t="s">
        <v>90</v>
      </c>
      <c r="E1434" t="s">
        <v>100</v>
      </c>
      <c r="F1434" t="s">
        <v>101</v>
      </c>
      <c r="G1434" t="s">
        <v>97</v>
      </c>
      <c r="H1434" t="s">
        <v>94</v>
      </c>
      <c r="I1434" t="s">
        <v>102</v>
      </c>
      <c r="J1434">
        <v>825</v>
      </c>
      <c r="K1434">
        <v>1179.75</v>
      </c>
    </row>
    <row r="1435" spans="1:11" x14ac:dyDescent="0.25">
      <c r="A1435" t="s">
        <v>104</v>
      </c>
      <c r="B1435">
        <v>2021</v>
      </c>
      <c r="C1435" t="s">
        <v>5</v>
      </c>
      <c r="D1435" t="s">
        <v>90</v>
      </c>
      <c r="E1435" t="s">
        <v>100</v>
      </c>
      <c r="F1435" t="s">
        <v>101</v>
      </c>
      <c r="G1435" t="s">
        <v>97</v>
      </c>
      <c r="H1435" t="s">
        <v>94</v>
      </c>
      <c r="I1435" t="s">
        <v>102</v>
      </c>
      <c r="J1435">
        <v>858</v>
      </c>
      <c r="K1435">
        <v>1226.94</v>
      </c>
    </row>
    <row r="1436" spans="1:11" x14ac:dyDescent="0.25">
      <c r="A1436" t="s">
        <v>103</v>
      </c>
      <c r="B1436">
        <v>2021</v>
      </c>
      <c r="C1436" t="s">
        <v>5</v>
      </c>
      <c r="D1436" t="s">
        <v>90</v>
      </c>
      <c r="E1436" t="s">
        <v>100</v>
      </c>
      <c r="F1436" t="s">
        <v>101</v>
      </c>
      <c r="G1436" t="s">
        <v>97</v>
      </c>
      <c r="H1436" t="s">
        <v>94</v>
      </c>
      <c r="I1436" t="s">
        <v>102</v>
      </c>
      <c r="J1436">
        <v>911</v>
      </c>
      <c r="K1436">
        <v>1302.73</v>
      </c>
    </row>
    <row r="1437" spans="1:11" x14ac:dyDescent="0.25">
      <c r="A1437" t="s">
        <v>103</v>
      </c>
      <c r="B1437">
        <v>2021</v>
      </c>
      <c r="C1437" t="s">
        <v>5</v>
      </c>
      <c r="D1437" t="s">
        <v>90</v>
      </c>
      <c r="E1437" t="s">
        <v>100</v>
      </c>
      <c r="F1437" t="s">
        <v>101</v>
      </c>
      <c r="G1437" t="s">
        <v>97</v>
      </c>
      <c r="H1437" t="s">
        <v>94</v>
      </c>
      <c r="I1437" t="s">
        <v>102</v>
      </c>
      <c r="J1437">
        <v>864</v>
      </c>
      <c r="K1437">
        <v>526.24</v>
      </c>
    </row>
    <row r="1438" spans="1:11" x14ac:dyDescent="0.25">
      <c r="A1438" t="s">
        <v>104</v>
      </c>
      <c r="B1438">
        <v>2021</v>
      </c>
      <c r="C1438" t="s">
        <v>5</v>
      </c>
      <c r="D1438" t="s">
        <v>90</v>
      </c>
      <c r="E1438" t="s">
        <v>100</v>
      </c>
      <c r="F1438" t="s">
        <v>101</v>
      </c>
      <c r="G1438" t="s">
        <v>97</v>
      </c>
      <c r="H1438" t="s">
        <v>94</v>
      </c>
      <c r="I1438" t="s">
        <v>102</v>
      </c>
      <c r="J1438">
        <v>135</v>
      </c>
      <c r="K1438">
        <v>526.24</v>
      </c>
    </row>
    <row r="1439" spans="1:11" x14ac:dyDescent="0.25">
      <c r="A1439" t="s">
        <v>105</v>
      </c>
      <c r="B1439">
        <v>2021</v>
      </c>
      <c r="C1439" t="s">
        <v>5</v>
      </c>
      <c r="D1439" t="s">
        <v>90</v>
      </c>
      <c r="E1439" t="s">
        <v>100</v>
      </c>
      <c r="F1439" t="s">
        <v>101</v>
      </c>
      <c r="G1439" t="s">
        <v>97</v>
      </c>
      <c r="H1439" t="s">
        <v>94</v>
      </c>
      <c r="I1439" t="s">
        <v>102</v>
      </c>
      <c r="J1439">
        <v>303</v>
      </c>
      <c r="K1439">
        <v>433.29</v>
      </c>
    </row>
    <row r="1440" spans="1:11" x14ac:dyDescent="0.25">
      <c r="A1440" t="s">
        <v>104</v>
      </c>
      <c r="B1440">
        <v>2021</v>
      </c>
      <c r="C1440" t="s">
        <v>5</v>
      </c>
      <c r="D1440" t="s">
        <v>90</v>
      </c>
      <c r="E1440" t="s">
        <v>100</v>
      </c>
      <c r="F1440" t="s">
        <v>101</v>
      </c>
      <c r="G1440" t="s">
        <v>97</v>
      </c>
      <c r="H1440" t="s">
        <v>94</v>
      </c>
      <c r="I1440" t="s">
        <v>102</v>
      </c>
      <c r="J1440">
        <v>331</v>
      </c>
      <c r="K1440">
        <v>473.33</v>
      </c>
    </row>
    <row r="1441" spans="1:11" x14ac:dyDescent="0.25">
      <c r="A1441" t="s">
        <v>104</v>
      </c>
      <c r="B1441">
        <v>2021</v>
      </c>
      <c r="C1441" t="s">
        <v>5</v>
      </c>
      <c r="D1441" t="s">
        <v>90</v>
      </c>
      <c r="E1441" t="s">
        <v>100</v>
      </c>
      <c r="F1441" t="s">
        <v>101</v>
      </c>
      <c r="G1441" t="s">
        <v>97</v>
      </c>
      <c r="H1441" t="s">
        <v>94</v>
      </c>
      <c r="I1441" t="s">
        <v>102</v>
      </c>
      <c r="J1441">
        <v>133</v>
      </c>
      <c r="K1441">
        <v>190.19</v>
      </c>
    </row>
    <row r="1442" spans="1:11" x14ac:dyDescent="0.25">
      <c r="A1442" t="s">
        <v>106</v>
      </c>
      <c r="B1442">
        <v>2021</v>
      </c>
      <c r="C1442" t="s">
        <v>5</v>
      </c>
      <c r="D1442" t="s">
        <v>90</v>
      </c>
      <c r="E1442" t="s">
        <v>100</v>
      </c>
      <c r="F1442" t="s">
        <v>101</v>
      </c>
      <c r="G1442" t="s">
        <v>97</v>
      </c>
      <c r="H1442" t="s">
        <v>94</v>
      </c>
      <c r="I1442" t="s">
        <v>102</v>
      </c>
      <c r="J1442">
        <v>307</v>
      </c>
      <c r="K1442">
        <v>439.01</v>
      </c>
    </row>
    <row r="1443" spans="1:11" x14ac:dyDescent="0.25">
      <c r="A1443" t="s">
        <v>103</v>
      </c>
      <c r="B1443">
        <v>2021</v>
      </c>
      <c r="C1443" t="s">
        <v>5</v>
      </c>
      <c r="D1443" t="s">
        <v>90</v>
      </c>
      <c r="E1443" t="s">
        <v>100</v>
      </c>
      <c r="F1443" t="s">
        <v>101</v>
      </c>
      <c r="G1443" t="s">
        <v>97</v>
      </c>
      <c r="H1443" t="s">
        <v>94</v>
      </c>
      <c r="I1443" t="s">
        <v>102</v>
      </c>
      <c r="J1443">
        <v>867</v>
      </c>
      <c r="K1443">
        <v>1239.81</v>
      </c>
    </row>
    <row r="1444" spans="1:11" x14ac:dyDescent="0.25">
      <c r="A1444" t="s">
        <v>107</v>
      </c>
      <c r="B1444">
        <v>2021</v>
      </c>
      <c r="C1444" t="s">
        <v>5</v>
      </c>
      <c r="D1444" t="s">
        <v>90</v>
      </c>
      <c r="E1444" t="s">
        <v>100</v>
      </c>
      <c r="F1444" t="s">
        <v>101</v>
      </c>
      <c r="G1444" t="s">
        <v>97</v>
      </c>
      <c r="H1444" t="s">
        <v>94</v>
      </c>
      <c r="I1444" t="s">
        <v>102</v>
      </c>
      <c r="J1444">
        <v>305</v>
      </c>
      <c r="K1444">
        <v>436.15</v>
      </c>
    </row>
    <row r="1445" spans="1:11" x14ac:dyDescent="0.25">
      <c r="A1445" t="s">
        <v>107</v>
      </c>
      <c r="B1445">
        <v>2021</v>
      </c>
      <c r="C1445" t="s">
        <v>2</v>
      </c>
      <c r="D1445" t="s">
        <v>90</v>
      </c>
      <c r="E1445" t="s">
        <v>100</v>
      </c>
      <c r="F1445" t="s">
        <v>101</v>
      </c>
      <c r="G1445" t="s">
        <v>97</v>
      </c>
      <c r="H1445" t="s">
        <v>94</v>
      </c>
      <c r="I1445" t="s">
        <v>102</v>
      </c>
      <c r="J1445">
        <v>350</v>
      </c>
      <c r="K1445">
        <v>500.5</v>
      </c>
    </row>
    <row r="1446" spans="1:11" x14ac:dyDescent="0.25">
      <c r="A1446" t="s">
        <v>104</v>
      </c>
      <c r="B1446">
        <v>2021</v>
      </c>
      <c r="C1446" t="s">
        <v>2</v>
      </c>
      <c r="D1446" t="s">
        <v>90</v>
      </c>
      <c r="E1446" t="s">
        <v>100</v>
      </c>
      <c r="F1446" t="s">
        <v>101</v>
      </c>
      <c r="G1446" t="s">
        <v>97</v>
      </c>
      <c r="H1446" t="s">
        <v>94</v>
      </c>
      <c r="I1446" t="s">
        <v>102</v>
      </c>
      <c r="J1446">
        <v>146</v>
      </c>
      <c r="K1446">
        <v>208.78</v>
      </c>
    </row>
    <row r="1447" spans="1:11" x14ac:dyDescent="0.25">
      <c r="A1447" t="s">
        <v>105</v>
      </c>
      <c r="B1447">
        <v>2021</v>
      </c>
      <c r="C1447" t="s">
        <v>2</v>
      </c>
      <c r="D1447" t="s">
        <v>90</v>
      </c>
      <c r="E1447" t="s">
        <v>100</v>
      </c>
      <c r="F1447" t="s">
        <v>101</v>
      </c>
      <c r="G1447" t="s">
        <v>97</v>
      </c>
      <c r="H1447" t="s">
        <v>94</v>
      </c>
      <c r="I1447" t="s">
        <v>102</v>
      </c>
      <c r="J1447">
        <v>320</v>
      </c>
      <c r="K1447">
        <v>457.6</v>
      </c>
    </row>
    <row r="1448" spans="1:11" x14ac:dyDescent="0.25">
      <c r="A1448" t="s">
        <v>103</v>
      </c>
      <c r="B1448">
        <v>2021</v>
      </c>
      <c r="C1448" t="s">
        <v>2</v>
      </c>
      <c r="D1448" t="s">
        <v>90</v>
      </c>
      <c r="E1448" t="s">
        <v>100</v>
      </c>
      <c r="F1448" t="s">
        <v>101</v>
      </c>
      <c r="G1448" t="s">
        <v>97</v>
      </c>
      <c r="H1448" t="s">
        <v>94</v>
      </c>
      <c r="I1448" t="s">
        <v>102</v>
      </c>
      <c r="J1448">
        <v>346</v>
      </c>
      <c r="K1448">
        <v>494.78</v>
      </c>
    </row>
    <row r="1449" spans="1:11" x14ac:dyDescent="0.25">
      <c r="A1449" t="s">
        <v>103</v>
      </c>
      <c r="B1449">
        <v>2021</v>
      </c>
      <c r="C1449" t="s">
        <v>2</v>
      </c>
      <c r="D1449" t="s">
        <v>90</v>
      </c>
      <c r="E1449" t="s">
        <v>100</v>
      </c>
      <c r="F1449" t="s">
        <v>101</v>
      </c>
      <c r="G1449" t="s">
        <v>97</v>
      </c>
      <c r="H1449" t="s">
        <v>94</v>
      </c>
      <c r="I1449" t="s">
        <v>102</v>
      </c>
      <c r="J1449">
        <v>148</v>
      </c>
      <c r="K1449">
        <v>211.64</v>
      </c>
    </row>
    <row r="1450" spans="1:11" x14ac:dyDescent="0.25">
      <c r="A1450" t="s">
        <v>104</v>
      </c>
      <c r="B1450">
        <v>2021</v>
      </c>
      <c r="C1450" t="s">
        <v>2</v>
      </c>
      <c r="D1450" t="s">
        <v>90</v>
      </c>
      <c r="E1450" t="s">
        <v>100</v>
      </c>
      <c r="F1450" t="s">
        <v>101</v>
      </c>
      <c r="G1450" t="s">
        <v>97</v>
      </c>
      <c r="H1450" t="s">
        <v>94</v>
      </c>
      <c r="I1450" t="s">
        <v>102</v>
      </c>
      <c r="J1450">
        <v>322</v>
      </c>
      <c r="K1450">
        <v>460.46</v>
      </c>
    </row>
    <row r="1451" spans="1:11" x14ac:dyDescent="0.25">
      <c r="A1451" t="s">
        <v>104</v>
      </c>
      <c r="B1451">
        <v>2021</v>
      </c>
      <c r="C1451" t="s">
        <v>2</v>
      </c>
      <c r="D1451" t="s">
        <v>90</v>
      </c>
      <c r="E1451" t="s">
        <v>100</v>
      </c>
      <c r="F1451" t="s">
        <v>101</v>
      </c>
      <c r="G1451" t="s">
        <v>97</v>
      </c>
      <c r="H1451" t="s">
        <v>99</v>
      </c>
      <c r="I1451" t="s">
        <v>102</v>
      </c>
      <c r="J1451">
        <v>822</v>
      </c>
      <c r="K1451">
        <v>1175.46</v>
      </c>
    </row>
    <row r="1452" spans="1:11" x14ac:dyDescent="0.25">
      <c r="A1452" t="s">
        <v>104</v>
      </c>
      <c r="B1452">
        <v>2021</v>
      </c>
      <c r="C1452" t="s">
        <v>2</v>
      </c>
      <c r="D1452" t="s">
        <v>90</v>
      </c>
      <c r="E1452" t="s">
        <v>100</v>
      </c>
      <c r="F1452" t="s">
        <v>101</v>
      </c>
      <c r="G1452" t="s">
        <v>97</v>
      </c>
      <c r="H1452" t="s">
        <v>99</v>
      </c>
      <c r="I1452" t="s">
        <v>102</v>
      </c>
      <c r="J1452">
        <v>855</v>
      </c>
      <c r="K1452">
        <v>1222.6500000000001</v>
      </c>
    </row>
    <row r="1453" spans="1:11" x14ac:dyDescent="0.25">
      <c r="A1453" t="s">
        <v>106</v>
      </c>
      <c r="B1453">
        <v>2021</v>
      </c>
      <c r="C1453" t="s">
        <v>2</v>
      </c>
      <c r="D1453" t="s">
        <v>90</v>
      </c>
      <c r="E1453" t="s">
        <v>100</v>
      </c>
      <c r="F1453" t="s">
        <v>101</v>
      </c>
      <c r="G1453" t="s">
        <v>97</v>
      </c>
      <c r="H1453" t="s">
        <v>99</v>
      </c>
      <c r="I1453" t="s">
        <v>102</v>
      </c>
      <c r="J1453">
        <v>147</v>
      </c>
      <c r="K1453">
        <v>526.24</v>
      </c>
    </row>
    <row r="1454" spans="1:11" x14ac:dyDescent="0.25">
      <c r="A1454" t="s">
        <v>104</v>
      </c>
      <c r="B1454">
        <v>2021</v>
      </c>
      <c r="C1454" t="s">
        <v>2</v>
      </c>
      <c r="D1454" t="s">
        <v>90</v>
      </c>
      <c r="E1454" t="s">
        <v>100</v>
      </c>
      <c r="F1454" t="s">
        <v>101</v>
      </c>
      <c r="G1454" t="s">
        <v>97</v>
      </c>
      <c r="H1454" t="s">
        <v>99</v>
      </c>
      <c r="I1454" t="s">
        <v>102</v>
      </c>
      <c r="J1454">
        <v>321</v>
      </c>
      <c r="K1454">
        <v>459.03</v>
      </c>
    </row>
    <row r="1455" spans="1:11" x14ac:dyDescent="0.25">
      <c r="A1455" t="s">
        <v>104</v>
      </c>
      <c r="B1455">
        <v>2021</v>
      </c>
      <c r="C1455" t="s">
        <v>2</v>
      </c>
      <c r="D1455" t="s">
        <v>90</v>
      </c>
      <c r="E1455" t="s">
        <v>100</v>
      </c>
      <c r="F1455" t="s">
        <v>101</v>
      </c>
      <c r="G1455" t="s">
        <v>97</v>
      </c>
      <c r="H1455" t="s">
        <v>99</v>
      </c>
      <c r="I1455" t="s">
        <v>102</v>
      </c>
      <c r="J1455">
        <v>349</v>
      </c>
      <c r="K1455">
        <v>499.07</v>
      </c>
    </row>
    <row r="1456" spans="1:11" x14ac:dyDescent="0.25">
      <c r="A1456" t="s">
        <v>104</v>
      </c>
      <c r="B1456">
        <v>2021</v>
      </c>
      <c r="C1456" t="s">
        <v>2</v>
      </c>
      <c r="D1456" t="s">
        <v>90</v>
      </c>
      <c r="E1456" t="s">
        <v>100</v>
      </c>
      <c r="F1456" t="s">
        <v>101</v>
      </c>
      <c r="G1456" t="s">
        <v>97</v>
      </c>
      <c r="H1456" t="s">
        <v>99</v>
      </c>
      <c r="I1456" t="s">
        <v>102</v>
      </c>
      <c r="J1456">
        <v>151</v>
      </c>
      <c r="K1456">
        <v>215.93</v>
      </c>
    </row>
    <row r="1457" spans="1:11" x14ac:dyDescent="0.25">
      <c r="A1457" t="s">
        <v>103</v>
      </c>
      <c r="B1457">
        <v>2021</v>
      </c>
      <c r="C1457" t="s">
        <v>2</v>
      </c>
      <c r="D1457" t="s">
        <v>90</v>
      </c>
      <c r="E1457" t="s">
        <v>100</v>
      </c>
      <c r="F1457" t="s">
        <v>101</v>
      </c>
      <c r="G1457" t="s">
        <v>97</v>
      </c>
      <c r="H1457" t="s">
        <v>99</v>
      </c>
      <c r="I1457" t="s">
        <v>102</v>
      </c>
      <c r="J1457">
        <v>319</v>
      </c>
      <c r="K1457">
        <v>456.17</v>
      </c>
    </row>
    <row r="1458" spans="1:11" x14ac:dyDescent="0.25">
      <c r="A1458" t="s">
        <v>105</v>
      </c>
      <c r="B1458">
        <v>2021</v>
      </c>
      <c r="C1458" t="s">
        <v>2</v>
      </c>
      <c r="D1458" t="s">
        <v>90</v>
      </c>
      <c r="E1458" t="s">
        <v>100</v>
      </c>
      <c r="F1458" t="s">
        <v>101</v>
      </c>
      <c r="G1458" t="s">
        <v>97</v>
      </c>
      <c r="H1458" t="s">
        <v>99</v>
      </c>
      <c r="I1458" t="s">
        <v>102</v>
      </c>
      <c r="J1458">
        <v>831</v>
      </c>
      <c r="K1458">
        <v>1188.33</v>
      </c>
    </row>
    <row r="1459" spans="1:11" x14ac:dyDescent="0.25">
      <c r="A1459" t="s">
        <v>104</v>
      </c>
      <c r="B1459">
        <v>2021</v>
      </c>
      <c r="C1459" t="s">
        <v>2</v>
      </c>
      <c r="D1459" t="s">
        <v>90</v>
      </c>
      <c r="E1459" t="s">
        <v>100</v>
      </c>
      <c r="F1459" t="s">
        <v>101</v>
      </c>
      <c r="G1459" t="s">
        <v>97</v>
      </c>
      <c r="H1459" t="s">
        <v>99</v>
      </c>
      <c r="I1459" t="s">
        <v>102</v>
      </c>
      <c r="J1459">
        <v>864</v>
      </c>
      <c r="K1459">
        <v>1235.52</v>
      </c>
    </row>
    <row r="1460" spans="1:11" x14ac:dyDescent="0.25">
      <c r="A1460" t="s">
        <v>107</v>
      </c>
      <c r="B1460">
        <v>2021</v>
      </c>
      <c r="C1460" t="s">
        <v>2</v>
      </c>
      <c r="D1460" t="s">
        <v>90</v>
      </c>
      <c r="E1460" t="s">
        <v>100</v>
      </c>
      <c r="F1460" t="s">
        <v>101</v>
      </c>
      <c r="G1460" t="s">
        <v>97</v>
      </c>
      <c r="H1460" t="s">
        <v>99</v>
      </c>
      <c r="I1460" t="s">
        <v>102</v>
      </c>
      <c r="J1460">
        <v>323</v>
      </c>
      <c r="K1460">
        <v>461.89</v>
      </c>
    </row>
    <row r="1461" spans="1:11" x14ac:dyDescent="0.25">
      <c r="A1461" t="s">
        <v>104</v>
      </c>
      <c r="B1461">
        <v>2021</v>
      </c>
      <c r="C1461" t="s">
        <v>4</v>
      </c>
      <c r="D1461" t="s">
        <v>90</v>
      </c>
      <c r="E1461" t="s">
        <v>100</v>
      </c>
      <c r="F1461" t="s">
        <v>101</v>
      </c>
      <c r="G1461" t="s">
        <v>97</v>
      </c>
      <c r="H1461" t="s">
        <v>99</v>
      </c>
      <c r="I1461" t="s">
        <v>102</v>
      </c>
      <c r="J1461">
        <v>338</v>
      </c>
      <c r="K1461">
        <v>483.34</v>
      </c>
    </row>
    <row r="1462" spans="1:11" x14ac:dyDescent="0.25">
      <c r="A1462" t="s">
        <v>103</v>
      </c>
      <c r="B1462">
        <v>2021</v>
      </c>
      <c r="C1462" t="s">
        <v>4</v>
      </c>
      <c r="D1462" t="s">
        <v>90</v>
      </c>
      <c r="E1462" t="s">
        <v>100</v>
      </c>
      <c r="F1462" t="s">
        <v>101</v>
      </c>
      <c r="G1462" t="s">
        <v>97</v>
      </c>
      <c r="H1462" t="s">
        <v>99</v>
      </c>
      <c r="I1462" t="s">
        <v>102</v>
      </c>
      <c r="J1462">
        <v>140</v>
      </c>
      <c r="K1462">
        <v>200.2</v>
      </c>
    </row>
    <row r="1463" spans="1:11" x14ac:dyDescent="0.25">
      <c r="A1463" t="s">
        <v>103</v>
      </c>
      <c r="B1463">
        <v>2021</v>
      </c>
      <c r="C1463" t="s">
        <v>4</v>
      </c>
      <c r="D1463" t="s">
        <v>90</v>
      </c>
      <c r="E1463" t="s">
        <v>100</v>
      </c>
      <c r="F1463" t="s">
        <v>101</v>
      </c>
      <c r="G1463" t="s">
        <v>97</v>
      </c>
      <c r="H1463" t="s">
        <v>99</v>
      </c>
      <c r="I1463" t="s">
        <v>102</v>
      </c>
      <c r="J1463">
        <v>308</v>
      </c>
      <c r="K1463">
        <v>440.44</v>
      </c>
    </row>
    <row r="1464" spans="1:11" x14ac:dyDescent="0.25">
      <c r="A1464" t="s">
        <v>103</v>
      </c>
      <c r="B1464">
        <v>2021</v>
      </c>
      <c r="C1464" t="s">
        <v>4</v>
      </c>
      <c r="D1464" t="s">
        <v>90</v>
      </c>
      <c r="E1464" t="s">
        <v>100</v>
      </c>
      <c r="F1464" t="s">
        <v>101</v>
      </c>
      <c r="G1464" t="s">
        <v>97</v>
      </c>
      <c r="H1464" t="s">
        <v>99</v>
      </c>
      <c r="I1464" t="s">
        <v>102</v>
      </c>
      <c r="J1464">
        <v>136</v>
      </c>
      <c r="K1464">
        <v>194.48</v>
      </c>
    </row>
    <row r="1465" spans="1:11" x14ac:dyDescent="0.25">
      <c r="A1465" t="s">
        <v>105</v>
      </c>
      <c r="B1465">
        <v>2021</v>
      </c>
      <c r="C1465" t="s">
        <v>4</v>
      </c>
      <c r="D1465" t="s">
        <v>90</v>
      </c>
      <c r="E1465" t="s">
        <v>100</v>
      </c>
      <c r="F1465" t="s">
        <v>101</v>
      </c>
      <c r="G1465" t="s">
        <v>97</v>
      </c>
      <c r="H1465" t="s">
        <v>99</v>
      </c>
      <c r="I1465" t="s">
        <v>102</v>
      </c>
      <c r="J1465">
        <v>310</v>
      </c>
      <c r="K1465">
        <v>443.3</v>
      </c>
    </row>
    <row r="1466" spans="1:11" x14ac:dyDescent="0.25">
      <c r="A1466" t="s">
        <v>105</v>
      </c>
      <c r="B1466">
        <v>2021</v>
      </c>
      <c r="C1466" t="s">
        <v>4</v>
      </c>
      <c r="D1466" t="s">
        <v>90</v>
      </c>
      <c r="E1466" t="s">
        <v>100</v>
      </c>
      <c r="F1466" t="s">
        <v>101</v>
      </c>
      <c r="G1466" t="s">
        <v>97</v>
      </c>
      <c r="H1466" t="s">
        <v>99</v>
      </c>
      <c r="I1466" t="s">
        <v>102</v>
      </c>
      <c r="J1466">
        <v>824</v>
      </c>
      <c r="K1466">
        <v>1178.32</v>
      </c>
    </row>
    <row r="1467" spans="1:11" x14ac:dyDescent="0.25">
      <c r="A1467" t="s">
        <v>103</v>
      </c>
      <c r="B1467">
        <v>2021</v>
      </c>
      <c r="C1467" t="s">
        <v>4</v>
      </c>
      <c r="D1467" t="s">
        <v>90</v>
      </c>
      <c r="E1467" t="s">
        <v>100</v>
      </c>
      <c r="F1467" t="s">
        <v>101</v>
      </c>
      <c r="G1467" t="s">
        <v>97</v>
      </c>
      <c r="H1467" t="s">
        <v>99</v>
      </c>
      <c r="I1467" t="s">
        <v>102</v>
      </c>
      <c r="J1467">
        <v>857</v>
      </c>
      <c r="K1467">
        <v>1225.51</v>
      </c>
    </row>
    <row r="1468" spans="1:11" x14ac:dyDescent="0.25">
      <c r="A1468" t="s">
        <v>104</v>
      </c>
      <c r="B1468">
        <v>2021</v>
      </c>
      <c r="C1468" t="s">
        <v>4</v>
      </c>
      <c r="D1468" t="s">
        <v>90</v>
      </c>
      <c r="E1468" t="s">
        <v>100</v>
      </c>
      <c r="F1468" t="s">
        <v>101</v>
      </c>
      <c r="G1468" t="s">
        <v>97</v>
      </c>
      <c r="H1468" t="s">
        <v>99</v>
      </c>
      <c r="I1468" t="s">
        <v>102</v>
      </c>
      <c r="J1468">
        <v>910</v>
      </c>
      <c r="K1468">
        <v>1301.3</v>
      </c>
    </row>
    <row r="1469" spans="1:11" x14ac:dyDescent="0.25">
      <c r="A1469" t="s">
        <v>104</v>
      </c>
      <c r="B1469">
        <v>2021</v>
      </c>
      <c r="C1469" t="s">
        <v>4</v>
      </c>
      <c r="D1469" t="s">
        <v>90</v>
      </c>
      <c r="E1469" t="s">
        <v>100</v>
      </c>
      <c r="F1469" t="s">
        <v>101</v>
      </c>
      <c r="G1469" t="s">
        <v>97</v>
      </c>
      <c r="H1469" t="s">
        <v>99</v>
      </c>
      <c r="I1469" t="s">
        <v>102</v>
      </c>
      <c r="J1469">
        <v>863</v>
      </c>
      <c r="K1469">
        <v>526.24</v>
      </c>
    </row>
    <row r="1470" spans="1:11" x14ac:dyDescent="0.25">
      <c r="A1470" t="s">
        <v>105</v>
      </c>
      <c r="B1470">
        <v>2021</v>
      </c>
      <c r="C1470" t="s">
        <v>4</v>
      </c>
      <c r="D1470" t="s">
        <v>90</v>
      </c>
      <c r="E1470" t="s">
        <v>100</v>
      </c>
      <c r="F1470" t="s">
        <v>101</v>
      </c>
      <c r="G1470" t="s">
        <v>97</v>
      </c>
      <c r="H1470" t="s">
        <v>99</v>
      </c>
      <c r="I1470" t="s">
        <v>102</v>
      </c>
      <c r="J1470">
        <v>309</v>
      </c>
      <c r="K1470">
        <v>441.87</v>
      </c>
    </row>
    <row r="1471" spans="1:11" x14ac:dyDescent="0.25">
      <c r="A1471" t="s">
        <v>105</v>
      </c>
      <c r="B1471">
        <v>2021</v>
      </c>
      <c r="C1471" t="s">
        <v>4</v>
      </c>
      <c r="D1471" t="s">
        <v>90</v>
      </c>
      <c r="E1471" t="s">
        <v>100</v>
      </c>
      <c r="F1471" t="s">
        <v>101</v>
      </c>
      <c r="G1471" t="s">
        <v>97</v>
      </c>
      <c r="H1471" t="s">
        <v>99</v>
      </c>
      <c r="I1471" t="s">
        <v>102</v>
      </c>
      <c r="J1471">
        <v>337</v>
      </c>
      <c r="K1471">
        <v>481.91</v>
      </c>
    </row>
    <row r="1472" spans="1:11" x14ac:dyDescent="0.25">
      <c r="A1472" t="s">
        <v>106</v>
      </c>
      <c r="B1472">
        <v>2021</v>
      </c>
      <c r="C1472" t="s">
        <v>4</v>
      </c>
      <c r="D1472" t="s">
        <v>90</v>
      </c>
      <c r="E1472" t="s">
        <v>100</v>
      </c>
      <c r="F1472" t="s">
        <v>101</v>
      </c>
      <c r="G1472" t="s">
        <v>97</v>
      </c>
      <c r="H1472" t="s">
        <v>99</v>
      </c>
      <c r="I1472" t="s">
        <v>102</v>
      </c>
      <c r="J1472">
        <v>139</v>
      </c>
      <c r="K1472">
        <v>198.77</v>
      </c>
    </row>
    <row r="1473" spans="1:11" x14ac:dyDescent="0.25">
      <c r="A1473" t="s">
        <v>103</v>
      </c>
      <c r="B1473">
        <v>2021</v>
      </c>
      <c r="C1473" t="s">
        <v>4</v>
      </c>
      <c r="D1473" t="s">
        <v>90</v>
      </c>
      <c r="E1473" t="s">
        <v>100</v>
      </c>
      <c r="F1473" t="s">
        <v>101</v>
      </c>
      <c r="G1473" t="s">
        <v>97</v>
      </c>
      <c r="H1473" t="s">
        <v>99</v>
      </c>
      <c r="I1473" t="s">
        <v>102</v>
      </c>
      <c r="J1473">
        <v>833</v>
      </c>
      <c r="K1473">
        <v>1191.19</v>
      </c>
    </row>
    <row r="1474" spans="1:11" x14ac:dyDescent="0.25">
      <c r="A1474" t="s">
        <v>104</v>
      </c>
      <c r="B1474">
        <v>2021</v>
      </c>
      <c r="C1474" t="s">
        <v>4</v>
      </c>
      <c r="D1474" t="s">
        <v>90</v>
      </c>
      <c r="E1474" t="s">
        <v>100</v>
      </c>
      <c r="F1474" t="s">
        <v>101</v>
      </c>
      <c r="G1474" t="s">
        <v>97</v>
      </c>
      <c r="H1474" t="s">
        <v>99</v>
      </c>
      <c r="I1474" t="s">
        <v>102</v>
      </c>
      <c r="J1474">
        <v>866</v>
      </c>
      <c r="K1474">
        <v>1238.3800000000001</v>
      </c>
    </row>
    <row r="1475" spans="1:11" x14ac:dyDescent="0.25">
      <c r="A1475" t="s">
        <v>104</v>
      </c>
      <c r="B1475">
        <v>2021</v>
      </c>
      <c r="C1475" t="s">
        <v>4</v>
      </c>
      <c r="D1475" t="s">
        <v>90</v>
      </c>
      <c r="E1475" t="s">
        <v>100</v>
      </c>
      <c r="F1475" t="s">
        <v>101</v>
      </c>
      <c r="G1475" t="s">
        <v>97</v>
      </c>
      <c r="H1475" t="s">
        <v>99</v>
      </c>
      <c r="I1475" t="s">
        <v>102</v>
      </c>
      <c r="J1475">
        <v>311</v>
      </c>
      <c r="K1475">
        <v>444.73</v>
      </c>
    </row>
    <row r="1476" spans="1:11" x14ac:dyDescent="0.25">
      <c r="A1476" t="s">
        <v>104</v>
      </c>
      <c r="B1476">
        <v>2021</v>
      </c>
      <c r="C1476" t="s">
        <v>10</v>
      </c>
      <c r="D1476" t="s">
        <v>98</v>
      </c>
      <c r="E1476" t="s">
        <v>100</v>
      </c>
      <c r="F1476" t="s">
        <v>101</v>
      </c>
      <c r="G1476" t="s">
        <v>97</v>
      </c>
      <c r="H1476" t="s">
        <v>99</v>
      </c>
      <c r="I1476" t="s">
        <v>102</v>
      </c>
      <c r="J1476">
        <v>350</v>
      </c>
      <c r="K1476">
        <v>500.5</v>
      </c>
    </row>
    <row r="1477" spans="1:11" x14ac:dyDescent="0.25">
      <c r="A1477" t="s">
        <v>103</v>
      </c>
      <c r="B1477">
        <v>2021</v>
      </c>
      <c r="C1477" t="s">
        <v>10</v>
      </c>
      <c r="D1477" t="s">
        <v>98</v>
      </c>
      <c r="E1477" t="s">
        <v>100</v>
      </c>
      <c r="F1477" t="s">
        <v>101</v>
      </c>
      <c r="G1477" t="s">
        <v>97</v>
      </c>
      <c r="H1477" t="s">
        <v>99</v>
      </c>
      <c r="I1477" t="s">
        <v>102</v>
      </c>
      <c r="J1477">
        <v>304</v>
      </c>
      <c r="K1477">
        <v>434.72</v>
      </c>
    </row>
    <row r="1478" spans="1:11" x14ac:dyDescent="0.25">
      <c r="A1478" t="s">
        <v>103</v>
      </c>
      <c r="B1478">
        <v>2021</v>
      </c>
      <c r="C1478" t="s">
        <v>10</v>
      </c>
      <c r="D1478" t="s">
        <v>98</v>
      </c>
      <c r="E1478" t="s">
        <v>100</v>
      </c>
      <c r="F1478" t="s">
        <v>101</v>
      </c>
      <c r="G1478" t="s">
        <v>97</v>
      </c>
      <c r="H1478" t="s">
        <v>99</v>
      </c>
      <c r="I1478" t="s">
        <v>102</v>
      </c>
      <c r="J1478">
        <v>352</v>
      </c>
      <c r="K1478">
        <v>503.36</v>
      </c>
    </row>
    <row r="1479" spans="1:11" x14ac:dyDescent="0.25">
      <c r="A1479" t="s">
        <v>103</v>
      </c>
      <c r="B1479">
        <v>2021</v>
      </c>
      <c r="C1479" t="s">
        <v>10</v>
      </c>
      <c r="D1479" t="s">
        <v>98</v>
      </c>
      <c r="E1479" t="s">
        <v>100</v>
      </c>
      <c r="F1479" t="s">
        <v>101</v>
      </c>
      <c r="G1479" t="s">
        <v>97</v>
      </c>
      <c r="H1479" t="s">
        <v>99</v>
      </c>
      <c r="I1479" t="s">
        <v>102</v>
      </c>
      <c r="J1479">
        <v>829</v>
      </c>
      <c r="K1479">
        <v>1185.47</v>
      </c>
    </row>
    <row r="1480" spans="1:11" x14ac:dyDescent="0.25">
      <c r="A1480" t="s">
        <v>104</v>
      </c>
      <c r="B1480">
        <v>2021</v>
      </c>
      <c r="C1480" t="s">
        <v>10</v>
      </c>
      <c r="D1480" t="s">
        <v>98</v>
      </c>
      <c r="E1480" t="s">
        <v>100</v>
      </c>
      <c r="F1480" t="s">
        <v>101</v>
      </c>
      <c r="G1480" t="s">
        <v>97</v>
      </c>
      <c r="H1480" t="s">
        <v>99</v>
      </c>
      <c r="I1480" t="s">
        <v>102</v>
      </c>
      <c r="J1480">
        <v>862</v>
      </c>
      <c r="K1480">
        <v>1232.6600000000001</v>
      </c>
    </row>
    <row r="1481" spans="1:11" x14ac:dyDescent="0.25">
      <c r="A1481" t="s">
        <v>103</v>
      </c>
      <c r="B1481">
        <v>2021</v>
      </c>
      <c r="C1481" t="s">
        <v>10</v>
      </c>
      <c r="D1481" t="s">
        <v>98</v>
      </c>
      <c r="E1481" t="s">
        <v>100</v>
      </c>
      <c r="F1481" t="s">
        <v>101</v>
      </c>
      <c r="G1481" t="s">
        <v>97</v>
      </c>
      <c r="H1481" t="s">
        <v>99</v>
      </c>
      <c r="I1481" t="s">
        <v>102</v>
      </c>
      <c r="J1481">
        <v>918</v>
      </c>
      <c r="K1481">
        <v>1312.74</v>
      </c>
    </row>
    <row r="1482" spans="1:11" x14ac:dyDescent="0.25">
      <c r="A1482" t="s">
        <v>103</v>
      </c>
      <c r="B1482">
        <v>2021</v>
      </c>
      <c r="C1482" t="s">
        <v>10</v>
      </c>
      <c r="D1482" t="s">
        <v>98</v>
      </c>
      <c r="E1482" t="s">
        <v>100</v>
      </c>
      <c r="F1482" t="s">
        <v>101</v>
      </c>
      <c r="G1482" t="s">
        <v>97</v>
      </c>
      <c r="H1482" t="s">
        <v>99</v>
      </c>
      <c r="I1482" t="s">
        <v>102</v>
      </c>
      <c r="J1482">
        <v>919</v>
      </c>
      <c r="K1482">
        <v>1314.17</v>
      </c>
    </row>
    <row r="1483" spans="1:11" x14ac:dyDescent="0.25">
      <c r="A1483" t="s">
        <v>104</v>
      </c>
      <c r="B1483">
        <v>2021</v>
      </c>
      <c r="C1483" t="s">
        <v>10</v>
      </c>
      <c r="D1483" t="s">
        <v>98</v>
      </c>
      <c r="E1483" t="s">
        <v>100</v>
      </c>
      <c r="F1483" t="s">
        <v>101</v>
      </c>
      <c r="G1483" t="s">
        <v>97</v>
      </c>
      <c r="H1483" t="s">
        <v>99</v>
      </c>
      <c r="I1483" t="s">
        <v>102</v>
      </c>
      <c r="J1483">
        <v>920</v>
      </c>
      <c r="K1483">
        <v>1315.6</v>
      </c>
    </row>
    <row r="1484" spans="1:11" x14ac:dyDescent="0.25">
      <c r="A1484" t="s">
        <v>104</v>
      </c>
      <c r="B1484">
        <v>2021</v>
      </c>
      <c r="C1484" t="s">
        <v>10</v>
      </c>
      <c r="D1484" t="s">
        <v>98</v>
      </c>
      <c r="E1484" t="s">
        <v>100</v>
      </c>
      <c r="F1484" t="s">
        <v>101</v>
      </c>
      <c r="G1484" t="s">
        <v>97</v>
      </c>
      <c r="H1484" t="s">
        <v>99</v>
      </c>
      <c r="I1484" t="s">
        <v>102</v>
      </c>
      <c r="J1484">
        <v>869</v>
      </c>
      <c r="K1484">
        <v>526.24</v>
      </c>
    </row>
    <row r="1485" spans="1:11" x14ac:dyDescent="0.25">
      <c r="A1485" t="s">
        <v>104</v>
      </c>
      <c r="B1485">
        <v>2021</v>
      </c>
      <c r="C1485" t="s">
        <v>10</v>
      </c>
      <c r="D1485" t="s">
        <v>98</v>
      </c>
      <c r="E1485" t="s">
        <v>100</v>
      </c>
      <c r="F1485" t="s">
        <v>101</v>
      </c>
      <c r="G1485" t="s">
        <v>97</v>
      </c>
      <c r="H1485" t="s">
        <v>99</v>
      </c>
      <c r="I1485" t="s">
        <v>102</v>
      </c>
      <c r="J1485">
        <v>351</v>
      </c>
      <c r="K1485">
        <v>501.93</v>
      </c>
    </row>
    <row r="1486" spans="1:11" x14ac:dyDescent="0.25">
      <c r="A1486" t="s">
        <v>103</v>
      </c>
      <c r="B1486">
        <v>2021</v>
      </c>
      <c r="C1486" t="s">
        <v>10</v>
      </c>
      <c r="D1486" t="s">
        <v>98</v>
      </c>
      <c r="E1486" t="s">
        <v>100</v>
      </c>
      <c r="F1486" t="s">
        <v>101</v>
      </c>
      <c r="G1486" t="s">
        <v>97</v>
      </c>
      <c r="H1486" t="s">
        <v>99</v>
      </c>
      <c r="I1486" t="s">
        <v>102</v>
      </c>
      <c r="J1486">
        <v>261</v>
      </c>
      <c r="K1486">
        <v>373.23</v>
      </c>
    </row>
    <row r="1487" spans="1:11" x14ac:dyDescent="0.25">
      <c r="A1487" t="s">
        <v>103</v>
      </c>
      <c r="B1487">
        <v>2021</v>
      </c>
      <c r="C1487" t="s">
        <v>10</v>
      </c>
      <c r="D1487" t="s">
        <v>98</v>
      </c>
      <c r="E1487" t="s">
        <v>100</v>
      </c>
      <c r="F1487" t="s">
        <v>101</v>
      </c>
      <c r="G1487" t="s">
        <v>97</v>
      </c>
      <c r="H1487" t="s">
        <v>99</v>
      </c>
      <c r="I1487" t="s">
        <v>102</v>
      </c>
      <c r="J1487">
        <v>255</v>
      </c>
      <c r="K1487">
        <v>364.65</v>
      </c>
    </row>
    <row r="1488" spans="1:11" x14ac:dyDescent="0.25">
      <c r="A1488" t="s">
        <v>103</v>
      </c>
      <c r="B1488">
        <v>2021</v>
      </c>
      <c r="C1488" t="s">
        <v>10</v>
      </c>
      <c r="D1488" t="s">
        <v>98</v>
      </c>
      <c r="E1488" t="s">
        <v>100</v>
      </c>
      <c r="F1488" t="s">
        <v>101</v>
      </c>
      <c r="G1488" t="s">
        <v>97</v>
      </c>
      <c r="H1488" t="s">
        <v>99</v>
      </c>
      <c r="I1488" t="s">
        <v>102</v>
      </c>
      <c r="J1488">
        <v>307</v>
      </c>
      <c r="K1488">
        <v>439.01</v>
      </c>
    </row>
    <row r="1489" spans="1:11" x14ac:dyDescent="0.25">
      <c r="A1489" t="s">
        <v>103</v>
      </c>
      <c r="B1489">
        <v>2021</v>
      </c>
      <c r="C1489" t="s">
        <v>10</v>
      </c>
      <c r="D1489" t="s">
        <v>98</v>
      </c>
      <c r="E1489" t="s">
        <v>100</v>
      </c>
      <c r="F1489" t="s">
        <v>101</v>
      </c>
      <c r="G1489" t="s">
        <v>97</v>
      </c>
      <c r="H1489" t="s">
        <v>99</v>
      </c>
      <c r="I1489" t="s">
        <v>102</v>
      </c>
      <c r="J1489">
        <v>838</v>
      </c>
      <c r="K1489">
        <v>1198.3399999999999</v>
      </c>
    </row>
    <row r="1490" spans="1:11" x14ac:dyDescent="0.25">
      <c r="A1490" t="s">
        <v>104</v>
      </c>
      <c r="B1490">
        <v>2021</v>
      </c>
      <c r="C1490" t="s">
        <v>10</v>
      </c>
      <c r="D1490" t="s">
        <v>98</v>
      </c>
      <c r="E1490" t="s">
        <v>100</v>
      </c>
      <c r="F1490" t="s">
        <v>101</v>
      </c>
      <c r="G1490" t="s">
        <v>97</v>
      </c>
      <c r="H1490" t="s">
        <v>99</v>
      </c>
      <c r="I1490" t="s">
        <v>102</v>
      </c>
      <c r="J1490">
        <v>871</v>
      </c>
      <c r="K1490">
        <v>1245.53</v>
      </c>
    </row>
    <row r="1491" spans="1:11" x14ac:dyDescent="0.25">
      <c r="A1491" t="s">
        <v>104</v>
      </c>
      <c r="B1491">
        <v>2021</v>
      </c>
      <c r="C1491" t="s">
        <v>9</v>
      </c>
      <c r="D1491" t="s">
        <v>98</v>
      </c>
      <c r="E1491" t="s">
        <v>100</v>
      </c>
      <c r="F1491" t="s">
        <v>101</v>
      </c>
      <c r="G1491" t="s">
        <v>97</v>
      </c>
      <c r="H1491" t="s">
        <v>99</v>
      </c>
      <c r="I1491" t="s">
        <v>102</v>
      </c>
      <c r="J1491">
        <v>308</v>
      </c>
      <c r="K1491">
        <v>440.44</v>
      </c>
    </row>
    <row r="1492" spans="1:11" x14ac:dyDescent="0.25">
      <c r="A1492" t="s">
        <v>107</v>
      </c>
      <c r="B1492">
        <v>2021</v>
      </c>
      <c r="C1492" t="s">
        <v>9</v>
      </c>
      <c r="D1492" t="s">
        <v>98</v>
      </c>
      <c r="E1492" t="s">
        <v>100</v>
      </c>
      <c r="F1492" t="s">
        <v>101</v>
      </c>
      <c r="G1492" t="s">
        <v>97</v>
      </c>
      <c r="H1492" t="s">
        <v>99</v>
      </c>
      <c r="I1492" t="s">
        <v>102</v>
      </c>
      <c r="J1492">
        <v>356</v>
      </c>
      <c r="K1492">
        <v>509.08</v>
      </c>
    </row>
    <row r="1493" spans="1:11" x14ac:dyDescent="0.25">
      <c r="A1493" t="s">
        <v>104</v>
      </c>
      <c r="B1493">
        <v>2021</v>
      </c>
      <c r="C1493" t="s">
        <v>9</v>
      </c>
      <c r="D1493" t="s">
        <v>98</v>
      </c>
      <c r="E1493" t="s">
        <v>100</v>
      </c>
      <c r="F1493" t="s">
        <v>101</v>
      </c>
      <c r="G1493" t="s">
        <v>97</v>
      </c>
      <c r="H1493" t="s">
        <v>99</v>
      </c>
      <c r="I1493" t="s">
        <v>102</v>
      </c>
      <c r="J1493">
        <v>310</v>
      </c>
      <c r="K1493">
        <v>443.3</v>
      </c>
    </row>
    <row r="1494" spans="1:11" x14ac:dyDescent="0.25">
      <c r="A1494" t="s">
        <v>103</v>
      </c>
      <c r="B1494">
        <v>2021</v>
      </c>
      <c r="C1494" t="s">
        <v>9</v>
      </c>
      <c r="D1494" t="s">
        <v>98</v>
      </c>
      <c r="E1494" t="s">
        <v>100</v>
      </c>
      <c r="F1494" t="s">
        <v>101</v>
      </c>
      <c r="G1494" t="s">
        <v>97</v>
      </c>
      <c r="H1494" t="s">
        <v>99</v>
      </c>
      <c r="I1494" t="s">
        <v>102</v>
      </c>
      <c r="J1494">
        <v>358</v>
      </c>
      <c r="K1494">
        <v>511.94</v>
      </c>
    </row>
    <row r="1495" spans="1:11" x14ac:dyDescent="0.25">
      <c r="A1495" t="s">
        <v>103</v>
      </c>
      <c r="B1495">
        <v>2021</v>
      </c>
      <c r="C1495" t="s">
        <v>9</v>
      </c>
      <c r="D1495" t="s">
        <v>98</v>
      </c>
      <c r="E1495" t="s">
        <v>100</v>
      </c>
      <c r="F1495" t="s">
        <v>101</v>
      </c>
      <c r="G1495" t="s">
        <v>97</v>
      </c>
      <c r="H1495" t="s">
        <v>99</v>
      </c>
      <c r="I1495" t="s">
        <v>102</v>
      </c>
      <c r="J1495">
        <v>828</v>
      </c>
      <c r="K1495">
        <v>1184.04</v>
      </c>
    </row>
    <row r="1496" spans="1:11" x14ac:dyDescent="0.25">
      <c r="A1496" t="s">
        <v>106</v>
      </c>
      <c r="B1496">
        <v>2021</v>
      </c>
      <c r="C1496" t="s">
        <v>9</v>
      </c>
      <c r="D1496" t="s">
        <v>98</v>
      </c>
      <c r="E1496" t="s">
        <v>100</v>
      </c>
      <c r="F1496" t="s">
        <v>101</v>
      </c>
      <c r="G1496" t="s">
        <v>97</v>
      </c>
      <c r="H1496" t="s">
        <v>99</v>
      </c>
      <c r="I1496" t="s">
        <v>102</v>
      </c>
      <c r="J1496">
        <v>915</v>
      </c>
      <c r="K1496">
        <v>1308.45</v>
      </c>
    </row>
    <row r="1497" spans="1:11" x14ac:dyDescent="0.25">
      <c r="A1497" t="s">
        <v>104</v>
      </c>
      <c r="B1497">
        <v>2021</v>
      </c>
      <c r="C1497" t="s">
        <v>9</v>
      </c>
      <c r="D1497" t="s">
        <v>98</v>
      </c>
      <c r="E1497" t="s">
        <v>100</v>
      </c>
      <c r="F1497" t="s">
        <v>101</v>
      </c>
      <c r="G1497" t="s">
        <v>97</v>
      </c>
      <c r="H1497" t="s">
        <v>99</v>
      </c>
      <c r="I1497" t="s">
        <v>102</v>
      </c>
      <c r="J1497">
        <v>916</v>
      </c>
      <c r="K1497">
        <v>1309.8800000000001</v>
      </c>
    </row>
    <row r="1498" spans="1:11" x14ac:dyDescent="0.25">
      <c r="A1498" t="s">
        <v>104</v>
      </c>
      <c r="B1498">
        <v>2021</v>
      </c>
      <c r="C1498" t="s">
        <v>9</v>
      </c>
      <c r="D1498" t="s">
        <v>98</v>
      </c>
      <c r="E1498" t="s">
        <v>100</v>
      </c>
      <c r="F1498" t="s">
        <v>101</v>
      </c>
      <c r="G1498" t="s">
        <v>97</v>
      </c>
      <c r="H1498" t="s">
        <v>99</v>
      </c>
      <c r="I1498" t="s">
        <v>102</v>
      </c>
      <c r="J1498">
        <v>917</v>
      </c>
      <c r="K1498">
        <v>1311.31</v>
      </c>
    </row>
    <row r="1499" spans="1:11" x14ac:dyDescent="0.25">
      <c r="A1499" t="s">
        <v>104</v>
      </c>
      <c r="B1499">
        <v>2021</v>
      </c>
      <c r="C1499" t="s">
        <v>9</v>
      </c>
      <c r="D1499" t="s">
        <v>98</v>
      </c>
      <c r="E1499" t="s">
        <v>100</v>
      </c>
      <c r="F1499" t="s">
        <v>101</v>
      </c>
      <c r="G1499" t="s">
        <v>97</v>
      </c>
      <c r="H1499" t="s">
        <v>99</v>
      </c>
      <c r="I1499" t="s">
        <v>102</v>
      </c>
      <c r="J1499">
        <v>868</v>
      </c>
      <c r="K1499">
        <v>526.24</v>
      </c>
    </row>
    <row r="1500" spans="1:11" x14ac:dyDescent="0.25">
      <c r="A1500" t="s">
        <v>105</v>
      </c>
      <c r="B1500">
        <v>2021</v>
      </c>
      <c r="C1500" t="s">
        <v>9</v>
      </c>
      <c r="D1500" t="s">
        <v>98</v>
      </c>
      <c r="E1500" t="s">
        <v>100</v>
      </c>
      <c r="F1500" t="s">
        <v>101</v>
      </c>
      <c r="G1500" t="s">
        <v>97</v>
      </c>
      <c r="H1500" t="s">
        <v>99</v>
      </c>
      <c r="I1500" t="s">
        <v>102</v>
      </c>
      <c r="J1500">
        <v>357</v>
      </c>
      <c r="K1500">
        <v>526.24</v>
      </c>
    </row>
    <row r="1501" spans="1:11" x14ac:dyDescent="0.25">
      <c r="A1501" t="s">
        <v>103</v>
      </c>
      <c r="B1501">
        <v>2021</v>
      </c>
      <c r="C1501" t="s">
        <v>9</v>
      </c>
      <c r="D1501" t="s">
        <v>98</v>
      </c>
      <c r="E1501" t="s">
        <v>100</v>
      </c>
      <c r="F1501" t="s">
        <v>101</v>
      </c>
      <c r="G1501" t="s">
        <v>97</v>
      </c>
      <c r="H1501" t="s">
        <v>99</v>
      </c>
      <c r="I1501" t="s">
        <v>102</v>
      </c>
      <c r="J1501">
        <v>279</v>
      </c>
      <c r="K1501">
        <v>398.97</v>
      </c>
    </row>
    <row r="1502" spans="1:11" x14ac:dyDescent="0.25">
      <c r="A1502" t="s">
        <v>104</v>
      </c>
      <c r="B1502">
        <v>2021</v>
      </c>
      <c r="C1502" t="s">
        <v>9</v>
      </c>
      <c r="D1502" t="s">
        <v>98</v>
      </c>
      <c r="E1502" t="s">
        <v>100</v>
      </c>
      <c r="F1502" t="s">
        <v>101</v>
      </c>
      <c r="G1502" t="s">
        <v>97</v>
      </c>
      <c r="H1502" t="s">
        <v>99</v>
      </c>
      <c r="I1502" t="s">
        <v>102</v>
      </c>
      <c r="J1502">
        <v>273</v>
      </c>
      <c r="K1502">
        <v>390.39</v>
      </c>
    </row>
    <row r="1503" spans="1:11" x14ac:dyDescent="0.25">
      <c r="A1503" t="s">
        <v>104</v>
      </c>
      <c r="B1503">
        <v>2021</v>
      </c>
      <c r="C1503" t="s">
        <v>9</v>
      </c>
      <c r="D1503" t="s">
        <v>98</v>
      </c>
      <c r="E1503" t="s">
        <v>100</v>
      </c>
      <c r="F1503" t="s">
        <v>101</v>
      </c>
      <c r="G1503" t="s">
        <v>97</v>
      </c>
      <c r="H1503" t="s">
        <v>99</v>
      </c>
      <c r="I1503" t="s">
        <v>102</v>
      </c>
      <c r="J1503">
        <v>267</v>
      </c>
      <c r="K1503">
        <v>381.81</v>
      </c>
    </row>
    <row r="1504" spans="1:11" x14ac:dyDescent="0.25">
      <c r="A1504" t="s">
        <v>106</v>
      </c>
      <c r="B1504">
        <v>2021</v>
      </c>
      <c r="C1504" t="s">
        <v>9</v>
      </c>
      <c r="D1504" t="s">
        <v>98</v>
      </c>
      <c r="E1504" t="s">
        <v>100</v>
      </c>
      <c r="F1504" t="s">
        <v>101</v>
      </c>
      <c r="G1504" t="s">
        <v>97</v>
      </c>
      <c r="H1504" t="s">
        <v>99</v>
      </c>
      <c r="I1504" t="s">
        <v>102</v>
      </c>
      <c r="J1504">
        <v>313</v>
      </c>
      <c r="K1504">
        <v>447.59</v>
      </c>
    </row>
    <row r="1505" spans="1:11" x14ac:dyDescent="0.25">
      <c r="A1505" t="s">
        <v>103</v>
      </c>
      <c r="B1505">
        <v>2021</v>
      </c>
      <c r="C1505" t="s">
        <v>9</v>
      </c>
      <c r="D1505" t="s">
        <v>98</v>
      </c>
      <c r="E1505" t="s">
        <v>100</v>
      </c>
      <c r="F1505" t="s">
        <v>101</v>
      </c>
      <c r="G1505" t="s">
        <v>97</v>
      </c>
      <c r="H1505" t="s">
        <v>99</v>
      </c>
      <c r="I1505" t="s">
        <v>102</v>
      </c>
      <c r="J1505">
        <v>355</v>
      </c>
      <c r="K1505">
        <v>507.65</v>
      </c>
    </row>
    <row r="1506" spans="1:11" x14ac:dyDescent="0.25">
      <c r="A1506" t="s">
        <v>104</v>
      </c>
      <c r="B1506">
        <v>2021</v>
      </c>
      <c r="C1506" t="s">
        <v>9</v>
      </c>
      <c r="D1506" t="s">
        <v>98</v>
      </c>
      <c r="E1506" t="s">
        <v>100</v>
      </c>
      <c r="F1506" t="s">
        <v>101</v>
      </c>
      <c r="G1506" t="s">
        <v>97</v>
      </c>
      <c r="H1506" t="s">
        <v>99</v>
      </c>
      <c r="I1506" t="s">
        <v>102</v>
      </c>
      <c r="J1506">
        <v>837</v>
      </c>
      <c r="K1506">
        <v>1196.9100000000001</v>
      </c>
    </row>
    <row r="1507" spans="1:11" x14ac:dyDescent="0.25">
      <c r="A1507" t="s">
        <v>104</v>
      </c>
      <c r="B1507">
        <v>2021</v>
      </c>
      <c r="C1507" t="s">
        <v>9</v>
      </c>
      <c r="D1507" t="s">
        <v>98</v>
      </c>
      <c r="E1507" t="s">
        <v>100</v>
      </c>
      <c r="F1507" t="s">
        <v>101</v>
      </c>
      <c r="G1507" t="s">
        <v>97</v>
      </c>
      <c r="H1507" t="s">
        <v>99</v>
      </c>
      <c r="I1507" t="s">
        <v>102</v>
      </c>
      <c r="J1507">
        <v>870</v>
      </c>
      <c r="K1507">
        <v>1244.0999999999999</v>
      </c>
    </row>
    <row r="1508" spans="1:11" x14ac:dyDescent="0.25">
      <c r="A1508" t="s">
        <v>103</v>
      </c>
      <c r="B1508">
        <v>2021</v>
      </c>
      <c r="C1508" t="s">
        <v>8</v>
      </c>
      <c r="D1508" t="s">
        <v>98</v>
      </c>
      <c r="E1508" t="s">
        <v>100</v>
      </c>
      <c r="F1508" t="s">
        <v>101</v>
      </c>
      <c r="G1508" t="s">
        <v>97</v>
      </c>
      <c r="H1508" t="s">
        <v>99</v>
      </c>
      <c r="I1508" t="s">
        <v>102</v>
      </c>
      <c r="J1508">
        <v>314</v>
      </c>
      <c r="K1508">
        <v>449.02</v>
      </c>
    </row>
    <row r="1509" spans="1:11" x14ac:dyDescent="0.25">
      <c r="A1509" t="s">
        <v>105</v>
      </c>
      <c r="B1509">
        <v>2021</v>
      </c>
      <c r="C1509" t="s">
        <v>8</v>
      </c>
      <c r="D1509" t="s">
        <v>98</v>
      </c>
      <c r="E1509" t="s">
        <v>100</v>
      </c>
      <c r="F1509" t="s">
        <v>101</v>
      </c>
      <c r="G1509" t="s">
        <v>97</v>
      </c>
      <c r="H1509" t="s">
        <v>99</v>
      </c>
      <c r="I1509" t="s">
        <v>102</v>
      </c>
      <c r="J1509">
        <v>362</v>
      </c>
      <c r="K1509">
        <v>517.66</v>
      </c>
    </row>
    <row r="1510" spans="1:11" x14ac:dyDescent="0.25">
      <c r="A1510" t="s">
        <v>103</v>
      </c>
      <c r="B1510">
        <v>2021</v>
      </c>
      <c r="C1510" t="s">
        <v>8</v>
      </c>
      <c r="D1510" t="s">
        <v>98</v>
      </c>
      <c r="E1510" t="s">
        <v>100</v>
      </c>
      <c r="F1510" t="s">
        <v>101</v>
      </c>
      <c r="G1510" t="s">
        <v>97</v>
      </c>
      <c r="H1510" t="s">
        <v>99</v>
      </c>
      <c r="I1510" t="s">
        <v>102</v>
      </c>
      <c r="J1510">
        <v>290</v>
      </c>
      <c r="K1510">
        <v>414.7</v>
      </c>
    </row>
    <row r="1511" spans="1:11" x14ac:dyDescent="0.25">
      <c r="A1511" t="s">
        <v>103</v>
      </c>
      <c r="B1511">
        <v>2021</v>
      </c>
      <c r="C1511" t="s">
        <v>8</v>
      </c>
      <c r="D1511" t="s">
        <v>98</v>
      </c>
      <c r="E1511" t="s">
        <v>100</v>
      </c>
      <c r="F1511" t="s">
        <v>101</v>
      </c>
      <c r="G1511" t="s">
        <v>97</v>
      </c>
      <c r="H1511" t="s">
        <v>99</v>
      </c>
      <c r="I1511" t="s">
        <v>102</v>
      </c>
      <c r="J1511">
        <v>316</v>
      </c>
      <c r="K1511">
        <v>451.88</v>
      </c>
    </row>
    <row r="1512" spans="1:11" x14ac:dyDescent="0.25">
      <c r="A1512" t="s">
        <v>104</v>
      </c>
      <c r="B1512">
        <v>2021</v>
      </c>
      <c r="C1512" t="s">
        <v>8</v>
      </c>
      <c r="D1512" t="s">
        <v>98</v>
      </c>
      <c r="E1512" t="s">
        <v>100</v>
      </c>
      <c r="F1512" t="s">
        <v>101</v>
      </c>
      <c r="G1512" t="s">
        <v>97</v>
      </c>
      <c r="H1512" t="s">
        <v>99</v>
      </c>
      <c r="I1512" t="s">
        <v>102</v>
      </c>
      <c r="J1512">
        <v>364</v>
      </c>
      <c r="K1512">
        <v>520.52</v>
      </c>
    </row>
    <row r="1513" spans="1:11" x14ac:dyDescent="0.25">
      <c r="A1513" t="s">
        <v>104</v>
      </c>
      <c r="B1513">
        <v>2021</v>
      </c>
      <c r="C1513" t="s">
        <v>8</v>
      </c>
      <c r="D1513" t="s">
        <v>98</v>
      </c>
      <c r="E1513" t="s">
        <v>100</v>
      </c>
      <c r="F1513" t="s">
        <v>101</v>
      </c>
      <c r="G1513" t="s">
        <v>97</v>
      </c>
      <c r="H1513" t="s">
        <v>99</v>
      </c>
      <c r="I1513" t="s">
        <v>102</v>
      </c>
      <c r="J1513">
        <v>827</v>
      </c>
      <c r="K1513">
        <v>1182.6099999999999</v>
      </c>
    </row>
    <row r="1514" spans="1:11" x14ac:dyDescent="0.25">
      <c r="A1514" t="s">
        <v>103</v>
      </c>
      <c r="B1514">
        <v>2021</v>
      </c>
      <c r="C1514" t="s">
        <v>8</v>
      </c>
      <c r="D1514" t="s">
        <v>98</v>
      </c>
      <c r="E1514" t="s">
        <v>100</v>
      </c>
      <c r="F1514" t="s">
        <v>101</v>
      </c>
      <c r="G1514" t="s">
        <v>97</v>
      </c>
      <c r="H1514" t="s">
        <v>99</v>
      </c>
      <c r="I1514" t="s">
        <v>102</v>
      </c>
      <c r="J1514">
        <v>861</v>
      </c>
      <c r="K1514">
        <v>1231.23</v>
      </c>
    </row>
    <row r="1515" spans="1:11" x14ac:dyDescent="0.25">
      <c r="A1515" t="s">
        <v>103</v>
      </c>
      <c r="B1515">
        <v>2021</v>
      </c>
      <c r="C1515" t="s">
        <v>8</v>
      </c>
      <c r="D1515" t="s">
        <v>98</v>
      </c>
      <c r="E1515" t="s">
        <v>100</v>
      </c>
      <c r="F1515" t="s">
        <v>101</v>
      </c>
      <c r="G1515" t="s">
        <v>97</v>
      </c>
      <c r="H1515" t="s">
        <v>99</v>
      </c>
      <c r="I1515" t="s">
        <v>102</v>
      </c>
      <c r="J1515">
        <v>914</v>
      </c>
      <c r="K1515">
        <v>1307.02</v>
      </c>
    </row>
    <row r="1516" spans="1:11" x14ac:dyDescent="0.25">
      <c r="A1516" t="s">
        <v>103</v>
      </c>
      <c r="B1516">
        <v>2021</v>
      </c>
      <c r="C1516" t="s">
        <v>8</v>
      </c>
      <c r="D1516" t="s">
        <v>98</v>
      </c>
      <c r="E1516" t="s">
        <v>100</v>
      </c>
      <c r="F1516" t="s">
        <v>101</v>
      </c>
      <c r="G1516" t="s">
        <v>97</v>
      </c>
      <c r="H1516" t="s">
        <v>99</v>
      </c>
      <c r="I1516" t="s">
        <v>102</v>
      </c>
      <c r="J1516">
        <v>867</v>
      </c>
      <c r="K1516">
        <v>526.24</v>
      </c>
    </row>
    <row r="1517" spans="1:11" x14ac:dyDescent="0.25">
      <c r="A1517" t="s">
        <v>104</v>
      </c>
      <c r="B1517">
        <v>2021</v>
      </c>
      <c r="C1517" t="s">
        <v>8</v>
      </c>
      <c r="D1517" t="s">
        <v>98</v>
      </c>
      <c r="E1517" t="s">
        <v>100</v>
      </c>
      <c r="F1517" t="s">
        <v>101</v>
      </c>
      <c r="G1517" t="s">
        <v>97</v>
      </c>
      <c r="H1517" t="s">
        <v>99</v>
      </c>
      <c r="I1517" t="s">
        <v>102</v>
      </c>
      <c r="J1517">
        <v>363</v>
      </c>
      <c r="K1517">
        <v>526.24</v>
      </c>
    </row>
    <row r="1518" spans="1:11" x14ac:dyDescent="0.25">
      <c r="A1518" t="s">
        <v>104</v>
      </c>
      <c r="B1518">
        <v>2021</v>
      </c>
      <c r="C1518" t="s">
        <v>8</v>
      </c>
      <c r="D1518" t="s">
        <v>98</v>
      </c>
      <c r="E1518" t="s">
        <v>100</v>
      </c>
      <c r="F1518" t="s">
        <v>101</v>
      </c>
      <c r="G1518" t="s">
        <v>97</v>
      </c>
      <c r="H1518" t="s">
        <v>99</v>
      </c>
      <c r="I1518" t="s">
        <v>102</v>
      </c>
      <c r="J1518">
        <v>291</v>
      </c>
      <c r="K1518">
        <v>416.13</v>
      </c>
    </row>
    <row r="1519" spans="1:11" x14ac:dyDescent="0.25">
      <c r="A1519" t="s">
        <v>103</v>
      </c>
      <c r="B1519">
        <v>2021</v>
      </c>
      <c r="C1519" t="s">
        <v>8</v>
      </c>
      <c r="D1519" t="s">
        <v>98</v>
      </c>
      <c r="E1519" t="s">
        <v>100</v>
      </c>
      <c r="F1519" t="s">
        <v>101</v>
      </c>
      <c r="G1519" t="s">
        <v>97</v>
      </c>
      <c r="H1519" t="s">
        <v>99</v>
      </c>
      <c r="I1519" t="s">
        <v>102</v>
      </c>
      <c r="J1519">
        <v>285</v>
      </c>
      <c r="K1519">
        <v>407.55</v>
      </c>
    </row>
    <row r="1520" spans="1:11" x14ac:dyDescent="0.25">
      <c r="A1520" t="s">
        <v>103</v>
      </c>
      <c r="B1520">
        <v>2021</v>
      </c>
      <c r="C1520" t="s">
        <v>8</v>
      </c>
      <c r="D1520" t="s">
        <v>98</v>
      </c>
      <c r="E1520" t="s">
        <v>100</v>
      </c>
      <c r="F1520" t="s">
        <v>101</v>
      </c>
      <c r="G1520" t="s">
        <v>97</v>
      </c>
      <c r="H1520" t="s">
        <v>99</v>
      </c>
      <c r="I1520" t="s">
        <v>102</v>
      </c>
      <c r="J1520">
        <v>361</v>
      </c>
      <c r="K1520">
        <v>516.23</v>
      </c>
    </row>
    <row r="1521" spans="1:11" x14ac:dyDescent="0.25">
      <c r="A1521" t="s">
        <v>103</v>
      </c>
      <c r="B1521">
        <v>2021</v>
      </c>
      <c r="C1521" t="s">
        <v>8</v>
      </c>
      <c r="D1521" t="s">
        <v>98</v>
      </c>
      <c r="E1521" t="s">
        <v>100</v>
      </c>
      <c r="F1521" t="s">
        <v>101</v>
      </c>
      <c r="G1521" t="s">
        <v>97</v>
      </c>
      <c r="H1521" t="s">
        <v>99</v>
      </c>
      <c r="I1521" t="s">
        <v>102</v>
      </c>
      <c r="J1521">
        <v>289</v>
      </c>
      <c r="K1521">
        <v>413.27</v>
      </c>
    </row>
    <row r="1522" spans="1:11" x14ac:dyDescent="0.25">
      <c r="A1522" t="s">
        <v>103</v>
      </c>
      <c r="B1522">
        <v>2021</v>
      </c>
      <c r="C1522" t="s">
        <v>8</v>
      </c>
      <c r="D1522" t="s">
        <v>98</v>
      </c>
      <c r="E1522" t="s">
        <v>100</v>
      </c>
      <c r="F1522" t="s">
        <v>101</v>
      </c>
      <c r="G1522" t="s">
        <v>97</v>
      </c>
      <c r="H1522" t="s">
        <v>99</v>
      </c>
      <c r="I1522" t="s">
        <v>102</v>
      </c>
      <c r="J1522">
        <v>836</v>
      </c>
      <c r="K1522">
        <v>1195.48</v>
      </c>
    </row>
    <row r="1523" spans="1:11" x14ac:dyDescent="0.25">
      <c r="A1523" t="s">
        <v>103</v>
      </c>
      <c r="B1523">
        <v>2021</v>
      </c>
      <c r="C1523" t="s">
        <v>8</v>
      </c>
      <c r="D1523" t="s">
        <v>98</v>
      </c>
      <c r="E1523" t="s">
        <v>100</v>
      </c>
      <c r="F1523" t="s">
        <v>101</v>
      </c>
      <c r="G1523" t="s">
        <v>97</v>
      </c>
      <c r="H1523" t="s">
        <v>99</v>
      </c>
      <c r="I1523" t="s">
        <v>102</v>
      </c>
      <c r="J1523">
        <v>869</v>
      </c>
      <c r="K1523">
        <v>1242.67</v>
      </c>
    </row>
    <row r="1524" spans="1:11" x14ac:dyDescent="0.25">
      <c r="A1524" t="s">
        <v>105</v>
      </c>
      <c r="B1524">
        <v>2021</v>
      </c>
      <c r="C1524" t="s">
        <v>7</v>
      </c>
      <c r="D1524" t="s">
        <v>90</v>
      </c>
      <c r="E1524" t="s">
        <v>100</v>
      </c>
      <c r="F1524" t="s">
        <v>101</v>
      </c>
      <c r="G1524" t="s">
        <v>93</v>
      </c>
      <c r="H1524" t="s">
        <v>99</v>
      </c>
      <c r="I1524" t="s">
        <v>95</v>
      </c>
      <c r="J1524">
        <v>340</v>
      </c>
      <c r="K1524">
        <v>486.2</v>
      </c>
    </row>
    <row r="1525" spans="1:11" x14ac:dyDescent="0.25">
      <c r="A1525" t="s">
        <v>104</v>
      </c>
      <c r="B1525">
        <v>2021</v>
      </c>
      <c r="C1525" t="s">
        <v>7</v>
      </c>
      <c r="D1525" t="s">
        <v>90</v>
      </c>
      <c r="E1525" t="s">
        <v>100</v>
      </c>
      <c r="F1525" t="s">
        <v>101</v>
      </c>
      <c r="G1525" t="s">
        <v>93</v>
      </c>
      <c r="H1525" t="s">
        <v>99</v>
      </c>
      <c r="I1525" t="s">
        <v>95</v>
      </c>
      <c r="J1525">
        <v>334</v>
      </c>
      <c r="K1525">
        <v>477.62</v>
      </c>
    </row>
    <row r="1526" spans="1:11" x14ac:dyDescent="0.25">
      <c r="A1526" t="s">
        <v>104</v>
      </c>
      <c r="B1526">
        <v>2021</v>
      </c>
      <c r="C1526" t="s">
        <v>7</v>
      </c>
      <c r="D1526" t="s">
        <v>90</v>
      </c>
      <c r="E1526" t="s">
        <v>100</v>
      </c>
      <c r="F1526" t="s">
        <v>101</v>
      </c>
      <c r="G1526" t="s">
        <v>93</v>
      </c>
      <c r="H1526" t="s">
        <v>99</v>
      </c>
      <c r="I1526" t="s">
        <v>95</v>
      </c>
      <c r="J1526">
        <v>337</v>
      </c>
      <c r="K1526">
        <v>481.91</v>
      </c>
    </row>
    <row r="1527" spans="1:11" x14ac:dyDescent="0.25">
      <c r="A1527" t="s">
        <v>105</v>
      </c>
      <c r="B1527">
        <v>2021</v>
      </c>
      <c r="C1527" t="s">
        <v>7</v>
      </c>
      <c r="D1527" t="s">
        <v>90</v>
      </c>
      <c r="E1527" t="s">
        <v>100</v>
      </c>
      <c r="F1527" t="s">
        <v>101</v>
      </c>
      <c r="G1527" t="s">
        <v>93</v>
      </c>
      <c r="H1527" t="s">
        <v>99</v>
      </c>
      <c r="I1527" t="s">
        <v>95</v>
      </c>
      <c r="J1527">
        <v>331</v>
      </c>
      <c r="K1527">
        <v>473.33</v>
      </c>
    </row>
    <row r="1528" spans="1:11" x14ac:dyDescent="0.25">
      <c r="A1528" t="s">
        <v>103</v>
      </c>
      <c r="B1528">
        <v>2021</v>
      </c>
      <c r="C1528" t="s">
        <v>8</v>
      </c>
      <c r="D1528" t="s">
        <v>90</v>
      </c>
      <c r="E1528" t="s">
        <v>100</v>
      </c>
      <c r="F1528" t="s">
        <v>101</v>
      </c>
      <c r="G1528" t="s">
        <v>93</v>
      </c>
      <c r="H1528" t="s">
        <v>99</v>
      </c>
      <c r="I1528" t="s">
        <v>95</v>
      </c>
      <c r="J1528">
        <v>328</v>
      </c>
      <c r="K1528">
        <v>469.04</v>
      </c>
    </row>
    <row r="1529" spans="1:11" x14ac:dyDescent="0.25">
      <c r="A1529" t="s">
        <v>104</v>
      </c>
      <c r="B1529">
        <v>2021</v>
      </c>
      <c r="C1529" t="s">
        <v>8</v>
      </c>
      <c r="D1529" t="s">
        <v>90</v>
      </c>
      <c r="E1529" t="s">
        <v>100</v>
      </c>
      <c r="F1529" t="s">
        <v>101</v>
      </c>
      <c r="G1529" t="s">
        <v>93</v>
      </c>
      <c r="H1529" t="s">
        <v>99</v>
      </c>
      <c r="I1529" t="s">
        <v>95</v>
      </c>
      <c r="J1529">
        <v>322</v>
      </c>
      <c r="K1529">
        <v>460.46</v>
      </c>
    </row>
    <row r="1530" spans="1:11" x14ac:dyDescent="0.25">
      <c r="A1530" t="s">
        <v>103</v>
      </c>
      <c r="B1530">
        <v>2021</v>
      </c>
      <c r="C1530" t="s">
        <v>8</v>
      </c>
      <c r="D1530" t="s">
        <v>90</v>
      </c>
      <c r="E1530" t="s">
        <v>100</v>
      </c>
      <c r="F1530" t="s">
        <v>101</v>
      </c>
      <c r="G1530" t="s">
        <v>93</v>
      </c>
      <c r="H1530" t="s">
        <v>99</v>
      </c>
      <c r="I1530" t="s">
        <v>95</v>
      </c>
      <c r="J1530">
        <v>316</v>
      </c>
      <c r="K1530">
        <v>451.88</v>
      </c>
    </row>
    <row r="1531" spans="1:11" x14ac:dyDescent="0.25">
      <c r="A1531" t="s">
        <v>104</v>
      </c>
      <c r="B1531">
        <v>2021</v>
      </c>
      <c r="C1531" t="s">
        <v>8</v>
      </c>
      <c r="D1531" t="s">
        <v>90</v>
      </c>
      <c r="E1531" t="s">
        <v>100</v>
      </c>
      <c r="F1531" t="s">
        <v>101</v>
      </c>
      <c r="G1531" t="s">
        <v>93</v>
      </c>
      <c r="H1531" t="s">
        <v>99</v>
      </c>
      <c r="I1531" t="s">
        <v>95</v>
      </c>
      <c r="J1531">
        <v>325</v>
      </c>
      <c r="K1531">
        <v>464.75</v>
      </c>
    </row>
    <row r="1532" spans="1:11" x14ac:dyDescent="0.25">
      <c r="A1532" t="s">
        <v>105</v>
      </c>
      <c r="B1532">
        <v>2021</v>
      </c>
      <c r="C1532" t="s">
        <v>8</v>
      </c>
      <c r="D1532" t="s">
        <v>90</v>
      </c>
      <c r="E1532" t="s">
        <v>100</v>
      </c>
      <c r="F1532" t="s">
        <v>101</v>
      </c>
      <c r="G1532" t="s">
        <v>93</v>
      </c>
      <c r="H1532" t="s">
        <v>99</v>
      </c>
      <c r="I1532" t="s">
        <v>95</v>
      </c>
      <c r="J1532">
        <v>319</v>
      </c>
      <c r="K1532">
        <v>456.17</v>
      </c>
    </row>
    <row r="1533" spans="1:11" x14ac:dyDescent="0.25">
      <c r="A1533" t="s">
        <v>103</v>
      </c>
      <c r="B1533">
        <v>2021</v>
      </c>
      <c r="C1533" t="s">
        <v>8</v>
      </c>
      <c r="D1533" t="s">
        <v>90</v>
      </c>
      <c r="E1533" t="s">
        <v>100</v>
      </c>
      <c r="F1533" t="s">
        <v>101</v>
      </c>
      <c r="G1533" t="s">
        <v>93</v>
      </c>
      <c r="H1533" t="s">
        <v>99</v>
      </c>
      <c r="I1533" t="s">
        <v>95</v>
      </c>
      <c r="J1533">
        <v>313</v>
      </c>
      <c r="K1533">
        <v>447.59</v>
      </c>
    </row>
    <row r="1534" spans="1:11" x14ac:dyDescent="0.25">
      <c r="A1534" t="s">
        <v>105</v>
      </c>
      <c r="B1534">
        <v>2022</v>
      </c>
      <c r="C1534" t="s">
        <v>3</v>
      </c>
      <c r="D1534" t="s">
        <v>90</v>
      </c>
      <c r="E1534" t="s">
        <v>91</v>
      </c>
      <c r="F1534" t="s">
        <v>92</v>
      </c>
      <c r="G1534" t="s">
        <v>97</v>
      </c>
      <c r="H1534" t="s">
        <v>94</v>
      </c>
      <c r="I1534" t="s">
        <v>95</v>
      </c>
      <c r="J1534">
        <v>212</v>
      </c>
      <c r="K1534">
        <v>303.15999999999997</v>
      </c>
    </row>
    <row r="1535" spans="1:11" x14ac:dyDescent="0.25">
      <c r="A1535" t="s">
        <v>104</v>
      </c>
      <c r="B1535">
        <v>2022</v>
      </c>
      <c r="C1535" t="s">
        <v>3</v>
      </c>
      <c r="D1535" t="s">
        <v>90</v>
      </c>
      <c r="E1535" t="s">
        <v>91</v>
      </c>
      <c r="F1535" t="s">
        <v>92</v>
      </c>
      <c r="G1535" t="s">
        <v>97</v>
      </c>
      <c r="H1535" t="s">
        <v>94</v>
      </c>
      <c r="I1535" t="s">
        <v>95</v>
      </c>
      <c r="J1535">
        <v>206</v>
      </c>
      <c r="K1535">
        <v>294.58</v>
      </c>
    </row>
    <row r="1536" spans="1:11" x14ac:dyDescent="0.25">
      <c r="A1536" t="s">
        <v>105</v>
      </c>
      <c r="B1536">
        <v>2022</v>
      </c>
      <c r="C1536" t="s">
        <v>3</v>
      </c>
      <c r="D1536" t="s">
        <v>90</v>
      </c>
      <c r="E1536" t="s">
        <v>91</v>
      </c>
      <c r="F1536" t="s">
        <v>92</v>
      </c>
      <c r="G1536" t="s">
        <v>97</v>
      </c>
      <c r="H1536" t="s">
        <v>94</v>
      </c>
      <c r="I1536" t="s">
        <v>96</v>
      </c>
      <c r="J1536">
        <v>216</v>
      </c>
      <c r="K1536">
        <v>308.88</v>
      </c>
    </row>
    <row r="1537" spans="1:11" x14ac:dyDescent="0.25">
      <c r="A1537" t="s">
        <v>104</v>
      </c>
      <c r="B1537">
        <v>2022</v>
      </c>
      <c r="C1537" t="s">
        <v>3</v>
      </c>
      <c r="D1537" t="s">
        <v>90</v>
      </c>
      <c r="E1537" t="s">
        <v>91</v>
      </c>
      <c r="F1537" t="s">
        <v>92</v>
      </c>
      <c r="G1537" t="s">
        <v>97</v>
      </c>
      <c r="H1537" t="s">
        <v>94</v>
      </c>
      <c r="I1537" t="s">
        <v>96</v>
      </c>
      <c r="J1537">
        <v>210</v>
      </c>
      <c r="K1537">
        <v>300.3</v>
      </c>
    </row>
    <row r="1538" spans="1:11" x14ac:dyDescent="0.25">
      <c r="A1538" t="s">
        <v>105</v>
      </c>
      <c r="B1538">
        <v>2022</v>
      </c>
      <c r="C1538" t="s">
        <v>3</v>
      </c>
      <c r="D1538" t="s">
        <v>90</v>
      </c>
      <c r="E1538" t="s">
        <v>91</v>
      </c>
      <c r="F1538" t="s">
        <v>92</v>
      </c>
      <c r="G1538" t="s">
        <v>97</v>
      </c>
      <c r="H1538" t="s">
        <v>94</v>
      </c>
      <c r="I1538" t="s">
        <v>96</v>
      </c>
      <c r="J1538">
        <v>204</v>
      </c>
      <c r="K1538">
        <v>291.72000000000003</v>
      </c>
    </row>
    <row r="1539" spans="1:11" x14ac:dyDescent="0.25">
      <c r="A1539" t="s">
        <v>105</v>
      </c>
      <c r="B1539">
        <v>2022</v>
      </c>
      <c r="C1539" t="s">
        <v>3</v>
      </c>
      <c r="D1539" t="s">
        <v>90</v>
      </c>
      <c r="E1539" t="s">
        <v>91</v>
      </c>
      <c r="F1539" t="s">
        <v>92</v>
      </c>
      <c r="G1539" t="s">
        <v>97</v>
      </c>
      <c r="H1539" t="s">
        <v>94</v>
      </c>
      <c r="I1539" t="s">
        <v>96</v>
      </c>
      <c r="J1539">
        <v>213</v>
      </c>
      <c r="K1539">
        <v>304.59000000000003</v>
      </c>
    </row>
    <row r="1540" spans="1:11" x14ac:dyDescent="0.25">
      <c r="A1540" t="s">
        <v>103</v>
      </c>
      <c r="B1540">
        <v>2022</v>
      </c>
      <c r="C1540" t="s">
        <v>3</v>
      </c>
      <c r="D1540" t="s">
        <v>90</v>
      </c>
      <c r="E1540" t="s">
        <v>91</v>
      </c>
      <c r="F1540" t="s">
        <v>92</v>
      </c>
      <c r="G1540" t="s">
        <v>97</v>
      </c>
      <c r="H1540" t="s">
        <v>94</v>
      </c>
      <c r="I1540" t="s">
        <v>96</v>
      </c>
      <c r="J1540">
        <v>207</v>
      </c>
      <c r="K1540">
        <v>296.01</v>
      </c>
    </row>
    <row r="1541" spans="1:11" x14ac:dyDescent="0.25">
      <c r="A1541" t="s">
        <v>104</v>
      </c>
      <c r="B1541">
        <v>2022</v>
      </c>
      <c r="C1541" t="s">
        <v>3</v>
      </c>
      <c r="D1541" t="s">
        <v>90</v>
      </c>
      <c r="E1541" t="s">
        <v>91</v>
      </c>
      <c r="F1541" t="s">
        <v>92</v>
      </c>
      <c r="G1541" t="s">
        <v>97</v>
      </c>
      <c r="H1541" t="s">
        <v>94</v>
      </c>
      <c r="I1541" t="s">
        <v>96</v>
      </c>
      <c r="J1541">
        <v>201</v>
      </c>
      <c r="K1541">
        <v>287.43</v>
      </c>
    </row>
    <row r="1542" spans="1:11" x14ac:dyDescent="0.25">
      <c r="A1542" t="s">
        <v>104</v>
      </c>
      <c r="B1542">
        <v>2022</v>
      </c>
      <c r="C1542" t="s">
        <v>3</v>
      </c>
      <c r="D1542" t="s">
        <v>90</v>
      </c>
      <c r="E1542" t="s">
        <v>91</v>
      </c>
      <c r="F1542" t="s">
        <v>92</v>
      </c>
      <c r="G1542" t="s">
        <v>97</v>
      </c>
      <c r="H1542" t="s">
        <v>94</v>
      </c>
      <c r="I1542" t="s">
        <v>95</v>
      </c>
      <c r="J1542">
        <v>215</v>
      </c>
      <c r="K1542">
        <v>307.45</v>
      </c>
    </row>
    <row r="1543" spans="1:11" x14ac:dyDescent="0.25">
      <c r="A1543" t="s">
        <v>104</v>
      </c>
      <c r="B1543">
        <v>2022</v>
      </c>
      <c r="C1543" t="s">
        <v>3</v>
      </c>
      <c r="D1543" t="s">
        <v>90</v>
      </c>
      <c r="E1543" t="s">
        <v>91</v>
      </c>
      <c r="F1543" t="s">
        <v>92</v>
      </c>
      <c r="G1543" t="s">
        <v>97</v>
      </c>
      <c r="H1543" t="s">
        <v>94</v>
      </c>
      <c r="I1543" t="s">
        <v>95</v>
      </c>
      <c r="J1543">
        <v>209</v>
      </c>
      <c r="K1543">
        <v>298.87</v>
      </c>
    </row>
    <row r="1544" spans="1:11" x14ac:dyDescent="0.25">
      <c r="A1544" t="s">
        <v>106</v>
      </c>
      <c r="B1544">
        <v>2022</v>
      </c>
      <c r="C1544" t="s">
        <v>3</v>
      </c>
      <c r="D1544" t="s">
        <v>90</v>
      </c>
      <c r="E1544" t="s">
        <v>91</v>
      </c>
      <c r="F1544" t="s">
        <v>92</v>
      </c>
      <c r="G1544" t="s">
        <v>97</v>
      </c>
      <c r="H1544" t="s">
        <v>94</v>
      </c>
      <c r="I1544" t="s">
        <v>95</v>
      </c>
      <c r="J1544">
        <v>203</v>
      </c>
      <c r="K1544">
        <v>290.28999999999996</v>
      </c>
    </row>
    <row r="1545" spans="1:11" x14ac:dyDescent="0.25">
      <c r="A1545" t="s">
        <v>104</v>
      </c>
      <c r="B1545">
        <v>2022</v>
      </c>
      <c r="C1545" t="s">
        <v>7</v>
      </c>
      <c r="D1545" t="s">
        <v>90</v>
      </c>
      <c r="E1545" t="s">
        <v>91</v>
      </c>
      <c r="F1545" t="s">
        <v>92</v>
      </c>
      <c r="G1545" t="s">
        <v>97</v>
      </c>
      <c r="H1545" t="s">
        <v>94</v>
      </c>
      <c r="I1545" t="s">
        <v>96</v>
      </c>
      <c r="J1545">
        <v>158</v>
      </c>
      <c r="K1545">
        <v>225.94</v>
      </c>
    </row>
    <row r="1546" spans="1:11" x14ac:dyDescent="0.25">
      <c r="A1546" t="s">
        <v>104</v>
      </c>
      <c r="B1546">
        <v>2022</v>
      </c>
      <c r="C1546" t="s">
        <v>7</v>
      </c>
      <c r="D1546" t="s">
        <v>90</v>
      </c>
      <c r="E1546" t="s">
        <v>91</v>
      </c>
      <c r="F1546" t="s">
        <v>92</v>
      </c>
      <c r="G1546" t="s">
        <v>97</v>
      </c>
      <c r="H1546" t="s">
        <v>94</v>
      </c>
      <c r="I1546" t="s">
        <v>96</v>
      </c>
      <c r="J1546">
        <v>160</v>
      </c>
      <c r="K1546">
        <v>228.8</v>
      </c>
    </row>
    <row r="1547" spans="1:11" x14ac:dyDescent="0.25">
      <c r="A1547" t="s">
        <v>107</v>
      </c>
      <c r="B1547">
        <v>2022</v>
      </c>
      <c r="C1547" t="s">
        <v>7</v>
      </c>
      <c r="D1547" t="s">
        <v>90</v>
      </c>
      <c r="E1547" t="s">
        <v>91</v>
      </c>
      <c r="F1547" t="s">
        <v>92</v>
      </c>
      <c r="G1547" t="s">
        <v>97</v>
      </c>
      <c r="H1547" t="s">
        <v>94</v>
      </c>
      <c r="I1547" t="s">
        <v>96</v>
      </c>
      <c r="J1547">
        <v>162</v>
      </c>
      <c r="K1547">
        <v>231.66</v>
      </c>
    </row>
    <row r="1548" spans="1:11" x14ac:dyDescent="0.25">
      <c r="A1548" t="s">
        <v>103</v>
      </c>
      <c r="B1548">
        <v>2022</v>
      </c>
      <c r="C1548" t="s">
        <v>7</v>
      </c>
      <c r="D1548" t="s">
        <v>90</v>
      </c>
      <c r="E1548" t="s">
        <v>91</v>
      </c>
      <c r="F1548" t="s">
        <v>92</v>
      </c>
      <c r="G1548" t="s">
        <v>97</v>
      </c>
      <c r="H1548" t="s">
        <v>94</v>
      </c>
      <c r="I1548" t="s">
        <v>96</v>
      </c>
      <c r="J1548">
        <v>159</v>
      </c>
      <c r="K1548">
        <v>227.37</v>
      </c>
    </row>
    <row r="1549" spans="1:11" x14ac:dyDescent="0.25">
      <c r="A1549" t="s">
        <v>104</v>
      </c>
      <c r="B1549">
        <v>2022</v>
      </c>
      <c r="C1549" t="s">
        <v>7</v>
      </c>
      <c r="D1549" t="s">
        <v>90</v>
      </c>
      <c r="E1549" t="s">
        <v>91</v>
      </c>
      <c r="F1549" t="s">
        <v>92</v>
      </c>
      <c r="G1549" t="s">
        <v>97</v>
      </c>
      <c r="H1549" t="s">
        <v>94</v>
      </c>
      <c r="I1549" t="s">
        <v>96</v>
      </c>
      <c r="J1549">
        <v>161</v>
      </c>
      <c r="K1549">
        <v>230.23</v>
      </c>
    </row>
    <row r="1550" spans="1:11" x14ac:dyDescent="0.25">
      <c r="A1550" t="s">
        <v>106</v>
      </c>
      <c r="B1550">
        <v>2022</v>
      </c>
      <c r="C1550" t="s">
        <v>1</v>
      </c>
      <c r="D1550" t="s">
        <v>90</v>
      </c>
      <c r="E1550" t="s">
        <v>91</v>
      </c>
      <c r="F1550" t="s">
        <v>92</v>
      </c>
      <c r="G1550" t="s">
        <v>97</v>
      </c>
      <c r="H1550" t="s">
        <v>94</v>
      </c>
      <c r="I1550" t="s">
        <v>95</v>
      </c>
      <c r="J1550">
        <v>248</v>
      </c>
      <c r="K1550">
        <v>354.64</v>
      </c>
    </row>
    <row r="1551" spans="1:11" x14ac:dyDescent="0.25">
      <c r="A1551" t="s">
        <v>104</v>
      </c>
      <c r="B1551">
        <v>2022</v>
      </c>
      <c r="C1551" t="s">
        <v>1</v>
      </c>
      <c r="D1551" t="s">
        <v>90</v>
      </c>
      <c r="E1551" t="s">
        <v>91</v>
      </c>
      <c r="F1551" t="s">
        <v>92</v>
      </c>
      <c r="G1551" t="s">
        <v>97</v>
      </c>
      <c r="H1551" t="s">
        <v>94</v>
      </c>
      <c r="I1551" t="s">
        <v>95</v>
      </c>
      <c r="J1551">
        <v>242</v>
      </c>
      <c r="K1551">
        <v>346.06</v>
      </c>
    </row>
    <row r="1552" spans="1:11" x14ac:dyDescent="0.25">
      <c r="A1552" t="s">
        <v>105</v>
      </c>
      <c r="B1552">
        <v>2022</v>
      </c>
      <c r="C1552" t="s">
        <v>1</v>
      </c>
      <c r="D1552" t="s">
        <v>90</v>
      </c>
      <c r="E1552" t="s">
        <v>91</v>
      </c>
      <c r="F1552" t="s">
        <v>92</v>
      </c>
      <c r="G1552" t="s">
        <v>97</v>
      </c>
      <c r="H1552" t="s">
        <v>94</v>
      </c>
      <c r="I1552" t="s">
        <v>95</v>
      </c>
      <c r="J1552">
        <v>236</v>
      </c>
      <c r="K1552">
        <v>337.48</v>
      </c>
    </row>
    <row r="1553" spans="1:11" x14ac:dyDescent="0.25">
      <c r="A1553" t="s">
        <v>105</v>
      </c>
      <c r="B1553">
        <v>2022</v>
      </c>
      <c r="C1553" t="s">
        <v>1</v>
      </c>
      <c r="D1553" t="s">
        <v>90</v>
      </c>
      <c r="E1553" t="s">
        <v>91</v>
      </c>
      <c r="F1553" t="s">
        <v>92</v>
      </c>
      <c r="G1553" t="s">
        <v>97</v>
      </c>
      <c r="H1553" t="s">
        <v>94</v>
      </c>
      <c r="I1553" t="s">
        <v>96</v>
      </c>
      <c r="J1553">
        <v>246</v>
      </c>
      <c r="K1553">
        <v>351.78</v>
      </c>
    </row>
    <row r="1554" spans="1:11" x14ac:dyDescent="0.25">
      <c r="A1554" t="s">
        <v>103</v>
      </c>
      <c r="B1554">
        <v>2022</v>
      </c>
      <c r="C1554" t="s">
        <v>1</v>
      </c>
      <c r="D1554" t="s">
        <v>90</v>
      </c>
      <c r="E1554" t="s">
        <v>91</v>
      </c>
      <c r="F1554" t="s">
        <v>92</v>
      </c>
      <c r="G1554" t="s">
        <v>97</v>
      </c>
      <c r="H1554" t="s">
        <v>94</v>
      </c>
      <c r="I1554" t="s">
        <v>96</v>
      </c>
      <c r="J1554">
        <v>240</v>
      </c>
      <c r="K1554">
        <v>343.2</v>
      </c>
    </row>
    <row r="1555" spans="1:11" x14ac:dyDescent="0.25">
      <c r="A1555" t="s">
        <v>105</v>
      </c>
      <c r="B1555">
        <v>2022</v>
      </c>
      <c r="C1555" t="s">
        <v>1</v>
      </c>
      <c r="D1555" t="s">
        <v>90</v>
      </c>
      <c r="E1555" t="s">
        <v>91</v>
      </c>
      <c r="F1555" t="s">
        <v>92</v>
      </c>
      <c r="G1555" t="s">
        <v>97</v>
      </c>
      <c r="H1555" t="s">
        <v>94</v>
      </c>
      <c r="I1555" t="s">
        <v>96</v>
      </c>
      <c r="J1555">
        <v>234</v>
      </c>
      <c r="K1555">
        <v>334.62</v>
      </c>
    </row>
    <row r="1556" spans="1:11" x14ac:dyDescent="0.25">
      <c r="A1556" t="s">
        <v>103</v>
      </c>
      <c r="B1556">
        <v>2022</v>
      </c>
      <c r="C1556" t="s">
        <v>1</v>
      </c>
      <c r="D1556" t="s">
        <v>90</v>
      </c>
      <c r="E1556" t="s">
        <v>91</v>
      </c>
      <c r="F1556" t="s">
        <v>92</v>
      </c>
      <c r="G1556" t="s">
        <v>97</v>
      </c>
      <c r="H1556" t="s">
        <v>94</v>
      </c>
      <c r="I1556" t="s">
        <v>96</v>
      </c>
      <c r="J1556">
        <v>243</v>
      </c>
      <c r="K1556">
        <v>347.49</v>
      </c>
    </row>
    <row r="1557" spans="1:11" x14ac:dyDescent="0.25">
      <c r="A1557" t="s">
        <v>104</v>
      </c>
      <c r="B1557">
        <v>2022</v>
      </c>
      <c r="C1557" t="s">
        <v>1</v>
      </c>
      <c r="D1557" t="s">
        <v>90</v>
      </c>
      <c r="E1557" t="s">
        <v>91</v>
      </c>
      <c r="F1557" t="s">
        <v>92</v>
      </c>
      <c r="G1557" t="s">
        <v>97</v>
      </c>
      <c r="H1557" t="s">
        <v>94</v>
      </c>
      <c r="I1557" t="s">
        <v>96</v>
      </c>
      <c r="J1557">
        <v>237</v>
      </c>
      <c r="K1557">
        <v>338.90999999999997</v>
      </c>
    </row>
    <row r="1558" spans="1:11" x14ac:dyDescent="0.25">
      <c r="A1558" t="s">
        <v>105</v>
      </c>
      <c r="B1558">
        <v>2022</v>
      </c>
      <c r="C1558" t="s">
        <v>1</v>
      </c>
      <c r="D1558" t="s">
        <v>90</v>
      </c>
      <c r="E1558" t="s">
        <v>91</v>
      </c>
      <c r="F1558" t="s">
        <v>92</v>
      </c>
      <c r="G1558" t="s">
        <v>97</v>
      </c>
      <c r="H1558" t="s">
        <v>94</v>
      </c>
      <c r="I1558" t="s">
        <v>95</v>
      </c>
      <c r="J1558">
        <v>245</v>
      </c>
      <c r="K1558">
        <v>350.35</v>
      </c>
    </row>
    <row r="1559" spans="1:11" x14ac:dyDescent="0.25">
      <c r="A1559" t="s">
        <v>104</v>
      </c>
      <c r="B1559">
        <v>2022</v>
      </c>
      <c r="C1559" t="s">
        <v>1</v>
      </c>
      <c r="D1559" t="s">
        <v>90</v>
      </c>
      <c r="E1559" t="s">
        <v>91</v>
      </c>
      <c r="F1559" t="s">
        <v>92</v>
      </c>
      <c r="G1559" t="s">
        <v>97</v>
      </c>
      <c r="H1559" t="s">
        <v>94</v>
      </c>
      <c r="I1559" t="s">
        <v>95</v>
      </c>
      <c r="J1559">
        <v>239</v>
      </c>
      <c r="K1559">
        <v>341.77</v>
      </c>
    </row>
    <row r="1560" spans="1:11" x14ac:dyDescent="0.25">
      <c r="A1560" t="s">
        <v>104</v>
      </c>
      <c r="B1560">
        <v>2022</v>
      </c>
      <c r="C1560" t="s">
        <v>1</v>
      </c>
      <c r="D1560" t="s">
        <v>90</v>
      </c>
      <c r="E1560" t="s">
        <v>91</v>
      </c>
      <c r="F1560" t="s">
        <v>92</v>
      </c>
      <c r="G1560" t="s">
        <v>97</v>
      </c>
      <c r="H1560" t="s">
        <v>94</v>
      </c>
      <c r="I1560" t="s">
        <v>95</v>
      </c>
      <c r="J1560">
        <v>233</v>
      </c>
      <c r="K1560">
        <v>333.19</v>
      </c>
    </row>
    <row r="1561" spans="1:11" x14ac:dyDescent="0.25">
      <c r="A1561" t="s">
        <v>104</v>
      </c>
      <c r="B1561">
        <v>2022</v>
      </c>
      <c r="C1561" t="s">
        <v>0</v>
      </c>
      <c r="D1561" t="s">
        <v>90</v>
      </c>
      <c r="E1561" t="s">
        <v>91</v>
      </c>
      <c r="F1561" t="s">
        <v>92</v>
      </c>
      <c r="G1561" t="s">
        <v>97</v>
      </c>
      <c r="H1561" t="s">
        <v>94</v>
      </c>
      <c r="I1561" t="s">
        <v>95</v>
      </c>
      <c r="J1561">
        <v>260</v>
      </c>
      <c r="K1561">
        <v>371.8</v>
      </c>
    </row>
    <row r="1562" spans="1:11" x14ac:dyDescent="0.25">
      <c r="A1562" t="s">
        <v>105</v>
      </c>
      <c r="B1562">
        <v>2022</v>
      </c>
      <c r="C1562" t="s">
        <v>0</v>
      </c>
      <c r="D1562" t="s">
        <v>90</v>
      </c>
      <c r="E1562" t="s">
        <v>91</v>
      </c>
      <c r="F1562" t="s">
        <v>92</v>
      </c>
      <c r="G1562" t="s">
        <v>97</v>
      </c>
      <c r="H1562" t="s">
        <v>94</v>
      </c>
      <c r="I1562" t="s">
        <v>95</v>
      </c>
      <c r="J1562">
        <v>254</v>
      </c>
      <c r="K1562">
        <v>363.22</v>
      </c>
    </row>
    <row r="1563" spans="1:11" x14ac:dyDescent="0.25">
      <c r="A1563" t="s">
        <v>103</v>
      </c>
      <c r="B1563">
        <v>2022</v>
      </c>
      <c r="C1563" t="s">
        <v>0</v>
      </c>
      <c r="D1563" t="s">
        <v>90</v>
      </c>
      <c r="E1563" t="s">
        <v>91</v>
      </c>
      <c r="F1563" t="s">
        <v>92</v>
      </c>
      <c r="G1563" t="s">
        <v>97</v>
      </c>
      <c r="H1563" t="s">
        <v>94</v>
      </c>
      <c r="I1563" t="s">
        <v>95</v>
      </c>
      <c r="J1563">
        <v>264</v>
      </c>
      <c r="K1563">
        <v>526.24</v>
      </c>
    </row>
    <row r="1564" spans="1:11" x14ac:dyDescent="0.25">
      <c r="A1564" t="s">
        <v>105</v>
      </c>
      <c r="B1564">
        <v>2022</v>
      </c>
      <c r="C1564" t="s">
        <v>0</v>
      </c>
      <c r="D1564" t="s">
        <v>90</v>
      </c>
      <c r="E1564" t="s">
        <v>91</v>
      </c>
      <c r="F1564" t="s">
        <v>92</v>
      </c>
      <c r="G1564" t="s">
        <v>97</v>
      </c>
      <c r="H1564" t="s">
        <v>94</v>
      </c>
      <c r="I1564" t="s">
        <v>96</v>
      </c>
      <c r="J1564">
        <v>258</v>
      </c>
      <c r="K1564">
        <v>526.24</v>
      </c>
    </row>
    <row r="1565" spans="1:11" x14ac:dyDescent="0.25">
      <c r="A1565" t="s">
        <v>104</v>
      </c>
      <c r="B1565">
        <v>2022</v>
      </c>
      <c r="C1565" t="s">
        <v>0</v>
      </c>
      <c r="D1565" t="s">
        <v>90</v>
      </c>
      <c r="E1565" t="s">
        <v>91</v>
      </c>
      <c r="F1565" t="s">
        <v>92</v>
      </c>
      <c r="G1565" t="s">
        <v>97</v>
      </c>
      <c r="H1565" t="s">
        <v>94</v>
      </c>
      <c r="I1565" t="s">
        <v>96</v>
      </c>
      <c r="J1565">
        <v>252</v>
      </c>
      <c r="K1565">
        <v>360.36</v>
      </c>
    </row>
    <row r="1566" spans="1:11" x14ac:dyDescent="0.25">
      <c r="A1566" t="s">
        <v>103</v>
      </c>
      <c r="B1566">
        <v>2022</v>
      </c>
      <c r="C1566" t="s">
        <v>0</v>
      </c>
      <c r="D1566" t="s">
        <v>90</v>
      </c>
      <c r="E1566" t="s">
        <v>91</v>
      </c>
      <c r="F1566" t="s">
        <v>92</v>
      </c>
      <c r="G1566" t="s">
        <v>97</v>
      </c>
      <c r="H1566" t="s">
        <v>94</v>
      </c>
      <c r="I1566" t="s">
        <v>95</v>
      </c>
      <c r="J1566">
        <v>261</v>
      </c>
      <c r="K1566">
        <v>373.23</v>
      </c>
    </row>
    <row r="1567" spans="1:11" x14ac:dyDescent="0.25">
      <c r="A1567" t="s">
        <v>104</v>
      </c>
      <c r="B1567">
        <v>2022</v>
      </c>
      <c r="C1567" t="s">
        <v>0</v>
      </c>
      <c r="D1567" t="s">
        <v>90</v>
      </c>
      <c r="E1567" t="s">
        <v>91</v>
      </c>
      <c r="F1567" t="s">
        <v>92</v>
      </c>
      <c r="G1567" t="s">
        <v>97</v>
      </c>
      <c r="H1567" t="s">
        <v>94</v>
      </c>
      <c r="I1567" t="s">
        <v>96</v>
      </c>
      <c r="J1567">
        <v>255</v>
      </c>
      <c r="K1567">
        <v>364.65</v>
      </c>
    </row>
    <row r="1568" spans="1:11" x14ac:dyDescent="0.25">
      <c r="A1568" t="s">
        <v>103</v>
      </c>
      <c r="B1568">
        <v>2022</v>
      </c>
      <c r="C1568" t="s">
        <v>0</v>
      </c>
      <c r="D1568" t="s">
        <v>90</v>
      </c>
      <c r="E1568" t="s">
        <v>91</v>
      </c>
      <c r="F1568" t="s">
        <v>92</v>
      </c>
      <c r="G1568" t="s">
        <v>97</v>
      </c>
      <c r="H1568" t="s">
        <v>94</v>
      </c>
      <c r="I1568" t="s">
        <v>96</v>
      </c>
      <c r="J1568">
        <v>249</v>
      </c>
      <c r="K1568">
        <v>356.07</v>
      </c>
    </row>
    <row r="1569" spans="1:11" x14ac:dyDescent="0.25">
      <c r="A1569" t="s">
        <v>106</v>
      </c>
      <c r="B1569">
        <v>2022</v>
      </c>
      <c r="C1569" t="s">
        <v>0</v>
      </c>
      <c r="D1569" t="s">
        <v>90</v>
      </c>
      <c r="E1569" t="s">
        <v>91</v>
      </c>
      <c r="F1569" t="s">
        <v>92</v>
      </c>
      <c r="G1569" t="s">
        <v>97</v>
      </c>
      <c r="H1569" t="s">
        <v>94</v>
      </c>
      <c r="I1569" t="s">
        <v>95</v>
      </c>
      <c r="J1569">
        <v>263</v>
      </c>
      <c r="K1569">
        <v>376.09</v>
      </c>
    </row>
    <row r="1570" spans="1:11" x14ac:dyDescent="0.25">
      <c r="A1570" t="s">
        <v>104</v>
      </c>
      <c r="B1570">
        <v>2022</v>
      </c>
      <c r="C1570" t="s">
        <v>0</v>
      </c>
      <c r="D1570" t="s">
        <v>90</v>
      </c>
      <c r="E1570" t="s">
        <v>91</v>
      </c>
      <c r="F1570" t="s">
        <v>92</v>
      </c>
      <c r="G1570" t="s">
        <v>97</v>
      </c>
      <c r="H1570" t="s">
        <v>94</v>
      </c>
      <c r="I1570" t="s">
        <v>95</v>
      </c>
      <c r="J1570">
        <v>257</v>
      </c>
      <c r="K1570">
        <v>367.51</v>
      </c>
    </row>
    <row r="1571" spans="1:11" x14ac:dyDescent="0.25">
      <c r="A1571" t="s">
        <v>103</v>
      </c>
      <c r="B1571">
        <v>2022</v>
      </c>
      <c r="C1571" t="s">
        <v>0</v>
      </c>
      <c r="D1571" t="s">
        <v>90</v>
      </c>
      <c r="E1571" t="s">
        <v>91</v>
      </c>
      <c r="F1571" t="s">
        <v>92</v>
      </c>
      <c r="G1571" t="s">
        <v>97</v>
      </c>
      <c r="H1571" t="s">
        <v>94</v>
      </c>
      <c r="I1571" t="s">
        <v>95</v>
      </c>
      <c r="J1571">
        <v>251</v>
      </c>
      <c r="K1571">
        <v>358.93</v>
      </c>
    </row>
    <row r="1572" spans="1:11" x14ac:dyDescent="0.25">
      <c r="A1572" t="s">
        <v>107</v>
      </c>
      <c r="B1572">
        <v>2022</v>
      </c>
      <c r="C1572" t="s">
        <v>6</v>
      </c>
      <c r="D1572" t="s">
        <v>90</v>
      </c>
      <c r="E1572" t="s">
        <v>91</v>
      </c>
      <c r="F1572" t="s">
        <v>92</v>
      </c>
      <c r="G1572" t="s">
        <v>97</v>
      </c>
      <c r="H1572" t="s">
        <v>94</v>
      </c>
      <c r="I1572" t="s">
        <v>96</v>
      </c>
      <c r="J1572">
        <v>164</v>
      </c>
      <c r="K1572">
        <v>234.52</v>
      </c>
    </row>
    <row r="1573" spans="1:11" x14ac:dyDescent="0.25">
      <c r="A1573" t="s">
        <v>104</v>
      </c>
      <c r="B1573">
        <v>2022</v>
      </c>
      <c r="C1573" t="s">
        <v>6</v>
      </c>
      <c r="D1573" t="s">
        <v>90</v>
      </c>
      <c r="E1573" t="s">
        <v>91</v>
      </c>
      <c r="F1573" t="s">
        <v>92</v>
      </c>
      <c r="G1573" t="s">
        <v>97</v>
      </c>
      <c r="H1573" t="s">
        <v>94</v>
      </c>
      <c r="I1573" t="s">
        <v>96</v>
      </c>
      <c r="J1573">
        <v>166</v>
      </c>
      <c r="K1573">
        <v>237.38</v>
      </c>
    </row>
    <row r="1574" spans="1:11" x14ac:dyDescent="0.25">
      <c r="A1574" t="s">
        <v>104</v>
      </c>
      <c r="B1574">
        <v>2022</v>
      </c>
      <c r="C1574" t="s">
        <v>6</v>
      </c>
      <c r="D1574" t="s">
        <v>90</v>
      </c>
      <c r="E1574" t="s">
        <v>91</v>
      </c>
      <c r="F1574" t="s">
        <v>92</v>
      </c>
      <c r="G1574" t="s">
        <v>97</v>
      </c>
      <c r="H1574" t="s">
        <v>94</v>
      </c>
      <c r="I1574" t="s">
        <v>96</v>
      </c>
      <c r="J1574">
        <v>168</v>
      </c>
      <c r="K1574">
        <v>240.24</v>
      </c>
    </row>
    <row r="1575" spans="1:11" x14ac:dyDescent="0.25">
      <c r="A1575" t="s">
        <v>105</v>
      </c>
      <c r="B1575">
        <v>2022</v>
      </c>
      <c r="C1575" t="s">
        <v>6</v>
      </c>
      <c r="D1575" t="s">
        <v>90</v>
      </c>
      <c r="E1575" t="s">
        <v>91</v>
      </c>
      <c r="F1575" t="s">
        <v>92</v>
      </c>
      <c r="G1575" t="s">
        <v>97</v>
      </c>
      <c r="H1575" t="s">
        <v>94</v>
      </c>
      <c r="I1575" t="s">
        <v>96</v>
      </c>
      <c r="J1575">
        <v>165</v>
      </c>
      <c r="K1575">
        <v>235.95</v>
      </c>
    </row>
    <row r="1576" spans="1:11" x14ac:dyDescent="0.25">
      <c r="A1576" t="s">
        <v>104</v>
      </c>
      <c r="B1576">
        <v>2022</v>
      </c>
      <c r="C1576" t="s">
        <v>6</v>
      </c>
      <c r="D1576" t="s">
        <v>90</v>
      </c>
      <c r="E1576" t="s">
        <v>91</v>
      </c>
      <c r="F1576" t="s">
        <v>92</v>
      </c>
      <c r="G1576" t="s">
        <v>97</v>
      </c>
      <c r="H1576" t="s">
        <v>94</v>
      </c>
      <c r="I1576" t="s">
        <v>96</v>
      </c>
      <c r="J1576">
        <v>163</v>
      </c>
      <c r="K1576">
        <v>233.09</v>
      </c>
    </row>
    <row r="1577" spans="1:11" x14ac:dyDescent="0.25">
      <c r="A1577" t="s">
        <v>107</v>
      </c>
      <c r="B1577">
        <v>2022</v>
      </c>
      <c r="C1577" t="s">
        <v>6</v>
      </c>
      <c r="D1577" t="s">
        <v>90</v>
      </c>
      <c r="E1577" t="s">
        <v>91</v>
      </c>
      <c r="F1577" t="s">
        <v>92</v>
      </c>
      <c r="G1577" t="s">
        <v>97</v>
      </c>
      <c r="H1577" t="s">
        <v>94</v>
      </c>
      <c r="I1577" t="s">
        <v>96</v>
      </c>
      <c r="J1577">
        <v>167</v>
      </c>
      <c r="K1577">
        <v>238.81</v>
      </c>
    </row>
    <row r="1578" spans="1:11" x14ac:dyDescent="0.25">
      <c r="A1578" t="s">
        <v>104</v>
      </c>
      <c r="B1578">
        <v>2022</v>
      </c>
      <c r="C1578" t="s">
        <v>5</v>
      </c>
      <c r="D1578" t="s">
        <v>90</v>
      </c>
      <c r="E1578" t="s">
        <v>91</v>
      </c>
      <c r="F1578" t="s">
        <v>92</v>
      </c>
      <c r="G1578" t="s">
        <v>97</v>
      </c>
      <c r="H1578" t="s">
        <v>94</v>
      </c>
      <c r="I1578" t="s">
        <v>95</v>
      </c>
      <c r="J1578">
        <v>182</v>
      </c>
      <c r="K1578">
        <v>260.26</v>
      </c>
    </row>
    <row r="1579" spans="1:11" x14ac:dyDescent="0.25">
      <c r="A1579" t="s">
        <v>104</v>
      </c>
      <c r="B1579">
        <v>2022</v>
      </c>
      <c r="C1579" t="s">
        <v>5</v>
      </c>
      <c r="D1579" t="s">
        <v>90</v>
      </c>
      <c r="E1579" t="s">
        <v>91</v>
      </c>
      <c r="F1579" t="s">
        <v>92</v>
      </c>
      <c r="G1579" t="s">
        <v>97</v>
      </c>
      <c r="H1579" t="s">
        <v>94</v>
      </c>
      <c r="I1579" t="s">
        <v>95</v>
      </c>
      <c r="J1579">
        <v>176</v>
      </c>
      <c r="K1579">
        <v>251.68</v>
      </c>
    </row>
    <row r="1580" spans="1:11" x14ac:dyDescent="0.25">
      <c r="A1580" t="s">
        <v>104</v>
      </c>
      <c r="B1580">
        <v>2022</v>
      </c>
      <c r="C1580" t="s">
        <v>5</v>
      </c>
      <c r="D1580" t="s">
        <v>90</v>
      </c>
      <c r="E1580" t="s">
        <v>91</v>
      </c>
      <c r="F1580" t="s">
        <v>92</v>
      </c>
      <c r="G1580" t="s">
        <v>97</v>
      </c>
      <c r="H1580" t="s">
        <v>94</v>
      </c>
      <c r="I1580" t="s">
        <v>95</v>
      </c>
      <c r="J1580">
        <v>170</v>
      </c>
      <c r="K1580">
        <v>243.1</v>
      </c>
    </row>
    <row r="1581" spans="1:11" x14ac:dyDescent="0.25">
      <c r="A1581" t="s">
        <v>104</v>
      </c>
      <c r="B1581">
        <v>2022</v>
      </c>
      <c r="C1581" t="s">
        <v>5</v>
      </c>
      <c r="D1581" t="s">
        <v>90</v>
      </c>
      <c r="E1581" t="s">
        <v>91</v>
      </c>
      <c r="F1581" t="s">
        <v>92</v>
      </c>
      <c r="G1581" t="s">
        <v>97</v>
      </c>
      <c r="H1581" t="s">
        <v>94</v>
      </c>
      <c r="I1581" t="s">
        <v>96</v>
      </c>
      <c r="J1581">
        <v>180</v>
      </c>
      <c r="K1581">
        <v>257.39999999999998</v>
      </c>
    </row>
    <row r="1582" spans="1:11" x14ac:dyDescent="0.25">
      <c r="A1582" t="s">
        <v>103</v>
      </c>
      <c r="B1582">
        <v>2022</v>
      </c>
      <c r="C1582" t="s">
        <v>5</v>
      </c>
      <c r="D1582" t="s">
        <v>90</v>
      </c>
      <c r="E1582" t="s">
        <v>91</v>
      </c>
      <c r="F1582" t="s">
        <v>92</v>
      </c>
      <c r="G1582" t="s">
        <v>97</v>
      </c>
      <c r="H1582" t="s">
        <v>94</v>
      </c>
      <c r="I1582" t="s">
        <v>96</v>
      </c>
      <c r="J1582">
        <v>174</v>
      </c>
      <c r="K1582">
        <v>248.82</v>
      </c>
    </row>
    <row r="1583" spans="1:11" x14ac:dyDescent="0.25">
      <c r="A1583" t="s">
        <v>103</v>
      </c>
      <c r="B1583">
        <v>2022</v>
      </c>
      <c r="C1583" t="s">
        <v>5</v>
      </c>
      <c r="D1583" t="s">
        <v>90</v>
      </c>
      <c r="E1583" t="s">
        <v>91</v>
      </c>
      <c r="F1583" t="s">
        <v>92</v>
      </c>
      <c r="G1583" t="s">
        <v>97</v>
      </c>
      <c r="H1583" t="s">
        <v>94</v>
      </c>
      <c r="I1583" t="s">
        <v>96</v>
      </c>
      <c r="J1583">
        <v>183</v>
      </c>
      <c r="K1583">
        <v>261.69</v>
      </c>
    </row>
    <row r="1584" spans="1:11" x14ac:dyDescent="0.25">
      <c r="A1584" t="s">
        <v>104</v>
      </c>
      <c r="B1584">
        <v>2022</v>
      </c>
      <c r="C1584" t="s">
        <v>5</v>
      </c>
      <c r="D1584" t="s">
        <v>90</v>
      </c>
      <c r="E1584" t="s">
        <v>91</v>
      </c>
      <c r="F1584" t="s">
        <v>92</v>
      </c>
      <c r="G1584" t="s">
        <v>97</v>
      </c>
      <c r="H1584" t="s">
        <v>94</v>
      </c>
      <c r="I1584" t="s">
        <v>96</v>
      </c>
      <c r="J1584">
        <v>177</v>
      </c>
      <c r="K1584">
        <v>253.11</v>
      </c>
    </row>
    <row r="1585" spans="1:11" x14ac:dyDescent="0.25">
      <c r="A1585" t="s">
        <v>104</v>
      </c>
      <c r="B1585">
        <v>2022</v>
      </c>
      <c r="C1585" t="s">
        <v>5</v>
      </c>
      <c r="D1585" t="s">
        <v>90</v>
      </c>
      <c r="E1585" t="s">
        <v>91</v>
      </c>
      <c r="F1585" t="s">
        <v>92</v>
      </c>
      <c r="G1585" t="s">
        <v>97</v>
      </c>
      <c r="H1585" t="s">
        <v>94</v>
      </c>
      <c r="I1585" t="s">
        <v>96</v>
      </c>
      <c r="J1585">
        <v>171</v>
      </c>
      <c r="K1585">
        <v>244.53</v>
      </c>
    </row>
    <row r="1586" spans="1:11" x14ac:dyDescent="0.25">
      <c r="A1586" t="s">
        <v>106</v>
      </c>
      <c r="B1586">
        <v>2022</v>
      </c>
      <c r="C1586" t="s">
        <v>5</v>
      </c>
      <c r="D1586" t="s">
        <v>90</v>
      </c>
      <c r="E1586" t="s">
        <v>91</v>
      </c>
      <c r="F1586" t="s">
        <v>92</v>
      </c>
      <c r="G1586" t="s">
        <v>97</v>
      </c>
      <c r="H1586" t="s">
        <v>94</v>
      </c>
      <c r="I1586" t="s">
        <v>95</v>
      </c>
      <c r="J1586">
        <v>179</v>
      </c>
      <c r="K1586">
        <v>255.97</v>
      </c>
    </row>
    <row r="1587" spans="1:11" x14ac:dyDescent="0.25">
      <c r="A1587" t="s">
        <v>103</v>
      </c>
      <c r="B1587">
        <v>2022</v>
      </c>
      <c r="C1587" t="s">
        <v>5</v>
      </c>
      <c r="D1587" t="s">
        <v>90</v>
      </c>
      <c r="E1587" t="s">
        <v>91</v>
      </c>
      <c r="F1587" t="s">
        <v>92</v>
      </c>
      <c r="G1587" t="s">
        <v>97</v>
      </c>
      <c r="H1587" t="s">
        <v>94</v>
      </c>
      <c r="I1587" t="s">
        <v>95</v>
      </c>
      <c r="J1587">
        <v>173</v>
      </c>
      <c r="K1587">
        <v>247.39</v>
      </c>
    </row>
    <row r="1588" spans="1:11" x14ac:dyDescent="0.25">
      <c r="A1588" t="s">
        <v>103</v>
      </c>
      <c r="B1588">
        <v>2022</v>
      </c>
      <c r="C1588" t="s">
        <v>2</v>
      </c>
      <c r="D1588" t="s">
        <v>90</v>
      </c>
      <c r="E1588" t="s">
        <v>91</v>
      </c>
      <c r="F1588" t="s">
        <v>92</v>
      </c>
      <c r="G1588" t="s">
        <v>97</v>
      </c>
      <c r="H1588" t="s">
        <v>94</v>
      </c>
      <c r="I1588" t="s">
        <v>95</v>
      </c>
      <c r="J1588">
        <v>230</v>
      </c>
      <c r="K1588">
        <v>328.9</v>
      </c>
    </row>
    <row r="1589" spans="1:11" x14ac:dyDescent="0.25">
      <c r="A1589" t="s">
        <v>104</v>
      </c>
      <c r="B1589">
        <v>2022</v>
      </c>
      <c r="C1589" t="s">
        <v>2</v>
      </c>
      <c r="D1589" t="s">
        <v>90</v>
      </c>
      <c r="E1589" t="s">
        <v>91</v>
      </c>
      <c r="F1589" t="s">
        <v>92</v>
      </c>
      <c r="G1589" t="s">
        <v>97</v>
      </c>
      <c r="H1589" t="s">
        <v>94</v>
      </c>
      <c r="I1589" t="s">
        <v>95</v>
      </c>
      <c r="J1589">
        <v>224</v>
      </c>
      <c r="K1589">
        <v>320.32</v>
      </c>
    </row>
    <row r="1590" spans="1:11" x14ac:dyDescent="0.25">
      <c r="A1590" t="s">
        <v>106</v>
      </c>
      <c r="B1590">
        <v>2022</v>
      </c>
      <c r="C1590" t="s">
        <v>2</v>
      </c>
      <c r="D1590" t="s">
        <v>90</v>
      </c>
      <c r="E1590" t="s">
        <v>91</v>
      </c>
      <c r="F1590" t="s">
        <v>92</v>
      </c>
      <c r="G1590" t="s">
        <v>97</v>
      </c>
      <c r="H1590" t="s">
        <v>94</v>
      </c>
      <c r="I1590" t="s">
        <v>95</v>
      </c>
      <c r="J1590">
        <v>218</v>
      </c>
      <c r="K1590">
        <v>311.74</v>
      </c>
    </row>
    <row r="1591" spans="1:11" x14ac:dyDescent="0.25">
      <c r="A1591" t="s">
        <v>104</v>
      </c>
      <c r="B1591">
        <v>2022</v>
      </c>
      <c r="C1591" t="s">
        <v>2</v>
      </c>
      <c r="D1591" t="s">
        <v>90</v>
      </c>
      <c r="E1591" t="s">
        <v>91</v>
      </c>
      <c r="F1591" t="s">
        <v>92</v>
      </c>
      <c r="G1591" t="s">
        <v>97</v>
      </c>
      <c r="H1591" t="s">
        <v>94</v>
      </c>
      <c r="I1591" t="s">
        <v>96</v>
      </c>
      <c r="J1591">
        <v>228</v>
      </c>
      <c r="K1591">
        <v>326.03999999999996</v>
      </c>
    </row>
    <row r="1592" spans="1:11" x14ac:dyDescent="0.25">
      <c r="A1592" t="s">
        <v>104</v>
      </c>
      <c r="B1592">
        <v>2022</v>
      </c>
      <c r="C1592" t="s">
        <v>2</v>
      </c>
      <c r="D1592" t="s">
        <v>90</v>
      </c>
      <c r="E1592" t="s">
        <v>91</v>
      </c>
      <c r="F1592" t="s">
        <v>92</v>
      </c>
      <c r="G1592" t="s">
        <v>97</v>
      </c>
      <c r="H1592" t="s">
        <v>94</v>
      </c>
      <c r="I1592" t="s">
        <v>96</v>
      </c>
      <c r="J1592">
        <v>222</v>
      </c>
      <c r="K1592">
        <v>317.45999999999998</v>
      </c>
    </row>
    <row r="1593" spans="1:11" x14ac:dyDescent="0.25">
      <c r="A1593" t="s">
        <v>106</v>
      </c>
      <c r="B1593">
        <v>2022</v>
      </c>
      <c r="C1593" t="s">
        <v>2</v>
      </c>
      <c r="D1593" t="s">
        <v>90</v>
      </c>
      <c r="E1593" t="s">
        <v>91</v>
      </c>
      <c r="F1593" t="s">
        <v>92</v>
      </c>
      <c r="G1593" t="s">
        <v>97</v>
      </c>
      <c r="H1593" t="s">
        <v>94</v>
      </c>
      <c r="I1593" t="s">
        <v>96</v>
      </c>
      <c r="J1593">
        <v>231</v>
      </c>
      <c r="K1593">
        <v>330.33</v>
      </c>
    </row>
    <row r="1594" spans="1:11" x14ac:dyDescent="0.25">
      <c r="A1594" t="s">
        <v>105</v>
      </c>
      <c r="B1594">
        <v>2022</v>
      </c>
      <c r="C1594" t="s">
        <v>2</v>
      </c>
      <c r="D1594" t="s">
        <v>90</v>
      </c>
      <c r="E1594" t="s">
        <v>91</v>
      </c>
      <c r="F1594" t="s">
        <v>92</v>
      </c>
      <c r="G1594" t="s">
        <v>97</v>
      </c>
      <c r="H1594" t="s">
        <v>94</v>
      </c>
      <c r="I1594" t="s">
        <v>96</v>
      </c>
      <c r="J1594">
        <v>225</v>
      </c>
      <c r="K1594">
        <v>321.75</v>
      </c>
    </row>
    <row r="1595" spans="1:11" x14ac:dyDescent="0.25">
      <c r="A1595" t="s">
        <v>107</v>
      </c>
      <c r="B1595">
        <v>2022</v>
      </c>
      <c r="C1595" t="s">
        <v>2</v>
      </c>
      <c r="D1595" t="s">
        <v>90</v>
      </c>
      <c r="E1595" t="s">
        <v>91</v>
      </c>
      <c r="F1595" t="s">
        <v>92</v>
      </c>
      <c r="G1595" t="s">
        <v>97</v>
      </c>
      <c r="H1595" t="s">
        <v>94</v>
      </c>
      <c r="I1595" t="s">
        <v>96</v>
      </c>
      <c r="J1595">
        <v>219</v>
      </c>
      <c r="K1595">
        <v>526.24</v>
      </c>
    </row>
    <row r="1596" spans="1:11" x14ac:dyDescent="0.25">
      <c r="A1596" t="s">
        <v>103</v>
      </c>
      <c r="B1596">
        <v>2022</v>
      </c>
      <c r="C1596" t="s">
        <v>2</v>
      </c>
      <c r="D1596" t="s">
        <v>90</v>
      </c>
      <c r="E1596" t="s">
        <v>91</v>
      </c>
      <c r="F1596" t="s">
        <v>92</v>
      </c>
      <c r="G1596" t="s">
        <v>97</v>
      </c>
      <c r="H1596" t="s">
        <v>94</v>
      </c>
      <c r="I1596" t="s">
        <v>95</v>
      </c>
      <c r="J1596">
        <v>227</v>
      </c>
      <c r="K1596">
        <v>324.61</v>
      </c>
    </row>
    <row r="1597" spans="1:11" x14ac:dyDescent="0.25">
      <c r="A1597" t="s">
        <v>103</v>
      </c>
      <c r="B1597">
        <v>2022</v>
      </c>
      <c r="C1597" t="s">
        <v>2</v>
      </c>
      <c r="D1597" t="s">
        <v>90</v>
      </c>
      <c r="E1597" t="s">
        <v>91</v>
      </c>
      <c r="F1597" t="s">
        <v>92</v>
      </c>
      <c r="G1597" t="s">
        <v>97</v>
      </c>
      <c r="H1597" t="s">
        <v>94</v>
      </c>
      <c r="I1597" t="s">
        <v>95</v>
      </c>
      <c r="J1597">
        <v>221</v>
      </c>
      <c r="K1597">
        <v>316.02999999999997</v>
      </c>
    </row>
    <row r="1598" spans="1:11" x14ac:dyDescent="0.25">
      <c r="A1598" t="s">
        <v>103</v>
      </c>
      <c r="B1598">
        <v>2022</v>
      </c>
      <c r="C1598" t="s">
        <v>4</v>
      </c>
      <c r="D1598" t="s">
        <v>90</v>
      </c>
      <c r="E1598" t="s">
        <v>91</v>
      </c>
      <c r="F1598" t="s">
        <v>92</v>
      </c>
      <c r="G1598" t="s">
        <v>97</v>
      </c>
      <c r="H1598" t="s">
        <v>94</v>
      </c>
      <c r="I1598" t="s">
        <v>95</v>
      </c>
      <c r="J1598">
        <v>200</v>
      </c>
      <c r="K1598">
        <v>286</v>
      </c>
    </row>
    <row r="1599" spans="1:11" x14ac:dyDescent="0.25">
      <c r="A1599" t="s">
        <v>104</v>
      </c>
      <c r="B1599">
        <v>2022</v>
      </c>
      <c r="C1599" t="s">
        <v>4</v>
      </c>
      <c r="D1599" t="s">
        <v>90</v>
      </c>
      <c r="E1599" t="s">
        <v>91</v>
      </c>
      <c r="F1599" t="s">
        <v>92</v>
      </c>
      <c r="G1599" t="s">
        <v>97</v>
      </c>
      <c r="H1599" t="s">
        <v>94</v>
      </c>
      <c r="I1599" t="s">
        <v>95</v>
      </c>
      <c r="J1599">
        <v>194</v>
      </c>
      <c r="K1599">
        <v>277.42</v>
      </c>
    </row>
    <row r="1600" spans="1:11" x14ac:dyDescent="0.25">
      <c r="A1600" t="s">
        <v>104</v>
      </c>
      <c r="B1600">
        <v>2022</v>
      </c>
      <c r="C1600" t="s">
        <v>4</v>
      </c>
      <c r="D1600" t="s">
        <v>90</v>
      </c>
      <c r="E1600" t="s">
        <v>91</v>
      </c>
      <c r="F1600" t="s">
        <v>92</v>
      </c>
      <c r="G1600" t="s">
        <v>97</v>
      </c>
      <c r="H1600" t="s">
        <v>94</v>
      </c>
      <c r="I1600" t="s">
        <v>95</v>
      </c>
      <c r="J1600">
        <v>188</v>
      </c>
      <c r="K1600">
        <v>268.84000000000003</v>
      </c>
    </row>
    <row r="1601" spans="1:11" x14ac:dyDescent="0.25">
      <c r="A1601" t="s">
        <v>104</v>
      </c>
      <c r="B1601">
        <v>2022</v>
      </c>
      <c r="C1601" t="s">
        <v>4</v>
      </c>
      <c r="D1601" t="s">
        <v>90</v>
      </c>
      <c r="E1601" t="s">
        <v>91</v>
      </c>
      <c r="F1601" t="s">
        <v>92</v>
      </c>
      <c r="G1601" t="s">
        <v>97</v>
      </c>
      <c r="H1601" t="s">
        <v>94</v>
      </c>
      <c r="I1601" t="s">
        <v>96</v>
      </c>
      <c r="J1601">
        <v>198</v>
      </c>
      <c r="K1601">
        <v>283.14</v>
      </c>
    </row>
    <row r="1602" spans="1:11" x14ac:dyDescent="0.25">
      <c r="A1602" t="s">
        <v>104</v>
      </c>
      <c r="B1602">
        <v>2022</v>
      </c>
      <c r="C1602" t="s">
        <v>4</v>
      </c>
      <c r="D1602" t="s">
        <v>90</v>
      </c>
      <c r="E1602" t="s">
        <v>91</v>
      </c>
      <c r="F1602" t="s">
        <v>92</v>
      </c>
      <c r="G1602" t="s">
        <v>97</v>
      </c>
      <c r="H1602" t="s">
        <v>94</v>
      </c>
      <c r="I1602" t="s">
        <v>96</v>
      </c>
      <c r="J1602">
        <v>192</v>
      </c>
      <c r="K1602">
        <v>274.56</v>
      </c>
    </row>
    <row r="1603" spans="1:11" x14ac:dyDescent="0.25">
      <c r="A1603" t="s">
        <v>104</v>
      </c>
      <c r="B1603">
        <v>2022</v>
      </c>
      <c r="C1603" t="s">
        <v>4</v>
      </c>
      <c r="D1603" t="s">
        <v>90</v>
      </c>
      <c r="E1603" t="s">
        <v>91</v>
      </c>
      <c r="F1603" t="s">
        <v>92</v>
      </c>
      <c r="G1603" t="s">
        <v>97</v>
      </c>
      <c r="H1603" t="s">
        <v>94</v>
      </c>
      <c r="I1603" t="s">
        <v>96</v>
      </c>
      <c r="J1603">
        <v>186</v>
      </c>
      <c r="K1603">
        <v>265.98</v>
      </c>
    </row>
    <row r="1604" spans="1:11" x14ac:dyDescent="0.25">
      <c r="A1604" t="s">
        <v>103</v>
      </c>
      <c r="B1604">
        <v>2022</v>
      </c>
      <c r="C1604" t="s">
        <v>4</v>
      </c>
      <c r="D1604" t="s">
        <v>90</v>
      </c>
      <c r="E1604" t="s">
        <v>91</v>
      </c>
      <c r="F1604" t="s">
        <v>92</v>
      </c>
      <c r="G1604" t="s">
        <v>97</v>
      </c>
      <c r="H1604" t="s">
        <v>94</v>
      </c>
      <c r="I1604" t="s">
        <v>96</v>
      </c>
      <c r="J1604">
        <v>195</v>
      </c>
      <c r="K1604">
        <v>278.85000000000002</v>
      </c>
    </row>
    <row r="1605" spans="1:11" x14ac:dyDescent="0.25">
      <c r="A1605" t="s">
        <v>105</v>
      </c>
      <c r="B1605">
        <v>2022</v>
      </c>
      <c r="C1605" t="s">
        <v>4</v>
      </c>
      <c r="D1605" t="s">
        <v>90</v>
      </c>
      <c r="E1605" t="s">
        <v>91</v>
      </c>
      <c r="F1605" t="s">
        <v>92</v>
      </c>
      <c r="G1605" t="s">
        <v>97</v>
      </c>
      <c r="H1605" t="s">
        <v>94</v>
      </c>
      <c r="I1605" t="s">
        <v>96</v>
      </c>
      <c r="J1605">
        <v>189</v>
      </c>
      <c r="K1605">
        <v>270.27</v>
      </c>
    </row>
    <row r="1606" spans="1:11" x14ac:dyDescent="0.25">
      <c r="A1606" t="s">
        <v>105</v>
      </c>
      <c r="B1606">
        <v>2022</v>
      </c>
      <c r="C1606" t="s">
        <v>4</v>
      </c>
      <c r="D1606" t="s">
        <v>90</v>
      </c>
      <c r="E1606" t="s">
        <v>91</v>
      </c>
      <c r="F1606" t="s">
        <v>92</v>
      </c>
      <c r="G1606" t="s">
        <v>97</v>
      </c>
      <c r="H1606" t="s">
        <v>94</v>
      </c>
      <c r="I1606" t="s">
        <v>95</v>
      </c>
      <c r="J1606">
        <v>197</v>
      </c>
      <c r="K1606">
        <v>281.70999999999998</v>
      </c>
    </row>
    <row r="1607" spans="1:11" x14ac:dyDescent="0.25">
      <c r="A1607" t="s">
        <v>105</v>
      </c>
      <c r="B1607">
        <v>2022</v>
      </c>
      <c r="C1607" t="s">
        <v>4</v>
      </c>
      <c r="D1607" t="s">
        <v>90</v>
      </c>
      <c r="E1607" t="s">
        <v>91</v>
      </c>
      <c r="F1607" t="s">
        <v>92</v>
      </c>
      <c r="G1607" t="s">
        <v>97</v>
      </c>
      <c r="H1607" t="s">
        <v>94</v>
      </c>
      <c r="I1607" t="s">
        <v>95</v>
      </c>
      <c r="J1607">
        <v>191</v>
      </c>
      <c r="K1607">
        <v>273.13</v>
      </c>
    </row>
    <row r="1608" spans="1:11" x14ac:dyDescent="0.25">
      <c r="A1608" t="s">
        <v>105</v>
      </c>
      <c r="B1608">
        <v>2022</v>
      </c>
      <c r="C1608" t="s">
        <v>4</v>
      </c>
      <c r="D1608" t="s">
        <v>90</v>
      </c>
      <c r="E1608" t="s">
        <v>91</v>
      </c>
      <c r="F1608" t="s">
        <v>92</v>
      </c>
      <c r="G1608" t="s">
        <v>97</v>
      </c>
      <c r="H1608" t="s">
        <v>94</v>
      </c>
      <c r="I1608" t="s">
        <v>95</v>
      </c>
      <c r="J1608">
        <v>185</v>
      </c>
      <c r="K1608">
        <v>264.55</v>
      </c>
    </row>
    <row r="1609" spans="1:11" x14ac:dyDescent="0.25">
      <c r="A1609" t="s">
        <v>103</v>
      </c>
      <c r="B1609">
        <v>2022</v>
      </c>
      <c r="C1609" t="s">
        <v>8</v>
      </c>
      <c r="D1609" t="s">
        <v>90</v>
      </c>
      <c r="E1609" t="s">
        <v>91</v>
      </c>
      <c r="F1609" t="s">
        <v>92</v>
      </c>
      <c r="G1609" t="s">
        <v>97</v>
      </c>
      <c r="H1609" t="s">
        <v>94</v>
      </c>
      <c r="I1609" t="s">
        <v>96</v>
      </c>
      <c r="J1609">
        <v>154</v>
      </c>
      <c r="K1609">
        <v>220.22</v>
      </c>
    </row>
    <row r="1610" spans="1:11" x14ac:dyDescent="0.25">
      <c r="A1610" t="s">
        <v>104</v>
      </c>
      <c r="B1610">
        <v>2022</v>
      </c>
      <c r="C1610" t="s">
        <v>8</v>
      </c>
      <c r="D1610" t="s">
        <v>90</v>
      </c>
      <c r="E1610" t="s">
        <v>91</v>
      </c>
      <c r="F1610" t="s">
        <v>92</v>
      </c>
      <c r="G1610" t="s">
        <v>97</v>
      </c>
      <c r="H1610" t="s">
        <v>94</v>
      </c>
      <c r="I1610" t="s">
        <v>96</v>
      </c>
      <c r="J1610">
        <v>156</v>
      </c>
      <c r="K1610">
        <v>223.08</v>
      </c>
    </row>
    <row r="1611" spans="1:11" x14ac:dyDescent="0.25">
      <c r="A1611" t="s">
        <v>104</v>
      </c>
      <c r="B1611">
        <v>2022</v>
      </c>
      <c r="C1611" t="s">
        <v>8</v>
      </c>
      <c r="D1611" t="s">
        <v>90</v>
      </c>
      <c r="E1611" t="s">
        <v>91</v>
      </c>
      <c r="F1611" t="s">
        <v>92</v>
      </c>
      <c r="G1611" t="s">
        <v>97</v>
      </c>
      <c r="H1611" t="s">
        <v>94</v>
      </c>
      <c r="I1611" t="s">
        <v>96</v>
      </c>
      <c r="J1611">
        <v>153</v>
      </c>
      <c r="K1611">
        <v>218.79</v>
      </c>
    </row>
    <row r="1612" spans="1:11" x14ac:dyDescent="0.25">
      <c r="A1612" t="s">
        <v>103</v>
      </c>
      <c r="B1612">
        <v>2022</v>
      </c>
      <c r="C1612" t="s">
        <v>8</v>
      </c>
      <c r="D1612" t="s">
        <v>90</v>
      </c>
      <c r="E1612" t="s">
        <v>91</v>
      </c>
      <c r="F1612" t="s">
        <v>92</v>
      </c>
      <c r="G1612" t="s">
        <v>97</v>
      </c>
      <c r="H1612" t="s">
        <v>94</v>
      </c>
      <c r="I1612" t="s">
        <v>96</v>
      </c>
      <c r="J1612">
        <v>157</v>
      </c>
      <c r="K1612">
        <v>224.51</v>
      </c>
    </row>
    <row r="1613" spans="1:11" x14ac:dyDescent="0.25">
      <c r="A1613" t="s">
        <v>106</v>
      </c>
      <c r="B1613">
        <v>2022</v>
      </c>
      <c r="C1613" t="s">
        <v>8</v>
      </c>
      <c r="D1613" t="s">
        <v>90</v>
      </c>
      <c r="E1613" t="s">
        <v>91</v>
      </c>
      <c r="F1613" t="s">
        <v>92</v>
      </c>
      <c r="G1613" t="s">
        <v>97</v>
      </c>
      <c r="H1613" t="s">
        <v>94</v>
      </c>
      <c r="I1613" t="s">
        <v>96</v>
      </c>
      <c r="J1613">
        <v>155</v>
      </c>
      <c r="K1613">
        <v>221.65</v>
      </c>
    </row>
    <row r="1614" spans="1:11" x14ac:dyDescent="0.25">
      <c r="A1614" t="s">
        <v>103</v>
      </c>
      <c r="B1614">
        <v>2022</v>
      </c>
      <c r="C1614" t="s">
        <v>8</v>
      </c>
      <c r="D1614" t="s">
        <v>90</v>
      </c>
      <c r="E1614" t="s">
        <v>91</v>
      </c>
      <c r="F1614" t="s">
        <v>92</v>
      </c>
      <c r="G1614" t="s">
        <v>97</v>
      </c>
      <c r="H1614" t="s">
        <v>94</v>
      </c>
      <c r="I1614" t="s">
        <v>95</v>
      </c>
      <c r="J1614">
        <v>341</v>
      </c>
      <c r="K1614">
        <v>487.63</v>
      </c>
    </row>
    <row r="1615" spans="1:11" x14ac:dyDescent="0.25">
      <c r="A1615" t="s">
        <v>103</v>
      </c>
      <c r="B1615">
        <v>2022</v>
      </c>
      <c r="C1615" t="s">
        <v>7</v>
      </c>
      <c r="D1615" t="s">
        <v>98</v>
      </c>
      <c r="E1615" t="s">
        <v>91</v>
      </c>
      <c r="F1615" t="s">
        <v>92</v>
      </c>
      <c r="G1615" t="s">
        <v>97</v>
      </c>
      <c r="H1615" t="s">
        <v>94</v>
      </c>
      <c r="I1615" t="s">
        <v>95</v>
      </c>
      <c r="J1615">
        <v>254</v>
      </c>
      <c r="K1615">
        <v>363.22</v>
      </c>
    </row>
    <row r="1616" spans="1:11" x14ac:dyDescent="0.25">
      <c r="A1616" t="s">
        <v>104</v>
      </c>
      <c r="B1616">
        <v>2022</v>
      </c>
      <c r="C1616" t="s">
        <v>7</v>
      </c>
      <c r="D1616" t="s">
        <v>98</v>
      </c>
      <c r="E1616" t="s">
        <v>91</v>
      </c>
      <c r="F1616" t="s">
        <v>92</v>
      </c>
      <c r="G1616" t="s">
        <v>97</v>
      </c>
      <c r="H1616" t="s">
        <v>94</v>
      </c>
      <c r="I1616" t="s">
        <v>95</v>
      </c>
      <c r="J1616">
        <v>256</v>
      </c>
      <c r="K1616">
        <v>366.08</v>
      </c>
    </row>
    <row r="1617" spans="1:11" x14ac:dyDescent="0.25">
      <c r="A1617" t="s">
        <v>104</v>
      </c>
      <c r="B1617">
        <v>2022</v>
      </c>
      <c r="C1617" t="s">
        <v>7</v>
      </c>
      <c r="D1617" t="s">
        <v>98</v>
      </c>
      <c r="E1617" t="s">
        <v>91</v>
      </c>
      <c r="F1617" t="s">
        <v>92</v>
      </c>
      <c r="G1617" t="s">
        <v>97</v>
      </c>
      <c r="H1617" t="s">
        <v>94</v>
      </c>
      <c r="I1617" t="s">
        <v>95</v>
      </c>
      <c r="J1617">
        <v>961</v>
      </c>
      <c r="K1617">
        <v>1374.23</v>
      </c>
    </row>
    <row r="1618" spans="1:11" x14ac:dyDescent="0.25">
      <c r="A1618" t="s">
        <v>104</v>
      </c>
      <c r="B1618">
        <v>2022</v>
      </c>
      <c r="C1618" t="s">
        <v>7</v>
      </c>
      <c r="D1618" t="s">
        <v>98</v>
      </c>
      <c r="E1618" t="s">
        <v>91</v>
      </c>
      <c r="F1618" t="s">
        <v>92</v>
      </c>
      <c r="G1618" t="s">
        <v>97</v>
      </c>
      <c r="H1618" t="s">
        <v>94</v>
      </c>
      <c r="I1618" t="s">
        <v>95</v>
      </c>
      <c r="J1618">
        <v>255</v>
      </c>
      <c r="K1618">
        <v>364.65</v>
      </c>
    </row>
    <row r="1619" spans="1:11" x14ac:dyDescent="0.25">
      <c r="A1619" t="s">
        <v>105</v>
      </c>
      <c r="B1619">
        <v>2022</v>
      </c>
      <c r="C1619" t="s">
        <v>7</v>
      </c>
      <c r="D1619" t="s">
        <v>98</v>
      </c>
      <c r="E1619" t="s">
        <v>91</v>
      </c>
      <c r="F1619" t="s">
        <v>92</v>
      </c>
      <c r="G1619" t="s">
        <v>97</v>
      </c>
      <c r="H1619" t="s">
        <v>94</v>
      </c>
      <c r="I1619" t="s">
        <v>95</v>
      </c>
      <c r="J1619">
        <v>253</v>
      </c>
      <c r="K1619">
        <v>361.79</v>
      </c>
    </row>
    <row r="1620" spans="1:11" x14ac:dyDescent="0.25">
      <c r="A1620" t="s">
        <v>105</v>
      </c>
      <c r="B1620">
        <v>2022</v>
      </c>
      <c r="C1620" t="s">
        <v>7</v>
      </c>
      <c r="D1620" t="s">
        <v>98</v>
      </c>
      <c r="E1620" t="s">
        <v>91</v>
      </c>
      <c r="F1620" t="s">
        <v>92</v>
      </c>
      <c r="G1620" t="s">
        <v>97</v>
      </c>
      <c r="H1620" t="s">
        <v>94</v>
      </c>
      <c r="I1620" t="s">
        <v>95</v>
      </c>
      <c r="J1620">
        <v>251</v>
      </c>
      <c r="K1620">
        <v>358.93</v>
      </c>
    </row>
    <row r="1621" spans="1:11" x14ac:dyDescent="0.25">
      <c r="A1621" t="s">
        <v>104</v>
      </c>
      <c r="B1621">
        <v>2022</v>
      </c>
      <c r="C1621" t="s">
        <v>6</v>
      </c>
      <c r="D1621" t="s">
        <v>98</v>
      </c>
      <c r="E1621" t="s">
        <v>91</v>
      </c>
      <c r="F1621" t="s">
        <v>92</v>
      </c>
      <c r="G1621" t="s">
        <v>97</v>
      </c>
      <c r="H1621" t="s">
        <v>94</v>
      </c>
      <c r="I1621" t="s">
        <v>95</v>
      </c>
      <c r="J1621">
        <v>260</v>
      </c>
      <c r="K1621">
        <v>371.8</v>
      </c>
    </row>
    <row r="1622" spans="1:11" x14ac:dyDescent="0.25">
      <c r="A1622" t="s">
        <v>104</v>
      </c>
      <c r="B1622">
        <v>2022</v>
      </c>
      <c r="C1622" t="s">
        <v>6</v>
      </c>
      <c r="D1622" t="s">
        <v>98</v>
      </c>
      <c r="E1622" t="s">
        <v>91</v>
      </c>
      <c r="F1622" t="s">
        <v>92</v>
      </c>
      <c r="G1622" t="s">
        <v>97</v>
      </c>
      <c r="H1622" t="s">
        <v>94</v>
      </c>
      <c r="I1622" t="s">
        <v>95</v>
      </c>
      <c r="J1622">
        <v>960</v>
      </c>
      <c r="K1622">
        <v>1372.8</v>
      </c>
    </row>
    <row r="1623" spans="1:11" x14ac:dyDescent="0.25">
      <c r="A1623" t="s">
        <v>106</v>
      </c>
      <c r="B1623">
        <v>2022</v>
      </c>
      <c r="C1623" t="s">
        <v>6</v>
      </c>
      <c r="D1623" t="s">
        <v>98</v>
      </c>
      <c r="E1623" t="s">
        <v>91</v>
      </c>
      <c r="F1623" t="s">
        <v>92</v>
      </c>
      <c r="G1623" t="s">
        <v>97</v>
      </c>
      <c r="H1623" t="s">
        <v>94</v>
      </c>
      <c r="I1623" t="s">
        <v>95</v>
      </c>
      <c r="J1623">
        <v>261</v>
      </c>
      <c r="K1623">
        <v>373.23</v>
      </c>
    </row>
    <row r="1624" spans="1:11" x14ac:dyDescent="0.25">
      <c r="A1624" t="s">
        <v>104</v>
      </c>
      <c r="B1624">
        <v>2022</v>
      </c>
      <c r="C1624" t="s">
        <v>6</v>
      </c>
      <c r="D1624" t="s">
        <v>98</v>
      </c>
      <c r="E1624" t="s">
        <v>91</v>
      </c>
      <c r="F1624" t="s">
        <v>92</v>
      </c>
      <c r="G1624" t="s">
        <v>97</v>
      </c>
      <c r="H1624" t="s">
        <v>94</v>
      </c>
      <c r="I1624" t="s">
        <v>95</v>
      </c>
      <c r="J1624">
        <v>259</v>
      </c>
      <c r="K1624">
        <v>370.37</v>
      </c>
    </row>
    <row r="1625" spans="1:11" x14ac:dyDescent="0.25">
      <c r="A1625" t="s">
        <v>104</v>
      </c>
      <c r="B1625">
        <v>2022</v>
      </c>
      <c r="C1625" t="s">
        <v>6</v>
      </c>
      <c r="D1625" t="s">
        <v>98</v>
      </c>
      <c r="E1625" t="s">
        <v>91</v>
      </c>
      <c r="F1625" t="s">
        <v>92</v>
      </c>
      <c r="G1625" t="s">
        <v>97</v>
      </c>
      <c r="H1625" t="s">
        <v>94</v>
      </c>
      <c r="I1625" t="s">
        <v>95</v>
      </c>
      <c r="J1625">
        <v>257</v>
      </c>
      <c r="K1625">
        <v>367.51</v>
      </c>
    </row>
    <row r="1626" spans="1:11" x14ac:dyDescent="0.25">
      <c r="A1626" t="s">
        <v>103</v>
      </c>
      <c r="B1626">
        <v>2022</v>
      </c>
      <c r="C1626" t="s">
        <v>8</v>
      </c>
      <c r="D1626" t="s">
        <v>98</v>
      </c>
      <c r="E1626" t="s">
        <v>91</v>
      </c>
      <c r="F1626" t="s">
        <v>92</v>
      </c>
      <c r="G1626" t="s">
        <v>97</v>
      </c>
      <c r="H1626" t="s">
        <v>94</v>
      </c>
      <c r="I1626" t="s">
        <v>95</v>
      </c>
      <c r="J1626">
        <v>248</v>
      </c>
      <c r="K1626">
        <v>354.64</v>
      </c>
    </row>
    <row r="1627" spans="1:11" x14ac:dyDescent="0.25">
      <c r="A1627" t="s">
        <v>105</v>
      </c>
      <c r="B1627">
        <v>2022</v>
      </c>
      <c r="C1627" t="s">
        <v>8</v>
      </c>
      <c r="D1627" t="s">
        <v>98</v>
      </c>
      <c r="E1627" t="s">
        <v>91</v>
      </c>
      <c r="F1627" t="s">
        <v>92</v>
      </c>
      <c r="G1627" t="s">
        <v>97</v>
      </c>
      <c r="H1627" t="s">
        <v>94</v>
      </c>
      <c r="I1627" t="s">
        <v>95</v>
      </c>
      <c r="J1627">
        <v>250</v>
      </c>
      <c r="K1627">
        <v>526.24</v>
      </c>
    </row>
    <row r="1628" spans="1:11" x14ac:dyDescent="0.25">
      <c r="A1628" t="s">
        <v>104</v>
      </c>
      <c r="B1628">
        <v>2022</v>
      </c>
      <c r="C1628" t="s">
        <v>8</v>
      </c>
      <c r="D1628" t="s">
        <v>98</v>
      </c>
      <c r="E1628" t="s">
        <v>91</v>
      </c>
      <c r="F1628" t="s">
        <v>92</v>
      </c>
      <c r="G1628" t="s">
        <v>97</v>
      </c>
      <c r="H1628" t="s">
        <v>94</v>
      </c>
      <c r="I1628" t="s">
        <v>95</v>
      </c>
      <c r="J1628">
        <v>249</v>
      </c>
      <c r="K1628">
        <v>356.07</v>
      </c>
    </row>
    <row r="1629" spans="1:11" x14ac:dyDescent="0.25">
      <c r="A1629" t="s">
        <v>103</v>
      </c>
      <c r="B1629">
        <v>2022</v>
      </c>
      <c r="C1629" t="s">
        <v>8</v>
      </c>
      <c r="D1629" t="s">
        <v>98</v>
      </c>
      <c r="E1629" t="s">
        <v>91</v>
      </c>
      <c r="F1629" t="s">
        <v>92</v>
      </c>
      <c r="G1629" t="s">
        <v>97</v>
      </c>
      <c r="H1629" t="s">
        <v>94</v>
      </c>
      <c r="I1629" t="s">
        <v>95</v>
      </c>
      <c r="J1629">
        <v>247</v>
      </c>
      <c r="K1629">
        <v>353.21</v>
      </c>
    </row>
    <row r="1630" spans="1:11" x14ac:dyDescent="0.25">
      <c r="A1630" t="s">
        <v>103</v>
      </c>
      <c r="B1630">
        <v>2022</v>
      </c>
      <c r="C1630" t="s">
        <v>3</v>
      </c>
      <c r="D1630" t="s">
        <v>90</v>
      </c>
      <c r="E1630" t="s">
        <v>91</v>
      </c>
      <c r="F1630" t="s">
        <v>92</v>
      </c>
      <c r="G1630" t="s">
        <v>93</v>
      </c>
      <c r="H1630" t="s">
        <v>94</v>
      </c>
      <c r="I1630" t="s">
        <v>96</v>
      </c>
      <c r="J1630">
        <v>356</v>
      </c>
      <c r="K1630">
        <v>484.16</v>
      </c>
    </row>
    <row r="1631" spans="1:11" x14ac:dyDescent="0.25">
      <c r="A1631" t="s">
        <v>104</v>
      </c>
      <c r="B1631">
        <v>2022</v>
      </c>
      <c r="C1631" t="s">
        <v>3</v>
      </c>
      <c r="D1631" t="s">
        <v>90</v>
      </c>
      <c r="E1631" t="s">
        <v>91</v>
      </c>
      <c r="F1631" t="s">
        <v>92</v>
      </c>
      <c r="G1631" t="s">
        <v>93</v>
      </c>
      <c r="H1631" t="s">
        <v>94</v>
      </c>
      <c r="I1631" t="s">
        <v>96</v>
      </c>
      <c r="J1631">
        <v>152</v>
      </c>
      <c r="K1631">
        <v>217.36</v>
      </c>
    </row>
    <row r="1632" spans="1:11" x14ac:dyDescent="0.25">
      <c r="A1632" t="s">
        <v>105</v>
      </c>
      <c r="B1632">
        <v>2022</v>
      </c>
      <c r="C1632" t="s">
        <v>3</v>
      </c>
      <c r="D1632" t="s">
        <v>90</v>
      </c>
      <c r="E1632" t="s">
        <v>100</v>
      </c>
      <c r="F1632" t="s">
        <v>92</v>
      </c>
      <c r="G1632" t="s">
        <v>93</v>
      </c>
      <c r="H1632" t="s">
        <v>94</v>
      </c>
      <c r="I1632" t="s">
        <v>96</v>
      </c>
      <c r="J1632">
        <v>352</v>
      </c>
      <c r="K1632">
        <v>503.36</v>
      </c>
    </row>
    <row r="1633" spans="1:11" x14ac:dyDescent="0.25">
      <c r="A1633" t="s">
        <v>103</v>
      </c>
      <c r="B1633">
        <v>2022</v>
      </c>
      <c r="C1633" t="s">
        <v>3</v>
      </c>
      <c r="D1633" t="s">
        <v>90</v>
      </c>
      <c r="E1633" t="s">
        <v>100</v>
      </c>
      <c r="F1633" t="s">
        <v>92</v>
      </c>
      <c r="G1633" t="s">
        <v>93</v>
      </c>
      <c r="H1633" t="s">
        <v>94</v>
      </c>
      <c r="I1633" t="s">
        <v>96</v>
      </c>
      <c r="J1633">
        <v>154</v>
      </c>
      <c r="K1633">
        <v>220.22</v>
      </c>
    </row>
    <row r="1634" spans="1:11" x14ac:dyDescent="0.25">
      <c r="A1634" t="s">
        <v>107</v>
      </c>
      <c r="B1634">
        <v>2022</v>
      </c>
      <c r="C1634" t="s">
        <v>3</v>
      </c>
      <c r="D1634" t="s">
        <v>90</v>
      </c>
      <c r="E1634" t="s">
        <v>100</v>
      </c>
      <c r="F1634" t="s">
        <v>92</v>
      </c>
      <c r="G1634" t="s">
        <v>93</v>
      </c>
      <c r="H1634" t="s">
        <v>94</v>
      </c>
      <c r="I1634" t="s">
        <v>96</v>
      </c>
      <c r="J1634">
        <v>698</v>
      </c>
      <c r="K1634">
        <v>998.14</v>
      </c>
    </row>
    <row r="1635" spans="1:11" x14ac:dyDescent="0.25">
      <c r="A1635" t="s">
        <v>105</v>
      </c>
      <c r="B1635">
        <v>2022</v>
      </c>
      <c r="C1635" t="s">
        <v>3</v>
      </c>
      <c r="D1635" t="s">
        <v>90</v>
      </c>
      <c r="E1635" t="s">
        <v>100</v>
      </c>
      <c r="F1635" t="s">
        <v>92</v>
      </c>
      <c r="G1635" t="s">
        <v>93</v>
      </c>
      <c r="H1635" t="s">
        <v>94</v>
      </c>
      <c r="I1635" t="s">
        <v>96</v>
      </c>
      <c r="J1635">
        <v>731</v>
      </c>
      <c r="K1635">
        <v>1045.33</v>
      </c>
    </row>
    <row r="1636" spans="1:11" x14ac:dyDescent="0.25">
      <c r="A1636" t="s">
        <v>105</v>
      </c>
      <c r="B1636">
        <v>2022</v>
      </c>
      <c r="C1636" t="s">
        <v>3</v>
      </c>
      <c r="D1636" t="s">
        <v>90</v>
      </c>
      <c r="E1636" t="s">
        <v>100</v>
      </c>
      <c r="F1636" t="s">
        <v>92</v>
      </c>
      <c r="G1636" t="s">
        <v>93</v>
      </c>
      <c r="H1636" t="s">
        <v>94</v>
      </c>
      <c r="I1636" t="s">
        <v>96</v>
      </c>
      <c r="J1636">
        <v>771</v>
      </c>
      <c r="K1636">
        <v>526.24</v>
      </c>
    </row>
    <row r="1637" spans="1:11" x14ac:dyDescent="0.25">
      <c r="A1637" t="s">
        <v>105</v>
      </c>
      <c r="B1637">
        <v>2022</v>
      </c>
      <c r="C1637" t="s">
        <v>3</v>
      </c>
      <c r="D1637" t="s">
        <v>90</v>
      </c>
      <c r="E1637" t="s">
        <v>100</v>
      </c>
      <c r="F1637" t="s">
        <v>92</v>
      </c>
      <c r="G1637" t="s">
        <v>93</v>
      </c>
      <c r="H1637" t="s">
        <v>94</v>
      </c>
      <c r="I1637" t="s">
        <v>96</v>
      </c>
      <c r="J1637">
        <v>355</v>
      </c>
      <c r="K1637">
        <v>507.65</v>
      </c>
    </row>
    <row r="1638" spans="1:11" x14ac:dyDescent="0.25">
      <c r="A1638" t="s">
        <v>105</v>
      </c>
      <c r="B1638">
        <v>2022</v>
      </c>
      <c r="C1638" t="s">
        <v>3</v>
      </c>
      <c r="D1638" t="s">
        <v>90</v>
      </c>
      <c r="E1638" t="s">
        <v>100</v>
      </c>
      <c r="F1638" t="s">
        <v>92</v>
      </c>
      <c r="G1638" t="s">
        <v>93</v>
      </c>
      <c r="H1638" t="s">
        <v>94</v>
      </c>
      <c r="I1638" t="s">
        <v>96</v>
      </c>
      <c r="J1638">
        <v>157</v>
      </c>
      <c r="K1638">
        <v>224.51</v>
      </c>
    </row>
    <row r="1639" spans="1:11" x14ac:dyDescent="0.25">
      <c r="A1639" t="s">
        <v>104</v>
      </c>
      <c r="B1639">
        <v>2022</v>
      </c>
      <c r="C1639" t="s">
        <v>3</v>
      </c>
      <c r="D1639" t="s">
        <v>90</v>
      </c>
      <c r="E1639" t="s">
        <v>100</v>
      </c>
      <c r="F1639" t="s">
        <v>92</v>
      </c>
      <c r="G1639" t="s">
        <v>93</v>
      </c>
      <c r="H1639" t="s">
        <v>94</v>
      </c>
      <c r="I1639" t="s">
        <v>96</v>
      </c>
      <c r="J1639">
        <v>353</v>
      </c>
      <c r="K1639">
        <v>504.79</v>
      </c>
    </row>
    <row r="1640" spans="1:11" x14ac:dyDescent="0.25">
      <c r="A1640" t="s">
        <v>104</v>
      </c>
      <c r="B1640">
        <v>2022</v>
      </c>
      <c r="C1640" t="s">
        <v>3</v>
      </c>
      <c r="D1640" t="s">
        <v>90</v>
      </c>
      <c r="E1640" t="s">
        <v>100</v>
      </c>
      <c r="F1640" t="s">
        <v>92</v>
      </c>
      <c r="G1640" t="s">
        <v>93</v>
      </c>
      <c r="H1640" t="s">
        <v>94</v>
      </c>
      <c r="I1640" t="s">
        <v>96</v>
      </c>
      <c r="J1640">
        <v>155</v>
      </c>
      <c r="K1640">
        <v>221.65</v>
      </c>
    </row>
    <row r="1641" spans="1:11" x14ac:dyDescent="0.25">
      <c r="A1641" t="s">
        <v>104</v>
      </c>
      <c r="B1641">
        <v>2022</v>
      </c>
      <c r="C1641" t="s">
        <v>7</v>
      </c>
      <c r="D1641" t="s">
        <v>90</v>
      </c>
      <c r="E1641" t="s">
        <v>100</v>
      </c>
      <c r="F1641" t="s">
        <v>92</v>
      </c>
      <c r="G1641" t="s">
        <v>93</v>
      </c>
      <c r="H1641" t="s">
        <v>94</v>
      </c>
      <c r="I1641" t="s">
        <v>96</v>
      </c>
      <c r="J1641">
        <v>332</v>
      </c>
      <c r="K1641">
        <v>451.52</v>
      </c>
    </row>
    <row r="1642" spans="1:11" x14ac:dyDescent="0.25">
      <c r="A1642" t="s">
        <v>104</v>
      </c>
      <c r="B1642">
        <v>2022</v>
      </c>
      <c r="C1642" t="s">
        <v>7</v>
      </c>
      <c r="D1642" t="s">
        <v>90</v>
      </c>
      <c r="E1642" t="s">
        <v>100</v>
      </c>
      <c r="F1642" t="s">
        <v>92</v>
      </c>
      <c r="G1642" t="s">
        <v>93</v>
      </c>
      <c r="H1642" t="s">
        <v>94</v>
      </c>
      <c r="I1642" t="s">
        <v>96</v>
      </c>
      <c r="J1642">
        <v>134</v>
      </c>
      <c r="K1642">
        <v>191.62</v>
      </c>
    </row>
    <row r="1643" spans="1:11" x14ac:dyDescent="0.25">
      <c r="A1643" t="s">
        <v>103</v>
      </c>
      <c r="B1643">
        <v>2022</v>
      </c>
      <c r="C1643" t="s">
        <v>7</v>
      </c>
      <c r="D1643" t="s">
        <v>90</v>
      </c>
      <c r="E1643" t="s">
        <v>100</v>
      </c>
      <c r="F1643" t="s">
        <v>92</v>
      </c>
      <c r="G1643" t="s">
        <v>93</v>
      </c>
      <c r="H1643" t="s">
        <v>94</v>
      </c>
      <c r="I1643" t="s">
        <v>96</v>
      </c>
      <c r="J1643">
        <v>334</v>
      </c>
      <c r="K1643">
        <v>477.62</v>
      </c>
    </row>
    <row r="1644" spans="1:11" x14ac:dyDescent="0.25">
      <c r="A1644" t="s">
        <v>104</v>
      </c>
      <c r="B1644">
        <v>2022</v>
      </c>
      <c r="C1644" t="s">
        <v>7</v>
      </c>
      <c r="D1644" t="s">
        <v>90</v>
      </c>
      <c r="E1644" t="s">
        <v>100</v>
      </c>
      <c r="F1644" t="s">
        <v>92</v>
      </c>
      <c r="G1644" t="s">
        <v>93</v>
      </c>
      <c r="H1644" t="s">
        <v>94</v>
      </c>
      <c r="I1644" t="s">
        <v>96</v>
      </c>
      <c r="J1644">
        <v>702</v>
      </c>
      <c r="K1644">
        <v>1003.86</v>
      </c>
    </row>
    <row r="1645" spans="1:11" x14ac:dyDescent="0.25">
      <c r="A1645" t="s">
        <v>103</v>
      </c>
      <c r="B1645">
        <v>2022</v>
      </c>
      <c r="C1645" t="s">
        <v>7</v>
      </c>
      <c r="D1645" t="s">
        <v>90</v>
      </c>
      <c r="E1645" t="s">
        <v>100</v>
      </c>
      <c r="F1645" t="s">
        <v>92</v>
      </c>
      <c r="G1645" t="s">
        <v>93</v>
      </c>
      <c r="H1645" t="s">
        <v>94</v>
      </c>
      <c r="I1645" t="s">
        <v>96</v>
      </c>
      <c r="J1645">
        <v>735</v>
      </c>
      <c r="K1645">
        <v>1051.05</v>
      </c>
    </row>
    <row r="1646" spans="1:11" x14ac:dyDescent="0.25">
      <c r="A1646" t="s">
        <v>104</v>
      </c>
      <c r="B1646">
        <v>2022</v>
      </c>
      <c r="C1646" t="s">
        <v>7</v>
      </c>
      <c r="D1646" t="s">
        <v>90</v>
      </c>
      <c r="E1646" t="s">
        <v>100</v>
      </c>
      <c r="F1646" t="s">
        <v>92</v>
      </c>
      <c r="G1646" t="s">
        <v>93</v>
      </c>
      <c r="H1646" t="s">
        <v>94</v>
      </c>
      <c r="I1646" t="s">
        <v>96</v>
      </c>
      <c r="J1646">
        <v>333</v>
      </c>
      <c r="K1646">
        <v>526.24</v>
      </c>
    </row>
    <row r="1647" spans="1:11" x14ac:dyDescent="0.25">
      <c r="A1647" t="s">
        <v>107</v>
      </c>
      <c r="B1647">
        <v>2022</v>
      </c>
      <c r="C1647" t="s">
        <v>7</v>
      </c>
      <c r="D1647" t="s">
        <v>90</v>
      </c>
      <c r="E1647" t="s">
        <v>100</v>
      </c>
      <c r="F1647" t="s">
        <v>92</v>
      </c>
      <c r="G1647" t="s">
        <v>93</v>
      </c>
      <c r="H1647" t="s">
        <v>94</v>
      </c>
      <c r="I1647" t="s">
        <v>96</v>
      </c>
      <c r="J1647">
        <v>774</v>
      </c>
      <c r="K1647">
        <v>526.24</v>
      </c>
    </row>
    <row r="1648" spans="1:11" x14ac:dyDescent="0.25">
      <c r="A1648" t="s">
        <v>104</v>
      </c>
      <c r="B1648">
        <v>2022</v>
      </c>
      <c r="C1648" t="s">
        <v>7</v>
      </c>
      <c r="D1648" t="s">
        <v>90</v>
      </c>
      <c r="E1648" t="s">
        <v>100</v>
      </c>
      <c r="F1648" t="s">
        <v>92</v>
      </c>
      <c r="G1648" t="s">
        <v>93</v>
      </c>
      <c r="H1648" t="s">
        <v>94</v>
      </c>
      <c r="I1648" t="s">
        <v>96</v>
      </c>
      <c r="J1648">
        <v>331</v>
      </c>
      <c r="K1648">
        <v>473.33</v>
      </c>
    </row>
    <row r="1649" spans="1:11" x14ac:dyDescent="0.25">
      <c r="A1649" t="s">
        <v>104</v>
      </c>
      <c r="B1649">
        <v>2022</v>
      </c>
      <c r="C1649" t="s">
        <v>7</v>
      </c>
      <c r="D1649" t="s">
        <v>90</v>
      </c>
      <c r="E1649" t="s">
        <v>100</v>
      </c>
      <c r="F1649" t="s">
        <v>92</v>
      </c>
      <c r="G1649" t="s">
        <v>93</v>
      </c>
      <c r="H1649" t="s">
        <v>94</v>
      </c>
      <c r="I1649" t="s">
        <v>96</v>
      </c>
      <c r="J1649">
        <v>133</v>
      </c>
      <c r="K1649">
        <v>190.19</v>
      </c>
    </row>
    <row r="1650" spans="1:11" x14ac:dyDescent="0.25">
      <c r="A1650" t="s">
        <v>106</v>
      </c>
      <c r="B1650">
        <v>2022</v>
      </c>
      <c r="C1650" t="s">
        <v>7</v>
      </c>
      <c r="D1650" t="s">
        <v>90</v>
      </c>
      <c r="E1650" t="s">
        <v>100</v>
      </c>
      <c r="F1650" t="s">
        <v>92</v>
      </c>
      <c r="G1650" t="s">
        <v>93</v>
      </c>
      <c r="H1650" t="s">
        <v>94</v>
      </c>
      <c r="I1650" t="s">
        <v>96</v>
      </c>
      <c r="J1650">
        <v>335</v>
      </c>
      <c r="K1650">
        <v>479.05</v>
      </c>
    </row>
    <row r="1651" spans="1:11" x14ac:dyDescent="0.25">
      <c r="A1651" t="s">
        <v>104</v>
      </c>
      <c r="B1651">
        <v>2022</v>
      </c>
      <c r="C1651" t="s">
        <v>7</v>
      </c>
      <c r="D1651" t="s">
        <v>90</v>
      </c>
      <c r="E1651" t="s">
        <v>100</v>
      </c>
      <c r="F1651" t="s">
        <v>92</v>
      </c>
      <c r="G1651" t="s">
        <v>93</v>
      </c>
      <c r="H1651" t="s">
        <v>94</v>
      </c>
      <c r="I1651" t="s">
        <v>96</v>
      </c>
      <c r="J1651">
        <v>131</v>
      </c>
      <c r="K1651">
        <v>187.33</v>
      </c>
    </row>
    <row r="1652" spans="1:11" x14ac:dyDescent="0.25">
      <c r="A1652" t="s">
        <v>106</v>
      </c>
      <c r="B1652">
        <v>2022</v>
      </c>
      <c r="C1652" t="s">
        <v>11</v>
      </c>
      <c r="D1652" t="s">
        <v>90</v>
      </c>
      <c r="E1652" t="s">
        <v>100</v>
      </c>
      <c r="F1652" t="s">
        <v>92</v>
      </c>
      <c r="G1652" t="s">
        <v>93</v>
      </c>
      <c r="H1652" t="s">
        <v>94</v>
      </c>
      <c r="I1652" t="s">
        <v>96</v>
      </c>
      <c r="J1652">
        <v>140</v>
      </c>
      <c r="K1652">
        <v>200.2</v>
      </c>
    </row>
    <row r="1653" spans="1:11" x14ac:dyDescent="0.25">
      <c r="A1653" t="s">
        <v>104</v>
      </c>
      <c r="B1653">
        <v>2022</v>
      </c>
      <c r="C1653" t="s">
        <v>11</v>
      </c>
      <c r="D1653" t="s">
        <v>90</v>
      </c>
      <c r="E1653" t="s">
        <v>100</v>
      </c>
      <c r="F1653" t="s">
        <v>92</v>
      </c>
      <c r="G1653" t="s">
        <v>93</v>
      </c>
      <c r="H1653" t="s">
        <v>94</v>
      </c>
      <c r="I1653" t="s">
        <v>96</v>
      </c>
      <c r="J1653">
        <v>356</v>
      </c>
      <c r="K1653">
        <v>509.08</v>
      </c>
    </row>
    <row r="1654" spans="1:11" x14ac:dyDescent="0.25">
      <c r="A1654" t="s">
        <v>104</v>
      </c>
      <c r="B1654">
        <v>2022</v>
      </c>
      <c r="C1654" t="s">
        <v>11</v>
      </c>
      <c r="D1654" t="s">
        <v>90</v>
      </c>
      <c r="E1654" t="s">
        <v>100</v>
      </c>
      <c r="F1654" t="s">
        <v>92</v>
      </c>
      <c r="G1654" t="s">
        <v>93</v>
      </c>
      <c r="H1654" t="s">
        <v>94</v>
      </c>
      <c r="I1654" t="s">
        <v>96</v>
      </c>
      <c r="J1654">
        <v>310</v>
      </c>
      <c r="K1654">
        <v>443.3</v>
      </c>
    </row>
    <row r="1655" spans="1:11" x14ac:dyDescent="0.25">
      <c r="A1655" t="s">
        <v>103</v>
      </c>
      <c r="B1655">
        <v>2022</v>
      </c>
      <c r="C1655" t="s">
        <v>11</v>
      </c>
      <c r="D1655" t="s">
        <v>90</v>
      </c>
      <c r="E1655" t="s">
        <v>100</v>
      </c>
      <c r="F1655" t="s">
        <v>92</v>
      </c>
      <c r="G1655" t="s">
        <v>93</v>
      </c>
      <c r="H1655" t="s">
        <v>94</v>
      </c>
      <c r="I1655" t="s">
        <v>96</v>
      </c>
      <c r="J1655">
        <v>358</v>
      </c>
      <c r="K1655">
        <v>511.94</v>
      </c>
    </row>
    <row r="1656" spans="1:11" x14ac:dyDescent="0.25">
      <c r="A1656" t="s">
        <v>107</v>
      </c>
      <c r="B1656">
        <v>2022</v>
      </c>
      <c r="C1656" t="s">
        <v>11</v>
      </c>
      <c r="D1656" t="s">
        <v>90</v>
      </c>
      <c r="E1656" t="s">
        <v>100</v>
      </c>
      <c r="F1656" t="s">
        <v>92</v>
      </c>
      <c r="G1656" t="s">
        <v>93</v>
      </c>
      <c r="H1656" t="s">
        <v>94</v>
      </c>
      <c r="I1656" t="s">
        <v>96</v>
      </c>
      <c r="J1656">
        <v>138</v>
      </c>
      <c r="K1656">
        <v>197.34</v>
      </c>
    </row>
    <row r="1657" spans="1:11" x14ac:dyDescent="0.25">
      <c r="A1657" t="s">
        <v>105</v>
      </c>
      <c r="B1657">
        <v>2022</v>
      </c>
      <c r="C1657" t="s">
        <v>11</v>
      </c>
      <c r="D1657" t="s">
        <v>90</v>
      </c>
      <c r="E1657" t="s">
        <v>100</v>
      </c>
      <c r="F1657" t="s">
        <v>92</v>
      </c>
      <c r="G1657" t="s">
        <v>93</v>
      </c>
      <c r="H1657" t="s">
        <v>94</v>
      </c>
      <c r="I1657" t="s">
        <v>96</v>
      </c>
      <c r="J1657">
        <v>705</v>
      </c>
      <c r="K1657">
        <v>1008.15</v>
      </c>
    </row>
    <row r="1658" spans="1:11" x14ac:dyDescent="0.25">
      <c r="A1658" t="s">
        <v>103</v>
      </c>
      <c r="B1658">
        <v>2022</v>
      </c>
      <c r="C1658" t="s">
        <v>11</v>
      </c>
      <c r="D1658" t="s">
        <v>90</v>
      </c>
      <c r="E1658" t="s">
        <v>100</v>
      </c>
      <c r="F1658" t="s">
        <v>92</v>
      </c>
      <c r="G1658" t="s">
        <v>93</v>
      </c>
      <c r="H1658" t="s">
        <v>94</v>
      </c>
      <c r="I1658" t="s">
        <v>96</v>
      </c>
      <c r="J1658">
        <v>738</v>
      </c>
      <c r="K1658">
        <v>1055.3399999999999</v>
      </c>
    </row>
    <row r="1659" spans="1:11" x14ac:dyDescent="0.25">
      <c r="A1659" t="s">
        <v>103</v>
      </c>
      <c r="B1659">
        <v>2022</v>
      </c>
      <c r="C1659" t="s">
        <v>11</v>
      </c>
      <c r="D1659" t="s">
        <v>90</v>
      </c>
      <c r="E1659" t="s">
        <v>100</v>
      </c>
      <c r="F1659" t="s">
        <v>92</v>
      </c>
      <c r="G1659" t="s">
        <v>93</v>
      </c>
      <c r="H1659" t="s">
        <v>94</v>
      </c>
      <c r="I1659" t="s">
        <v>96</v>
      </c>
      <c r="J1659">
        <v>141</v>
      </c>
      <c r="K1659">
        <v>201.63</v>
      </c>
    </row>
    <row r="1660" spans="1:11" x14ac:dyDescent="0.25">
      <c r="A1660" t="s">
        <v>105</v>
      </c>
      <c r="B1660">
        <v>2022</v>
      </c>
      <c r="C1660" t="s">
        <v>11</v>
      </c>
      <c r="D1660" t="s">
        <v>90</v>
      </c>
      <c r="E1660" t="s">
        <v>100</v>
      </c>
      <c r="F1660" t="s">
        <v>92</v>
      </c>
      <c r="G1660" t="s">
        <v>93</v>
      </c>
      <c r="H1660" t="s">
        <v>94</v>
      </c>
      <c r="I1660" t="s">
        <v>96</v>
      </c>
      <c r="J1660">
        <v>309</v>
      </c>
      <c r="K1660">
        <v>526.24</v>
      </c>
    </row>
    <row r="1661" spans="1:11" x14ac:dyDescent="0.25">
      <c r="A1661" t="s">
        <v>107</v>
      </c>
      <c r="B1661">
        <v>2022</v>
      </c>
      <c r="C1661" t="s">
        <v>11</v>
      </c>
      <c r="D1661" t="s">
        <v>90</v>
      </c>
      <c r="E1661" t="s">
        <v>100</v>
      </c>
      <c r="F1661" t="s">
        <v>92</v>
      </c>
      <c r="G1661" t="s">
        <v>93</v>
      </c>
      <c r="H1661" t="s">
        <v>94</v>
      </c>
      <c r="I1661" t="s">
        <v>96</v>
      </c>
      <c r="J1661">
        <v>778</v>
      </c>
      <c r="K1661">
        <v>526.24</v>
      </c>
    </row>
    <row r="1662" spans="1:11" x14ac:dyDescent="0.25">
      <c r="A1662" t="s">
        <v>103</v>
      </c>
      <c r="B1662">
        <v>2022</v>
      </c>
      <c r="C1662" t="s">
        <v>11</v>
      </c>
      <c r="D1662" t="s">
        <v>90</v>
      </c>
      <c r="E1662" t="s">
        <v>100</v>
      </c>
      <c r="F1662" t="s">
        <v>92</v>
      </c>
      <c r="G1662" t="s">
        <v>93</v>
      </c>
      <c r="H1662" t="s">
        <v>94</v>
      </c>
      <c r="I1662" t="s">
        <v>96</v>
      </c>
      <c r="J1662">
        <v>139</v>
      </c>
      <c r="K1662">
        <v>198.77</v>
      </c>
    </row>
    <row r="1663" spans="1:11" x14ac:dyDescent="0.25">
      <c r="A1663" t="s">
        <v>104</v>
      </c>
      <c r="B1663">
        <v>2022</v>
      </c>
      <c r="C1663" t="s">
        <v>11</v>
      </c>
      <c r="D1663" t="s">
        <v>90</v>
      </c>
      <c r="E1663" t="s">
        <v>100</v>
      </c>
      <c r="F1663" t="s">
        <v>92</v>
      </c>
      <c r="G1663" t="s">
        <v>93</v>
      </c>
      <c r="H1663" t="s">
        <v>94</v>
      </c>
      <c r="I1663" t="s">
        <v>96</v>
      </c>
      <c r="J1663">
        <v>313</v>
      </c>
      <c r="K1663">
        <v>447.59</v>
      </c>
    </row>
    <row r="1664" spans="1:11" x14ac:dyDescent="0.25">
      <c r="A1664" t="s">
        <v>104</v>
      </c>
      <c r="B1664">
        <v>2022</v>
      </c>
      <c r="C1664" t="s">
        <v>11</v>
      </c>
      <c r="D1664" t="s">
        <v>90</v>
      </c>
      <c r="E1664" t="s">
        <v>100</v>
      </c>
      <c r="F1664" t="s">
        <v>92</v>
      </c>
      <c r="G1664" t="s">
        <v>93</v>
      </c>
      <c r="H1664" t="s">
        <v>94</v>
      </c>
      <c r="I1664" t="s">
        <v>96</v>
      </c>
      <c r="J1664">
        <v>137</v>
      </c>
      <c r="K1664">
        <v>195.91</v>
      </c>
    </row>
    <row r="1665" spans="1:11" x14ac:dyDescent="0.25">
      <c r="A1665" t="s">
        <v>103</v>
      </c>
      <c r="B1665">
        <v>2022</v>
      </c>
      <c r="C1665" t="s">
        <v>11</v>
      </c>
      <c r="D1665" t="s">
        <v>90</v>
      </c>
      <c r="E1665" t="s">
        <v>100</v>
      </c>
      <c r="F1665" t="s">
        <v>92</v>
      </c>
      <c r="G1665" t="s">
        <v>93</v>
      </c>
      <c r="H1665" t="s">
        <v>94</v>
      </c>
      <c r="I1665" t="s">
        <v>96</v>
      </c>
      <c r="J1665">
        <v>311</v>
      </c>
      <c r="K1665">
        <v>444.73</v>
      </c>
    </row>
    <row r="1666" spans="1:11" x14ac:dyDescent="0.25">
      <c r="A1666" t="s">
        <v>106</v>
      </c>
      <c r="B1666">
        <v>2022</v>
      </c>
      <c r="C1666" t="s">
        <v>11</v>
      </c>
      <c r="D1666" t="s">
        <v>90</v>
      </c>
      <c r="E1666" t="s">
        <v>100</v>
      </c>
      <c r="F1666" t="s">
        <v>92</v>
      </c>
      <c r="G1666" t="s">
        <v>93</v>
      </c>
      <c r="H1666" t="s">
        <v>94</v>
      </c>
      <c r="I1666" t="s">
        <v>96</v>
      </c>
      <c r="J1666">
        <v>747</v>
      </c>
      <c r="K1666">
        <v>1068.21</v>
      </c>
    </row>
    <row r="1667" spans="1:11" x14ac:dyDescent="0.25">
      <c r="A1667" t="s">
        <v>103</v>
      </c>
      <c r="B1667">
        <v>2022</v>
      </c>
      <c r="C1667" t="s">
        <v>1</v>
      </c>
      <c r="D1667" t="s">
        <v>90</v>
      </c>
      <c r="E1667" t="s">
        <v>100</v>
      </c>
      <c r="F1667" t="s">
        <v>92</v>
      </c>
      <c r="G1667" t="s">
        <v>93</v>
      </c>
      <c r="H1667" t="s">
        <v>94</v>
      </c>
      <c r="I1667" t="s">
        <v>96</v>
      </c>
      <c r="J1667">
        <v>362</v>
      </c>
      <c r="K1667">
        <v>492.32</v>
      </c>
    </row>
    <row r="1668" spans="1:11" x14ac:dyDescent="0.25">
      <c r="A1668" t="s">
        <v>104</v>
      </c>
      <c r="B1668">
        <v>2022</v>
      </c>
      <c r="C1668" t="s">
        <v>1</v>
      </c>
      <c r="D1668" t="s">
        <v>90</v>
      </c>
      <c r="E1668" t="s">
        <v>100</v>
      </c>
      <c r="F1668" t="s">
        <v>92</v>
      </c>
      <c r="G1668" t="s">
        <v>93</v>
      </c>
      <c r="H1668" t="s">
        <v>94</v>
      </c>
      <c r="I1668" t="s">
        <v>96</v>
      </c>
      <c r="J1668">
        <v>164</v>
      </c>
      <c r="K1668">
        <v>234.52</v>
      </c>
    </row>
    <row r="1669" spans="1:11" x14ac:dyDescent="0.25">
      <c r="A1669" t="s">
        <v>105</v>
      </c>
      <c r="B1669">
        <v>2022</v>
      </c>
      <c r="C1669" t="s">
        <v>1</v>
      </c>
      <c r="D1669" t="s">
        <v>90</v>
      </c>
      <c r="E1669" t="s">
        <v>100</v>
      </c>
      <c r="F1669" t="s">
        <v>92</v>
      </c>
      <c r="G1669" t="s">
        <v>93</v>
      </c>
      <c r="H1669" t="s">
        <v>94</v>
      </c>
      <c r="I1669" t="s">
        <v>96</v>
      </c>
      <c r="J1669">
        <v>364</v>
      </c>
      <c r="K1669">
        <v>520.52</v>
      </c>
    </row>
    <row r="1670" spans="1:11" x14ac:dyDescent="0.25">
      <c r="A1670" t="s">
        <v>103</v>
      </c>
      <c r="B1670">
        <v>2022</v>
      </c>
      <c r="C1670" t="s">
        <v>1</v>
      </c>
      <c r="D1670" t="s">
        <v>90</v>
      </c>
      <c r="E1670" t="s">
        <v>100</v>
      </c>
      <c r="F1670" t="s">
        <v>92</v>
      </c>
      <c r="G1670" t="s">
        <v>93</v>
      </c>
      <c r="H1670" t="s">
        <v>94</v>
      </c>
      <c r="I1670" t="s">
        <v>96</v>
      </c>
      <c r="J1670">
        <v>166</v>
      </c>
      <c r="K1670">
        <v>237.38</v>
      </c>
    </row>
    <row r="1671" spans="1:11" x14ac:dyDescent="0.25">
      <c r="A1671" t="s">
        <v>103</v>
      </c>
      <c r="B1671">
        <v>2022</v>
      </c>
      <c r="C1671" t="s">
        <v>1</v>
      </c>
      <c r="D1671" t="s">
        <v>90</v>
      </c>
      <c r="E1671" t="s">
        <v>100</v>
      </c>
      <c r="F1671" t="s">
        <v>92</v>
      </c>
      <c r="G1671" t="s">
        <v>93</v>
      </c>
      <c r="H1671" t="s">
        <v>94</v>
      </c>
      <c r="I1671" t="s">
        <v>96</v>
      </c>
      <c r="J1671">
        <v>696</v>
      </c>
      <c r="K1671">
        <v>995.28</v>
      </c>
    </row>
    <row r="1672" spans="1:11" x14ac:dyDescent="0.25">
      <c r="A1672" t="s">
        <v>105</v>
      </c>
      <c r="B1672">
        <v>2022</v>
      </c>
      <c r="C1672" t="s">
        <v>1</v>
      </c>
      <c r="D1672" t="s">
        <v>90</v>
      </c>
      <c r="E1672" t="s">
        <v>100</v>
      </c>
      <c r="F1672" t="s">
        <v>92</v>
      </c>
      <c r="G1672" t="s">
        <v>93</v>
      </c>
      <c r="H1672" t="s">
        <v>94</v>
      </c>
      <c r="I1672" t="s">
        <v>96</v>
      </c>
      <c r="J1672">
        <v>363</v>
      </c>
      <c r="K1672">
        <v>519.09</v>
      </c>
    </row>
    <row r="1673" spans="1:11" x14ac:dyDescent="0.25">
      <c r="A1673" t="s">
        <v>103</v>
      </c>
      <c r="B1673">
        <v>2022</v>
      </c>
      <c r="C1673" t="s">
        <v>1</v>
      </c>
      <c r="D1673" t="s">
        <v>90</v>
      </c>
      <c r="E1673" t="s">
        <v>100</v>
      </c>
      <c r="F1673" t="s">
        <v>92</v>
      </c>
      <c r="G1673" t="s">
        <v>93</v>
      </c>
      <c r="H1673" t="s">
        <v>94</v>
      </c>
      <c r="I1673" t="s">
        <v>96</v>
      </c>
      <c r="J1673">
        <v>769</v>
      </c>
      <c r="K1673">
        <v>526.24</v>
      </c>
    </row>
    <row r="1674" spans="1:11" x14ac:dyDescent="0.25">
      <c r="A1674" t="s">
        <v>103</v>
      </c>
      <c r="B1674">
        <v>2022</v>
      </c>
      <c r="C1674" t="s">
        <v>1</v>
      </c>
      <c r="D1674" t="s">
        <v>90</v>
      </c>
      <c r="E1674" t="s">
        <v>100</v>
      </c>
      <c r="F1674" t="s">
        <v>92</v>
      </c>
      <c r="G1674" t="s">
        <v>93</v>
      </c>
      <c r="H1674" t="s">
        <v>94</v>
      </c>
      <c r="I1674" t="s">
        <v>96</v>
      </c>
      <c r="J1674">
        <v>367</v>
      </c>
      <c r="K1674">
        <v>524.80999999999995</v>
      </c>
    </row>
    <row r="1675" spans="1:11" x14ac:dyDescent="0.25">
      <c r="A1675" t="s">
        <v>105</v>
      </c>
      <c r="B1675">
        <v>2022</v>
      </c>
      <c r="C1675" t="s">
        <v>1</v>
      </c>
      <c r="D1675" t="s">
        <v>90</v>
      </c>
      <c r="E1675" t="s">
        <v>100</v>
      </c>
      <c r="F1675" t="s">
        <v>92</v>
      </c>
      <c r="G1675" t="s">
        <v>93</v>
      </c>
      <c r="H1675" t="s">
        <v>94</v>
      </c>
      <c r="I1675" t="s">
        <v>96</v>
      </c>
      <c r="J1675">
        <v>163</v>
      </c>
      <c r="K1675">
        <v>233.09</v>
      </c>
    </row>
    <row r="1676" spans="1:11" x14ac:dyDescent="0.25">
      <c r="A1676" t="s">
        <v>104</v>
      </c>
      <c r="B1676">
        <v>2022</v>
      </c>
      <c r="C1676" t="s">
        <v>1</v>
      </c>
      <c r="D1676" t="s">
        <v>90</v>
      </c>
      <c r="E1676" t="s">
        <v>100</v>
      </c>
      <c r="F1676" t="s">
        <v>92</v>
      </c>
      <c r="G1676" t="s">
        <v>93</v>
      </c>
      <c r="H1676" t="s">
        <v>94</v>
      </c>
      <c r="I1676" t="s">
        <v>96</v>
      </c>
      <c r="J1676">
        <v>365</v>
      </c>
      <c r="K1676">
        <v>521.95000000000005</v>
      </c>
    </row>
    <row r="1677" spans="1:11" x14ac:dyDescent="0.25">
      <c r="A1677" t="s">
        <v>105</v>
      </c>
      <c r="B1677">
        <v>2022</v>
      </c>
      <c r="C1677" t="s">
        <v>1</v>
      </c>
      <c r="D1677" t="s">
        <v>90</v>
      </c>
      <c r="E1677" t="s">
        <v>100</v>
      </c>
      <c r="F1677" t="s">
        <v>92</v>
      </c>
      <c r="G1677" t="s">
        <v>93</v>
      </c>
      <c r="H1677" t="s">
        <v>94</v>
      </c>
      <c r="I1677" t="s">
        <v>96</v>
      </c>
      <c r="J1677">
        <v>167</v>
      </c>
      <c r="K1677">
        <v>238.81</v>
      </c>
    </row>
    <row r="1678" spans="1:11" x14ac:dyDescent="0.25">
      <c r="A1678" t="s">
        <v>103</v>
      </c>
      <c r="B1678">
        <v>2022</v>
      </c>
      <c r="C1678" t="s">
        <v>0</v>
      </c>
      <c r="D1678" t="s">
        <v>90</v>
      </c>
      <c r="E1678" t="s">
        <v>100</v>
      </c>
      <c r="F1678" t="s">
        <v>92</v>
      </c>
      <c r="G1678" t="s">
        <v>93</v>
      </c>
      <c r="H1678" t="s">
        <v>94</v>
      </c>
      <c r="I1678" t="s">
        <v>96</v>
      </c>
      <c r="J1678">
        <v>368</v>
      </c>
      <c r="K1678">
        <v>500.48</v>
      </c>
    </row>
    <row r="1679" spans="1:11" x14ac:dyDescent="0.25">
      <c r="A1679" t="s">
        <v>104</v>
      </c>
      <c r="B1679">
        <v>2022</v>
      </c>
      <c r="C1679" t="s">
        <v>0</v>
      </c>
      <c r="D1679" t="s">
        <v>90</v>
      </c>
      <c r="E1679" t="s">
        <v>100</v>
      </c>
      <c r="F1679" t="s">
        <v>92</v>
      </c>
      <c r="G1679" t="s">
        <v>93</v>
      </c>
      <c r="H1679" t="s">
        <v>94</v>
      </c>
      <c r="I1679" t="s">
        <v>96</v>
      </c>
      <c r="J1679">
        <v>170</v>
      </c>
      <c r="K1679">
        <v>243.1</v>
      </c>
    </row>
    <row r="1680" spans="1:11" x14ac:dyDescent="0.25">
      <c r="A1680" t="s">
        <v>104</v>
      </c>
      <c r="B1680">
        <v>2022</v>
      </c>
      <c r="C1680" t="s">
        <v>0</v>
      </c>
      <c r="D1680" t="s">
        <v>90</v>
      </c>
      <c r="E1680" t="s">
        <v>100</v>
      </c>
      <c r="F1680" t="s">
        <v>92</v>
      </c>
      <c r="G1680" t="s">
        <v>93</v>
      </c>
      <c r="H1680" t="s">
        <v>94</v>
      </c>
      <c r="I1680" t="s">
        <v>96</v>
      </c>
      <c r="J1680">
        <v>370</v>
      </c>
      <c r="K1680">
        <v>529.1</v>
      </c>
    </row>
    <row r="1681" spans="1:11" x14ac:dyDescent="0.25">
      <c r="A1681" t="s">
        <v>103</v>
      </c>
      <c r="B1681">
        <v>2022</v>
      </c>
      <c r="C1681" t="s">
        <v>0</v>
      </c>
      <c r="D1681" t="s">
        <v>90</v>
      </c>
      <c r="E1681" t="s">
        <v>100</v>
      </c>
      <c r="F1681" t="s">
        <v>92</v>
      </c>
      <c r="G1681" t="s">
        <v>93</v>
      </c>
      <c r="H1681" t="s">
        <v>94</v>
      </c>
      <c r="I1681" t="s">
        <v>96</v>
      </c>
      <c r="J1681">
        <v>172</v>
      </c>
      <c r="K1681">
        <v>245.96</v>
      </c>
    </row>
    <row r="1682" spans="1:11" x14ac:dyDescent="0.25">
      <c r="A1682" t="s">
        <v>104</v>
      </c>
      <c r="B1682">
        <v>2022</v>
      </c>
      <c r="C1682" t="s">
        <v>0</v>
      </c>
      <c r="D1682" t="s">
        <v>90</v>
      </c>
      <c r="E1682" t="s">
        <v>100</v>
      </c>
      <c r="F1682" t="s">
        <v>92</v>
      </c>
      <c r="G1682" t="s">
        <v>93</v>
      </c>
      <c r="H1682" t="s">
        <v>94</v>
      </c>
      <c r="I1682" t="s">
        <v>96</v>
      </c>
      <c r="J1682">
        <v>695</v>
      </c>
      <c r="K1682">
        <v>993.85</v>
      </c>
    </row>
    <row r="1683" spans="1:11" x14ac:dyDescent="0.25">
      <c r="A1683" t="s">
        <v>103</v>
      </c>
      <c r="B1683">
        <v>2022</v>
      </c>
      <c r="C1683" t="s">
        <v>0</v>
      </c>
      <c r="D1683" t="s">
        <v>90</v>
      </c>
      <c r="E1683" t="s">
        <v>100</v>
      </c>
      <c r="F1683" t="s">
        <v>92</v>
      </c>
      <c r="G1683" t="s">
        <v>93</v>
      </c>
      <c r="H1683" t="s">
        <v>94</v>
      </c>
      <c r="I1683" t="s">
        <v>96</v>
      </c>
      <c r="J1683">
        <v>729</v>
      </c>
      <c r="K1683">
        <v>1042.47</v>
      </c>
    </row>
    <row r="1684" spans="1:11" x14ac:dyDescent="0.25">
      <c r="A1684" t="s">
        <v>103</v>
      </c>
      <c r="B1684">
        <v>2022</v>
      </c>
      <c r="C1684" t="s">
        <v>0</v>
      </c>
      <c r="D1684" t="s">
        <v>90</v>
      </c>
      <c r="E1684" t="s">
        <v>100</v>
      </c>
      <c r="F1684" t="s">
        <v>92</v>
      </c>
      <c r="G1684" t="s">
        <v>93</v>
      </c>
      <c r="H1684" t="s">
        <v>94</v>
      </c>
      <c r="I1684" t="s">
        <v>96</v>
      </c>
      <c r="J1684">
        <v>369</v>
      </c>
      <c r="K1684">
        <v>527.66999999999996</v>
      </c>
    </row>
    <row r="1685" spans="1:11" x14ac:dyDescent="0.25">
      <c r="A1685" t="s">
        <v>105</v>
      </c>
      <c r="B1685">
        <v>2022</v>
      </c>
      <c r="C1685" t="s">
        <v>0</v>
      </c>
      <c r="D1685" t="s">
        <v>90</v>
      </c>
      <c r="E1685" t="s">
        <v>100</v>
      </c>
      <c r="F1685" t="s">
        <v>92</v>
      </c>
      <c r="G1685" t="s">
        <v>93</v>
      </c>
      <c r="H1685" t="s">
        <v>94</v>
      </c>
      <c r="I1685" t="s">
        <v>96</v>
      </c>
      <c r="J1685">
        <v>768</v>
      </c>
      <c r="K1685">
        <v>526.24</v>
      </c>
    </row>
    <row r="1686" spans="1:11" x14ac:dyDescent="0.25">
      <c r="A1686" t="s">
        <v>104</v>
      </c>
      <c r="B1686">
        <v>2022</v>
      </c>
      <c r="C1686" t="s">
        <v>0</v>
      </c>
      <c r="D1686" t="s">
        <v>90</v>
      </c>
      <c r="E1686" t="s">
        <v>100</v>
      </c>
      <c r="F1686" t="s">
        <v>92</v>
      </c>
      <c r="G1686" t="s">
        <v>93</v>
      </c>
      <c r="H1686" t="s">
        <v>94</v>
      </c>
      <c r="I1686" t="s">
        <v>96</v>
      </c>
      <c r="J1686">
        <v>169</v>
      </c>
      <c r="K1686">
        <v>241.67</v>
      </c>
    </row>
    <row r="1687" spans="1:11" x14ac:dyDescent="0.25">
      <c r="A1687" t="s">
        <v>104</v>
      </c>
      <c r="B1687">
        <v>2022</v>
      </c>
      <c r="C1687" t="s">
        <v>0</v>
      </c>
      <c r="D1687" t="s">
        <v>90</v>
      </c>
      <c r="E1687" t="s">
        <v>100</v>
      </c>
      <c r="F1687" t="s">
        <v>92</v>
      </c>
      <c r="G1687" t="s">
        <v>93</v>
      </c>
      <c r="H1687" t="s">
        <v>94</v>
      </c>
      <c r="I1687" t="s">
        <v>96</v>
      </c>
      <c r="J1687">
        <v>371</v>
      </c>
      <c r="K1687">
        <v>530.53</v>
      </c>
    </row>
    <row r="1688" spans="1:11" x14ac:dyDescent="0.25">
      <c r="A1688" t="s">
        <v>103</v>
      </c>
      <c r="B1688">
        <v>2022</v>
      </c>
      <c r="C1688" t="s">
        <v>0</v>
      </c>
      <c r="D1688" t="s">
        <v>90</v>
      </c>
      <c r="E1688" t="s">
        <v>100</v>
      </c>
      <c r="F1688" t="s">
        <v>92</v>
      </c>
      <c r="G1688" t="s">
        <v>93</v>
      </c>
      <c r="H1688" t="s">
        <v>94</v>
      </c>
      <c r="I1688" t="s">
        <v>96</v>
      </c>
      <c r="J1688">
        <v>173</v>
      </c>
      <c r="K1688">
        <v>247.39</v>
      </c>
    </row>
    <row r="1689" spans="1:11" x14ac:dyDescent="0.25">
      <c r="A1689" t="s">
        <v>103</v>
      </c>
      <c r="B1689">
        <v>2022</v>
      </c>
      <c r="C1689" t="s">
        <v>6</v>
      </c>
      <c r="D1689" t="s">
        <v>90</v>
      </c>
      <c r="E1689" t="s">
        <v>100</v>
      </c>
      <c r="F1689" t="s">
        <v>92</v>
      </c>
      <c r="G1689" t="s">
        <v>93</v>
      </c>
      <c r="H1689" t="s">
        <v>94</v>
      </c>
      <c r="I1689" t="s">
        <v>96</v>
      </c>
      <c r="J1689">
        <v>338</v>
      </c>
      <c r="K1689">
        <v>459.68</v>
      </c>
    </row>
    <row r="1690" spans="1:11" x14ac:dyDescent="0.25">
      <c r="A1690" t="s">
        <v>107</v>
      </c>
      <c r="B1690">
        <v>2022</v>
      </c>
      <c r="C1690" t="s">
        <v>6</v>
      </c>
      <c r="D1690" t="s">
        <v>90</v>
      </c>
      <c r="E1690" t="s">
        <v>100</v>
      </c>
      <c r="F1690" t="s">
        <v>92</v>
      </c>
      <c r="G1690" t="s">
        <v>93</v>
      </c>
      <c r="H1690" t="s">
        <v>94</v>
      </c>
      <c r="I1690" t="s">
        <v>96</v>
      </c>
      <c r="J1690">
        <v>140</v>
      </c>
      <c r="K1690">
        <v>200.2</v>
      </c>
    </row>
    <row r="1691" spans="1:11" x14ac:dyDescent="0.25">
      <c r="A1691" t="s">
        <v>104</v>
      </c>
      <c r="B1691">
        <v>2022</v>
      </c>
      <c r="C1691" t="s">
        <v>6</v>
      </c>
      <c r="D1691" t="s">
        <v>90</v>
      </c>
      <c r="E1691" t="s">
        <v>100</v>
      </c>
      <c r="F1691" t="s">
        <v>92</v>
      </c>
      <c r="G1691" t="s">
        <v>93</v>
      </c>
      <c r="H1691" t="s">
        <v>94</v>
      </c>
      <c r="I1691" t="s">
        <v>96</v>
      </c>
      <c r="J1691">
        <v>340</v>
      </c>
      <c r="K1691">
        <v>486.2</v>
      </c>
    </row>
    <row r="1692" spans="1:11" x14ac:dyDescent="0.25">
      <c r="A1692" t="s">
        <v>104</v>
      </c>
      <c r="B1692">
        <v>2022</v>
      </c>
      <c r="C1692" t="s">
        <v>6</v>
      </c>
      <c r="D1692" t="s">
        <v>90</v>
      </c>
      <c r="E1692" t="s">
        <v>100</v>
      </c>
      <c r="F1692" t="s">
        <v>92</v>
      </c>
      <c r="G1692" t="s">
        <v>93</v>
      </c>
      <c r="H1692" t="s">
        <v>94</v>
      </c>
      <c r="I1692" t="s">
        <v>96</v>
      </c>
      <c r="J1692">
        <v>136</v>
      </c>
      <c r="K1692">
        <v>194.48</v>
      </c>
    </row>
    <row r="1693" spans="1:11" x14ac:dyDescent="0.25">
      <c r="A1693" t="s">
        <v>103</v>
      </c>
      <c r="B1693">
        <v>2022</v>
      </c>
      <c r="C1693" t="s">
        <v>6</v>
      </c>
      <c r="D1693" t="s">
        <v>90</v>
      </c>
      <c r="E1693" t="s">
        <v>100</v>
      </c>
      <c r="F1693" t="s">
        <v>92</v>
      </c>
      <c r="G1693" t="s">
        <v>93</v>
      </c>
      <c r="H1693" t="s">
        <v>94</v>
      </c>
      <c r="I1693" t="s">
        <v>96</v>
      </c>
      <c r="J1693">
        <v>701</v>
      </c>
      <c r="K1693">
        <v>1002.43</v>
      </c>
    </row>
    <row r="1694" spans="1:11" x14ac:dyDescent="0.25">
      <c r="A1694" t="s">
        <v>105</v>
      </c>
      <c r="B1694">
        <v>2022</v>
      </c>
      <c r="C1694" t="s">
        <v>6</v>
      </c>
      <c r="D1694" t="s">
        <v>90</v>
      </c>
      <c r="E1694" t="s">
        <v>100</v>
      </c>
      <c r="F1694" t="s">
        <v>92</v>
      </c>
      <c r="G1694" t="s">
        <v>93</v>
      </c>
      <c r="H1694" t="s">
        <v>94</v>
      </c>
      <c r="I1694" t="s">
        <v>96</v>
      </c>
      <c r="J1694">
        <v>734</v>
      </c>
      <c r="K1694">
        <v>1049.6199999999999</v>
      </c>
    </row>
    <row r="1695" spans="1:11" x14ac:dyDescent="0.25">
      <c r="A1695" t="s">
        <v>103</v>
      </c>
      <c r="B1695">
        <v>2022</v>
      </c>
      <c r="C1695" t="s">
        <v>6</v>
      </c>
      <c r="D1695" t="s">
        <v>90</v>
      </c>
      <c r="E1695" t="s">
        <v>100</v>
      </c>
      <c r="F1695" t="s">
        <v>92</v>
      </c>
      <c r="G1695" t="s">
        <v>93</v>
      </c>
      <c r="H1695" t="s">
        <v>94</v>
      </c>
      <c r="I1695" t="s">
        <v>96</v>
      </c>
      <c r="J1695">
        <v>339</v>
      </c>
      <c r="K1695">
        <v>526.24</v>
      </c>
    </row>
    <row r="1696" spans="1:11" x14ac:dyDescent="0.25">
      <c r="A1696" t="s">
        <v>104</v>
      </c>
      <c r="B1696">
        <v>2022</v>
      </c>
      <c r="C1696" t="s">
        <v>6</v>
      </c>
      <c r="D1696" t="s">
        <v>90</v>
      </c>
      <c r="E1696" t="s">
        <v>100</v>
      </c>
      <c r="F1696" t="s">
        <v>92</v>
      </c>
      <c r="G1696" t="s">
        <v>93</v>
      </c>
      <c r="H1696" t="s">
        <v>94</v>
      </c>
      <c r="I1696" t="s">
        <v>96</v>
      </c>
      <c r="J1696">
        <v>773</v>
      </c>
      <c r="K1696">
        <v>526.24</v>
      </c>
    </row>
    <row r="1697" spans="1:11" x14ac:dyDescent="0.25">
      <c r="A1697" t="s">
        <v>103</v>
      </c>
      <c r="B1697">
        <v>2022</v>
      </c>
      <c r="C1697" t="s">
        <v>6</v>
      </c>
      <c r="D1697" t="s">
        <v>90</v>
      </c>
      <c r="E1697" t="s">
        <v>100</v>
      </c>
      <c r="F1697" t="s">
        <v>92</v>
      </c>
      <c r="G1697" t="s">
        <v>93</v>
      </c>
      <c r="H1697" t="s">
        <v>94</v>
      </c>
      <c r="I1697" t="s">
        <v>96</v>
      </c>
      <c r="J1697">
        <v>337</v>
      </c>
      <c r="K1697">
        <v>481.91</v>
      </c>
    </row>
    <row r="1698" spans="1:11" x14ac:dyDescent="0.25">
      <c r="A1698" t="s">
        <v>104</v>
      </c>
      <c r="B1698">
        <v>2022</v>
      </c>
      <c r="C1698" t="s">
        <v>6</v>
      </c>
      <c r="D1698" t="s">
        <v>90</v>
      </c>
      <c r="E1698" t="s">
        <v>100</v>
      </c>
      <c r="F1698" t="s">
        <v>92</v>
      </c>
      <c r="G1698" t="s">
        <v>93</v>
      </c>
      <c r="H1698" t="s">
        <v>94</v>
      </c>
      <c r="I1698" t="s">
        <v>96</v>
      </c>
      <c r="J1698">
        <v>139</v>
      </c>
      <c r="K1698">
        <v>198.77</v>
      </c>
    </row>
    <row r="1699" spans="1:11" x14ac:dyDescent="0.25">
      <c r="A1699" t="s">
        <v>107</v>
      </c>
      <c r="B1699">
        <v>2022</v>
      </c>
      <c r="C1699" t="s">
        <v>6</v>
      </c>
      <c r="D1699" t="s">
        <v>90</v>
      </c>
      <c r="E1699" t="s">
        <v>100</v>
      </c>
      <c r="F1699" t="s">
        <v>92</v>
      </c>
      <c r="G1699" t="s">
        <v>93</v>
      </c>
      <c r="H1699" t="s">
        <v>94</v>
      </c>
      <c r="I1699" t="s">
        <v>96</v>
      </c>
      <c r="J1699">
        <v>137</v>
      </c>
      <c r="K1699">
        <v>195.91</v>
      </c>
    </row>
    <row r="1700" spans="1:11" x14ac:dyDescent="0.25">
      <c r="A1700" t="s">
        <v>107</v>
      </c>
      <c r="B1700">
        <v>2022</v>
      </c>
      <c r="C1700" t="s">
        <v>5</v>
      </c>
      <c r="D1700" t="s">
        <v>90</v>
      </c>
      <c r="E1700" t="s">
        <v>100</v>
      </c>
      <c r="F1700" t="s">
        <v>92</v>
      </c>
      <c r="G1700" t="s">
        <v>93</v>
      </c>
      <c r="H1700" t="s">
        <v>94</v>
      </c>
      <c r="I1700" t="s">
        <v>96</v>
      </c>
      <c r="J1700">
        <v>344</v>
      </c>
      <c r="K1700">
        <v>467.84</v>
      </c>
    </row>
    <row r="1701" spans="1:11" x14ac:dyDescent="0.25">
      <c r="A1701" t="s">
        <v>103</v>
      </c>
      <c r="B1701">
        <v>2022</v>
      </c>
      <c r="C1701" t="s">
        <v>5</v>
      </c>
      <c r="D1701" t="s">
        <v>90</v>
      </c>
      <c r="E1701" t="s">
        <v>100</v>
      </c>
      <c r="F1701" t="s">
        <v>92</v>
      </c>
      <c r="G1701" t="s">
        <v>93</v>
      </c>
      <c r="H1701" t="s">
        <v>94</v>
      </c>
      <c r="I1701" t="s">
        <v>96</v>
      </c>
      <c r="J1701">
        <v>146</v>
      </c>
      <c r="K1701">
        <v>208.78</v>
      </c>
    </row>
    <row r="1702" spans="1:11" x14ac:dyDescent="0.25">
      <c r="A1702" t="s">
        <v>104</v>
      </c>
      <c r="B1702">
        <v>2022</v>
      </c>
      <c r="C1702" t="s">
        <v>5</v>
      </c>
      <c r="D1702" t="s">
        <v>90</v>
      </c>
      <c r="E1702" t="s">
        <v>100</v>
      </c>
      <c r="F1702" t="s">
        <v>92</v>
      </c>
      <c r="G1702" t="s">
        <v>93</v>
      </c>
      <c r="H1702" t="s">
        <v>94</v>
      </c>
      <c r="I1702" t="s">
        <v>96</v>
      </c>
      <c r="J1702">
        <v>142</v>
      </c>
      <c r="K1702">
        <v>203.06</v>
      </c>
    </row>
    <row r="1703" spans="1:11" x14ac:dyDescent="0.25">
      <c r="A1703" t="s">
        <v>103</v>
      </c>
      <c r="B1703">
        <v>2022</v>
      </c>
      <c r="C1703" t="s">
        <v>5</v>
      </c>
      <c r="D1703" t="s">
        <v>90</v>
      </c>
      <c r="E1703" t="s">
        <v>100</v>
      </c>
      <c r="F1703" t="s">
        <v>92</v>
      </c>
      <c r="G1703" t="s">
        <v>93</v>
      </c>
      <c r="H1703" t="s">
        <v>94</v>
      </c>
      <c r="I1703" t="s">
        <v>96</v>
      </c>
      <c r="J1703">
        <v>700</v>
      </c>
      <c r="K1703">
        <v>1001</v>
      </c>
    </row>
    <row r="1704" spans="1:11" x14ac:dyDescent="0.25">
      <c r="A1704" t="s">
        <v>104</v>
      </c>
      <c r="B1704">
        <v>2022</v>
      </c>
      <c r="C1704" t="s">
        <v>5</v>
      </c>
      <c r="D1704" t="s">
        <v>90</v>
      </c>
      <c r="E1704" t="s">
        <v>100</v>
      </c>
      <c r="F1704" t="s">
        <v>92</v>
      </c>
      <c r="G1704" t="s">
        <v>93</v>
      </c>
      <c r="H1704" t="s">
        <v>94</v>
      </c>
      <c r="I1704" t="s">
        <v>96</v>
      </c>
      <c r="J1704">
        <v>733</v>
      </c>
      <c r="K1704">
        <v>1048.19</v>
      </c>
    </row>
    <row r="1705" spans="1:11" x14ac:dyDescent="0.25">
      <c r="A1705" t="s">
        <v>104</v>
      </c>
      <c r="B1705">
        <v>2022</v>
      </c>
      <c r="C1705" t="s">
        <v>5</v>
      </c>
      <c r="D1705" t="s">
        <v>90</v>
      </c>
      <c r="E1705" t="s">
        <v>100</v>
      </c>
      <c r="F1705" t="s">
        <v>92</v>
      </c>
      <c r="G1705" t="s">
        <v>93</v>
      </c>
      <c r="H1705" t="s">
        <v>94</v>
      </c>
      <c r="I1705" t="s">
        <v>96</v>
      </c>
      <c r="J1705">
        <v>345</v>
      </c>
      <c r="K1705">
        <v>526.24</v>
      </c>
    </row>
    <row r="1706" spans="1:11" x14ac:dyDescent="0.25">
      <c r="A1706" t="s">
        <v>104</v>
      </c>
      <c r="B1706">
        <v>2022</v>
      </c>
      <c r="C1706" t="s">
        <v>5</v>
      </c>
      <c r="D1706" t="s">
        <v>90</v>
      </c>
      <c r="E1706" t="s">
        <v>100</v>
      </c>
      <c r="F1706" t="s">
        <v>92</v>
      </c>
      <c r="G1706" t="s">
        <v>93</v>
      </c>
      <c r="H1706" t="s">
        <v>94</v>
      </c>
      <c r="I1706" t="s">
        <v>96</v>
      </c>
      <c r="J1706">
        <v>343</v>
      </c>
      <c r="K1706">
        <v>490.49</v>
      </c>
    </row>
    <row r="1707" spans="1:11" x14ac:dyDescent="0.25">
      <c r="A1707" t="s">
        <v>104</v>
      </c>
      <c r="B1707">
        <v>2022</v>
      </c>
      <c r="C1707" t="s">
        <v>5</v>
      </c>
      <c r="D1707" t="s">
        <v>90</v>
      </c>
      <c r="E1707" t="s">
        <v>100</v>
      </c>
      <c r="F1707" t="s">
        <v>92</v>
      </c>
      <c r="G1707" t="s">
        <v>93</v>
      </c>
      <c r="H1707" t="s">
        <v>94</v>
      </c>
      <c r="I1707" t="s">
        <v>96</v>
      </c>
      <c r="J1707">
        <v>145</v>
      </c>
      <c r="K1707">
        <v>207.35</v>
      </c>
    </row>
    <row r="1708" spans="1:11" x14ac:dyDescent="0.25">
      <c r="A1708" t="s">
        <v>104</v>
      </c>
      <c r="B1708">
        <v>2022</v>
      </c>
      <c r="C1708" t="s">
        <v>5</v>
      </c>
      <c r="D1708" t="s">
        <v>90</v>
      </c>
      <c r="E1708" t="s">
        <v>100</v>
      </c>
      <c r="F1708" t="s">
        <v>92</v>
      </c>
      <c r="G1708" t="s">
        <v>93</v>
      </c>
      <c r="H1708" t="s">
        <v>94</v>
      </c>
      <c r="I1708" t="s">
        <v>96</v>
      </c>
      <c r="J1708">
        <v>341</v>
      </c>
      <c r="K1708">
        <v>487.63</v>
      </c>
    </row>
    <row r="1709" spans="1:11" x14ac:dyDescent="0.25">
      <c r="A1709" t="s">
        <v>103</v>
      </c>
      <c r="B1709">
        <v>2022</v>
      </c>
      <c r="C1709" t="s">
        <v>5</v>
      </c>
      <c r="D1709" t="s">
        <v>90</v>
      </c>
      <c r="E1709" t="s">
        <v>100</v>
      </c>
      <c r="F1709" t="s">
        <v>92</v>
      </c>
      <c r="G1709" t="s">
        <v>93</v>
      </c>
      <c r="H1709" t="s">
        <v>94</v>
      </c>
      <c r="I1709" t="s">
        <v>96</v>
      </c>
      <c r="J1709">
        <v>143</v>
      </c>
      <c r="K1709">
        <v>204.49</v>
      </c>
    </row>
    <row r="1710" spans="1:11" x14ac:dyDescent="0.25">
      <c r="A1710" t="s">
        <v>107</v>
      </c>
      <c r="B1710">
        <v>2022</v>
      </c>
      <c r="C1710" t="s">
        <v>2</v>
      </c>
      <c r="D1710" t="s">
        <v>90</v>
      </c>
      <c r="E1710" t="s">
        <v>100</v>
      </c>
      <c r="F1710" t="s">
        <v>92</v>
      </c>
      <c r="G1710" t="s">
        <v>93</v>
      </c>
      <c r="H1710" t="s">
        <v>94</v>
      </c>
      <c r="I1710" t="s">
        <v>96</v>
      </c>
      <c r="J1710">
        <v>158</v>
      </c>
      <c r="K1710">
        <v>225.94</v>
      </c>
    </row>
    <row r="1711" spans="1:11" x14ac:dyDescent="0.25">
      <c r="A1711" t="s">
        <v>105</v>
      </c>
      <c r="B1711">
        <v>2022</v>
      </c>
      <c r="C1711" t="s">
        <v>2</v>
      </c>
      <c r="D1711" t="s">
        <v>90</v>
      </c>
      <c r="E1711" t="s">
        <v>100</v>
      </c>
      <c r="F1711" t="s">
        <v>92</v>
      </c>
      <c r="G1711" t="s">
        <v>93</v>
      </c>
      <c r="H1711" t="s">
        <v>94</v>
      </c>
      <c r="I1711" t="s">
        <v>96</v>
      </c>
      <c r="J1711">
        <v>358</v>
      </c>
      <c r="K1711">
        <v>511.94</v>
      </c>
    </row>
    <row r="1712" spans="1:11" x14ac:dyDescent="0.25">
      <c r="A1712" t="s">
        <v>105</v>
      </c>
      <c r="B1712">
        <v>2022</v>
      </c>
      <c r="C1712" t="s">
        <v>2</v>
      </c>
      <c r="D1712" t="s">
        <v>90</v>
      </c>
      <c r="E1712" t="s">
        <v>100</v>
      </c>
      <c r="F1712" t="s">
        <v>92</v>
      </c>
      <c r="G1712" t="s">
        <v>93</v>
      </c>
      <c r="H1712" t="s">
        <v>94</v>
      </c>
      <c r="I1712" t="s">
        <v>96</v>
      </c>
      <c r="J1712">
        <v>160</v>
      </c>
      <c r="K1712">
        <v>228.8</v>
      </c>
    </row>
    <row r="1713" spans="1:11" x14ac:dyDescent="0.25">
      <c r="A1713" t="s">
        <v>106</v>
      </c>
      <c r="B1713">
        <v>2022</v>
      </c>
      <c r="C1713" t="s">
        <v>2</v>
      </c>
      <c r="D1713" t="s">
        <v>90</v>
      </c>
      <c r="E1713" t="s">
        <v>100</v>
      </c>
      <c r="F1713" t="s">
        <v>92</v>
      </c>
      <c r="G1713" t="s">
        <v>93</v>
      </c>
      <c r="H1713" t="s">
        <v>94</v>
      </c>
      <c r="I1713" t="s">
        <v>96</v>
      </c>
      <c r="J1713">
        <v>697</v>
      </c>
      <c r="K1713">
        <v>996.71</v>
      </c>
    </row>
    <row r="1714" spans="1:11" x14ac:dyDescent="0.25">
      <c r="A1714" t="s">
        <v>106</v>
      </c>
      <c r="B1714">
        <v>2022</v>
      </c>
      <c r="C1714" t="s">
        <v>2</v>
      </c>
      <c r="D1714" t="s">
        <v>90</v>
      </c>
      <c r="E1714" t="s">
        <v>100</v>
      </c>
      <c r="F1714" t="s">
        <v>92</v>
      </c>
      <c r="G1714" t="s">
        <v>93</v>
      </c>
      <c r="H1714" t="s">
        <v>94</v>
      </c>
      <c r="I1714" t="s">
        <v>96</v>
      </c>
      <c r="J1714">
        <v>730</v>
      </c>
      <c r="K1714">
        <v>1043.9000000000001</v>
      </c>
    </row>
    <row r="1715" spans="1:11" x14ac:dyDescent="0.25">
      <c r="A1715" t="s">
        <v>103</v>
      </c>
      <c r="B1715">
        <v>2022</v>
      </c>
      <c r="C1715" t="s">
        <v>2</v>
      </c>
      <c r="D1715" t="s">
        <v>90</v>
      </c>
      <c r="E1715" t="s">
        <v>100</v>
      </c>
      <c r="F1715" t="s">
        <v>92</v>
      </c>
      <c r="G1715" t="s">
        <v>93</v>
      </c>
      <c r="H1715" t="s">
        <v>94</v>
      </c>
      <c r="I1715" t="s">
        <v>96</v>
      </c>
      <c r="J1715">
        <v>357</v>
      </c>
      <c r="K1715">
        <v>510.51</v>
      </c>
    </row>
    <row r="1716" spans="1:11" x14ac:dyDescent="0.25">
      <c r="A1716" t="s">
        <v>104</v>
      </c>
      <c r="B1716">
        <v>2022</v>
      </c>
      <c r="C1716" t="s">
        <v>2</v>
      </c>
      <c r="D1716" t="s">
        <v>90</v>
      </c>
      <c r="E1716" t="s">
        <v>100</v>
      </c>
      <c r="F1716" t="s">
        <v>92</v>
      </c>
      <c r="G1716" t="s">
        <v>93</v>
      </c>
      <c r="H1716" t="s">
        <v>94</v>
      </c>
      <c r="I1716" t="s">
        <v>96</v>
      </c>
      <c r="J1716">
        <v>770</v>
      </c>
      <c r="K1716">
        <v>526.24</v>
      </c>
    </row>
    <row r="1717" spans="1:11" x14ac:dyDescent="0.25">
      <c r="A1717" t="s">
        <v>104</v>
      </c>
      <c r="B1717">
        <v>2022</v>
      </c>
      <c r="C1717" t="s">
        <v>2</v>
      </c>
      <c r="D1717" t="s">
        <v>90</v>
      </c>
      <c r="E1717" t="s">
        <v>100</v>
      </c>
      <c r="F1717" t="s">
        <v>92</v>
      </c>
      <c r="G1717" t="s">
        <v>93</v>
      </c>
      <c r="H1717" t="s">
        <v>94</v>
      </c>
      <c r="I1717" t="s">
        <v>96</v>
      </c>
      <c r="J1717">
        <v>361</v>
      </c>
      <c r="K1717">
        <v>516.23</v>
      </c>
    </row>
    <row r="1718" spans="1:11" x14ac:dyDescent="0.25">
      <c r="A1718" t="s">
        <v>104</v>
      </c>
      <c r="B1718">
        <v>2022</v>
      </c>
      <c r="C1718" t="s">
        <v>2</v>
      </c>
      <c r="D1718" t="s">
        <v>90</v>
      </c>
      <c r="E1718" t="s">
        <v>100</v>
      </c>
      <c r="F1718" t="s">
        <v>92</v>
      </c>
      <c r="G1718" t="s">
        <v>93</v>
      </c>
      <c r="H1718" t="s">
        <v>94</v>
      </c>
      <c r="I1718" t="s">
        <v>96</v>
      </c>
      <c r="J1718">
        <v>359</v>
      </c>
      <c r="K1718">
        <v>513.37</v>
      </c>
    </row>
    <row r="1719" spans="1:11" x14ac:dyDescent="0.25">
      <c r="A1719" t="s">
        <v>104</v>
      </c>
      <c r="B1719">
        <v>2022</v>
      </c>
      <c r="C1719" t="s">
        <v>2</v>
      </c>
      <c r="D1719" t="s">
        <v>90</v>
      </c>
      <c r="E1719" t="s">
        <v>100</v>
      </c>
      <c r="F1719" t="s">
        <v>92</v>
      </c>
      <c r="G1719" t="s">
        <v>93</v>
      </c>
      <c r="H1719" t="s">
        <v>94</v>
      </c>
      <c r="I1719" t="s">
        <v>96</v>
      </c>
      <c r="J1719">
        <v>161</v>
      </c>
      <c r="K1719">
        <v>230.23</v>
      </c>
    </row>
    <row r="1720" spans="1:11" x14ac:dyDescent="0.25">
      <c r="A1720" t="s">
        <v>104</v>
      </c>
      <c r="B1720">
        <v>2022</v>
      </c>
      <c r="C1720" t="s">
        <v>4</v>
      </c>
      <c r="D1720" t="s">
        <v>90</v>
      </c>
      <c r="E1720" t="s">
        <v>100</v>
      </c>
      <c r="F1720" t="s">
        <v>92</v>
      </c>
      <c r="G1720" t="s">
        <v>93</v>
      </c>
      <c r="H1720" t="s">
        <v>94</v>
      </c>
      <c r="I1720" t="s">
        <v>96</v>
      </c>
      <c r="J1720">
        <v>350</v>
      </c>
      <c r="K1720">
        <v>476</v>
      </c>
    </row>
    <row r="1721" spans="1:11" x14ac:dyDescent="0.25">
      <c r="A1721" t="s">
        <v>104</v>
      </c>
      <c r="B1721">
        <v>2022</v>
      </c>
      <c r="C1721" t="s">
        <v>4</v>
      </c>
      <c r="D1721" t="s">
        <v>90</v>
      </c>
      <c r="E1721" t="s">
        <v>100</v>
      </c>
      <c r="F1721" t="s">
        <v>92</v>
      </c>
      <c r="G1721" t="s">
        <v>93</v>
      </c>
      <c r="H1721" t="s">
        <v>94</v>
      </c>
      <c r="I1721" t="s">
        <v>96</v>
      </c>
      <c r="J1721">
        <v>346</v>
      </c>
      <c r="K1721">
        <v>494.78</v>
      </c>
    </row>
    <row r="1722" spans="1:11" x14ac:dyDescent="0.25">
      <c r="A1722" t="s">
        <v>105</v>
      </c>
      <c r="B1722">
        <v>2022</v>
      </c>
      <c r="C1722" t="s">
        <v>4</v>
      </c>
      <c r="D1722" t="s">
        <v>90</v>
      </c>
      <c r="E1722" t="s">
        <v>100</v>
      </c>
      <c r="F1722" t="s">
        <v>92</v>
      </c>
      <c r="G1722" t="s">
        <v>93</v>
      </c>
      <c r="H1722" t="s">
        <v>94</v>
      </c>
      <c r="I1722" t="s">
        <v>96</v>
      </c>
      <c r="J1722">
        <v>148</v>
      </c>
      <c r="K1722">
        <v>211.64</v>
      </c>
    </row>
    <row r="1723" spans="1:11" x14ac:dyDescent="0.25">
      <c r="A1723" t="s">
        <v>104</v>
      </c>
      <c r="B1723">
        <v>2022</v>
      </c>
      <c r="C1723" t="s">
        <v>4</v>
      </c>
      <c r="D1723" t="s">
        <v>90</v>
      </c>
      <c r="E1723" t="s">
        <v>100</v>
      </c>
      <c r="F1723" t="s">
        <v>92</v>
      </c>
      <c r="G1723" t="s">
        <v>93</v>
      </c>
      <c r="H1723" t="s">
        <v>94</v>
      </c>
      <c r="I1723" t="s">
        <v>96</v>
      </c>
      <c r="J1723">
        <v>699</v>
      </c>
      <c r="K1723">
        <v>999.57</v>
      </c>
    </row>
    <row r="1724" spans="1:11" x14ac:dyDescent="0.25">
      <c r="A1724" t="s">
        <v>103</v>
      </c>
      <c r="B1724">
        <v>2022</v>
      </c>
      <c r="C1724" t="s">
        <v>4</v>
      </c>
      <c r="D1724" t="s">
        <v>90</v>
      </c>
      <c r="E1724" t="s">
        <v>100</v>
      </c>
      <c r="F1724" t="s">
        <v>92</v>
      </c>
      <c r="G1724" t="s">
        <v>93</v>
      </c>
      <c r="H1724" t="s">
        <v>94</v>
      </c>
      <c r="I1724" t="s">
        <v>96</v>
      </c>
      <c r="J1724">
        <v>732</v>
      </c>
      <c r="K1724">
        <v>1046.76</v>
      </c>
    </row>
    <row r="1725" spans="1:11" x14ac:dyDescent="0.25">
      <c r="A1725" t="s">
        <v>103</v>
      </c>
      <c r="B1725">
        <v>2022</v>
      </c>
      <c r="C1725" t="s">
        <v>4</v>
      </c>
      <c r="D1725" t="s">
        <v>90</v>
      </c>
      <c r="E1725" t="s">
        <v>100</v>
      </c>
      <c r="F1725" t="s">
        <v>92</v>
      </c>
      <c r="G1725" t="s">
        <v>93</v>
      </c>
      <c r="H1725" t="s">
        <v>94</v>
      </c>
      <c r="I1725" t="s">
        <v>96</v>
      </c>
      <c r="J1725">
        <v>351</v>
      </c>
      <c r="K1725">
        <v>526.24</v>
      </c>
    </row>
    <row r="1726" spans="1:11" x14ac:dyDescent="0.25">
      <c r="A1726" t="s">
        <v>104</v>
      </c>
      <c r="B1726">
        <v>2022</v>
      </c>
      <c r="C1726" t="s">
        <v>4</v>
      </c>
      <c r="D1726" t="s">
        <v>90</v>
      </c>
      <c r="E1726" t="s">
        <v>100</v>
      </c>
      <c r="F1726" t="s">
        <v>92</v>
      </c>
      <c r="G1726" t="s">
        <v>93</v>
      </c>
      <c r="H1726" t="s">
        <v>94</v>
      </c>
      <c r="I1726" t="s">
        <v>96</v>
      </c>
      <c r="J1726">
        <v>772</v>
      </c>
      <c r="K1726">
        <v>526.24</v>
      </c>
    </row>
    <row r="1727" spans="1:11" x14ac:dyDescent="0.25">
      <c r="A1727" t="s">
        <v>105</v>
      </c>
      <c r="B1727">
        <v>2022</v>
      </c>
      <c r="C1727" t="s">
        <v>4</v>
      </c>
      <c r="D1727" t="s">
        <v>90</v>
      </c>
      <c r="E1727" t="s">
        <v>100</v>
      </c>
      <c r="F1727" t="s">
        <v>92</v>
      </c>
      <c r="G1727" t="s">
        <v>93</v>
      </c>
      <c r="H1727" t="s">
        <v>94</v>
      </c>
      <c r="I1727" t="s">
        <v>96</v>
      </c>
      <c r="J1727">
        <v>349</v>
      </c>
      <c r="K1727">
        <v>499.07</v>
      </c>
    </row>
    <row r="1728" spans="1:11" x14ac:dyDescent="0.25">
      <c r="A1728" t="s">
        <v>104</v>
      </c>
      <c r="B1728">
        <v>2022</v>
      </c>
      <c r="C1728" t="s">
        <v>4</v>
      </c>
      <c r="D1728" t="s">
        <v>90</v>
      </c>
      <c r="E1728" t="s">
        <v>100</v>
      </c>
      <c r="F1728" t="s">
        <v>92</v>
      </c>
      <c r="G1728" t="s">
        <v>93</v>
      </c>
      <c r="H1728" t="s">
        <v>94</v>
      </c>
      <c r="I1728" t="s">
        <v>96</v>
      </c>
      <c r="J1728">
        <v>151</v>
      </c>
      <c r="K1728">
        <v>215.93</v>
      </c>
    </row>
    <row r="1729" spans="1:11" x14ac:dyDescent="0.25">
      <c r="A1729" t="s">
        <v>105</v>
      </c>
      <c r="B1729">
        <v>2022</v>
      </c>
      <c r="C1729" t="s">
        <v>4</v>
      </c>
      <c r="D1729" t="s">
        <v>90</v>
      </c>
      <c r="E1729" t="s">
        <v>100</v>
      </c>
      <c r="F1729" t="s">
        <v>92</v>
      </c>
      <c r="G1729" t="s">
        <v>93</v>
      </c>
      <c r="H1729" t="s">
        <v>94</v>
      </c>
      <c r="I1729" t="s">
        <v>96</v>
      </c>
      <c r="J1729">
        <v>347</v>
      </c>
      <c r="K1729">
        <v>496.21</v>
      </c>
    </row>
    <row r="1730" spans="1:11" x14ac:dyDescent="0.25">
      <c r="A1730" t="s">
        <v>104</v>
      </c>
      <c r="B1730">
        <v>2022</v>
      </c>
      <c r="C1730" t="s">
        <v>4</v>
      </c>
      <c r="D1730" t="s">
        <v>90</v>
      </c>
      <c r="E1730" t="s">
        <v>100</v>
      </c>
      <c r="F1730" t="s">
        <v>92</v>
      </c>
      <c r="G1730" t="s">
        <v>93</v>
      </c>
      <c r="H1730" t="s">
        <v>94</v>
      </c>
      <c r="I1730" t="s">
        <v>96</v>
      </c>
      <c r="J1730">
        <v>149</v>
      </c>
      <c r="K1730">
        <v>213.07</v>
      </c>
    </row>
    <row r="1731" spans="1:11" x14ac:dyDescent="0.25">
      <c r="A1731" t="s">
        <v>105</v>
      </c>
      <c r="B1731">
        <v>2022</v>
      </c>
      <c r="C1731" t="s">
        <v>10</v>
      </c>
      <c r="D1731" t="s">
        <v>90</v>
      </c>
      <c r="E1731" t="s">
        <v>100</v>
      </c>
      <c r="F1731" t="s">
        <v>92</v>
      </c>
      <c r="G1731" t="s">
        <v>93</v>
      </c>
      <c r="H1731" t="s">
        <v>94</v>
      </c>
      <c r="I1731" t="s">
        <v>96</v>
      </c>
      <c r="J1731">
        <v>146</v>
      </c>
      <c r="K1731">
        <v>208.78</v>
      </c>
    </row>
    <row r="1732" spans="1:11" x14ac:dyDescent="0.25">
      <c r="A1732" t="s">
        <v>107</v>
      </c>
      <c r="B1732">
        <v>2022</v>
      </c>
      <c r="C1732" t="s">
        <v>10</v>
      </c>
      <c r="D1732" t="s">
        <v>90</v>
      </c>
      <c r="E1732" t="s">
        <v>100</v>
      </c>
      <c r="F1732" t="s">
        <v>92</v>
      </c>
      <c r="G1732" t="s">
        <v>93</v>
      </c>
      <c r="H1732" t="s">
        <v>94</v>
      </c>
      <c r="I1732" t="s">
        <v>96</v>
      </c>
      <c r="J1732">
        <v>314</v>
      </c>
      <c r="K1732">
        <v>449.02</v>
      </c>
    </row>
    <row r="1733" spans="1:11" x14ac:dyDescent="0.25">
      <c r="A1733" t="s">
        <v>103</v>
      </c>
      <c r="B1733">
        <v>2022</v>
      </c>
      <c r="C1733" t="s">
        <v>10</v>
      </c>
      <c r="D1733" t="s">
        <v>90</v>
      </c>
      <c r="E1733" t="s">
        <v>100</v>
      </c>
      <c r="F1733" t="s">
        <v>92</v>
      </c>
      <c r="G1733" t="s">
        <v>93</v>
      </c>
      <c r="H1733" t="s">
        <v>94</v>
      </c>
      <c r="I1733" t="s">
        <v>96</v>
      </c>
      <c r="J1733">
        <v>362</v>
      </c>
      <c r="K1733">
        <v>517.66</v>
      </c>
    </row>
    <row r="1734" spans="1:11" x14ac:dyDescent="0.25">
      <c r="A1734" t="s">
        <v>105</v>
      </c>
      <c r="B1734">
        <v>2022</v>
      </c>
      <c r="C1734" t="s">
        <v>10</v>
      </c>
      <c r="D1734" t="s">
        <v>90</v>
      </c>
      <c r="E1734" t="s">
        <v>100</v>
      </c>
      <c r="F1734" t="s">
        <v>92</v>
      </c>
      <c r="G1734" t="s">
        <v>93</v>
      </c>
      <c r="H1734" t="s">
        <v>94</v>
      </c>
      <c r="I1734" t="s">
        <v>96</v>
      </c>
      <c r="J1734">
        <v>142</v>
      </c>
      <c r="K1734">
        <v>203.06</v>
      </c>
    </row>
    <row r="1735" spans="1:11" x14ac:dyDescent="0.25">
      <c r="A1735" t="s">
        <v>103</v>
      </c>
      <c r="B1735">
        <v>2022</v>
      </c>
      <c r="C1735" t="s">
        <v>10</v>
      </c>
      <c r="D1735" t="s">
        <v>90</v>
      </c>
      <c r="E1735" t="s">
        <v>100</v>
      </c>
      <c r="F1735" t="s">
        <v>92</v>
      </c>
      <c r="G1735" t="s">
        <v>93</v>
      </c>
      <c r="H1735" t="s">
        <v>94</v>
      </c>
      <c r="I1735" t="s">
        <v>96</v>
      </c>
      <c r="J1735">
        <v>316</v>
      </c>
      <c r="K1735">
        <v>451.88</v>
      </c>
    </row>
    <row r="1736" spans="1:11" x14ac:dyDescent="0.25">
      <c r="A1736" t="s">
        <v>104</v>
      </c>
      <c r="B1736">
        <v>2022</v>
      </c>
      <c r="C1736" t="s">
        <v>10</v>
      </c>
      <c r="D1736" t="s">
        <v>90</v>
      </c>
      <c r="E1736" t="s">
        <v>100</v>
      </c>
      <c r="F1736" t="s">
        <v>92</v>
      </c>
      <c r="G1736" t="s">
        <v>93</v>
      </c>
      <c r="H1736" t="s">
        <v>94</v>
      </c>
      <c r="I1736" t="s">
        <v>96</v>
      </c>
      <c r="J1736">
        <v>364</v>
      </c>
      <c r="K1736">
        <v>520.52</v>
      </c>
    </row>
    <row r="1737" spans="1:11" x14ac:dyDescent="0.25">
      <c r="A1737" t="s">
        <v>103</v>
      </c>
      <c r="B1737">
        <v>2022</v>
      </c>
      <c r="C1737" t="s">
        <v>10</v>
      </c>
      <c r="D1737" t="s">
        <v>90</v>
      </c>
      <c r="E1737" t="s">
        <v>100</v>
      </c>
      <c r="F1737" t="s">
        <v>92</v>
      </c>
      <c r="G1737" t="s">
        <v>93</v>
      </c>
      <c r="H1737" t="s">
        <v>94</v>
      </c>
      <c r="I1737" t="s">
        <v>96</v>
      </c>
      <c r="J1737">
        <v>144</v>
      </c>
      <c r="K1737">
        <v>205.92</v>
      </c>
    </row>
    <row r="1738" spans="1:11" x14ac:dyDescent="0.25">
      <c r="A1738" t="s">
        <v>105</v>
      </c>
      <c r="B1738">
        <v>2022</v>
      </c>
      <c r="C1738" t="s">
        <v>10</v>
      </c>
      <c r="D1738" t="s">
        <v>90</v>
      </c>
      <c r="E1738" t="s">
        <v>100</v>
      </c>
      <c r="F1738" t="s">
        <v>92</v>
      </c>
      <c r="G1738" t="s">
        <v>93</v>
      </c>
      <c r="H1738" t="s">
        <v>94</v>
      </c>
      <c r="I1738" t="s">
        <v>96</v>
      </c>
      <c r="J1738">
        <v>704</v>
      </c>
      <c r="K1738">
        <v>1006.72</v>
      </c>
    </row>
    <row r="1739" spans="1:11" x14ac:dyDescent="0.25">
      <c r="A1739" t="s">
        <v>105</v>
      </c>
      <c r="B1739">
        <v>2022</v>
      </c>
      <c r="C1739" t="s">
        <v>10</v>
      </c>
      <c r="D1739" t="s">
        <v>90</v>
      </c>
      <c r="E1739" t="s">
        <v>100</v>
      </c>
      <c r="F1739" t="s">
        <v>92</v>
      </c>
      <c r="G1739" t="s">
        <v>93</v>
      </c>
      <c r="H1739" t="s">
        <v>94</v>
      </c>
      <c r="I1739" t="s">
        <v>96</v>
      </c>
      <c r="J1739">
        <v>315</v>
      </c>
      <c r="K1739">
        <v>526.24</v>
      </c>
    </row>
    <row r="1740" spans="1:11" x14ac:dyDescent="0.25">
      <c r="A1740" t="s">
        <v>103</v>
      </c>
      <c r="B1740">
        <v>2022</v>
      </c>
      <c r="C1740" t="s">
        <v>10</v>
      </c>
      <c r="D1740" t="s">
        <v>90</v>
      </c>
      <c r="E1740" t="s">
        <v>100</v>
      </c>
      <c r="F1740" t="s">
        <v>92</v>
      </c>
      <c r="G1740" t="s">
        <v>93</v>
      </c>
      <c r="H1740" t="s">
        <v>94</v>
      </c>
      <c r="I1740" t="s">
        <v>96</v>
      </c>
      <c r="J1740">
        <v>777</v>
      </c>
      <c r="K1740">
        <v>526.24</v>
      </c>
    </row>
    <row r="1741" spans="1:11" x14ac:dyDescent="0.25">
      <c r="A1741" t="s">
        <v>104</v>
      </c>
      <c r="B1741">
        <v>2022</v>
      </c>
      <c r="C1741" t="s">
        <v>10</v>
      </c>
      <c r="D1741" t="s">
        <v>90</v>
      </c>
      <c r="E1741" t="s">
        <v>100</v>
      </c>
      <c r="F1741" t="s">
        <v>92</v>
      </c>
      <c r="G1741" t="s">
        <v>93</v>
      </c>
      <c r="H1741" t="s">
        <v>94</v>
      </c>
      <c r="I1741" t="s">
        <v>96</v>
      </c>
      <c r="J1741">
        <v>145</v>
      </c>
      <c r="K1741">
        <v>207.35</v>
      </c>
    </row>
    <row r="1742" spans="1:11" x14ac:dyDescent="0.25">
      <c r="A1742" t="s">
        <v>104</v>
      </c>
      <c r="B1742">
        <v>2022</v>
      </c>
      <c r="C1742" t="s">
        <v>10</v>
      </c>
      <c r="D1742" t="s">
        <v>90</v>
      </c>
      <c r="E1742" t="s">
        <v>100</v>
      </c>
      <c r="F1742" t="s">
        <v>92</v>
      </c>
      <c r="G1742" t="s">
        <v>93</v>
      </c>
      <c r="H1742" t="s">
        <v>94</v>
      </c>
      <c r="I1742" t="s">
        <v>96</v>
      </c>
      <c r="J1742">
        <v>319</v>
      </c>
      <c r="K1742">
        <v>456.17</v>
      </c>
    </row>
    <row r="1743" spans="1:11" x14ac:dyDescent="0.25">
      <c r="A1743" t="s">
        <v>105</v>
      </c>
      <c r="B1743">
        <v>2022</v>
      </c>
      <c r="C1743" t="s">
        <v>10</v>
      </c>
      <c r="D1743" t="s">
        <v>90</v>
      </c>
      <c r="E1743" t="s">
        <v>100</v>
      </c>
      <c r="F1743" t="s">
        <v>92</v>
      </c>
      <c r="G1743" t="s">
        <v>93</v>
      </c>
      <c r="H1743" t="s">
        <v>94</v>
      </c>
      <c r="I1743" t="s">
        <v>96</v>
      </c>
      <c r="J1743">
        <v>361</v>
      </c>
      <c r="K1743">
        <v>516.23</v>
      </c>
    </row>
    <row r="1744" spans="1:11" x14ac:dyDescent="0.25">
      <c r="A1744" t="s">
        <v>103</v>
      </c>
      <c r="B1744">
        <v>2022</v>
      </c>
      <c r="C1744" t="s">
        <v>10</v>
      </c>
      <c r="D1744" t="s">
        <v>90</v>
      </c>
      <c r="E1744" t="s">
        <v>100</v>
      </c>
      <c r="F1744" t="s">
        <v>92</v>
      </c>
      <c r="G1744" t="s">
        <v>93</v>
      </c>
      <c r="H1744" t="s">
        <v>94</v>
      </c>
      <c r="I1744" t="s">
        <v>96</v>
      </c>
      <c r="J1744">
        <v>143</v>
      </c>
      <c r="K1744">
        <v>204.49</v>
      </c>
    </row>
    <row r="1745" spans="1:11" x14ac:dyDescent="0.25">
      <c r="A1745" t="s">
        <v>103</v>
      </c>
      <c r="B1745">
        <v>2022</v>
      </c>
      <c r="C1745" t="s">
        <v>10</v>
      </c>
      <c r="D1745" t="s">
        <v>90</v>
      </c>
      <c r="E1745" t="s">
        <v>100</v>
      </c>
      <c r="F1745" t="s">
        <v>92</v>
      </c>
      <c r="G1745" t="s">
        <v>93</v>
      </c>
      <c r="H1745" t="s">
        <v>94</v>
      </c>
      <c r="I1745" t="s">
        <v>96</v>
      </c>
      <c r="J1745">
        <v>317</v>
      </c>
      <c r="K1745">
        <v>453.31</v>
      </c>
    </row>
    <row r="1746" spans="1:11" x14ac:dyDescent="0.25">
      <c r="A1746" t="s">
        <v>105</v>
      </c>
      <c r="B1746">
        <v>2022</v>
      </c>
      <c r="C1746" t="s">
        <v>10</v>
      </c>
      <c r="D1746" t="s">
        <v>90</v>
      </c>
      <c r="E1746" t="s">
        <v>100</v>
      </c>
      <c r="F1746" t="s">
        <v>92</v>
      </c>
      <c r="G1746" t="s">
        <v>93</v>
      </c>
      <c r="H1746" t="s">
        <v>94</v>
      </c>
      <c r="I1746" t="s">
        <v>96</v>
      </c>
      <c r="J1746">
        <v>746</v>
      </c>
      <c r="K1746">
        <v>1066.78</v>
      </c>
    </row>
    <row r="1747" spans="1:11" x14ac:dyDescent="0.25">
      <c r="A1747" t="s">
        <v>104</v>
      </c>
      <c r="B1747">
        <v>2022</v>
      </c>
      <c r="C1747" t="s">
        <v>9</v>
      </c>
      <c r="D1747" t="s">
        <v>90</v>
      </c>
      <c r="E1747" t="s">
        <v>100</v>
      </c>
      <c r="F1747" t="s">
        <v>92</v>
      </c>
      <c r="G1747" t="s">
        <v>93</v>
      </c>
      <c r="H1747" t="s">
        <v>94</v>
      </c>
      <c r="I1747" t="s">
        <v>96</v>
      </c>
      <c r="J1747">
        <v>152</v>
      </c>
      <c r="K1747">
        <v>217.36</v>
      </c>
    </row>
    <row r="1748" spans="1:11" x14ac:dyDescent="0.25">
      <c r="A1748" t="s">
        <v>106</v>
      </c>
      <c r="B1748">
        <v>2022</v>
      </c>
      <c r="C1748" t="s">
        <v>9</v>
      </c>
      <c r="D1748" t="s">
        <v>90</v>
      </c>
      <c r="E1748" t="s">
        <v>100</v>
      </c>
      <c r="F1748" t="s">
        <v>92</v>
      </c>
      <c r="G1748" t="s">
        <v>93</v>
      </c>
      <c r="H1748" t="s">
        <v>94</v>
      </c>
      <c r="I1748" t="s">
        <v>96</v>
      </c>
      <c r="J1748">
        <v>320</v>
      </c>
      <c r="K1748">
        <v>457.6</v>
      </c>
    </row>
    <row r="1749" spans="1:11" x14ac:dyDescent="0.25">
      <c r="A1749" t="s">
        <v>105</v>
      </c>
      <c r="B1749">
        <v>2022</v>
      </c>
      <c r="C1749" t="s">
        <v>9</v>
      </c>
      <c r="D1749" t="s">
        <v>90</v>
      </c>
      <c r="E1749" t="s">
        <v>100</v>
      </c>
      <c r="F1749" t="s">
        <v>92</v>
      </c>
      <c r="G1749" t="s">
        <v>93</v>
      </c>
      <c r="H1749" t="s">
        <v>94</v>
      </c>
      <c r="I1749" t="s">
        <v>96</v>
      </c>
      <c r="J1749">
        <v>368</v>
      </c>
      <c r="K1749">
        <v>526.24</v>
      </c>
    </row>
    <row r="1750" spans="1:11" x14ac:dyDescent="0.25">
      <c r="A1750" t="s">
        <v>103</v>
      </c>
      <c r="B1750">
        <v>2022</v>
      </c>
      <c r="C1750" t="s">
        <v>9</v>
      </c>
      <c r="D1750" t="s">
        <v>90</v>
      </c>
      <c r="E1750" t="s">
        <v>100</v>
      </c>
      <c r="F1750" t="s">
        <v>92</v>
      </c>
      <c r="G1750" t="s">
        <v>93</v>
      </c>
      <c r="H1750" t="s">
        <v>94</v>
      </c>
      <c r="I1750" t="s">
        <v>96</v>
      </c>
      <c r="J1750">
        <v>148</v>
      </c>
      <c r="K1750">
        <v>211.64</v>
      </c>
    </row>
    <row r="1751" spans="1:11" x14ac:dyDescent="0.25">
      <c r="A1751" t="s">
        <v>103</v>
      </c>
      <c r="B1751">
        <v>2022</v>
      </c>
      <c r="C1751" t="s">
        <v>9</v>
      </c>
      <c r="D1751" t="s">
        <v>90</v>
      </c>
      <c r="E1751" t="s">
        <v>100</v>
      </c>
      <c r="F1751" t="s">
        <v>92</v>
      </c>
      <c r="G1751" t="s">
        <v>93</v>
      </c>
      <c r="H1751" t="s">
        <v>94</v>
      </c>
      <c r="I1751" t="s">
        <v>96</v>
      </c>
      <c r="J1751">
        <v>322</v>
      </c>
      <c r="K1751">
        <v>460.46</v>
      </c>
    </row>
    <row r="1752" spans="1:11" x14ac:dyDescent="0.25">
      <c r="A1752" t="s">
        <v>104</v>
      </c>
      <c r="B1752">
        <v>2022</v>
      </c>
      <c r="C1752" t="s">
        <v>9</v>
      </c>
      <c r="D1752" t="s">
        <v>90</v>
      </c>
      <c r="E1752" t="s">
        <v>100</v>
      </c>
      <c r="F1752" t="s">
        <v>92</v>
      </c>
      <c r="G1752" t="s">
        <v>93</v>
      </c>
      <c r="H1752" t="s">
        <v>94</v>
      </c>
      <c r="I1752" t="s">
        <v>96</v>
      </c>
      <c r="J1752">
        <v>370</v>
      </c>
      <c r="K1752">
        <v>529.1</v>
      </c>
    </row>
    <row r="1753" spans="1:11" x14ac:dyDescent="0.25">
      <c r="A1753" t="s">
        <v>103</v>
      </c>
      <c r="B1753">
        <v>2022</v>
      </c>
      <c r="C1753" t="s">
        <v>9</v>
      </c>
      <c r="D1753" t="s">
        <v>90</v>
      </c>
      <c r="E1753" t="s">
        <v>100</v>
      </c>
      <c r="F1753" t="s">
        <v>92</v>
      </c>
      <c r="G1753" t="s">
        <v>93</v>
      </c>
      <c r="H1753" t="s">
        <v>94</v>
      </c>
      <c r="I1753" t="s">
        <v>96</v>
      </c>
      <c r="J1753">
        <v>150</v>
      </c>
      <c r="K1753">
        <v>214.5</v>
      </c>
    </row>
    <row r="1754" spans="1:11" x14ac:dyDescent="0.25">
      <c r="A1754" t="s">
        <v>105</v>
      </c>
      <c r="B1754">
        <v>2022</v>
      </c>
      <c r="C1754" t="s">
        <v>9</v>
      </c>
      <c r="D1754" t="s">
        <v>90</v>
      </c>
      <c r="E1754" t="s">
        <v>100</v>
      </c>
      <c r="F1754" t="s">
        <v>92</v>
      </c>
      <c r="G1754" t="s">
        <v>93</v>
      </c>
      <c r="H1754" t="s">
        <v>94</v>
      </c>
      <c r="I1754" t="s">
        <v>96</v>
      </c>
      <c r="J1754">
        <v>703</v>
      </c>
      <c r="K1754">
        <v>1005.29</v>
      </c>
    </row>
    <row r="1755" spans="1:11" x14ac:dyDescent="0.25">
      <c r="A1755" t="s">
        <v>107</v>
      </c>
      <c r="B1755">
        <v>2022</v>
      </c>
      <c r="C1755" t="s">
        <v>9</v>
      </c>
      <c r="D1755" t="s">
        <v>90</v>
      </c>
      <c r="E1755" t="s">
        <v>100</v>
      </c>
      <c r="F1755" t="s">
        <v>92</v>
      </c>
      <c r="G1755" t="s">
        <v>93</v>
      </c>
      <c r="H1755" t="s">
        <v>94</v>
      </c>
      <c r="I1755" t="s">
        <v>96</v>
      </c>
      <c r="J1755">
        <v>737</v>
      </c>
      <c r="K1755">
        <v>1053.9100000000001</v>
      </c>
    </row>
    <row r="1756" spans="1:11" x14ac:dyDescent="0.25">
      <c r="A1756" t="s">
        <v>107</v>
      </c>
      <c r="B1756">
        <v>2022</v>
      </c>
      <c r="C1756" t="s">
        <v>9</v>
      </c>
      <c r="D1756" t="s">
        <v>90</v>
      </c>
      <c r="E1756" t="s">
        <v>100</v>
      </c>
      <c r="F1756" t="s">
        <v>92</v>
      </c>
      <c r="G1756" t="s">
        <v>93</v>
      </c>
      <c r="H1756" t="s">
        <v>94</v>
      </c>
      <c r="I1756" t="s">
        <v>96</v>
      </c>
      <c r="J1756">
        <v>147</v>
      </c>
      <c r="K1756">
        <v>210.21</v>
      </c>
    </row>
    <row r="1757" spans="1:11" x14ac:dyDescent="0.25">
      <c r="A1757" t="s">
        <v>104</v>
      </c>
      <c r="B1757">
        <v>2022</v>
      </c>
      <c r="C1757" t="s">
        <v>9</v>
      </c>
      <c r="D1757" t="s">
        <v>90</v>
      </c>
      <c r="E1757" t="s">
        <v>100</v>
      </c>
      <c r="F1757" t="s">
        <v>92</v>
      </c>
      <c r="G1757" t="s">
        <v>93</v>
      </c>
      <c r="H1757" t="s">
        <v>94</v>
      </c>
      <c r="I1757" t="s">
        <v>96</v>
      </c>
      <c r="J1757">
        <v>321</v>
      </c>
      <c r="K1757">
        <v>526.24</v>
      </c>
    </row>
    <row r="1758" spans="1:11" x14ac:dyDescent="0.25">
      <c r="A1758" t="s">
        <v>103</v>
      </c>
      <c r="B1758">
        <v>2022</v>
      </c>
      <c r="C1758" t="s">
        <v>9</v>
      </c>
      <c r="D1758" t="s">
        <v>90</v>
      </c>
      <c r="E1758" t="s">
        <v>100</v>
      </c>
      <c r="F1758" t="s">
        <v>92</v>
      </c>
      <c r="G1758" t="s">
        <v>93</v>
      </c>
      <c r="H1758" t="s">
        <v>94</v>
      </c>
      <c r="I1758" t="s">
        <v>96</v>
      </c>
      <c r="J1758">
        <v>776</v>
      </c>
      <c r="K1758">
        <v>526.24</v>
      </c>
    </row>
    <row r="1759" spans="1:11" x14ac:dyDescent="0.25">
      <c r="A1759" t="s">
        <v>104</v>
      </c>
      <c r="B1759">
        <v>2022</v>
      </c>
      <c r="C1759" t="s">
        <v>9</v>
      </c>
      <c r="D1759" t="s">
        <v>90</v>
      </c>
      <c r="E1759" t="s">
        <v>100</v>
      </c>
      <c r="F1759" t="s">
        <v>92</v>
      </c>
      <c r="G1759" t="s">
        <v>93</v>
      </c>
      <c r="H1759" t="s">
        <v>94</v>
      </c>
      <c r="I1759" t="s">
        <v>96</v>
      </c>
      <c r="J1759">
        <v>151</v>
      </c>
      <c r="K1759">
        <v>215.93</v>
      </c>
    </row>
    <row r="1760" spans="1:11" x14ac:dyDescent="0.25">
      <c r="A1760" t="s">
        <v>103</v>
      </c>
      <c r="B1760">
        <v>2022</v>
      </c>
      <c r="C1760" t="s">
        <v>9</v>
      </c>
      <c r="D1760" t="s">
        <v>90</v>
      </c>
      <c r="E1760" t="s">
        <v>100</v>
      </c>
      <c r="F1760" t="s">
        <v>92</v>
      </c>
      <c r="G1760" t="s">
        <v>93</v>
      </c>
      <c r="H1760" t="s">
        <v>94</v>
      </c>
      <c r="I1760" t="s">
        <v>96</v>
      </c>
      <c r="J1760">
        <v>367</v>
      </c>
      <c r="K1760">
        <v>524.80999999999995</v>
      </c>
    </row>
    <row r="1761" spans="1:11" x14ac:dyDescent="0.25">
      <c r="A1761" t="s">
        <v>105</v>
      </c>
      <c r="B1761">
        <v>2022</v>
      </c>
      <c r="C1761" t="s">
        <v>9</v>
      </c>
      <c r="D1761" t="s">
        <v>90</v>
      </c>
      <c r="E1761" t="s">
        <v>100</v>
      </c>
      <c r="F1761" t="s">
        <v>92</v>
      </c>
      <c r="G1761" t="s">
        <v>93</v>
      </c>
      <c r="H1761" t="s">
        <v>94</v>
      </c>
      <c r="I1761" t="s">
        <v>96</v>
      </c>
      <c r="J1761">
        <v>149</v>
      </c>
      <c r="K1761">
        <v>213.07</v>
      </c>
    </row>
    <row r="1762" spans="1:11" x14ac:dyDescent="0.25">
      <c r="A1762" t="s">
        <v>105</v>
      </c>
      <c r="B1762">
        <v>2022</v>
      </c>
      <c r="C1762" t="s">
        <v>9</v>
      </c>
      <c r="D1762" t="s">
        <v>90</v>
      </c>
      <c r="E1762" t="s">
        <v>100</v>
      </c>
      <c r="F1762" t="s">
        <v>92</v>
      </c>
      <c r="G1762" t="s">
        <v>93</v>
      </c>
      <c r="H1762" t="s">
        <v>94</v>
      </c>
      <c r="I1762" t="s">
        <v>96</v>
      </c>
      <c r="J1762">
        <v>323</v>
      </c>
      <c r="K1762">
        <v>461.89</v>
      </c>
    </row>
    <row r="1763" spans="1:11" x14ac:dyDescent="0.25">
      <c r="A1763" t="s">
        <v>104</v>
      </c>
      <c r="B1763">
        <v>2022</v>
      </c>
      <c r="C1763" t="s">
        <v>9</v>
      </c>
      <c r="D1763" t="s">
        <v>90</v>
      </c>
      <c r="E1763" t="s">
        <v>100</v>
      </c>
      <c r="F1763" t="s">
        <v>92</v>
      </c>
      <c r="G1763" t="s">
        <v>93</v>
      </c>
      <c r="H1763" t="s">
        <v>94</v>
      </c>
      <c r="I1763" t="s">
        <v>96</v>
      </c>
      <c r="J1763">
        <v>371</v>
      </c>
      <c r="K1763">
        <v>530.53</v>
      </c>
    </row>
    <row r="1764" spans="1:11" x14ac:dyDescent="0.25">
      <c r="A1764" t="s">
        <v>103</v>
      </c>
      <c r="B1764">
        <v>2022</v>
      </c>
      <c r="C1764" t="s">
        <v>8</v>
      </c>
      <c r="D1764" t="s">
        <v>90</v>
      </c>
      <c r="E1764" t="s">
        <v>100</v>
      </c>
      <c r="F1764" t="s">
        <v>92</v>
      </c>
      <c r="G1764" t="s">
        <v>93</v>
      </c>
      <c r="H1764" t="s">
        <v>94</v>
      </c>
      <c r="I1764" t="s">
        <v>96</v>
      </c>
      <c r="J1764">
        <v>326</v>
      </c>
      <c r="K1764">
        <v>443.36</v>
      </c>
    </row>
    <row r="1765" spans="1:11" x14ac:dyDescent="0.25">
      <c r="A1765" t="s">
        <v>106</v>
      </c>
      <c r="B1765">
        <v>2022</v>
      </c>
      <c r="C1765" t="s">
        <v>8</v>
      </c>
      <c r="D1765" t="s">
        <v>90</v>
      </c>
      <c r="E1765" t="s">
        <v>100</v>
      </c>
      <c r="F1765" t="s">
        <v>92</v>
      </c>
      <c r="G1765" t="s">
        <v>93</v>
      </c>
      <c r="H1765" t="s">
        <v>94</v>
      </c>
      <c r="I1765" t="s">
        <v>96</v>
      </c>
      <c r="J1765">
        <v>128</v>
      </c>
      <c r="K1765">
        <v>183.04</v>
      </c>
    </row>
    <row r="1766" spans="1:11" x14ac:dyDescent="0.25">
      <c r="A1766" t="s">
        <v>103</v>
      </c>
      <c r="B1766">
        <v>2022</v>
      </c>
      <c r="C1766" t="s">
        <v>8</v>
      </c>
      <c r="D1766" t="s">
        <v>90</v>
      </c>
      <c r="E1766" t="s">
        <v>100</v>
      </c>
      <c r="F1766" t="s">
        <v>92</v>
      </c>
      <c r="G1766" t="s">
        <v>93</v>
      </c>
      <c r="H1766" t="s">
        <v>94</v>
      </c>
      <c r="I1766" t="s">
        <v>96</v>
      </c>
      <c r="J1766">
        <v>328</v>
      </c>
      <c r="K1766">
        <v>469.04</v>
      </c>
    </row>
    <row r="1767" spans="1:11" x14ac:dyDescent="0.25">
      <c r="A1767" t="s">
        <v>103</v>
      </c>
      <c r="B1767">
        <v>2022</v>
      </c>
      <c r="C1767" t="s">
        <v>8</v>
      </c>
      <c r="D1767" t="s">
        <v>90</v>
      </c>
      <c r="E1767" t="s">
        <v>100</v>
      </c>
      <c r="F1767" t="s">
        <v>92</v>
      </c>
      <c r="G1767" t="s">
        <v>93</v>
      </c>
      <c r="H1767" t="s">
        <v>94</v>
      </c>
      <c r="I1767" t="s">
        <v>96</v>
      </c>
      <c r="J1767">
        <v>130</v>
      </c>
      <c r="K1767">
        <v>185.9</v>
      </c>
    </row>
    <row r="1768" spans="1:11" x14ac:dyDescent="0.25">
      <c r="A1768" t="s">
        <v>104</v>
      </c>
      <c r="B1768">
        <v>2022</v>
      </c>
      <c r="C1768" t="s">
        <v>8</v>
      </c>
      <c r="D1768" t="s">
        <v>90</v>
      </c>
      <c r="E1768" t="s">
        <v>100</v>
      </c>
      <c r="F1768" t="s">
        <v>92</v>
      </c>
      <c r="G1768" t="s">
        <v>93</v>
      </c>
      <c r="H1768" t="s">
        <v>94</v>
      </c>
      <c r="I1768" t="s">
        <v>96</v>
      </c>
      <c r="J1768">
        <v>736</v>
      </c>
      <c r="K1768">
        <v>1052.48</v>
      </c>
    </row>
    <row r="1769" spans="1:11" x14ac:dyDescent="0.25">
      <c r="A1769" t="s">
        <v>103</v>
      </c>
      <c r="B1769">
        <v>2022</v>
      </c>
      <c r="C1769" t="s">
        <v>8</v>
      </c>
      <c r="D1769" t="s">
        <v>90</v>
      </c>
      <c r="E1769" t="s">
        <v>100</v>
      </c>
      <c r="F1769" t="s">
        <v>92</v>
      </c>
      <c r="G1769" t="s">
        <v>93</v>
      </c>
      <c r="H1769" t="s">
        <v>94</v>
      </c>
      <c r="I1769" t="s">
        <v>96</v>
      </c>
      <c r="J1769">
        <v>327</v>
      </c>
      <c r="K1769">
        <v>526.24</v>
      </c>
    </row>
    <row r="1770" spans="1:11" x14ac:dyDescent="0.25">
      <c r="A1770" t="s">
        <v>104</v>
      </c>
      <c r="B1770">
        <v>2022</v>
      </c>
      <c r="C1770" t="s">
        <v>8</v>
      </c>
      <c r="D1770" t="s">
        <v>90</v>
      </c>
      <c r="E1770" t="s">
        <v>100</v>
      </c>
      <c r="F1770" t="s">
        <v>92</v>
      </c>
      <c r="G1770" t="s">
        <v>93</v>
      </c>
      <c r="H1770" t="s">
        <v>94</v>
      </c>
      <c r="I1770" t="s">
        <v>96</v>
      </c>
      <c r="J1770">
        <v>775</v>
      </c>
      <c r="K1770">
        <v>526.24</v>
      </c>
    </row>
    <row r="1771" spans="1:11" x14ac:dyDescent="0.25">
      <c r="A1771" t="s">
        <v>104</v>
      </c>
      <c r="B1771">
        <v>2022</v>
      </c>
      <c r="C1771" t="s">
        <v>8</v>
      </c>
      <c r="D1771" t="s">
        <v>90</v>
      </c>
      <c r="E1771" t="s">
        <v>100</v>
      </c>
      <c r="F1771" t="s">
        <v>92</v>
      </c>
      <c r="G1771" t="s">
        <v>93</v>
      </c>
      <c r="H1771" t="s">
        <v>94</v>
      </c>
      <c r="I1771" t="s">
        <v>96</v>
      </c>
      <c r="J1771">
        <v>325</v>
      </c>
      <c r="K1771">
        <v>464.75</v>
      </c>
    </row>
    <row r="1772" spans="1:11" x14ac:dyDescent="0.25">
      <c r="A1772" t="s">
        <v>103</v>
      </c>
      <c r="B1772">
        <v>2022</v>
      </c>
      <c r="C1772" t="s">
        <v>8</v>
      </c>
      <c r="D1772" t="s">
        <v>90</v>
      </c>
      <c r="E1772" t="s">
        <v>100</v>
      </c>
      <c r="F1772" t="s">
        <v>92</v>
      </c>
      <c r="G1772" t="s">
        <v>93</v>
      </c>
      <c r="H1772" t="s">
        <v>94</v>
      </c>
      <c r="I1772" t="s">
        <v>96</v>
      </c>
      <c r="J1772">
        <v>127</v>
      </c>
      <c r="K1772">
        <v>181.61</v>
      </c>
    </row>
    <row r="1773" spans="1:11" x14ac:dyDescent="0.25">
      <c r="A1773" t="s">
        <v>103</v>
      </c>
      <c r="B1773">
        <v>2022</v>
      </c>
      <c r="C1773" t="s">
        <v>8</v>
      </c>
      <c r="D1773" t="s">
        <v>90</v>
      </c>
      <c r="E1773" t="s">
        <v>100</v>
      </c>
      <c r="F1773" t="s">
        <v>92</v>
      </c>
      <c r="G1773" t="s">
        <v>93</v>
      </c>
      <c r="H1773" t="s">
        <v>94</v>
      </c>
      <c r="I1773" t="s">
        <v>96</v>
      </c>
      <c r="J1773">
        <v>329</v>
      </c>
      <c r="K1773">
        <v>470.47</v>
      </c>
    </row>
    <row r="1774" spans="1:11" x14ac:dyDescent="0.25">
      <c r="A1774" t="s">
        <v>105</v>
      </c>
      <c r="B1774">
        <v>2022</v>
      </c>
      <c r="C1774" t="s">
        <v>3</v>
      </c>
      <c r="D1774" t="s">
        <v>98</v>
      </c>
      <c r="E1774" t="s">
        <v>91</v>
      </c>
      <c r="F1774" t="s">
        <v>92</v>
      </c>
      <c r="G1774" t="s">
        <v>93</v>
      </c>
      <c r="H1774" t="s">
        <v>94</v>
      </c>
      <c r="I1774" t="s">
        <v>96</v>
      </c>
      <c r="J1774">
        <v>182</v>
      </c>
      <c r="K1774">
        <v>260.26</v>
      </c>
    </row>
    <row r="1775" spans="1:11" x14ac:dyDescent="0.25">
      <c r="A1775" t="s">
        <v>104</v>
      </c>
      <c r="B1775">
        <v>2022</v>
      </c>
      <c r="C1775" t="s">
        <v>3</v>
      </c>
      <c r="D1775" t="s">
        <v>98</v>
      </c>
      <c r="E1775" t="s">
        <v>91</v>
      </c>
      <c r="F1775" t="s">
        <v>92</v>
      </c>
      <c r="G1775" t="s">
        <v>93</v>
      </c>
      <c r="H1775" t="s">
        <v>94</v>
      </c>
      <c r="I1775" t="s">
        <v>96</v>
      </c>
      <c r="J1775">
        <v>176</v>
      </c>
      <c r="K1775">
        <v>251.68</v>
      </c>
    </row>
    <row r="1776" spans="1:11" x14ac:dyDescent="0.25">
      <c r="A1776" t="s">
        <v>103</v>
      </c>
      <c r="B1776">
        <v>2022</v>
      </c>
      <c r="C1776" t="s">
        <v>3</v>
      </c>
      <c r="D1776" t="s">
        <v>98</v>
      </c>
      <c r="E1776" t="s">
        <v>91</v>
      </c>
      <c r="F1776" t="s">
        <v>92</v>
      </c>
      <c r="G1776" t="s">
        <v>93</v>
      </c>
      <c r="H1776" t="s">
        <v>94</v>
      </c>
      <c r="I1776" t="s">
        <v>95</v>
      </c>
      <c r="J1776">
        <v>200</v>
      </c>
      <c r="K1776">
        <v>286</v>
      </c>
    </row>
    <row r="1777" spans="1:11" x14ac:dyDescent="0.25">
      <c r="A1777" t="s">
        <v>104</v>
      </c>
      <c r="B1777">
        <v>2022</v>
      </c>
      <c r="C1777" t="s">
        <v>3</v>
      </c>
      <c r="D1777" t="s">
        <v>98</v>
      </c>
      <c r="E1777" t="s">
        <v>91</v>
      </c>
      <c r="F1777" t="s">
        <v>92</v>
      </c>
      <c r="G1777" t="s">
        <v>93</v>
      </c>
      <c r="H1777" t="s">
        <v>94</v>
      </c>
      <c r="I1777" t="s">
        <v>95</v>
      </c>
      <c r="J1777">
        <v>248</v>
      </c>
      <c r="K1777">
        <v>354.64</v>
      </c>
    </row>
    <row r="1778" spans="1:11" x14ac:dyDescent="0.25">
      <c r="A1778" t="s">
        <v>103</v>
      </c>
      <c r="B1778">
        <v>2022</v>
      </c>
      <c r="C1778" t="s">
        <v>3</v>
      </c>
      <c r="D1778" t="s">
        <v>98</v>
      </c>
      <c r="E1778" t="s">
        <v>91</v>
      </c>
      <c r="F1778" t="s">
        <v>92</v>
      </c>
      <c r="G1778" t="s">
        <v>93</v>
      </c>
      <c r="H1778" t="s">
        <v>94</v>
      </c>
      <c r="I1778" t="s">
        <v>95</v>
      </c>
      <c r="J1778">
        <v>184</v>
      </c>
      <c r="K1778">
        <v>263.12</v>
      </c>
    </row>
    <row r="1779" spans="1:11" x14ac:dyDescent="0.25">
      <c r="A1779" t="s">
        <v>103</v>
      </c>
      <c r="B1779">
        <v>2022</v>
      </c>
      <c r="C1779" t="s">
        <v>3</v>
      </c>
      <c r="D1779" t="s">
        <v>98</v>
      </c>
      <c r="E1779" t="s">
        <v>91</v>
      </c>
      <c r="F1779" t="s">
        <v>92</v>
      </c>
      <c r="G1779" t="s">
        <v>93</v>
      </c>
      <c r="H1779" t="s">
        <v>94</v>
      </c>
      <c r="I1779" t="s">
        <v>95</v>
      </c>
      <c r="J1779">
        <v>178</v>
      </c>
      <c r="K1779">
        <v>254.54</v>
      </c>
    </row>
    <row r="1780" spans="1:11" x14ac:dyDescent="0.25">
      <c r="A1780" t="s">
        <v>104</v>
      </c>
      <c r="B1780">
        <v>2022</v>
      </c>
      <c r="C1780" t="s">
        <v>3</v>
      </c>
      <c r="D1780" t="s">
        <v>98</v>
      </c>
      <c r="E1780" t="s">
        <v>91</v>
      </c>
      <c r="F1780" t="s">
        <v>92</v>
      </c>
      <c r="G1780" t="s">
        <v>93</v>
      </c>
      <c r="H1780" t="s">
        <v>94</v>
      </c>
      <c r="I1780" t="s">
        <v>95</v>
      </c>
      <c r="J1780">
        <v>172</v>
      </c>
      <c r="K1780">
        <v>245.96</v>
      </c>
    </row>
    <row r="1781" spans="1:11" x14ac:dyDescent="0.25">
      <c r="A1781" t="s">
        <v>103</v>
      </c>
      <c r="B1781">
        <v>2022</v>
      </c>
      <c r="C1781" t="s">
        <v>3</v>
      </c>
      <c r="D1781" t="s">
        <v>98</v>
      </c>
      <c r="E1781" t="s">
        <v>91</v>
      </c>
      <c r="F1781" t="s">
        <v>92</v>
      </c>
      <c r="G1781" t="s">
        <v>93</v>
      </c>
      <c r="H1781" t="s">
        <v>94</v>
      </c>
      <c r="I1781" t="s">
        <v>95</v>
      </c>
      <c r="J1781">
        <v>202</v>
      </c>
      <c r="K1781">
        <v>526.24</v>
      </c>
    </row>
    <row r="1782" spans="1:11" x14ac:dyDescent="0.25">
      <c r="A1782" t="s">
        <v>104</v>
      </c>
      <c r="B1782">
        <v>2022</v>
      </c>
      <c r="C1782" t="s">
        <v>3</v>
      </c>
      <c r="D1782" t="s">
        <v>98</v>
      </c>
      <c r="E1782" t="s">
        <v>91</v>
      </c>
      <c r="F1782" t="s">
        <v>92</v>
      </c>
      <c r="G1782" t="s">
        <v>93</v>
      </c>
      <c r="H1782" t="s">
        <v>94</v>
      </c>
      <c r="I1782" t="s">
        <v>95</v>
      </c>
      <c r="J1782">
        <v>250</v>
      </c>
      <c r="K1782">
        <v>526.24</v>
      </c>
    </row>
    <row r="1783" spans="1:11" x14ac:dyDescent="0.25">
      <c r="A1783" t="s">
        <v>106</v>
      </c>
      <c r="B1783">
        <v>2022</v>
      </c>
      <c r="C1783" t="s">
        <v>3</v>
      </c>
      <c r="D1783" t="s">
        <v>98</v>
      </c>
      <c r="E1783" t="s">
        <v>91</v>
      </c>
      <c r="F1783" t="s">
        <v>92</v>
      </c>
      <c r="G1783" t="s">
        <v>93</v>
      </c>
      <c r="H1783" t="s">
        <v>94</v>
      </c>
      <c r="I1783" t="s">
        <v>95</v>
      </c>
      <c r="J1783">
        <v>246</v>
      </c>
      <c r="K1783">
        <v>351.78</v>
      </c>
    </row>
    <row r="1784" spans="1:11" x14ac:dyDescent="0.25">
      <c r="A1784" t="s">
        <v>103</v>
      </c>
      <c r="B1784">
        <v>2022</v>
      </c>
      <c r="C1784" t="s">
        <v>3</v>
      </c>
      <c r="D1784" t="s">
        <v>98</v>
      </c>
      <c r="E1784" t="s">
        <v>91</v>
      </c>
      <c r="F1784" t="s">
        <v>92</v>
      </c>
      <c r="G1784" t="s">
        <v>93</v>
      </c>
      <c r="H1784" t="s">
        <v>94</v>
      </c>
      <c r="I1784" t="s">
        <v>95</v>
      </c>
      <c r="J1784">
        <v>201</v>
      </c>
      <c r="K1784">
        <v>287.43</v>
      </c>
    </row>
    <row r="1785" spans="1:11" x14ac:dyDescent="0.25">
      <c r="A1785" t="s">
        <v>105</v>
      </c>
      <c r="B1785">
        <v>2022</v>
      </c>
      <c r="C1785" t="s">
        <v>3</v>
      </c>
      <c r="D1785" t="s">
        <v>98</v>
      </c>
      <c r="E1785" t="s">
        <v>91</v>
      </c>
      <c r="F1785" t="s">
        <v>92</v>
      </c>
      <c r="G1785" t="s">
        <v>93</v>
      </c>
      <c r="H1785" t="s">
        <v>94</v>
      </c>
      <c r="I1785" t="s">
        <v>95</v>
      </c>
      <c r="J1785">
        <v>249</v>
      </c>
      <c r="K1785">
        <v>356.07</v>
      </c>
    </row>
    <row r="1786" spans="1:11" x14ac:dyDescent="0.25">
      <c r="A1786" t="s">
        <v>103</v>
      </c>
      <c r="B1786">
        <v>2022</v>
      </c>
      <c r="C1786" t="s">
        <v>3</v>
      </c>
      <c r="D1786" t="s">
        <v>98</v>
      </c>
      <c r="E1786" t="s">
        <v>91</v>
      </c>
      <c r="F1786" t="s">
        <v>92</v>
      </c>
      <c r="G1786" t="s">
        <v>93</v>
      </c>
      <c r="H1786" t="s">
        <v>94</v>
      </c>
      <c r="I1786" t="s">
        <v>95</v>
      </c>
      <c r="J1786">
        <v>181</v>
      </c>
      <c r="K1786">
        <v>258.83</v>
      </c>
    </row>
    <row r="1787" spans="1:11" x14ac:dyDescent="0.25">
      <c r="A1787" t="s">
        <v>103</v>
      </c>
      <c r="B1787">
        <v>2022</v>
      </c>
      <c r="C1787" t="s">
        <v>3</v>
      </c>
      <c r="D1787" t="s">
        <v>98</v>
      </c>
      <c r="E1787" t="s">
        <v>91</v>
      </c>
      <c r="F1787" t="s">
        <v>92</v>
      </c>
      <c r="G1787" t="s">
        <v>93</v>
      </c>
      <c r="H1787" t="s">
        <v>94</v>
      </c>
      <c r="I1787" t="s">
        <v>95</v>
      </c>
      <c r="J1787">
        <v>175</v>
      </c>
      <c r="K1787">
        <v>250.25</v>
      </c>
    </row>
    <row r="1788" spans="1:11" x14ac:dyDescent="0.25">
      <c r="A1788" t="s">
        <v>104</v>
      </c>
      <c r="B1788">
        <v>2022</v>
      </c>
      <c r="C1788" t="s">
        <v>3</v>
      </c>
      <c r="D1788" t="s">
        <v>98</v>
      </c>
      <c r="E1788" t="s">
        <v>91</v>
      </c>
      <c r="F1788" t="s">
        <v>92</v>
      </c>
      <c r="G1788" t="s">
        <v>93</v>
      </c>
      <c r="H1788" t="s">
        <v>94</v>
      </c>
      <c r="I1788" t="s">
        <v>95</v>
      </c>
      <c r="J1788">
        <v>792</v>
      </c>
      <c r="K1788">
        <v>1132.56</v>
      </c>
    </row>
    <row r="1789" spans="1:11" x14ac:dyDescent="0.25">
      <c r="A1789" t="s">
        <v>104</v>
      </c>
      <c r="B1789">
        <v>2022</v>
      </c>
      <c r="C1789" t="s">
        <v>3</v>
      </c>
      <c r="D1789" t="s">
        <v>98</v>
      </c>
      <c r="E1789" t="s">
        <v>91</v>
      </c>
      <c r="F1789" t="s">
        <v>92</v>
      </c>
      <c r="G1789" t="s">
        <v>93</v>
      </c>
      <c r="H1789" t="s">
        <v>94</v>
      </c>
      <c r="I1789" t="s">
        <v>95</v>
      </c>
      <c r="J1789">
        <v>825</v>
      </c>
      <c r="K1789">
        <v>1179.75</v>
      </c>
    </row>
    <row r="1790" spans="1:11" x14ac:dyDescent="0.25">
      <c r="A1790" t="s">
        <v>103</v>
      </c>
      <c r="B1790">
        <v>2022</v>
      </c>
      <c r="C1790" t="s">
        <v>3</v>
      </c>
      <c r="D1790" t="s">
        <v>98</v>
      </c>
      <c r="E1790" t="s">
        <v>91</v>
      </c>
      <c r="F1790" t="s">
        <v>92</v>
      </c>
      <c r="G1790" t="s">
        <v>93</v>
      </c>
      <c r="H1790" t="s">
        <v>94</v>
      </c>
      <c r="I1790" t="s">
        <v>96</v>
      </c>
      <c r="J1790">
        <v>185</v>
      </c>
      <c r="K1790">
        <v>264.55</v>
      </c>
    </row>
    <row r="1791" spans="1:11" x14ac:dyDescent="0.25">
      <c r="A1791" t="s">
        <v>107</v>
      </c>
      <c r="B1791">
        <v>2022</v>
      </c>
      <c r="C1791" t="s">
        <v>3</v>
      </c>
      <c r="D1791" t="s">
        <v>98</v>
      </c>
      <c r="E1791" t="s">
        <v>91</v>
      </c>
      <c r="F1791" t="s">
        <v>92</v>
      </c>
      <c r="G1791" t="s">
        <v>93</v>
      </c>
      <c r="H1791" t="s">
        <v>94</v>
      </c>
      <c r="I1791" t="s">
        <v>96</v>
      </c>
      <c r="J1791">
        <v>179</v>
      </c>
      <c r="K1791">
        <v>255.97</v>
      </c>
    </row>
    <row r="1792" spans="1:11" x14ac:dyDescent="0.25">
      <c r="A1792" t="s">
        <v>105</v>
      </c>
      <c r="B1792">
        <v>2022</v>
      </c>
      <c r="C1792" t="s">
        <v>3</v>
      </c>
      <c r="D1792" t="s">
        <v>98</v>
      </c>
      <c r="E1792" t="s">
        <v>91</v>
      </c>
      <c r="F1792" t="s">
        <v>92</v>
      </c>
      <c r="G1792" t="s">
        <v>93</v>
      </c>
      <c r="H1792" t="s">
        <v>94</v>
      </c>
      <c r="I1792" t="s">
        <v>96</v>
      </c>
      <c r="J1792">
        <v>173</v>
      </c>
      <c r="K1792">
        <v>247.39</v>
      </c>
    </row>
    <row r="1793" spans="1:11" x14ac:dyDescent="0.25">
      <c r="A1793" t="s">
        <v>103</v>
      </c>
      <c r="B1793">
        <v>2022</v>
      </c>
      <c r="C1793" t="s">
        <v>3</v>
      </c>
      <c r="D1793" t="s">
        <v>98</v>
      </c>
      <c r="E1793" t="s">
        <v>91</v>
      </c>
      <c r="F1793" t="s">
        <v>92</v>
      </c>
      <c r="G1793" t="s">
        <v>93</v>
      </c>
      <c r="H1793" t="s">
        <v>94</v>
      </c>
      <c r="I1793" t="s">
        <v>95</v>
      </c>
      <c r="J1793">
        <v>203</v>
      </c>
      <c r="K1793">
        <v>290.28999999999996</v>
      </c>
    </row>
    <row r="1794" spans="1:11" x14ac:dyDescent="0.25">
      <c r="A1794" t="s">
        <v>106</v>
      </c>
      <c r="B1794">
        <v>2022</v>
      </c>
      <c r="C1794" t="s">
        <v>7</v>
      </c>
      <c r="D1794" t="s">
        <v>98</v>
      </c>
      <c r="E1794" t="s">
        <v>91</v>
      </c>
      <c r="F1794" t="s">
        <v>92</v>
      </c>
      <c r="G1794" t="s">
        <v>93</v>
      </c>
      <c r="H1794" t="s">
        <v>94</v>
      </c>
      <c r="I1794" t="s">
        <v>96</v>
      </c>
      <c r="J1794">
        <v>368</v>
      </c>
      <c r="K1794">
        <v>526.24</v>
      </c>
    </row>
    <row r="1795" spans="1:11" x14ac:dyDescent="0.25">
      <c r="A1795" t="s">
        <v>104</v>
      </c>
      <c r="B1795">
        <v>2022</v>
      </c>
      <c r="C1795" t="s">
        <v>7</v>
      </c>
      <c r="D1795" t="s">
        <v>98</v>
      </c>
      <c r="E1795" t="s">
        <v>91</v>
      </c>
      <c r="F1795" t="s">
        <v>92</v>
      </c>
      <c r="G1795" t="s">
        <v>93</v>
      </c>
      <c r="H1795" t="s">
        <v>94</v>
      </c>
      <c r="I1795" t="s">
        <v>96</v>
      </c>
      <c r="J1795">
        <v>362</v>
      </c>
      <c r="K1795">
        <v>517.66</v>
      </c>
    </row>
    <row r="1796" spans="1:11" x14ac:dyDescent="0.25">
      <c r="A1796" t="s">
        <v>104</v>
      </c>
      <c r="B1796">
        <v>2022</v>
      </c>
      <c r="C1796" t="s">
        <v>7</v>
      </c>
      <c r="D1796" t="s">
        <v>98</v>
      </c>
      <c r="E1796" t="s">
        <v>91</v>
      </c>
      <c r="F1796" t="s">
        <v>92</v>
      </c>
      <c r="G1796" t="s">
        <v>93</v>
      </c>
      <c r="H1796" t="s">
        <v>94</v>
      </c>
      <c r="I1796" t="s">
        <v>96</v>
      </c>
      <c r="J1796">
        <v>356</v>
      </c>
      <c r="K1796">
        <v>509.08</v>
      </c>
    </row>
    <row r="1797" spans="1:11" x14ac:dyDescent="0.25">
      <c r="A1797" t="s">
        <v>104</v>
      </c>
      <c r="B1797">
        <v>2022</v>
      </c>
      <c r="C1797" t="s">
        <v>7</v>
      </c>
      <c r="D1797" t="s">
        <v>98</v>
      </c>
      <c r="E1797" t="s">
        <v>91</v>
      </c>
      <c r="F1797" t="s">
        <v>92</v>
      </c>
      <c r="G1797" t="s">
        <v>93</v>
      </c>
      <c r="H1797" t="s">
        <v>94</v>
      </c>
      <c r="I1797" t="s">
        <v>95</v>
      </c>
      <c r="J1797">
        <v>182</v>
      </c>
      <c r="K1797">
        <v>260.26</v>
      </c>
    </row>
    <row r="1798" spans="1:11" x14ac:dyDescent="0.25">
      <c r="A1798" t="s">
        <v>105</v>
      </c>
      <c r="B1798">
        <v>2022</v>
      </c>
      <c r="C1798" t="s">
        <v>7</v>
      </c>
      <c r="D1798" t="s">
        <v>98</v>
      </c>
      <c r="E1798" t="s">
        <v>91</v>
      </c>
      <c r="F1798" t="s">
        <v>92</v>
      </c>
      <c r="G1798" t="s">
        <v>93</v>
      </c>
      <c r="H1798" t="s">
        <v>94</v>
      </c>
      <c r="I1798" t="s">
        <v>95</v>
      </c>
      <c r="J1798">
        <v>224</v>
      </c>
      <c r="K1798">
        <v>320.32</v>
      </c>
    </row>
    <row r="1799" spans="1:11" x14ac:dyDescent="0.25">
      <c r="A1799" t="s">
        <v>105</v>
      </c>
      <c r="B1799">
        <v>2022</v>
      </c>
      <c r="C1799" t="s">
        <v>7</v>
      </c>
      <c r="D1799" t="s">
        <v>98</v>
      </c>
      <c r="E1799" t="s">
        <v>91</v>
      </c>
      <c r="F1799" t="s">
        <v>92</v>
      </c>
      <c r="G1799" t="s">
        <v>93</v>
      </c>
      <c r="H1799" t="s">
        <v>94</v>
      </c>
      <c r="I1799" t="s">
        <v>95</v>
      </c>
      <c r="J1799">
        <v>364</v>
      </c>
      <c r="K1799">
        <v>520.52</v>
      </c>
    </row>
    <row r="1800" spans="1:11" x14ac:dyDescent="0.25">
      <c r="A1800" t="s">
        <v>104</v>
      </c>
      <c r="B1800">
        <v>2022</v>
      </c>
      <c r="C1800" t="s">
        <v>7</v>
      </c>
      <c r="D1800" t="s">
        <v>98</v>
      </c>
      <c r="E1800" t="s">
        <v>91</v>
      </c>
      <c r="F1800" t="s">
        <v>92</v>
      </c>
      <c r="G1800" t="s">
        <v>93</v>
      </c>
      <c r="H1800" t="s">
        <v>94</v>
      </c>
      <c r="I1800" t="s">
        <v>95</v>
      </c>
      <c r="J1800">
        <v>358</v>
      </c>
      <c r="K1800">
        <v>511.94</v>
      </c>
    </row>
    <row r="1801" spans="1:11" x14ac:dyDescent="0.25">
      <c r="A1801" t="s">
        <v>107</v>
      </c>
      <c r="B1801">
        <v>2022</v>
      </c>
      <c r="C1801" t="s">
        <v>7</v>
      </c>
      <c r="D1801" t="s">
        <v>98</v>
      </c>
      <c r="E1801" t="s">
        <v>91</v>
      </c>
      <c r="F1801" t="s">
        <v>92</v>
      </c>
      <c r="G1801" t="s">
        <v>93</v>
      </c>
      <c r="H1801" t="s">
        <v>94</v>
      </c>
      <c r="I1801" t="s">
        <v>95</v>
      </c>
      <c r="J1801">
        <v>178</v>
      </c>
      <c r="K1801">
        <v>526.24</v>
      </c>
    </row>
    <row r="1802" spans="1:11" x14ac:dyDescent="0.25">
      <c r="A1802" t="s">
        <v>105</v>
      </c>
      <c r="B1802">
        <v>2022</v>
      </c>
      <c r="C1802" t="s">
        <v>7</v>
      </c>
      <c r="D1802" t="s">
        <v>98</v>
      </c>
      <c r="E1802" t="s">
        <v>91</v>
      </c>
      <c r="F1802" t="s">
        <v>92</v>
      </c>
      <c r="G1802" t="s">
        <v>93</v>
      </c>
      <c r="H1802" t="s">
        <v>94</v>
      </c>
      <c r="I1802" t="s">
        <v>95</v>
      </c>
      <c r="J1802">
        <v>226</v>
      </c>
      <c r="K1802">
        <v>526.24</v>
      </c>
    </row>
    <row r="1803" spans="1:11" x14ac:dyDescent="0.25">
      <c r="A1803" t="s">
        <v>104</v>
      </c>
      <c r="B1803">
        <v>2022</v>
      </c>
      <c r="C1803" t="s">
        <v>7</v>
      </c>
      <c r="D1803" t="s">
        <v>98</v>
      </c>
      <c r="E1803" t="s">
        <v>91</v>
      </c>
      <c r="F1803" t="s">
        <v>92</v>
      </c>
      <c r="G1803" t="s">
        <v>93</v>
      </c>
      <c r="H1803" t="s">
        <v>94</v>
      </c>
      <c r="I1803" t="s">
        <v>95</v>
      </c>
      <c r="J1803">
        <v>1014</v>
      </c>
      <c r="K1803">
        <v>1450.02</v>
      </c>
    </row>
    <row r="1804" spans="1:11" x14ac:dyDescent="0.25">
      <c r="A1804" t="s">
        <v>104</v>
      </c>
      <c r="B1804">
        <v>2022</v>
      </c>
      <c r="C1804" t="s">
        <v>7</v>
      </c>
      <c r="D1804" t="s">
        <v>98</v>
      </c>
      <c r="E1804" t="s">
        <v>91</v>
      </c>
      <c r="F1804" t="s">
        <v>92</v>
      </c>
      <c r="G1804" t="s">
        <v>93</v>
      </c>
      <c r="H1804" t="s">
        <v>94</v>
      </c>
      <c r="I1804" t="s">
        <v>95</v>
      </c>
      <c r="J1804">
        <v>228</v>
      </c>
      <c r="K1804">
        <v>326.03999999999996</v>
      </c>
    </row>
    <row r="1805" spans="1:11" x14ac:dyDescent="0.25">
      <c r="A1805" t="s">
        <v>104</v>
      </c>
      <c r="B1805">
        <v>2022</v>
      </c>
      <c r="C1805" t="s">
        <v>7</v>
      </c>
      <c r="D1805" t="s">
        <v>98</v>
      </c>
      <c r="E1805" t="s">
        <v>91</v>
      </c>
      <c r="F1805" t="s">
        <v>92</v>
      </c>
      <c r="G1805" t="s">
        <v>93</v>
      </c>
      <c r="H1805" t="s">
        <v>94</v>
      </c>
      <c r="I1805" t="s">
        <v>95</v>
      </c>
      <c r="J1805">
        <v>225</v>
      </c>
      <c r="K1805">
        <v>321.75</v>
      </c>
    </row>
    <row r="1806" spans="1:11" x14ac:dyDescent="0.25">
      <c r="A1806" t="s">
        <v>104</v>
      </c>
      <c r="B1806">
        <v>2022</v>
      </c>
      <c r="C1806" t="s">
        <v>7</v>
      </c>
      <c r="D1806" t="s">
        <v>98</v>
      </c>
      <c r="E1806" t="s">
        <v>91</v>
      </c>
      <c r="F1806" t="s">
        <v>92</v>
      </c>
      <c r="G1806" t="s">
        <v>93</v>
      </c>
      <c r="H1806" t="s">
        <v>94</v>
      </c>
      <c r="I1806" t="s">
        <v>95</v>
      </c>
      <c r="J1806">
        <v>367</v>
      </c>
      <c r="K1806">
        <v>524.80999999999995</v>
      </c>
    </row>
    <row r="1807" spans="1:11" x14ac:dyDescent="0.25">
      <c r="A1807" t="s">
        <v>104</v>
      </c>
      <c r="B1807">
        <v>2022</v>
      </c>
      <c r="C1807" t="s">
        <v>7</v>
      </c>
      <c r="D1807" t="s">
        <v>98</v>
      </c>
      <c r="E1807" t="s">
        <v>91</v>
      </c>
      <c r="F1807" t="s">
        <v>92</v>
      </c>
      <c r="G1807" t="s">
        <v>93</v>
      </c>
      <c r="H1807" t="s">
        <v>94</v>
      </c>
      <c r="I1807" t="s">
        <v>95</v>
      </c>
      <c r="J1807">
        <v>361</v>
      </c>
      <c r="K1807">
        <v>516.23</v>
      </c>
    </row>
    <row r="1808" spans="1:11" x14ac:dyDescent="0.25">
      <c r="A1808" t="s">
        <v>107</v>
      </c>
      <c r="B1808">
        <v>2022</v>
      </c>
      <c r="C1808" t="s">
        <v>7</v>
      </c>
      <c r="D1808" t="s">
        <v>98</v>
      </c>
      <c r="E1808" t="s">
        <v>91</v>
      </c>
      <c r="F1808" t="s">
        <v>92</v>
      </c>
      <c r="G1808" t="s">
        <v>93</v>
      </c>
      <c r="H1808" t="s">
        <v>94</v>
      </c>
      <c r="I1808" t="s">
        <v>95</v>
      </c>
      <c r="J1808">
        <v>355</v>
      </c>
      <c r="K1808">
        <v>507.65</v>
      </c>
    </row>
    <row r="1809" spans="1:11" x14ac:dyDescent="0.25">
      <c r="A1809" t="s">
        <v>105</v>
      </c>
      <c r="B1809">
        <v>2022</v>
      </c>
      <c r="C1809" t="s">
        <v>7</v>
      </c>
      <c r="D1809" t="s">
        <v>98</v>
      </c>
      <c r="E1809" t="s">
        <v>91</v>
      </c>
      <c r="F1809" t="s">
        <v>92</v>
      </c>
      <c r="G1809" t="s">
        <v>93</v>
      </c>
      <c r="H1809" t="s">
        <v>94</v>
      </c>
      <c r="I1809" t="s">
        <v>95</v>
      </c>
      <c r="J1809">
        <v>795</v>
      </c>
      <c r="K1809">
        <v>1136.8499999999999</v>
      </c>
    </row>
    <row r="1810" spans="1:11" x14ac:dyDescent="0.25">
      <c r="A1810" t="s">
        <v>104</v>
      </c>
      <c r="B1810">
        <v>2022</v>
      </c>
      <c r="C1810" t="s">
        <v>7</v>
      </c>
      <c r="D1810" t="s">
        <v>98</v>
      </c>
      <c r="E1810" t="s">
        <v>91</v>
      </c>
      <c r="F1810" t="s">
        <v>92</v>
      </c>
      <c r="G1810" t="s">
        <v>93</v>
      </c>
      <c r="H1810" t="s">
        <v>94</v>
      </c>
      <c r="I1810" t="s">
        <v>95</v>
      </c>
      <c r="J1810">
        <v>828</v>
      </c>
      <c r="K1810">
        <v>1184.04</v>
      </c>
    </row>
    <row r="1811" spans="1:11" x14ac:dyDescent="0.25">
      <c r="A1811" t="s">
        <v>103</v>
      </c>
      <c r="B1811">
        <v>2022</v>
      </c>
      <c r="C1811" t="s">
        <v>7</v>
      </c>
      <c r="D1811" t="s">
        <v>98</v>
      </c>
      <c r="E1811" t="s">
        <v>91</v>
      </c>
      <c r="F1811" t="s">
        <v>92</v>
      </c>
      <c r="G1811" t="s">
        <v>93</v>
      </c>
      <c r="H1811" t="s">
        <v>94</v>
      </c>
      <c r="I1811" t="s">
        <v>96</v>
      </c>
      <c r="J1811">
        <v>365</v>
      </c>
      <c r="K1811">
        <v>521.95000000000005</v>
      </c>
    </row>
    <row r="1812" spans="1:11" x14ac:dyDescent="0.25">
      <c r="A1812" t="s">
        <v>104</v>
      </c>
      <c r="B1812">
        <v>2022</v>
      </c>
      <c r="C1812" t="s">
        <v>7</v>
      </c>
      <c r="D1812" t="s">
        <v>98</v>
      </c>
      <c r="E1812" t="s">
        <v>91</v>
      </c>
      <c r="F1812" t="s">
        <v>92</v>
      </c>
      <c r="G1812" t="s">
        <v>93</v>
      </c>
      <c r="H1812" t="s">
        <v>94</v>
      </c>
      <c r="I1812" t="s">
        <v>96</v>
      </c>
      <c r="J1812">
        <v>359</v>
      </c>
      <c r="K1812">
        <v>513.37</v>
      </c>
    </row>
    <row r="1813" spans="1:11" x14ac:dyDescent="0.25">
      <c r="A1813" t="s">
        <v>104</v>
      </c>
      <c r="B1813">
        <v>2022</v>
      </c>
      <c r="C1813" t="s">
        <v>7</v>
      </c>
      <c r="D1813" t="s">
        <v>98</v>
      </c>
      <c r="E1813" t="s">
        <v>91</v>
      </c>
      <c r="F1813" t="s">
        <v>92</v>
      </c>
      <c r="G1813" t="s">
        <v>93</v>
      </c>
      <c r="H1813" t="s">
        <v>94</v>
      </c>
      <c r="I1813" t="s">
        <v>96</v>
      </c>
      <c r="J1813">
        <v>353</v>
      </c>
      <c r="K1813">
        <v>504.79</v>
      </c>
    </row>
    <row r="1814" spans="1:11" x14ac:dyDescent="0.25">
      <c r="A1814" t="s">
        <v>104</v>
      </c>
      <c r="B1814">
        <v>2022</v>
      </c>
      <c r="C1814" t="s">
        <v>7</v>
      </c>
      <c r="D1814" t="s">
        <v>98</v>
      </c>
      <c r="E1814" t="s">
        <v>91</v>
      </c>
      <c r="F1814" t="s">
        <v>92</v>
      </c>
      <c r="G1814" t="s">
        <v>93</v>
      </c>
      <c r="H1814" t="s">
        <v>94</v>
      </c>
      <c r="I1814" t="s">
        <v>95</v>
      </c>
      <c r="J1814">
        <v>179</v>
      </c>
      <c r="K1814">
        <v>255.97</v>
      </c>
    </row>
    <row r="1815" spans="1:11" x14ac:dyDescent="0.25">
      <c r="A1815" t="s">
        <v>103</v>
      </c>
      <c r="B1815">
        <v>2022</v>
      </c>
      <c r="C1815" t="s">
        <v>7</v>
      </c>
      <c r="D1815" t="s">
        <v>98</v>
      </c>
      <c r="E1815" t="s">
        <v>91</v>
      </c>
      <c r="F1815" t="s">
        <v>92</v>
      </c>
      <c r="G1815" t="s">
        <v>93</v>
      </c>
      <c r="H1815" t="s">
        <v>94</v>
      </c>
      <c r="I1815" t="s">
        <v>95</v>
      </c>
      <c r="J1815">
        <v>227</v>
      </c>
      <c r="K1815">
        <v>324.61</v>
      </c>
    </row>
    <row r="1816" spans="1:11" x14ac:dyDescent="0.25">
      <c r="A1816" t="s">
        <v>104</v>
      </c>
      <c r="B1816">
        <v>2022</v>
      </c>
      <c r="C1816" t="s">
        <v>11</v>
      </c>
      <c r="D1816" t="s">
        <v>98</v>
      </c>
      <c r="E1816" t="s">
        <v>91</v>
      </c>
      <c r="F1816" t="s">
        <v>92</v>
      </c>
      <c r="G1816" t="s">
        <v>93</v>
      </c>
      <c r="H1816" t="s">
        <v>94</v>
      </c>
      <c r="I1816" t="s">
        <v>96</v>
      </c>
      <c r="J1816">
        <v>302</v>
      </c>
      <c r="K1816">
        <v>431.86</v>
      </c>
    </row>
    <row r="1817" spans="1:11" x14ac:dyDescent="0.25">
      <c r="A1817" t="s">
        <v>103</v>
      </c>
      <c r="B1817">
        <v>2022</v>
      </c>
      <c r="C1817" t="s">
        <v>11</v>
      </c>
      <c r="D1817" t="s">
        <v>98</v>
      </c>
      <c r="E1817" t="s">
        <v>91</v>
      </c>
      <c r="F1817" t="s">
        <v>92</v>
      </c>
      <c r="G1817" t="s">
        <v>93</v>
      </c>
      <c r="H1817" t="s">
        <v>94</v>
      </c>
      <c r="I1817" t="s">
        <v>96</v>
      </c>
      <c r="J1817">
        <v>296</v>
      </c>
      <c r="K1817">
        <v>423.28</v>
      </c>
    </row>
    <row r="1818" spans="1:11" x14ac:dyDescent="0.25">
      <c r="A1818" t="s">
        <v>105</v>
      </c>
      <c r="B1818">
        <v>2022</v>
      </c>
      <c r="C1818" t="s">
        <v>11</v>
      </c>
      <c r="D1818" t="s">
        <v>98</v>
      </c>
      <c r="E1818" t="s">
        <v>91</v>
      </c>
      <c r="F1818" t="s">
        <v>92</v>
      </c>
      <c r="G1818" t="s">
        <v>93</v>
      </c>
      <c r="H1818" t="s">
        <v>94</v>
      </c>
      <c r="I1818" t="s">
        <v>96</v>
      </c>
      <c r="J1818">
        <v>290</v>
      </c>
      <c r="K1818">
        <v>414.7</v>
      </c>
    </row>
    <row r="1819" spans="1:11" x14ac:dyDescent="0.25">
      <c r="A1819" t="s">
        <v>104</v>
      </c>
      <c r="B1819">
        <v>2022</v>
      </c>
      <c r="C1819" t="s">
        <v>11</v>
      </c>
      <c r="D1819" t="s">
        <v>98</v>
      </c>
      <c r="E1819" t="s">
        <v>91</v>
      </c>
      <c r="F1819" t="s">
        <v>92</v>
      </c>
      <c r="G1819" t="s">
        <v>93</v>
      </c>
      <c r="H1819" t="s">
        <v>94</v>
      </c>
      <c r="I1819" t="s">
        <v>95</v>
      </c>
      <c r="J1819">
        <v>230</v>
      </c>
      <c r="K1819">
        <v>328.9</v>
      </c>
    </row>
    <row r="1820" spans="1:11" x14ac:dyDescent="0.25">
      <c r="A1820" t="s">
        <v>105</v>
      </c>
      <c r="B1820">
        <v>2022</v>
      </c>
      <c r="C1820" t="s">
        <v>11</v>
      </c>
      <c r="D1820" t="s">
        <v>98</v>
      </c>
      <c r="E1820" t="s">
        <v>91</v>
      </c>
      <c r="F1820" t="s">
        <v>92</v>
      </c>
      <c r="G1820" t="s">
        <v>93</v>
      </c>
      <c r="H1820" t="s">
        <v>94</v>
      </c>
      <c r="I1820" t="s">
        <v>95</v>
      </c>
      <c r="J1820">
        <v>158</v>
      </c>
      <c r="K1820">
        <v>225.94</v>
      </c>
    </row>
    <row r="1821" spans="1:11" x14ac:dyDescent="0.25">
      <c r="A1821" t="s">
        <v>103</v>
      </c>
      <c r="B1821">
        <v>2022</v>
      </c>
      <c r="C1821" t="s">
        <v>11</v>
      </c>
      <c r="D1821" t="s">
        <v>98</v>
      </c>
      <c r="E1821" t="s">
        <v>91</v>
      </c>
      <c r="F1821" t="s">
        <v>92</v>
      </c>
      <c r="G1821" t="s">
        <v>93</v>
      </c>
      <c r="H1821" t="s">
        <v>94</v>
      </c>
      <c r="I1821" t="s">
        <v>95</v>
      </c>
      <c r="J1821">
        <v>206</v>
      </c>
      <c r="K1821">
        <v>294.58</v>
      </c>
    </row>
    <row r="1822" spans="1:11" x14ac:dyDescent="0.25">
      <c r="A1822" t="s">
        <v>103</v>
      </c>
      <c r="B1822">
        <v>2022</v>
      </c>
      <c r="C1822" t="s">
        <v>11</v>
      </c>
      <c r="D1822" t="s">
        <v>98</v>
      </c>
      <c r="E1822" t="s">
        <v>91</v>
      </c>
      <c r="F1822" t="s">
        <v>92</v>
      </c>
      <c r="G1822" t="s">
        <v>93</v>
      </c>
      <c r="H1822" t="s">
        <v>94</v>
      </c>
      <c r="I1822" t="s">
        <v>95</v>
      </c>
      <c r="J1822">
        <v>304</v>
      </c>
      <c r="K1822">
        <v>434.72</v>
      </c>
    </row>
    <row r="1823" spans="1:11" x14ac:dyDescent="0.25">
      <c r="A1823" t="s">
        <v>104</v>
      </c>
      <c r="B1823">
        <v>2022</v>
      </c>
      <c r="C1823" t="s">
        <v>11</v>
      </c>
      <c r="D1823" t="s">
        <v>98</v>
      </c>
      <c r="E1823" t="s">
        <v>91</v>
      </c>
      <c r="F1823" t="s">
        <v>92</v>
      </c>
      <c r="G1823" t="s">
        <v>93</v>
      </c>
      <c r="H1823" t="s">
        <v>94</v>
      </c>
      <c r="I1823" t="s">
        <v>95</v>
      </c>
      <c r="J1823">
        <v>298</v>
      </c>
      <c r="K1823">
        <v>426.14</v>
      </c>
    </row>
    <row r="1824" spans="1:11" x14ac:dyDescent="0.25">
      <c r="A1824" t="s">
        <v>105</v>
      </c>
      <c r="B1824">
        <v>2022</v>
      </c>
      <c r="C1824" t="s">
        <v>11</v>
      </c>
      <c r="D1824" t="s">
        <v>98</v>
      </c>
      <c r="E1824" t="s">
        <v>91</v>
      </c>
      <c r="F1824" t="s">
        <v>92</v>
      </c>
      <c r="G1824" t="s">
        <v>93</v>
      </c>
      <c r="H1824" t="s">
        <v>94</v>
      </c>
      <c r="I1824" t="s">
        <v>95</v>
      </c>
      <c r="J1824">
        <v>292</v>
      </c>
      <c r="K1824">
        <v>417.56</v>
      </c>
    </row>
    <row r="1825" spans="1:11" x14ac:dyDescent="0.25">
      <c r="A1825" t="s">
        <v>104</v>
      </c>
      <c r="B1825">
        <v>2022</v>
      </c>
      <c r="C1825" t="s">
        <v>11</v>
      </c>
      <c r="D1825" t="s">
        <v>98</v>
      </c>
      <c r="E1825" t="s">
        <v>91</v>
      </c>
      <c r="F1825" t="s">
        <v>92</v>
      </c>
      <c r="G1825" t="s">
        <v>93</v>
      </c>
      <c r="H1825" t="s">
        <v>94</v>
      </c>
      <c r="I1825" t="s">
        <v>95</v>
      </c>
      <c r="J1825">
        <v>232</v>
      </c>
      <c r="K1825">
        <v>526.24</v>
      </c>
    </row>
    <row r="1826" spans="1:11" x14ac:dyDescent="0.25">
      <c r="A1826" t="s">
        <v>103</v>
      </c>
      <c r="B1826">
        <v>2022</v>
      </c>
      <c r="C1826" t="s">
        <v>11</v>
      </c>
      <c r="D1826" t="s">
        <v>98</v>
      </c>
      <c r="E1826" t="s">
        <v>91</v>
      </c>
      <c r="F1826" t="s">
        <v>92</v>
      </c>
      <c r="G1826" t="s">
        <v>93</v>
      </c>
      <c r="H1826" t="s">
        <v>94</v>
      </c>
      <c r="I1826" t="s">
        <v>95</v>
      </c>
      <c r="J1826">
        <v>160</v>
      </c>
      <c r="K1826">
        <v>526.24</v>
      </c>
    </row>
    <row r="1827" spans="1:11" x14ac:dyDescent="0.25">
      <c r="A1827" t="s">
        <v>104</v>
      </c>
      <c r="B1827">
        <v>2022</v>
      </c>
      <c r="C1827" t="s">
        <v>11</v>
      </c>
      <c r="D1827" t="s">
        <v>98</v>
      </c>
      <c r="E1827" t="s">
        <v>91</v>
      </c>
      <c r="F1827" t="s">
        <v>92</v>
      </c>
      <c r="G1827" t="s">
        <v>93</v>
      </c>
      <c r="H1827" t="s">
        <v>94</v>
      </c>
      <c r="I1827" t="s">
        <v>95</v>
      </c>
      <c r="J1827">
        <v>964</v>
      </c>
      <c r="K1827">
        <v>1378.52</v>
      </c>
    </row>
    <row r="1828" spans="1:11" x14ac:dyDescent="0.25">
      <c r="A1828" t="s">
        <v>103</v>
      </c>
      <c r="B1828">
        <v>2022</v>
      </c>
      <c r="C1828" t="s">
        <v>11</v>
      </c>
      <c r="D1828" t="s">
        <v>98</v>
      </c>
      <c r="E1828" t="s">
        <v>91</v>
      </c>
      <c r="F1828" t="s">
        <v>92</v>
      </c>
      <c r="G1828" t="s">
        <v>93</v>
      </c>
      <c r="H1828" t="s">
        <v>94</v>
      </c>
      <c r="I1828" t="s">
        <v>95</v>
      </c>
      <c r="J1828">
        <v>1018</v>
      </c>
      <c r="K1828">
        <v>1455.74</v>
      </c>
    </row>
    <row r="1829" spans="1:11" x14ac:dyDescent="0.25">
      <c r="A1829" t="s">
        <v>105</v>
      </c>
      <c r="B1829">
        <v>2022</v>
      </c>
      <c r="C1829" t="s">
        <v>11</v>
      </c>
      <c r="D1829" t="s">
        <v>98</v>
      </c>
      <c r="E1829" t="s">
        <v>91</v>
      </c>
      <c r="F1829" t="s">
        <v>92</v>
      </c>
      <c r="G1829" t="s">
        <v>93</v>
      </c>
      <c r="H1829" t="s">
        <v>94</v>
      </c>
      <c r="I1829" t="s">
        <v>95</v>
      </c>
      <c r="J1829">
        <v>204</v>
      </c>
      <c r="K1829">
        <v>291.72000000000003</v>
      </c>
    </row>
    <row r="1830" spans="1:11" x14ac:dyDescent="0.25">
      <c r="A1830" t="s">
        <v>105</v>
      </c>
      <c r="B1830">
        <v>2022</v>
      </c>
      <c r="C1830" t="s">
        <v>11</v>
      </c>
      <c r="D1830" t="s">
        <v>98</v>
      </c>
      <c r="E1830" t="s">
        <v>91</v>
      </c>
      <c r="F1830" t="s">
        <v>92</v>
      </c>
      <c r="G1830" t="s">
        <v>93</v>
      </c>
      <c r="H1830" t="s">
        <v>94</v>
      </c>
      <c r="I1830" t="s">
        <v>95</v>
      </c>
      <c r="J1830">
        <v>231</v>
      </c>
      <c r="K1830">
        <v>330.33</v>
      </c>
    </row>
    <row r="1831" spans="1:11" x14ac:dyDescent="0.25">
      <c r="A1831" t="s">
        <v>104</v>
      </c>
      <c r="B1831">
        <v>2022</v>
      </c>
      <c r="C1831" t="s">
        <v>11</v>
      </c>
      <c r="D1831" t="s">
        <v>98</v>
      </c>
      <c r="E1831" t="s">
        <v>91</v>
      </c>
      <c r="F1831" t="s">
        <v>92</v>
      </c>
      <c r="G1831" t="s">
        <v>93</v>
      </c>
      <c r="H1831" t="s">
        <v>94</v>
      </c>
      <c r="I1831" t="s">
        <v>95</v>
      </c>
      <c r="J1831">
        <v>159</v>
      </c>
      <c r="K1831">
        <v>227.37</v>
      </c>
    </row>
    <row r="1832" spans="1:11" x14ac:dyDescent="0.25">
      <c r="A1832" t="s">
        <v>104</v>
      </c>
      <c r="B1832">
        <v>2022</v>
      </c>
      <c r="C1832" t="s">
        <v>11</v>
      </c>
      <c r="D1832" t="s">
        <v>98</v>
      </c>
      <c r="E1832" t="s">
        <v>91</v>
      </c>
      <c r="F1832" t="s">
        <v>92</v>
      </c>
      <c r="G1832" t="s">
        <v>93</v>
      </c>
      <c r="H1832" t="s">
        <v>94</v>
      </c>
      <c r="I1832" t="s">
        <v>95</v>
      </c>
      <c r="J1832">
        <v>207</v>
      </c>
      <c r="K1832">
        <v>296.01</v>
      </c>
    </row>
    <row r="1833" spans="1:11" x14ac:dyDescent="0.25">
      <c r="A1833" t="s">
        <v>103</v>
      </c>
      <c r="B1833">
        <v>2022</v>
      </c>
      <c r="C1833" t="s">
        <v>11</v>
      </c>
      <c r="D1833" t="s">
        <v>98</v>
      </c>
      <c r="E1833" t="s">
        <v>91</v>
      </c>
      <c r="F1833" t="s">
        <v>92</v>
      </c>
      <c r="G1833" t="s">
        <v>93</v>
      </c>
      <c r="H1833" t="s">
        <v>94</v>
      </c>
      <c r="I1833" t="s">
        <v>95</v>
      </c>
      <c r="J1833">
        <v>301</v>
      </c>
      <c r="K1833">
        <v>430.43</v>
      </c>
    </row>
    <row r="1834" spans="1:11" x14ac:dyDescent="0.25">
      <c r="A1834" t="s">
        <v>105</v>
      </c>
      <c r="B1834">
        <v>2022</v>
      </c>
      <c r="C1834" t="s">
        <v>11</v>
      </c>
      <c r="D1834" t="s">
        <v>98</v>
      </c>
      <c r="E1834" t="s">
        <v>91</v>
      </c>
      <c r="F1834" t="s">
        <v>92</v>
      </c>
      <c r="G1834" t="s">
        <v>93</v>
      </c>
      <c r="H1834" t="s">
        <v>94</v>
      </c>
      <c r="I1834" t="s">
        <v>95</v>
      </c>
      <c r="J1834">
        <v>295</v>
      </c>
      <c r="K1834">
        <v>421.85</v>
      </c>
    </row>
    <row r="1835" spans="1:11" x14ac:dyDescent="0.25">
      <c r="A1835" t="s">
        <v>103</v>
      </c>
      <c r="B1835">
        <v>2022</v>
      </c>
      <c r="C1835" t="s">
        <v>11</v>
      </c>
      <c r="D1835" t="s">
        <v>98</v>
      </c>
      <c r="E1835" t="s">
        <v>91</v>
      </c>
      <c r="F1835" t="s">
        <v>92</v>
      </c>
      <c r="G1835" t="s">
        <v>93</v>
      </c>
      <c r="H1835" t="s">
        <v>94</v>
      </c>
      <c r="I1835" t="s">
        <v>95</v>
      </c>
      <c r="J1835">
        <v>289</v>
      </c>
      <c r="K1835">
        <v>413.27</v>
      </c>
    </row>
    <row r="1836" spans="1:11" x14ac:dyDescent="0.25">
      <c r="A1836" t="s">
        <v>105</v>
      </c>
      <c r="B1836">
        <v>2022</v>
      </c>
      <c r="C1836" t="s">
        <v>11</v>
      </c>
      <c r="D1836" t="s">
        <v>98</v>
      </c>
      <c r="E1836" t="s">
        <v>91</v>
      </c>
      <c r="F1836" t="s">
        <v>92</v>
      </c>
      <c r="G1836" t="s">
        <v>93</v>
      </c>
      <c r="H1836" t="s">
        <v>94</v>
      </c>
      <c r="I1836" t="s">
        <v>95</v>
      </c>
      <c r="J1836">
        <v>799</v>
      </c>
      <c r="K1836">
        <v>1142.57</v>
      </c>
    </row>
    <row r="1837" spans="1:11" x14ac:dyDescent="0.25">
      <c r="A1837" t="s">
        <v>104</v>
      </c>
      <c r="B1837">
        <v>2022</v>
      </c>
      <c r="C1837" t="s">
        <v>11</v>
      </c>
      <c r="D1837" t="s">
        <v>98</v>
      </c>
      <c r="E1837" t="s">
        <v>91</v>
      </c>
      <c r="F1837" t="s">
        <v>92</v>
      </c>
      <c r="G1837" t="s">
        <v>93</v>
      </c>
      <c r="H1837" t="s">
        <v>94</v>
      </c>
      <c r="I1837" t="s">
        <v>95</v>
      </c>
      <c r="J1837">
        <v>832</v>
      </c>
      <c r="K1837">
        <v>1189.76</v>
      </c>
    </row>
    <row r="1838" spans="1:11" x14ac:dyDescent="0.25">
      <c r="A1838" t="s">
        <v>105</v>
      </c>
      <c r="B1838">
        <v>2022</v>
      </c>
      <c r="C1838" t="s">
        <v>11</v>
      </c>
      <c r="D1838" t="s">
        <v>98</v>
      </c>
      <c r="E1838" t="s">
        <v>91</v>
      </c>
      <c r="F1838" t="s">
        <v>92</v>
      </c>
      <c r="G1838" t="s">
        <v>93</v>
      </c>
      <c r="H1838" t="s">
        <v>94</v>
      </c>
      <c r="I1838" t="s">
        <v>96</v>
      </c>
      <c r="J1838">
        <v>299</v>
      </c>
      <c r="K1838">
        <v>427.57</v>
      </c>
    </row>
    <row r="1839" spans="1:11" x14ac:dyDescent="0.25">
      <c r="A1839" t="s">
        <v>104</v>
      </c>
      <c r="B1839">
        <v>2022</v>
      </c>
      <c r="C1839" t="s">
        <v>11</v>
      </c>
      <c r="D1839" t="s">
        <v>98</v>
      </c>
      <c r="E1839" t="s">
        <v>91</v>
      </c>
      <c r="F1839" t="s">
        <v>92</v>
      </c>
      <c r="G1839" t="s">
        <v>93</v>
      </c>
      <c r="H1839" t="s">
        <v>94</v>
      </c>
      <c r="I1839" t="s">
        <v>96</v>
      </c>
      <c r="J1839">
        <v>293</v>
      </c>
      <c r="K1839">
        <v>418.99</v>
      </c>
    </row>
    <row r="1840" spans="1:11" x14ac:dyDescent="0.25">
      <c r="A1840" t="s">
        <v>103</v>
      </c>
      <c r="B1840">
        <v>2022</v>
      </c>
      <c r="C1840" t="s">
        <v>11</v>
      </c>
      <c r="D1840" t="s">
        <v>98</v>
      </c>
      <c r="E1840" t="s">
        <v>91</v>
      </c>
      <c r="F1840" t="s">
        <v>92</v>
      </c>
      <c r="G1840" t="s">
        <v>93</v>
      </c>
      <c r="H1840" t="s">
        <v>94</v>
      </c>
      <c r="I1840" t="s">
        <v>95</v>
      </c>
      <c r="J1840">
        <v>233</v>
      </c>
      <c r="K1840">
        <v>333.19</v>
      </c>
    </row>
    <row r="1841" spans="1:11" x14ac:dyDescent="0.25">
      <c r="A1841" t="s">
        <v>103</v>
      </c>
      <c r="B1841">
        <v>2022</v>
      </c>
      <c r="C1841" t="s">
        <v>11</v>
      </c>
      <c r="D1841" t="s">
        <v>98</v>
      </c>
      <c r="E1841" t="s">
        <v>91</v>
      </c>
      <c r="F1841" t="s">
        <v>92</v>
      </c>
      <c r="G1841" t="s">
        <v>93</v>
      </c>
      <c r="H1841" t="s">
        <v>94</v>
      </c>
      <c r="I1841" t="s">
        <v>95</v>
      </c>
      <c r="J1841">
        <v>161</v>
      </c>
      <c r="K1841">
        <v>230.23</v>
      </c>
    </row>
    <row r="1842" spans="1:11" x14ac:dyDescent="0.25">
      <c r="A1842" t="s">
        <v>104</v>
      </c>
      <c r="B1842">
        <v>2022</v>
      </c>
      <c r="C1842" t="s">
        <v>11</v>
      </c>
      <c r="D1842" t="s">
        <v>98</v>
      </c>
      <c r="E1842" t="s">
        <v>91</v>
      </c>
      <c r="F1842" t="s">
        <v>92</v>
      </c>
      <c r="G1842" t="s">
        <v>93</v>
      </c>
      <c r="H1842" t="s">
        <v>94</v>
      </c>
      <c r="I1842" t="s">
        <v>95</v>
      </c>
      <c r="J1842">
        <v>203</v>
      </c>
      <c r="K1842">
        <v>290.28999999999996</v>
      </c>
    </row>
    <row r="1843" spans="1:11" x14ac:dyDescent="0.25">
      <c r="A1843" t="s">
        <v>103</v>
      </c>
      <c r="B1843">
        <v>2022</v>
      </c>
      <c r="C1843" t="s">
        <v>1</v>
      </c>
      <c r="D1843" t="s">
        <v>98</v>
      </c>
      <c r="E1843" t="s">
        <v>91</v>
      </c>
      <c r="F1843" t="s">
        <v>92</v>
      </c>
      <c r="G1843" t="s">
        <v>93</v>
      </c>
      <c r="H1843" t="s">
        <v>94</v>
      </c>
      <c r="I1843" t="s">
        <v>96</v>
      </c>
      <c r="J1843">
        <v>218</v>
      </c>
      <c r="K1843">
        <v>311.74</v>
      </c>
    </row>
    <row r="1844" spans="1:11" x14ac:dyDescent="0.25">
      <c r="A1844" t="s">
        <v>104</v>
      </c>
      <c r="B1844">
        <v>2022</v>
      </c>
      <c r="C1844" t="s">
        <v>1</v>
      </c>
      <c r="D1844" t="s">
        <v>98</v>
      </c>
      <c r="E1844" t="s">
        <v>91</v>
      </c>
      <c r="F1844" t="s">
        <v>92</v>
      </c>
      <c r="G1844" t="s">
        <v>93</v>
      </c>
      <c r="H1844" t="s">
        <v>94</v>
      </c>
      <c r="I1844" t="s">
        <v>96</v>
      </c>
      <c r="J1844">
        <v>212</v>
      </c>
      <c r="K1844">
        <v>303.15999999999997</v>
      </c>
    </row>
    <row r="1845" spans="1:11" x14ac:dyDescent="0.25">
      <c r="A1845" t="s">
        <v>105</v>
      </c>
      <c r="B1845">
        <v>2022</v>
      </c>
      <c r="C1845" t="s">
        <v>1</v>
      </c>
      <c r="D1845" t="s">
        <v>98</v>
      </c>
      <c r="E1845" t="s">
        <v>91</v>
      </c>
      <c r="F1845" t="s">
        <v>92</v>
      </c>
      <c r="G1845" t="s">
        <v>93</v>
      </c>
      <c r="H1845" t="s">
        <v>94</v>
      </c>
      <c r="I1845" t="s">
        <v>96</v>
      </c>
      <c r="J1845">
        <v>206</v>
      </c>
      <c r="K1845">
        <v>294.58</v>
      </c>
    </row>
    <row r="1846" spans="1:11" x14ac:dyDescent="0.25">
      <c r="A1846" t="s">
        <v>103</v>
      </c>
      <c r="B1846">
        <v>2022</v>
      </c>
      <c r="C1846" t="s">
        <v>1</v>
      </c>
      <c r="D1846" t="s">
        <v>98</v>
      </c>
      <c r="E1846" t="s">
        <v>91</v>
      </c>
      <c r="F1846" t="s">
        <v>92</v>
      </c>
      <c r="G1846" t="s">
        <v>93</v>
      </c>
      <c r="H1846" t="s">
        <v>94</v>
      </c>
      <c r="I1846" t="s">
        <v>95</v>
      </c>
      <c r="J1846">
        <v>212</v>
      </c>
      <c r="K1846">
        <v>303.15999999999997</v>
      </c>
    </row>
    <row r="1847" spans="1:11" x14ac:dyDescent="0.25">
      <c r="A1847" t="s">
        <v>105</v>
      </c>
      <c r="B1847">
        <v>2022</v>
      </c>
      <c r="C1847" t="s">
        <v>1</v>
      </c>
      <c r="D1847" t="s">
        <v>98</v>
      </c>
      <c r="E1847" t="s">
        <v>91</v>
      </c>
      <c r="F1847" t="s">
        <v>92</v>
      </c>
      <c r="G1847" t="s">
        <v>93</v>
      </c>
      <c r="H1847" t="s">
        <v>94</v>
      </c>
      <c r="I1847" t="s">
        <v>95</v>
      </c>
      <c r="J1847">
        <v>260</v>
      </c>
      <c r="K1847">
        <v>371.8</v>
      </c>
    </row>
    <row r="1848" spans="1:11" x14ac:dyDescent="0.25">
      <c r="A1848" t="s">
        <v>103</v>
      </c>
      <c r="B1848">
        <v>2022</v>
      </c>
      <c r="C1848" t="s">
        <v>1</v>
      </c>
      <c r="D1848" t="s">
        <v>98</v>
      </c>
      <c r="E1848" t="s">
        <v>91</v>
      </c>
      <c r="F1848" t="s">
        <v>92</v>
      </c>
      <c r="G1848" t="s">
        <v>93</v>
      </c>
      <c r="H1848" t="s">
        <v>94</v>
      </c>
      <c r="I1848" t="s">
        <v>95</v>
      </c>
      <c r="J1848">
        <v>214</v>
      </c>
      <c r="K1848">
        <v>306.02</v>
      </c>
    </row>
    <row r="1849" spans="1:11" x14ac:dyDescent="0.25">
      <c r="A1849" t="s">
        <v>103</v>
      </c>
      <c r="B1849">
        <v>2022</v>
      </c>
      <c r="C1849" t="s">
        <v>1</v>
      </c>
      <c r="D1849" t="s">
        <v>98</v>
      </c>
      <c r="E1849" t="s">
        <v>91</v>
      </c>
      <c r="F1849" t="s">
        <v>92</v>
      </c>
      <c r="G1849" t="s">
        <v>93</v>
      </c>
      <c r="H1849" t="s">
        <v>94</v>
      </c>
      <c r="I1849" t="s">
        <v>95</v>
      </c>
      <c r="J1849">
        <v>208</v>
      </c>
      <c r="K1849">
        <v>297.44</v>
      </c>
    </row>
    <row r="1850" spans="1:11" x14ac:dyDescent="0.25">
      <c r="A1850" t="s">
        <v>104</v>
      </c>
      <c r="B1850">
        <v>2022</v>
      </c>
      <c r="C1850" t="s">
        <v>1</v>
      </c>
      <c r="D1850" t="s">
        <v>98</v>
      </c>
      <c r="E1850" t="s">
        <v>91</v>
      </c>
      <c r="F1850" t="s">
        <v>92</v>
      </c>
      <c r="G1850" t="s">
        <v>93</v>
      </c>
      <c r="H1850" t="s">
        <v>94</v>
      </c>
      <c r="I1850" t="s">
        <v>95</v>
      </c>
      <c r="J1850">
        <v>214</v>
      </c>
      <c r="K1850">
        <v>526.24</v>
      </c>
    </row>
    <row r="1851" spans="1:11" x14ac:dyDescent="0.25">
      <c r="A1851" t="s">
        <v>104</v>
      </c>
      <c r="B1851">
        <v>2022</v>
      </c>
      <c r="C1851" t="s">
        <v>1</v>
      </c>
      <c r="D1851" t="s">
        <v>98</v>
      </c>
      <c r="E1851" t="s">
        <v>91</v>
      </c>
      <c r="F1851" t="s">
        <v>92</v>
      </c>
      <c r="G1851" t="s">
        <v>93</v>
      </c>
      <c r="H1851" t="s">
        <v>94</v>
      </c>
      <c r="I1851" t="s">
        <v>95</v>
      </c>
      <c r="J1851">
        <v>256</v>
      </c>
      <c r="K1851">
        <v>526.24</v>
      </c>
    </row>
    <row r="1852" spans="1:11" x14ac:dyDescent="0.25">
      <c r="A1852" t="s">
        <v>103</v>
      </c>
      <c r="B1852">
        <v>2022</v>
      </c>
      <c r="C1852" t="s">
        <v>1</v>
      </c>
      <c r="D1852" t="s">
        <v>98</v>
      </c>
      <c r="E1852" t="s">
        <v>91</v>
      </c>
      <c r="F1852" t="s">
        <v>92</v>
      </c>
      <c r="G1852" t="s">
        <v>93</v>
      </c>
      <c r="H1852" t="s">
        <v>94</v>
      </c>
      <c r="I1852" t="s">
        <v>95</v>
      </c>
      <c r="J1852">
        <v>1009</v>
      </c>
      <c r="K1852">
        <v>1442.87</v>
      </c>
    </row>
    <row r="1853" spans="1:11" x14ac:dyDescent="0.25">
      <c r="A1853" t="s">
        <v>104</v>
      </c>
      <c r="B1853">
        <v>2022</v>
      </c>
      <c r="C1853" t="s">
        <v>1</v>
      </c>
      <c r="D1853" t="s">
        <v>98</v>
      </c>
      <c r="E1853" t="s">
        <v>91</v>
      </c>
      <c r="F1853" t="s">
        <v>92</v>
      </c>
      <c r="G1853" t="s">
        <v>93</v>
      </c>
      <c r="H1853" t="s">
        <v>94</v>
      </c>
      <c r="I1853" t="s">
        <v>95</v>
      </c>
      <c r="J1853">
        <v>258</v>
      </c>
      <c r="K1853">
        <v>368.94</v>
      </c>
    </row>
    <row r="1854" spans="1:11" x14ac:dyDescent="0.25">
      <c r="A1854" t="s">
        <v>103</v>
      </c>
      <c r="B1854">
        <v>2022</v>
      </c>
      <c r="C1854" t="s">
        <v>1</v>
      </c>
      <c r="D1854" t="s">
        <v>98</v>
      </c>
      <c r="E1854" t="s">
        <v>91</v>
      </c>
      <c r="F1854" t="s">
        <v>92</v>
      </c>
      <c r="G1854" t="s">
        <v>93</v>
      </c>
      <c r="H1854" t="s">
        <v>94</v>
      </c>
      <c r="I1854" t="s">
        <v>95</v>
      </c>
      <c r="J1854">
        <v>213</v>
      </c>
      <c r="K1854">
        <v>304.59000000000003</v>
      </c>
    </row>
    <row r="1855" spans="1:11" x14ac:dyDescent="0.25">
      <c r="A1855" t="s">
        <v>106</v>
      </c>
      <c r="B1855">
        <v>2022</v>
      </c>
      <c r="C1855" t="s">
        <v>1</v>
      </c>
      <c r="D1855" t="s">
        <v>98</v>
      </c>
      <c r="E1855" t="s">
        <v>91</v>
      </c>
      <c r="F1855" t="s">
        <v>92</v>
      </c>
      <c r="G1855" t="s">
        <v>93</v>
      </c>
      <c r="H1855" t="s">
        <v>94</v>
      </c>
      <c r="I1855" t="s">
        <v>95</v>
      </c>
      <c r="J1855">
        <v>261</v>
      </c>
      <c r="K1855">
        <v>373.23</v>
      </c>
    </row>
    <row r="1856" spans="1:11" x14ac:dyDescent="0.25">
      <c r="A1856" t="s">
        <v>104</v>
      </c>
      <c r="B1856">
        <v>2022</v>
      </c>
      <c r="C1856" t="s">
        <v>1</v>
      </c>
      <c r="D1856" t="s">
        <v>98</v>
      </c>
      <c r="E1856" t="s">
        <v>91</v>
      </c>
      <c r="F1856" t="s">
        <v>92</v>
      </c>
      <c r="G1856" t="s">
        <v>93</v>
      </c>
      <c r="H1856" t="s">
        <v>94</v>
      </c>
      <c r="I1856" t="s">
        <v>95</v>
      </c>
      <c r="J1856">
        <v>217</v>
      </c>
      <c r="K1856">
        <v>310.31</v>
      </c>
    </row>
    <row r="1857" spans="1:11" x14ac:dyDescent="0.25">
      <c r="A1857" t="s">
        <v>103</v>
      </c>
      <c r="B1857">
        <v>2022</v>
      </c>
      <c r="C1857" t="s">
        <v>1</v>
      </c>
      <c r="D1857" t="s">
        <v>98</v>
      </c>
      <c r="E1857" t="s">
        <v>91</v>
      </c>
      <c r="F1857" t="s">
        <v>92</v>
      </c>
      <c r="G1857" t="s">
        <v>93</v>
      </c>
      <c r="H1857" t="s">
        <v>94</v>
      </c>
      <c r="I1857" t="s">
        <v>95</v>
      </c>
      <c r="J1857">
        <v>211</v>
      </c>
      <c r="K1857">
        <v>301.73</v>
      </c>
    </row>
    <row r="1858" spans="1:11" x14ac:dyDescent="0.25">
      <c r="A1858" t="s">
        <v>103</v>
      </c>
      <c r="B1858">
        <v>2022</v>
      </c>
      <c r="C1858" t="s">
        <v>1</v>
      </c>
      <c r="D1858" t="s">
        <v>98</v>
      </c>
      <c r="E1858" t="s">
        <v>91</v>
      </c>
      <c r="F1858" t="s">
        <v>92</v>
      </c>
      <c r="G1858" t="s">
        <v>93</v>
      </c>
      <c r="H1858" t="s">
        <v>94</v>
      </c>
      <c r="I1858" t="s">
        <v>95</v>
      </c>
      <c r="J1858">
        <v>205</v>
      </c>
      <c r="K1858">
        <v>293.14999999999998</v>
      </c>
    </row>
    <row r="1859" spans="1:11" x14ac:dyDescent="0.25">
      <c r="A1859" t="s">
        <v>103</v>
      </c>
      <c r="B1859">
        <v>2022</v>
      </c>
      <c r="C1859" t="s">
        <v>1</v>
      </c>
      <c r="D1859" t="s">
        <v>98</v>
      </c>
      <c r="E1859" t="s">
        <v>91</v>
      </c>
      <c r="F1859" t="s">
        <v>92</v>
      </c>
      <c r="G1859" t="s">
        <v>93</v>
      </c>
      <c r="H1859" t="s">
        <v>94</v>
      </c>
      <c r="I1859" t="s">
        <v>95</v>
      </c>
      <c r="J1859">
        <v>790</v>
      </c>
      <c r="K1859">
        <v>1129.7</v>
      </c>
    </row>
    <row r="1860" spans="1:11" x14ac:dyDescent="0.25">
      <c r="A1860" t="s">
        <v>104</v>
      </c>
      <c r="B1860">
        <v>2022</v>
      </c>
      <c r="C1860" t="s">
        <v>1</v>
      </c>
      <c r="D1860" t="s">
        <v>98</v>
      </c>
      <c r="E1860" t="s">
        <v>91</v>
      </c>
      <c r="F1860" t="s">
        <v>92</v>
      </c>
      <c r="G1860" t="s">
        <v>93</v>
      </c>
      <c r="H1860" t="s">
        <v>94</v>
      </c>
      <c r="I1860" t="s">
        <v>95</v>
      </c>
      <c r="J1860">
        <v>823</v>
      </c>
      <c r="K1860">
        <v>1176.8900000000001</v>
      </c>
    </row>
    <row r="1861" spans="1:11" x14ac:dyDescent="0.25">
      <c r="A1861" t="s">
        <v>103</v>
      </c>
      <c r="B1861">
        <v>2022</v>
      </c>
      <c r="C1861" t="s">
        <v>1</v>
      </c>
      <c r="D1861" t="s">
        <v>98</v>
      </c>
      <c r="E1861" t="s">
        <v>91</v>
      </c>
      <c r="F1861" t="s">
        <v>92</v>
      </c>
      <c r="G1861" t="s">
        <v>93</v>
      </c>
      <c r="H1861" t="s">
        <v>94</v>
      </c>
      <c r="I1861" t="s">
        <v>96</v>
      </c>
      <c r="J1861">
        <v>215</v>
      </c>
      <c r="K1861">
        <v>307.45</v>
      </c>
    </row>
    <row r="1862" spans="1:11" x14ac:dyDescent="0.25">
      <c r="A1862" t="s">
        <v>105</v>
      </c>
      <c r="B1862">
        <v>2022</v>
      </c>
      <c r="C1862" t="s">
        <v>1</v>
      </c>
      <c r="D1862" t="s">
        <v>98</v>
      </c>
      <c r="E1862" t="s">
        <v>91</v>
      </c>
      <c r="F1862" t="s">
        <v>92</v>
      </c>
      <c r="G1862" t="s">
        <v>93</v>
      </c>
      <c r="H1862" t="s">
        <v>94</v>
      </c>
      <c r="I1862" t="s">
        <v>96</v>
      </c>
      <c r="J1862">
        <v>209</v>
      </c>
      <c r="K1862">
        <v>298.87</v>
      </c>
    </row>
    <row r="1863" spans="1:11" x14ac:dyDescent="0.25">
      <c r="A1863" t="s">
        <v>103</v>
      </c>
      <c r="B1863">
        <v>2022</v>
      </c>
      <c r="C1863" t="s">
        <v>1</v>
      </c>
      <c r="D1863" t="s">
        <v>98</v>
      </c>
      <c r="E1863" t="s">
        <v>91</v>
      </c>
      <c r="F1863" t="s">
        <v>92</v>
      </c>
      <c r="G1863" t="s">
        <v>93</v>
      </c>
      <c r="H1863" t="s">
        <v>94</v>
      </c>
      <c r="I1863" t="s">
        <v>96</v>
      </c>
      <c r="J1863">
        <v>203</v>
      </c>
      <c r="K1863">
        <v>290.28999999999996</v>
      </c>
    </row>
    <row r="1864" spans="1:11" x14ac:dyDescent="0.25">
      <c r="A1864" t="s">
        <v>105</v>
      </c>
      <c r="B1864">
        <v>2022</v>
      </c>
      <c r="C1864" t="s">
        <v>1</v>
      </c>
      <c r="D1864" t="s">
        <v>98</v>
      </c>
      <c r="E1864" t="s">
        <v>91</v>
      </c>
      <c r="F1864" t="s">
        <v>92</v>
      </c>
      <c r="G1864" t="s">
        <v>93</v>
      </c>
      <c r="H1864" t="s">
        <v>94</v>
      </c>
      <c r="I1864" t="s">
        <v>95</v>
      </c>
      <c r="J1864">
        <v>257</v>
      </c>
      <c r="K1864">
        <v>367.51</v>
      </c>
    </row>
    <row r="1865" spans="1:11" x14ac:dyDescent="0.25">
      <c r="A1865" t="s">
        <v>104</v>
      </c>
      <c r="B1865">
        <v>2022</v>
      </c>
      <c r="C1865" t="s">
        <v>0</v>
      </c>
      <c r="D1865" t="s">
        <v>98</v>
      </c>
      <c r="E1865" t="s">
        <v>91</v>
      </c>
      <c r="F1865" t="s">
        <v>92</v>
      </c>
      <c r="G1865" t="s">
        <v>93</v>
      </c>
      <c r="H1865" t="s">
        <v>94</v>
      </c>
      <c r="I1865" t="s">
        <v>96</v>
      </c>
      <c r="J1865">
        <v>230</v>
      </c>
      <c r="K1865">
        <v>328.9</v>
      </c>
    </row>
    <row r="1866" spans="1:11" x14ac:dyDescent="0.25">
      <c r="A1866" t="s">
        <v>103</v>
      </c>
      <c r="B1866">
        <v>2022</v>
      </c>
      <c r="C1866" t="s">
        <v>0</v>
      </c>
      <c r="D1866" t="s">
        <v>98</v>
      </c>
      <c r="E1866" t="s">
        <v>91</v>
      </c>
      <c r="F1866" t="s">
        <v>92</v>
      </c>
      <c r="G1866" t="s">
        <v>93</v>
      </c>
      <c r="H1866" t="s">
        <v>94</v>
      </c>
      <c r="I1866" t="s">
        <v>96</v>
      </c>
      <c r="J1866">
        <v>224</v>
      </c>
      <c r="K1866">
        <v>320.32</v>
      </c>
    </row>
    <row r="1867" spans="1:11" x14ac:dyDescent="0.25">
      <c r="A1867" t="s">
        <v>107</v>
      </c>
      <c r="B1867">
        <v>2022</v>
      </c>
      <c r="C1867" t="s">
        <v>0</v>
      </c>
      <c r="D1867" t="s">
        <v>98</v>
      </c>
      <c r="E1867" t="s">
        <v>91</v>
      </c>
      <c r="F1867" t="s">
        <v>92</v>
      </c>
      <c r="G1867" t="s">
        <v>93</v>
      </c>
      <c r="H1867" t="s">
        <v>94</v>
      </c>
      <c r="I1867" t="s">
        <v>95</v>
      </c>
      <c r="J1867">
        <v>218</v>
      </c>
      <c r="K1867">
        <v>311.74</v>
      </c>
    </row>
    <row r="1868" spans="1:11" x14ac:dyDescent="0.25">
      <c r="A1868" t="s">
        <v>106</v>
      </c>
      <c r="B1868">
        <v>2022</v>
      </c>
      <c r="C1868" t="s">
        <v>0</v>
      </c>
      <c r="D1868" t="s">
        <v>98</v>
      </c>
      <c r="E1868" t="s">
        <v>91</v>
      </c>
      <c r="F1868" t="s">
        <v>92</v>
      </c>
      <c r="G1868" t="s">
        <v>93</v>
      </c>
      <c r="H1868" t="s">
        <v>94</v>
      </c>
      <c r="I1868" t="s">
        <v>95</v>
      </c>
      <c r="J1868">
        <v>266</v>
      </c>
      <c r="K1868">
        <v>380.38</v>
      </c>
    </row>
    <row r="1869" spans="1:11" x14ac:dyDescent="0.25">
      <c r="A1869" t="s">
        <v>104</v>
      </c>
      <c r="B1869">
        <v>2022</v>
      </c>
      <c r="C1869" t="s">
        <v>0</v>
      </c>
      <c r="D1869" t="s">
        <v>98</v>
      </c>
      <c r="E1869" t="s">
        <v>91</v>
      </c>
      <c r="F1869" t="s">
        <v>92</v>
      </c>
      <c r="G1869" t="s">
        <v>93</v>
      </c>
      <c r="H1869" t="s">
        <v>94</v>
      </c>
      <c r="I1869" t="s">
        <v>95</v>
      </c>
      <c r="J1869">
        <v>232</v>
      </c>
      <c r="K1869">
        <v>331.76</v>
      </c>
    </row>
    <row r="1870" spans="1:11" x14ac:dyDescent="0.25">
      <c r="A1870" t="s">
        <v>104</v>
      </c>
      <c r="B1870">
        <v>2022</v>
      </c>
      <c r="C1870" t="s">
        <v>0</v>
      </c>
      <c r="D1870" t="s">
        <v>98</v>
      </c>
      <c r="E1870" t="s">
        <v>91</v>
      </c>
      <c r="F1870" t="s">
        <v>92</v>
      </c>
      <c r="G1870" t="s">
        <v>93</v>
      </c>
      <c r="H1870" t="s">
        <v>94</v>
      </c>
      <c r="I1870" t="s">
        <v>95</v>
      </c>
      <c r="J1870">
        <v>226</v>
      </c>
      <c r="K1870">
        <v>323.18</v>
      </c>
    </row>
    <row r="1871" spans="1:11" x14ac:dyDescent="0.25">
      <c r="A1871" t="s">
        <v>104</v>
      </c>
      <c r="B1871">
        <v>2022</v>
      </c>
      <c r="C1871" t="s">
        <v>0</v>
      </c>
      <c r="D1871" t="s">
        <v>98</v>
      </c>
      <c r="E1871" t="s">
        <v>91</v>
      </c>
      <c r="F1871" t="s">
        <v>92</v>
      </c>
      <c r="G1871" t="s">
        <v>93</v>
      </c>
      <c r="H1871" t="s">
        <v>94</v>
      </c>
      <c r="I1871" t="s">
        <v>95</v>
      </c>
      <c r="J1871">
        <v>220</v>
      </c>
      <c r="K1871">
        <v>314.60000000000002</v>
      </c>
    </row>
    <row r="1872" spans="1:11" x14ac:dyDescent="0.25">
      <c r="A1872" t="s">
        <v>103</v>
      </c>
      <c r="B1872">
        <v>2022</v>
      </c>
      <c r="C1872" t="s">
        <v>0</v>
      </c>
      <c r="D1872" t="s">
        <v>98</v>
      </c>
      <c r="E1872" t="s">
        <v>91</v>
      </c>
      <c r="F1872" t="s">
        <v>92</v>
      </c>
      <c r="G1872" t="s">
        <v>93</v>
      </c>
      <c r="H1872" t="s">
        <v>94</v>
      </c>
      <c r="I1872" t="s">
        <v>95</v>
      </c>
      <c r="J1872">
        <v>262</v>
      </c>
      <c r="K1872">
        <v>526.24</v>
      </c>
    </row>
    <row r="1873" spans="1:11" x14ac:dyDescent="0.25">
      <c r="A1873" t="s">
        <v>103</v>
      </c>
      <c r="B1873">
        <v>2022</v>
      </c>
      <c r="C1873" t="s">
        <v>0</v>
      </c>
      <c r="D1873" t="s">
        <v>98</v>
      </c>
      <c r="E1873" t="s">
        <v>91</v>
      </c>
      <c r="F1873" t="s">
        <v>92</v>
      </c>
      <c r="G1873" t="s">
        <v>93</v>
      </c>
      <c r="H1873" t="s">
        <v>94</v>
      </c>
      <c r="I1873" t="s">
        <v>95</v>
      </c>
      <c r="J1873">
        <v>1008</v>
      </c>
      <c r="K1873">
        <v>1441.44</v>
      </c>
    </row>
    <row r="1874" spans="1:11" x14ac:dyDescent="0.25">
      <c r="A1874" t="s">
        <v>104</v>
      </c>
      <c r="B1874">
        <v>2022</v>
      </c>
      <c r="C1874" t="s">
        <v>0</v>
      </c>
      <c r="D1874" t="s">
        <v>98</v>
      </c>
      <c r="E1874" t="s">
        <v>91</v>
      </c>
      <c r="F1874" t="s">
        <v>92</v>
      </c>
      <c r="G1874" t="s">
        <v>93</v>
      </c>
      <c r="H1874" t="s">
        <v>94</v>
      </c>
      <c r="I1874" t="s">
        <v>95</v>
      </c>
      <c r="J1874">
        <v>1041</v>
      </c>
      <c r="K1874">
        <v>1488.63</v>
      </c>
    </row>
    <row r="1875" spans="1:11" x14ac:dyDescent="0.25">
      <c r="A1875" t="s">
        <v>104</v>
      </c>
      <c r="B1875">
        <v>2022</v>
      </c>
      <c r="C1875" t="s">
        <v>0</v>
      </c>
      <c r="D1875" t="s">
        <v>98</v>
      </c>
      <c r="E1875" t="s">
        <v>91</v>
      </c>
      <c r="F1875" t="s">
        <v>92</v>
      </c>
      <c r="G1875" t="s">
        <v>93</v>
      </c>
      <c r="H1875" t="s">
        <v>94</v>
      </c>
      <c r="I1875" t="s">
        <v>95</v>
      </c>
      <c r="J1875">
        <v>219</v>
      </c>
      <c r="K1875">
        <v>313.17</v>
      </c>
    </row>
    <row r="1876" spans="1:11" x14ac:dyDescent="0.25">
      <c r="A1876" t="s">
        <v>107</v>
      </c>
      <c r="B1876">
        <v>2022</v>
      </c>
      <c r="C1876" t="s">
        <v>0</v>
      </c>
      <c r="D1876" t="s">
        <v>98</v>
      </c>
      <c r="E1876" t="s">
        <v>91</v>
      </c>
      <c r="F1876" t="s">
        <v>92</v>
      </c>
      <c r="G1876" t="s">
        <v>93</v>
      </c>
      <c r="H1876" t="s">
        <v>94</v>
      </c>
      <c r="I1876" t="s">
        <v>95</v>
      </c>
      <c r="J1876">
        <v>229</v>
      </c>
      <c r="K1876">
        <v>327.47000000000003</v>
      </c>
    </row>
    <row r="1877" spans="1:11" x14ac:dyDescent="0.25">
      <c r="A1877" t="s">
        <v>103</v>
      </c>
      <c r="B1877">
        <v>2022</v>
      </c>
      <c r="C1877" t="s">
        <v>0</v>
      </c>
      <c r="D1877" t="s">
        <v>98</v>
      </c>
      <c r="E1877" t="s">
        <v>91</v>
      </c>
      <c r="F1877" t="s">
        <v>92</v>
      </c>
      <c r="G1877" t="s">
        <v>93</v>
      </c>
      <c r="H1877" t="s">
        <v>94</v>
      </c>
      <c r="I1877" t="s">
        <v>95</v>
      </c>
      <c r="J1877">
        <v>223</v>
      </c>
      <c r="K1877">
        <v>318.89</v>
      </c>
    </row>
    <row r="1878" spans="1:11" x14ac:dyDescent="0.25">
      <c r="A1878" t="s">
        <v>104</v>
      </c>
      <c r="B1878">
        <v>2022</v>
      </c>
      <c r="C1878" t="s">
        <v>0</v>
      </c>
      <c r="D1878" t="s">
        <v>98</v>
      </c>
      <c r="E1878" t="s">
        <v>91</v>
      </c>
      <c r="F1878" t="s">
        <v>92</v>
      </c>
      <c r="G1878" t="s">
        <v>93</v>
      </c>
      <c r="H1878" t="s">
        <v>94</v>
      </c>
      <c r="I1878" t="s">
        <v>95</v>
      </c>
      <c r="J1878">
        <v>789</v>
      </c>
      <c r="K1878">
        <v>1128.27</v>
      </c>
    </row>
    <row r="1879" spans="1:11" x14ac:dyDescent="0.25">
      <c r="A1879" t="s">
        <v>104</v>
      </c>
      <c r="B1879">
        <v>2022</v>
      </c>
      <c r="C1879" t="s">
        <v>0</v>
      </c>
      <c r="D1879" t="s">
        <v>98</v>
      </c>
      <c r="E1879" t="s">
        <v>91</v>
      </c>
      <c r="F1879" t="s">
        <v>92</v>
      </c>
      <c r="G1879" t="s">
        <v>93</v>
      </c>
      <c r="H1879" t="s">
        <v>94</v>
      </c>
      <c r="I1879" t="s">
        <v>95</v>
      </c>
      <c r="J1879">
        <v>822</v>
      </c>
      <c r="K1879">
        <v>1175.46</v>
      </c>
    </row>
    <row r="1880" spans="1:11" x14ac:dyDescent="0.25">
      <c r="A1880" t="s">
        <v>104</v>
      </c>
      <c r="B1880">
        <v>2022</v>
      </c>
      <c r="C1880" t="s">
        <v>0</v>
      </c>
      <c r="D1880" t="s">
        <v>98</v>
      </c>
      <c r="E1880" t="s">
        <v>91</v>
      </c>
      <c r="F1880" t="s">
        <v>92</v>
      </c>
      <c r="G1880" t="s">
        <v>93</v>
      </c>
      <c r="H1880" t="s">
        <v>94</v>
      </c>
      <c r="I1880" t="s">
        <v>96</v>
      </c>
      <c r="J1880">
        <v>233</v>
      </c>
      <c r="K1880">
        <v>333.19</v>
      </c>
    </row>
    <row r="1881" spans="1:11" x14ac:dyDescent="0.25">
      <c r="A1881" t="s">
        <v>104</v>
      </c>
      <c r="B1881">
        <v>2022</v>
      </c>
      <c r="C1881" t="s">
        <v>0</v>
      </c>
      <c r="D1881" t="s">
        <v>98</v>
      </c>
      <c r="E1881" t="s">
        <v>91</v>
      </c>
      <c r="F1881" t="s">
        <v>92</v>
      </c>
      <c r="G1881" t="s">
        <v>93</v>
      </c>
      <c r="H1881" t="s">
        <v>94</v>
      </c>
      <c r="I1881" t="s">
        <v>96</v>
      </c>
      <c r="J1881">
        <v>227</v>
      </c>
      <c r="K1881">
        <v>324.61</v>
      </c>
    </row>
    <row r="1882" spans="1:11" x14ac:dyDescent="0.25">
      <c r="A1882" t="s">
        <v>103</v>
      </c>
      <c r="B1882">
        <v>2022</v>
      </c>
      <c r="C1882" t="s">
        <v>0</v>
      </c>
      <c r="D1882" t="s">
        <v>98</v>
      </c>
      <c r="E1882" t="s">
        <v>91</v>
      </c>
      <c r="F1882" t="s">
        <v>92</v>
      </c>
      <c r="G1882" t="s">
        <v>93</v>
      </c>
      <c r="H1882" t="s">
        <v>94</v>
      </c>
      <c r="I1882" t="s">
        <v>96</v>
      </c>
      <c r="J1882">
        <v>221</v>
      </c>
      <c r="K1882">
        <v>316.02999999999997</v>
      </c>
    </row>
    <row r="1883" spans="1:11" x14ac:dyDescent="0.25">
      <c r="A1883" t="s">
        <v>104</v>
      </c>
      <c r="B1883">
        <v>2022</v>
      </c>
      <c r="C1883" t="s">
        <v>0</v>
      </c>
      <c r="D1883" t="s">
        <v>98</v>
      </c>
      <c r="E1883" t="s">
        <v>91</v>
      </c>
      <c r="F1883" t="s">
        <v>92</v>
      </c>
      <c r="G1883" t="s">
        <v>93</v>
      </c>
      <c r="H1883" t="s">
        <v>94</v>
      </c>
      <c r="I1883" t="s">
        <v>95</v>
      </c>
      <c r="J1883">
        <v>215</v>
      </c>
      <c r="K1883">
        <v>307.45</v>
      </c>
    </row>
    <row r="1884" spans="1:11" x14ac:dyDescent="0.25">
      <c r="A1884" t="s">
        <v>105</v>
      </c>
      <c r="B1884">
        <v>2022</v>
      </c>
      <c r="C1884" t="s">
        <v>0</v>
      </c>
      <c r="D1884" t="s">
        <v>98</v>
      </c>
      <c r="E1884" t="s">
        <v>91</v>
      </c>
      <c r="F1884" t="s">
        <v>92</v>
      </c>
      <c r="G1884" t="s">
        <v>93</v>
      </c>
      <c r="H1884" t="s">
        <v>94</v>
      </c>
      <c r="I1884" t="s">
        <v>95</v>
      </c>
      <c r="J1884">
        <v>263</v>
      </c>
      <c r="K1884">
        <v>376.09</v>
      </c>
    </row>
    <row r="1885" spans="1:11" x14ac:dyDescent="0.25">
      <c r="A1885" t="s">
        <v>103</v>
      </c>
      <c r="B1885">
        <v>2022</v>
      </c>
      <c r="C1885" t="s">
        <v>6</v>
      </c>
      <c r="D1885" t="s">
        <v>98</v>
      </c>
      <c r="E1885" t="s">
        <v>91</v>
      </c>
      <c r="F1885" t="s">
        <v>92</v>
      </c>
      <c r="G1885" t="s">
        <v>93</v>
      </c>
      <c r="H1885" t="s">
        <v>94</v>
      </c>
      <c r="I1885" t="s">
        <v>96</v>
      </c>
      <c r="J1885">
        <v>134</v>
      </c>
      <c r="K1885">
        <v>191.62</v>
      </c>
    </row>
    <row r="1886" spans="1:11" x14ac:dyDescent="0.25">
      <c r="A1886" t="s">
        <v>103</v>
      </c>
      <c r="B1886">
        <v>2022</v>
      </c>
      <c r="C1886" t="s">
        <v>6</v>
      </c>
      <c r="D1886" t="s">
        <v>98</v>
      </c>
      <c r="E1886" t="s">
        <v>91</v>
      </c>
      <c r="F1886" t="s">
        <v>92</v>
      </c>
      <c r="G1886" t="s">
        <v>93</v>
      </c>
      <c r="H1886" t="s">
        <v>94</v>
      </c>
      <c r="I1886" t="s">
        <v>96</v>
      </c>
      <c r="J1886">
        <v>128</v>
      </c>
      <c r="K1886">
        <v>183.04</v>
      </c>
    </row>
    <row r="1887" spans="1:11" x14ac:dyDescent="0.25">
      <c r="A1887" t="s">
        <v>104</v>
      </c>
      <c r="B1887">
        <v>2022</v>
      </c>
      <c r="C1887" t="s">
        <v>6</v>
      </c>
      <c r="D1887" t="s">
        <v>98</v>
      </c>
      <c r="E1887" t="s">
        <v>91</v>
      </c>
      <c r="F1887" t="s">
        <v>92</v>
      </c>
      <c r="G1887" t="s">
        <v>93</v>
      </c>
      <c r="H1887" t="s">
        <v>94</v>
      </c>
      <c r="I1887" t="s">
        <v>95</v>
      </c>
      <c r="J1887">
        <v>230</v>
      </c>
      <c r="K1887">
        <v>328.9</v>
      </c>
    </row>
    <row r="1888" spans="1:11" x14ac:dyDescent="0.25">
      <c r="A1888" t="s">
        <v>104</v>
      </c>
      <c r="B1888">
        <v>2022</v>
      </c>
      <c r="C1888" t="s">
        <v>6</v>
      </c>
      <c r="D1888" t="s">
        <v>98</v>
      </c>
      <c r="E1888" t="s">
        <v>91</v>
      </c>
      <c r="F1888" t="s">
        <v>92</v>
      </c>
      <c r="G1888" t="s">
        <v>93</v>
      </c>
      <c r="H1888" t="s">
        <v>94</v>
      </c>
      <c r="I1888" t="s">
        <v>95</v>
      </c>
      <c r="J1888">
        <v>136</v>
      </c>
      <c r="K1888">
        <v>194.48</v>
      </c>
    </row>
    <row r="1889" spans="1:11" x14ac:dyDescent="0.25">
      <c r="A1889" t="s">
        <v>103</v>
      </c>
      <c r="B1889">
        <v>2022</v>
      </c>
      <c r="C1889" t="s">
        <v>6</v>
      </c>
      <c r="D1889" t="s">
        <v>98</v>
      </c>
      <c r="E1889" t="s">
        <v>91</v>
      </c>
      <c r="F1889" t="s">
        <v>92</v>
      </c>
      <c r="G1889" t="s">
        <v>93</v>
      </c>
      <c r="H1889" t="s">
        <v>94</v>
      </c>
      <c r="I1889" t="s">
        <v>95</v>
      </c>
      <c r="J1889">
        <v>130</v>
      </c>
      <c r="K1889">
        <v>185.9</v>
      </c>
    </row>
    <row r="1890" spans="1:11" x14ac:dyDescent="0.25">
      <c r="A1890" t="s">
        <v>105</v>
      </c>
      <c r="B1890">
        <v>2022</v>
      </c>
      <c r="C1890" t="s">
        <v>6</v>
      </c>
      <c r="D1890" t="s">
        <v>98</v>
      </c>
      <c r="E1890" t="s">
        <v>91</v>
      </c>
      <c r="F1890" t="s">
        <v>92</v>
      </c>
      <c r="G1890" t="s">
        <v>93</v>
      </c>
      <c r="H1890" t="s">
        <v>94</v>
      </c>
      <c r="I1890" t="s">
        <v>95</v>
      </c>
      <c r="J1890">
        <v>370</v>
      </c>
      <c r="K1890">
        <v>529.1</v>
      </c>
    </row>
    <row r="1891" spans="1:11" x14ac:dyDescent="0.25">
      <c r="A1891" t="s">
        <v>104</v>
      </c>
      <c r="B1891">
        <v>2022</v>
      </c>
      <c r="C1891" t="s">
        <v>6</v>
      </c>
      <c r="D1891" t="s">
        <v>98</v>
      </c>
      <c r="E1891" t="s">
        <v>91</v>
      </c>
      <c r="F1891" t="s">
        <v>92</v>
      </c>
      <c r="G1891" t="s">
        <v>93</v>
      </c>
      <c r="H1891" t="s">
        <v>94</v>
      </c>
      <c r="I1891" t="s">
        <v>95</v>
      </c>
      <c r="J1891">
        <v>184</v>
      </c>
      <c r="K1891">
        <v>526.24</v>
      </c>
    </row>
    <row r="1892" spans="1:11" x14ac:dyDescent="0.25">
      <c r="A1892" t="s">
        <v>104</v>
      </c>
      <c r="B1892">
        <v>2022</v>
      </c>
      <c r="C1892" t="s">
        <v>6</v>
      </c>
      <c r="D1892" t="s">
        <v>98</v>
      </c>
      <c r="E1892" t="s">
        <v>91</v>
      </c>
      <c r="F1892" t="s">
        <v>92</v>
      </c>
      <c r="G1892" t="s">
        <v>93</v>
      </c>
      <c r="H1892" t="s">
        <v>94</v>
      </c>
      <c r="I1892" t="s">
        <v>95</v>
      </c>
      <c r="J1892">
        <v>232</v>
      </c>
      <c r="K1892">
        <v>526.24</v>
      </c>
    </row>
    <row r="1893" spans="1:11" x14ac:dyDescent="0.25">
      <c r="A1893" t="s">
        <v>105</v>
      </c>
      <c r="B1893">
        <v>2022</v>
      </c>
      <c r="C1893" t="s">
        <v>6</v>
      </c>
      <c r="D1893" t="s">
        <v>98</v>
      </c>
      <c r="E1893" t="s">
        <v>91</v>
      </c>
      <c r="F1893" t="s">
        <v>92</v>
      </c>
      <c r="G1893" t="s">
        <v>93</v>
      </c>
      <c r="H1893" t="s">
        <v>94</v>
      </c>
      <c r="I1893" t="s">
        <v>95</v>
      </c>
      <c r="J1893">
        <v>1013</v>
      </c>
      <c r="K1893">
        <v>1448.59</v>
      </c>
    </row>
    <row r="1894" spans="1:11" x14ac:dyDescent="0.25">
      <c r="A1894" t="s">
        <v>106</v>
      </c>
      <c r="B1894">
        <v>2022</v>
      </c>
      <c r="C1894" t="s">
        <v>6</v>
      </c>
      <c r="D1894" t="s">
        <v>98</v>
      </c>
      <c r="E1894" t="s">
        <v>91</v>
      </c>
      <c r="F1894" t="s">
        <v>92</v>
      </c>
      <c r="G1894" t="s">
        <v>93</v>
      </c>
      <c r="H1894" t="s">
        <v>94</v>
      </c>
      <c r="I1894" t="s">
        <v>95</v>
      </c>
      <c r="J1894">
        <v>234</v>
      </c>
      <c r="K1894">
        <v>334.62</v>
      </c>
    </row>
    <row r="1895" spans="1:11" x14ac:dyDescent="0.25">
      <c r="A1895" t="s">
        <v>105</v>
      </c>
      <c r="B1895">
        <v>2022</v>
      </c>
      <c r="C1895" t="s">
        <v>6</v>
      </c>
      <c r="D1895" t="s">
        <v>98</v>
      </c>
      <c r="E1895" t="s">
        <v>91</v>
      </c>
      <c r="F1895" t="s">
        <v>92</v>
      </c>
      <c r="G1895" t="s">
        <v>93</v>
      </c>
      <c r="H1895" t="s">
        <v>94</v>
      </c>
      <c r="I1895" t="s">
        <v>95</v>
      </c>
      <c r="J1895">
        <v>183</v>
      </c>
      <c r="K1895">
        <v>261.69</v>
      </c>
    </row>
    <row r="1896" spans="1:11" x14ac:dyDescent="0.25">
      <c r="A1896" t="s">
        <v>104</v>
      </c>
      <c r="B1896">
        <v>2022</v>
      </c>
      <c r="C1896" t="s">
        <v>6</v>
      </c>
      <c r="D1896" t="s">
        <v>98</v>
      </c>
      <c r="E1896" t="s">
        <v>91</v>
      </c>
      <c r="F1896" t="s">
        <v>92</v>
      </c>
      <c r="G1896" t="s">
        <v>93</v>
      </c>
      <c r="H1896" t="s">
        <v>94</v>
      </c>
      <c r="I1896" t="s">
        <v>95</v>
      </c>
      <c r="J1896">
        <v>231</v>
      </c>
      <c r="K1896">
        <v>330.33</v>
      </c>
    </row>
    <row r="1897" spans="1:11" x14ac:dyDescent="0.25">
      <c r="A1897" t="s">
        <v>105</v>
      </c>
      <c r="B1897">
        <v>2022</v>
      </c>
      <c r="C1897" t="s">
        <v>6</v>
      </c>
      <c r="D1897" t="s">
        <v>98</v>
      </c>
      <c r="E1897" t="s">
        <v>91</v>
      </c>
      <c r="F1897" t="s">
        <v>92</v>
      </c>
      <c r="G1897" t="s">
        <v>93</v>
      </c>
      <c r="H1897" t="s">
        <v>94</v>
      </c>
      <c r="I1897" t="s">
        <v>95</v>
      </c>
      <c r="J1897">
        <v>133</v>
      </c>
      <c r="K1897">
        <v>190.19</v>
      </c>
    </row>
    <row r="1898" spans="1:11" x14ac:dyDescent="0.25">
      <c r="A1898" t="s">
        <v>104</v>
      </c>
      <c r="B1898">
        <v>2022</v>
      </c>
      <c r="C1898" t="s">
        <v>6</v>
      </c>
      <c r="D1898" t="s">
        <v>98</v>
      </c>
      <c r="E1898" t="s">
        <v>91</v>
      </c>
      <c r="F1898" t="s">
        <v>92</v>
      </c>
      <c r="G1898" t="s">
        <v>93</v>
      </c>
      <c r="H1898" t="s">
        <v>94</v>
      </c>
      <c r="I1898" t="s">
        <v>95</v>
      </c>
      <c r="J1898">
        <v>127</v>
      </c>
      <c r="K1898">
        <v>181.61</v>
      </c>
    </row>
    <row r="1899" spans="1:11" x14ac:dyDescent="0.25">
      <c r="A1899" t="s">
        <v>104</v>
      </c>
      <c r="B1899">
        <v>2022</v>
      </c>
      <c r="C1899" t="s">
        <v>6</v>
      </c>
      <c r="D1899" t="s">
        <v>98</v>
      </c>
      <c r="E1899" t="s">
        <v>91</v>
      </c>
      <c r="F1899" t="s">
        <v>92</v>
      </c>
      <c r="G1899" t="s">
        <v>93</v>
      </c>
      <c r="H1899" t="s">
        <v>94</v>
      </c>
      <c r="I1899" t="s">
        <v>95</v>
      </c>
      <c r="J1899">
        <v>794</v>
      </c>
      <c r="K1899">
        <v>1135.42</v>
      </c>
    </row>
    <row r="1900" spans="1:11" x14ac:dyDescent="0.25">
      <c r="A1900" t="s">
        <v>104</v>
      </c>
      <c r="B1900">
        <v>2022</v>
      </c>
      <c r="C1900" t="s">
        <v>6</v>
      </c>
      <c r="D1900" t="s">
        <v>98</v>
      </c>
      <c r="E1900" t="s">
        <v>91</v>
      </c>
      <c r="F1900" t="s">
        <v>92</v>
      </c>
      <c r="G1900" t="s">
        <v>93</v>
      </c>
      <c r="H1900" t="s">
        <v>94</v>
      </c>
      <c r="I1900" t="s">
        <v>96</v>
      </c>
      <c r="J1900">
        <v>137</v>
      </c>
      <c r="K1900">
        <v>195.91</v>
      </c>
    </row>
    <row r="1901" spans="1:11" x14ac:dyDescent="0.25">
      <c r="A1901" t="s">
        <v>103</v>
      </c>
      <c r="B1901">
        <v>2022</v>
      </c>
      <c r="C1901" t="s">
        <v>6</v>
      </c>
      <c r="D1901" t="s">
        <v>98</v>
      </c>
      <c r="E1901" t="s">
        <v>91</v>
      </c>
      <c r="F1901" t="s">
        <v>92</v>
      </c>
      <c r="G1901" t="s">
        <v>93</v>
      </c>
      <c r="H1901" t="s">
        <v>94</v>
      </c>
      <c r="I1901" t="s">
        <v>96</v>
      </c>
      <c r="J1901">
        <v>131</v>
      </c>
      <c r="K1901">
        <v>187.33</v>
      </c>
    </row>
    <row r="1902" spans="1:11" x14ac:dyDescent="0.25">
      <c r="A1902" t="s">
        <v>103</v>
      </c>
      <c r="B1902">
        <v>2022</v>
      </c>
      <c r="C1902" t="s">
        <v>6</v>
      </c>
      <c r="D1902" t="s">
        <v>98</v>
      </c>
      <c r="E1902" t="s">
        <v>91</v>
      </c>
      <c r="F1902" t="s">
        <v>92</v>
      </c>
      <c r="G1902" t="s">
        <v>93</v>
      </c>
      <c r="H1902" t="s">
        <v>94</v>
      </c>
      <c r="I1902" t="s">
        <v>96</v>
      </c>
      <c r="J1902">
        <v>371</v>
      </c>
      <c r="K1902">
        <v>530.53</v>
      </c>
    </row>
    <row r="1903" spans="1:11" x14ac:dyDescent="0.25">
      <c r="A1903" t="s">
        <v>103</v>
      </c>
      <c r="B1903">
        <v>2022</v>
      </c>
      <c r="C1903" t="s">
        <v>6</v>
      </c>
      <c r="D1903" t="s">
        <v>98</v>
      </c>
      <c r="E1903" t="s">
        <v>91</v>
      </c>
      <c r="F1903" t="s">
        <v>92</v>
      </c>
      <c r="G1903" t="s">
        <v>93</v>
      </c>
      <c r="H1903" t="s">
        <v>94</v>
      </c>
      <c r="I1903" t="s">
        <v>95</v>
      </c>
      <c r="J1903">
        <v>185</v>
      </c>
      <c r="K1903">
        <v>264.55</v>
      </c>
    </row>
    <row r="1904" spans="1:11" x14ac:dyDescent="0.25">
      <c r="A1904" t="s">
        <v>104</v>
      </c>
      <c r="B1904">
        <v>2022</v>
      </c>
      <c r="C1904" t="s">
        <v>6</v>
      </c>
      <c r="D1904" t="s">
        <v>98</v>
      </c>
      <c r="E1904" t="s">
        <v>91</v>
      </c>
      <c r="F1904" t="s">
        <v>92</v>
      </c>
      <c r="G1904" t="s">
        <v>93</v>
      </c>
      <c r="H1904" t="s">
        <v>94</v>
      </c>
      <c r="I1904" t="s">
        <v>95</v>
      </c>
      <c r="J1904">
        <v>233</v>
      </c>
      <c r="K1904">
        <v>333.19</v>
      </c>
    </row>
    <row r="1905" spans="1:11" x14ac:dyDescent="0.25">
      <c r="A1905" t="s">
        <v>104</v>
      </c>
      <c r="B1905">
        <v>2022</v>
      </c>
      <c r="C1905" t="s">
        <v>5</v>
      </c>
      <c r="D1905" t="s">
        <v>98</v>
      </c>
      <c r="E1905" t="s">
        <v>91</v>
      </c>
      <c r="F1905" t="s">
        <v>92</v>
      </c>
      <c r="G1905" t="s">
        <v>93</v>
      </c>
      <c r="H1905" t="s">
        <v>94</v>
      </c>
      <c r="I1905" t="s">
        <v>96</v>
      </c>
      <c r="J1905">
        <v>152</v>
      </c>
      <c r="K1905">
        <v>217.36</v>
      </c>
    </row>
    <row r="1906" spans="1:11" x14ac:dyDescent="0.25">
      <c r="A1906" t="s">
        <v>104</v>
      </c>
      <c r="B1906">
        <v>2022</v>
      </c>
      <c r="C1906" t="s">
        <v>5</v>
      </c>
      <c r="D1906" t="s">
        <v>98</v>
      </c>
      <c r="E1906" t="s">
        <v>91</v>
      </c>
      <c r="F1906" t="s">
        <v>92</v>
      </c>
      <c r="G1906" t="s">
        <v>93</v>
      </c>
      <c r="H1906" t="s">
        <v>94</v>
      </c>
      <c r="I1906" t="s">
        <v>96</v>
      </c>
      <c r="J1906">
        <v>146</v>
      </c>
      <c r="K1906">
        <v>208.78</v>
      </c>
    </row>
    <row r="1907" spans="1:11" x14ac:dyDescent="0.25">
      <c r="A1907" t="s">
        <v>104</v>
      </c>
      <c r="B1907">
        <v>2022</v>
      </c>
      <c r="C1907" t="s">
        <v>5</v>
      </c>
      <c r="D1907" t="s">
        <v>98</v>
      </c>
      <c r="E1907" t="s">
        <v>91</v>
      </c>
      <c r="F1907" t="s">
        <v>92</v>
      </c>
      <c r="G1907" t="s">
        <v>93</v>
      </c>
      <c r="H1907" t="s">
        <v>94</v>
      </c>
      <c r="I1907" t="s">
        <v>96</v>
      </c>
      <c r="J1907">
        <v>140</v>
      </c>
      <c r="K1907">
        <v>200.2</v>
      </c>
    </row>
    <row r="1908" spans="1:11" x14ac:dyDescent="0.25">
      <c r="A1908" t="s">
        <v>107</v>
      </c>
      <c r="B1908">
        <v>2022</v>
      </c>
      <c r="C1908" t="s">
        <v>5</v>
      </c>
      <c r="D1908" t="s">
        <v>98</v>
      </c>
      <c r="E1908" t="s">
        <v>91</v>
      </c>
      <c r="F1908" t="s">
        <v>92</v>
      </c>
      <c r="G1908" t="s">
        <v>93</v>
      </c>
      <c r="H1908" t="s">
        <v>94</v>
      </c>
      <c r="I1908" t="s">
        <v>95</v>
      </c>
      <c r="J1908">
        <v>188</v>
      </c>
      <c r="K1908">
        <v>268.84000000000003</v>
      </c>
    </row>
    <row r="1909" spans="1:11" x14ac:dyDescent="0.25">
      <c r="A1909" t="s">
        <v>103</v>
      </c>
      <c r="B1909">
        <v>2022</v>
      </c>
      <c r="C1909" t="s">
        <v>5</v>
      </c>
      <c r="D1909" t="s">
        <v>98</v>
      </c>
      <c r="E1909" t="s">
        <v>91</v>
      </c>
      <c r="F1909" t="s">
        <v>92</v>
      </c>
      <c r="G1909" t="s">
        <v>93</v>
      </c>
      <c r="H1909" t="s">
        <v>94</v>
      </c>
      <c r="I1909" t="s">
        <v>95</v>
      </c>
      <c r="J1909">
        <v>236</v>
      </c>
      <c r="K1909">
        <v>337.48</v>
      </c>
    </row>
    <row r="1910" spans="1:11" x14ac:dyDescent="0.25">
      <c r="A1910" t="s">
        <v>104</v>
      </c>
      <c r="B1910">
        <v>2022</v>
      </c>
      <c r="C1910" t="s">
        <v>5</v>
      </c>
      <c r="D1910" t="s">
        <v>98</v>
      </c>
      <c r="E1910" t="s">
        <v>91</v>
      </c>
      <c r="F1910" t="s">
        <v>92</v>
      </c>
      <c r="G1910" t="s">
        <v>93</v>
      </c>
      <c r="H1910" t="s">
        <v>94</v>
      </c>
      <c r="I1910" t="s">
        <v>95</v>
      </c>
      <c r="J1910">
        <v>154</v>
      </c>
      <c r="K1910">
        <v>220.22</v>
      </c>
    </row>
    <row r="1911" spans="1:11" x14ac:dyDescent="0.25">
      <c r="A1911" t="s">
        <v>103</v>
      </c>
      <c r="B1911">
        <v>2022</v>
      </c>
      <c r="C1911" t="s">
        <v>5</v>
      </c>
      <c r="D1911" t="s">
        <v>98</v>
      </c>
      <c r="E1911" t="s">
        <v>91</v>
      </c>
      <c r="F1911" t="s">
        <v>92</v>
      </c>
      <c r="G1911" t="s">
        <v>93</v>
      </c>
      <c r="H1911" t="s">
        <v>94</v>
      </c>
      <c r="I1911" t="s">
        <v>95</v>
      </c>
      <c r="J1911">
        <v>148</v>
      </c>
      <c r="K1911">
        <v>211.64</v>
      </c>
    </row>
    <row r="1912" spans="1:11" x14ac:dyDescent="0.25">
      <c r="A1912" t="s">
        <v>105</v>
      </c>
      <c r="B1912">
        <v>2022</v>
      </c>
      <c r="C1912" t="s">
        <v>5</v>
      </c>
      <c r="D1912" t="s">
        <v>98</v>
      </c>
      <c r="E1912" t="s">
        <v>91</v>
      </c>
      <c r="F1912" t="s">
        <v>92</v>
      </c>
      <c r="G1912" t="s">
        <v>93</v>
      </c>
      <c r="H1912" t="s">
        <v>94</v>
      </c>
      <c r="I1912" t="s">
        <v>95</v>
      </c>
      <c r="J1912">
        <v>142</v>
      </c>
      <c r="K1912">
        <v>203.06</v>
      </c>
    </row>
    <row r="1913" spans="1:11" x14ac:dyDescent="0.25">
      <c r="A1913" t="s">
        <v>103</v>
      </c>
      <c r="B1913">
        <v>2022</v>
      </c>
      <c r="C1913" t="s">
        <v>5</v>
      </c>
      <c r="D1913" t="s">
        <v>98</v>
      </c>
      <c r="E1913" t="s">
        <v>91</v>
      </c>
      <c r="F1913" t="s">
        <v>92</v>
      </c>
      <c r="G1913" t="s">
        <v>93</v>
      </c>
      <c r="H1913" t="s">
        <v>94</v>
      </c>
      <c r="I1913" t="s">
        <v>95</v>
      </c>
      <c r="J1913">
        <v>190</v>
      </c>
      <c r="K1913">
        <v>526.24</v>
      </c>
    </row>
    <row r="1914" spans="1:11" x14ac:dyDescent="0.25">
      <c r="A1914" t="s">
        <v>106</v>
      </c>
      <c r="B1914">
        <v>2022</v>
      </c>
      <c r="C1914" t="s">
        <v>5</v>
      </c>
      <c r="D1914" t="s">
        <v>98</v>
      </c>
      <c r="E1914" t="s">
        <v>91</v>
      </c>
      <c r="F1914" t="s">
        <v>92</v>
      </c>
      <c r="G1914" t="s">
        <v>93</v>
      </c>
      <c r="H1914" t="s">
        <v>94</v>
      </c>
      <c r="I1914" t="s">
        <v>95</v>
      </c>
      <c r="J1914">
        <v>238</v>
      </c>
      <c r="K1914">
        <v>526.24</v>
      </c>
    </row>
    <row r="1915" spans="1:11" x14ac:dyDescent="0.25">
      <c r="A1915" t="s">
        <v>105</v>
      </c>
      <c r="B1915">
        <v>2022</v>
      </c>
      <c r="C1915" t="s">
        <v>5</v>
      </c>
      <c r="D1915" t="s">
        <v>98</v>
      </c>
      <c r="E1915" t="s">
        <v>91</v>
      </c>
      <c r="F1915" t="s">
        <v>92</v>
      </c>
      <c r="G1915" t="s">
        <v>93</v>
      </c>
      <c r="H1915" t="s">
        <v>94</v>
      </c>
      <c r="I1915" t="s">
        <v>95</v>
      </c>
      <c r="J1915">
        <v>1012</v>
      </c>
      <c r="K1915">
        <v>1447.16</v>
      </c>
    </row>
    <row r="1916" spans="1:11" x14ac:dyDescent="0.25">
      <c r="A1916" t="s">
        <v>105</v>
      </c>
      <c r="B1916">
        <v>2022</v>
      </c>
      <c r="C1916" t="s">
        <v>5</v>
      </c>
      <c r="D1916" t="s">
        <v>98</v>
      </c>
      <c r="E1916" t="s">
        <v>91</v>
      </c>
      <c r="F1916" t="s">
        <v>92</v>
      </c>
      <c r="G1916" t="s">
        <v>93</v>
      </c>
      <c r="H1916" t="s">
        <v>94</v>
      </c>
      <c r="I1916" t="s">
        <v>95</v>
      </c>
      <c r="J1916">
        <v>189</v>
      </c>
      <c r="K1916">
        <v>270.27</v>
      </c>
    </row>
    <row r="1917" spans="1:11" x14ac:dyDescent="0.25">
      <c r="A1917" t="s">
        <v>104</v>
      </c>
      <c r="B1917">
        <v>2022</v>
      </c>
      <c r="C1917" t="s">
        <v>5</v>
      </c>
      <c r="D1917" t="s">
        <v>98</v>
      </c>
      <c r="E1917" t="s">
        <v>91</v>
      </c>
      <c r="F1917" t="s">
        <v>92</v>
      </c>
      <c r="G1917" t="s">
        <v>93</v>
      </c>
      <c r="H1917" t="s">
        <v>94</v>
      </c>
      <c r="I1917" t="s">
        <v>95</v>
      </c>
      <c r="J1917">
        <v>237</v>
      </c>
      <c r="K1917">
        <v>338.90999999999997</v>
      </c>
    </row>
    <row r="1918" spans="1:11" x14ac:dyDescent="0.25">
      <c r="A1918" t="s">
        <v>105</v>
      </c>
      <c r="B1918">
        <v>2022</v>
      </c>
      <c r="C1918" t="s">
        <v>5</v>
      </c>
      <c r="D1918" t="s">
        <v>98</v>
      </c>
      <c r="E1918" t="s">
        <v>91</v>
      </c>
      <c r="F1918" t="s">
        <v>92</v>
      </c>
      <c r="G1918" t="s">
        <v>93</v>
      </c>
      <c r="H1918" t="s">
        <v>94</v>
      </c>
      <c r="I1918" t="s">
        <v>95</v>
      </c>
      <c r="J1918">
        <v>151</v>
      </c>
      <c r="K1918">
        <v>215.93</v>
      </c>
    </row>
    <row r="1919" spans="1:11" x14ac:dyDescent="0.25">
      <c r="A1919" t="s">
        <v>103</v>
      </c>
      <c r="B1919">
        <v>2022</v>
      </c>
      <c r="C1919" t="s">
        <v>5</v>
      </c>
      <c r="D1919" t="s">
        <v>98</v>
      </c>
      <c r="E1919" t="s">
        <v>91</v>
      </c>
      <c r="F1919" t="s">
        <v>92</v>
      </c>
      <c r="G1919" t="s">
        <v>93</v>
      </c>
      <c r="H1919" t="s">
        <v>94</v>
      </c>
      <c r="I1919" t="s">
        <v>95</v>
      </c>
      <c r="J1919">
        <v>145</v>
      </c>
      <c r="K1919">
        <v>207.35</v>
      </c>
    </row>
    <row r="1920" spans="1:11" x14ac:dyDescent="0.25">
      <c r="A1920" t="s">
        <v>107</v>
      </c>
      <c r="B1920">
        <v>2022</v>
      </c>
      <c r="C1920" t="s">
        <v>5</v>
      </c>
      <c r="D1920" t="s">
        <v>98</v>
      </c>
      <c r="E1920" t="s">
        <v>91</v>
      </c>
      <c r="F1920" t="s">
        <v>92</v>
      </c>
      <c r="G1920" t="s">
        <v>93</v>
      </c>
      <c r="H1920" t="s">
        <v>94</v>
      </c>
      <c r="I1920" t="s">
        <v>95</v>
      </c>
      <c r="J1920">
        <v>139</v>
      </c>
      <c r="K1920">
        <v>198.77</v>
      </c>
    </row>
    <row r="1921" spans="1:11" x14ac:dyDescent="0.25">
      <c r="A1921" t="s">
        <v>104</v>
      </c>
      <c r="B1921">
        <v>2022</v>
      </c>
      <c r="C1921" t="s">
        <v>5</v>
      </c>
      <c r="D1921" t="s">
        <v>98</v>
      </c>
      <c r="E1921" t="s">
        <v>91</v>
      </c>
      <c r="F1921" t="s">
        <v>92</v>
      </c>
      <c r="G1921" t="s">
        <v>93</v>
      </c>
      <c r="H1921" t="s">
        <v>94</v>
      </c>
      <c r="I1921" t="s">
        <v>95</v>
      </c>
      <c r="J1921">
        <v>793</v>
      </c>
      <c r="K1921">
        <v>1133.99</v>
      </c>
    </row>
    <row r="1922" spans="1:11" x14ac:dyDescent="0.25">
      <c r="A1922" t="s">
        <v>104</v>
      </c>
      <c r="B1922">
        <v>2022</v>
      </c>
      <c r="C1922" t="s">
        <v>5</v>
      </c>
      <c r="D1922" t="s">
        <v>98</v>
      </c>
      <c r="E1922" t="s">
        <v>91</v>
      </c>
      <c r="F1922" t="s">
        <v>92</v>
      </c>
      <c r="G1922" t="s">
        <v>93</v>
      </c>
      <c r="H1922" t="s">
        <v>94</v>
      </c>
      <c r="I1922" t="s">
        <v>95</v>
      </c>
      <c r="J1922">
        <v>827</v>
      </c>
      <c r="K1922">
        <v>1182.6099999999999</v>
      </c>
    </row>
    <row r="1923" spans="1:11" x14ac:dyDescent="0.25">
      <c r="A1923" t="s">
        <v>107</v>
      </c>
      <c r="B1923">
        <v>2022</v>
      </c>
      <c r="C1923" t="s">
        <v>5</v>
      </c>
      <c r="D1923" t="s">
        <v>98</v>
      </c>
      <c r="E1923" t="s">
        <v>91</v>
      </c>
      <c r="F1923" t="s">
        <v>92</v>
      </c>
      <c r="G1923" t="s">
        <v>93</v>
      </c>
      <c r="H1923" t="s">
        <v>94</v>
      </c>
      <c r="I1923" t="s">
        <v>96</v>
      </c>
      <c r="J1923">
        <v>149</v>
      </c>
      <c r="K1923">
        <v>213.07</v>
      </c>
    </row>
    <row r="1924" spans="1:11" x14ac:dyDescent="0.25">
      <c r="A1924" t="s">
        <v>103</v>
      </c>
      <c r="B1924">
        <v>2022</v>
      </c>
      <c r="C1924" t="s">
        <v>5</v>
      </c>
      <c r="D1924" t="s">
        <v>98</v>
      </c>
      <c r="E1924" t="s">
        <v>91</v>
      </c>
      <c r="F1924" t="s">
        <v>92</v>
      </c>
      <c r="G1924" t="s">
        <v>93</v>
      </c>
      <c r="H1924" t="s">
        <v>94</v>
      </c>
      <c r="I1924" t="s">
        <v>96</v>
      </c>
      <c r="J1924">
        <v>143</v>
      </c>
      <c r="K1924">
        <v>204.49</v>
      </c>
    </row>
    <row r="1925" spans="1:11" x14ac:dyDescent="0.25">
      <c r="A1925" t="s">
        <v>103</v>
      </c>
      <c r="B1925">
        <v>2022</v>
      </c>
      <c r="C1925" t="s">
        <v>5</v>
      </c>
      <c r="D1925" t="s">
        <v>98</v>
      </c>
      <c r="E1925" t="s">
        <v>91</v>
      </c>
      <c r="F1925" t="s">
        <v>92</v>
      </c>
      <c r="G1925" t="s">
        <v>93</v>
      </c>
      <c r="H1925" t="s">
        <v>94</v>
      </c>
      <c r="I1925" t="s">
        <v>95</v>
      </c>
      <c r="J1925">
        <v>191</v>
      </c>
      <c r="K1925">
        <v>273.13</v>
      </c>
    </row>
    <row r="1926" spans="1:11" x14ac:dyDescent="0.25">
      <c r="A1926" t="s">
        <v>104</v>
      </c>
      <c r="B1926">
        <v>2022</v>
      </c>
      <c r="C1926" t="s">
        <v>5</v>
      </c>
      <c r="D1926" t="s">
        <v>98</v>
      </c>
      <c r="E1926" t="s">
        <v>91</v>
      </c>
      <c r="F1926" t="s">
        <v>92</v>
      </c>
      <c r="G1926" t="s">
        <v>93</v>
      </c>
      <c r="H1926" t="s">
        <v>94</v>
      </c>
      <c r="I1926" t="s">
        <v>95</v>
      </c>
      <c r="J1926">
        <v>239</v>
      </c>
      <c r="K1926">
        <v>341.77</v>
      </c>
    </row>
    <row r="1927" spans="1:11" x14ac:dyDescent="0.25">
      <c r="A1927" t="s">
        <v>104</v>
      </c>
      <c r="B1927">
        <v>2022</v>
      </c>
      <c r="C1927" t="s">
        <v>2</v>
      </c>
      <c r="D1927" t="s">
        <v>98</v>
      </c>
      <c r="E1927" t="s">
        <v>91</v>
      </c>
      <c r="F1927" t="s">
        <v>92</v>
      </c>
      <c r="G1927" t="s">
        <v>93</v>
      </c>
      <c r="H1927" t="s">
        <v>94</v>
      </c>
      <c r="I1927" t="s">
        <v>96</v>
      </c>
      <c r="J1927">
        <v>200</v>
      </c>
      <c r="K1927">
        <v>286</v>
      </c>
    </row>
    <row r="1928" spans="1:11" x14ac:dyDescent="0.25">
      <c r="A1928" t="s">
        <v>104</v>
      </c>
      <c r="B1928">
        <v>2022</v>
      </c>
      <c r="C1928" t="s">
        <v>2</v>
      </c>
      <c r="D1928" t="s">
        <v>98</v>
      </c>
      <c r="E1928" t="s">
        <v>91</v>
      </c>
      <c r="F1928" t="s">
        <v>92</v>
      </c>
      <c r="G1928" t="s">
        <v>93</v>
      </c>
      <c r="H1928" t="s">
        <v>94</v>
      </c>
      <c r="I1928" t="s">
        <v>96</v>
      </c>
      <c r="J1928">
        <v>194</v>
      </c>
      <c r="K1928">
        <v>277.42</v>
      </c>
    </row>
    <row r="1929" spans="1:11" x14ac:dyDescent="0.25">
      <c r="A1929" t="s">
        <v>103</v>
      </c>
      <c r="B1929">
        <v>2022</v>
      </c>
      <c r="C1929" t="s">
        <v>2</v>
      </c>
      <c r="D1929" t="s">
        <v>98</v>
      </c>
      <c r="E1929" t="s">
        <v>91</v>
      </c>
      <c r="F1929" t="s">
        <v>92</v>
      </c>
      <c r="G1929" t="s">
        <v>93</v>
      </c>
      <c r="H1929" t="s">
        <v>94</v>
      </c>
      <c r="I1929" t="s">
        <v>96</v>
      </c>
      <c r="J1929">
        <v>188</v>
      </c>
      <c r="K1929">
        <v>268.84000000000003</v>
      </c>
    </row>
    <row r="1930" spans="1:11" x14ac:dyDescent="0.25">
      <c r="A1930" t="s">
        <v>104</v>
      </c>
      <c r="B1930">
        <v>2022</v>
      </c>
      <c r="C1930" t="s">
        <v>2</v>
      </c>
      <c r="D1930" t="s">
        <v>98</v>
      </c>
      <c r="E1930" t="s">
        <v>91</v>
      </c>
      <c r="F1930" t="s">
        <v>92</v>
      </c>
      <c r="G1930" t="s">
        <v>93</v>
      </c>
      <c r="H1930" t="s">
        <v>94</v>
      </c>
      <c r="I1930" t="s">
        <v>95</v>
      </c>
      <c r="J1930">
        <v>206</v>
      </c>
      <c r="K1930">
        <v>294.58</v>
      </c>
    </row>
    <row r="1931" spans="1:11" x14ac:dyDescent="0.25">
      <c r="A1931" t="s">
        <v>103</v>
      </c>
      <c r="B1931">
        <v>2022</v>
      </c>
      <c r="C1931" t="s">
        <v>2</v>
      </c>
      <c r="D1931" t="s">
        <v>98</v>
      </c>
      <c r="E1931" t="s">
        <v>91</v>
      </c>
      <c r="F1931" t="s">
        <v>92</v>
      </c>
      <c r="G1931" t="s">
        <v>93</v>
      </c>
      <c r="H1931" t="s">
        <v>94</v>
      </c>
      <c r="I1931" t="s">
        <v>95</v>
      </c>
      <c r="J1931">
        <v>254</v>
      </c>
      <c r="K1931">
        <v>363.22</v>
      </c>
    </row>
    <row r="1932" spans="1:11" x14ac:dyDescent="0.25">
      <c r="A1932" t="s">
        <v>106</v>
      </c>
      <c r="B1932">
        <v>2022</v>
      </c>
      <c r="C1932" t="s">
        <v>2</v>
      </c>
      <c r="D1932" t="s">
        <v>98</v>
      </c>
      <c r="E1932" t="s">
        <v>91</v>
      </c>
      <c r="F1932" t="s">
        <v>92</v>
      </c>
      <c r="G1932" t="s">
        <v>93</v>
      </c>
      <c r="H1932" t="s">
        <v>94</v>
      </c>
      <c r="I1932" t="s">
        <v>95</v>
      </c>
      <c r="J1932">
        <v>202</v>
      </c>
      <c r="K1932">
        <v>288.86</v>
      </c>
    </row>
    <row r="1933" spans="1:11" x14ac:dyDescent="0.25">
      <c r="A1933" t="s">
        <v>104</v>
      </c>
      <c r="B1933">
        <v>2022</v>
      </c>
      <c r="C1933" t="s">
        <v>2</v>
      </c>
      <c r="D1933" t="s">
        <v>98</v>
      </c>
      <c r="E1933" t="s">
        <v>91</v>
      </c>
      <c r="F1933" t="s">
        <v>92</v>
      </c>
      <c r="G1933" t="s">
        <v>93</v>
      </c>
      <c r="H1933" t="s">
        <v>94</v>
      </c>
      <c r="I1933" t="s">
        <v>95</v>
      </c>
      <c r="J1933">
        <v>196</v>
      </c>
      <c r="K1933">
        <v>280.27999999999997</v>
      </c>
    </row>
    <row r="1934" spans="1:11" x14ac:dyDescent="0.25">
      <c r="A1934" t="s">
        <v>104</v>
      </c>
      <c r="B1934">
        <v>2022</v>
      </c>
      <c r="C1934" t="s">
        <v>2</v>
      </c>
      <c r="D1934" t="s">
        <v>98</v>
      </c>
      <c r="E1934" t="s">
        <v>91</v>
      </c>
      <c r="F1934" t="s">
        <v>92</v>
      </c>
      <c r="G1934" t="s">
        <v>93</v>
      </c>
      <c r="H1934" t="s">
        <v>94</v>
      </c>
      <c r="I1934" t="s">
        <v>95</v>
      </c>
      <c r="J1934">
        <v>190</v>
      </c>
      <c r="K1934">
        <v>271.7</v>
      </c>
    </row>
    <row r="1935" spans="1:11" x14ac:dyDescent="0.25">
      <c r="A1935" t="s">
        <v>103</v>
      </c>
      <c r="B1935">
        <v>2022</v>
      </c>
      <c r="C1935" t="s">
        <v>2</v>
      </c>
      <c r="D1935" t="s">
        <v>98</v>
      </c>
      <c r="E1935" t="s">
        <v>91</v>
      </c>
      <c r="F1935" t="s">
        <v>92</v>
      </c>
      <c r="G1935" t="s">
        <v>93</v>
      </c>
      <c r="H1935" t="s">
        <v>94</v>
      </c>
      <c r="I1935" t="s">
        <v>95</v>
      </c>
      <c r="J1935">
        <v>208</v>
      </c>
      <c r="K1935">
        <v>526.24</v>
      </c>
    </row>
    <row r="1936" spans="1:11" x14ac:dyDescent="0.25">
      <c r="A1936" t="s">
        <v>104</v>
      </c>
      <c r="B1936">
        <v>2022</v>
      </c>
      <c r="C1936" t="s">
        <v>2</v>
      </c>
      <c r="D1936" t="s">
        <v>98</v>
      </c>
      <c r="E1936" t="s">
        <v>91</v>
      </c>
      <c r="F1936" t="s">
        <v>92</v>
      </c>
      <c r="G1936" t="s">
        <v>93</v>
      </c>
      <c r="H1936" t="s">
        <v>94</v>
      </c>
      <c r="I1936" t="s">
        <v>95</v>
      </c>
      <c r="J1936">
        <v>1010</v>
      </c>
      <c r="K1936">
        <v>1444.3</v>
      </c>
    </row>
    <row r="1937" spans="1:11" x14ac:dyDescent="0.25">
      <c r="A1937" t="s">
        <v>103</v>
      </c>
      <c r="B1937">
        <v>2022</v>
      </c>
      <c r="C1937" t="s">
        <v>2</v>
      </c>
      <c r="D1937" t="s">
        <v>98</v>
      </c>
      <c r="E1937" t="s">
        <v>91</v>
      </c>
      <c r="F1937" t="s">
        <v>92</v>
      </c>
      <c r="G1937" t="s">
        <v>93</v>
      </c>
      <c r="H1937" t="s">
        <v>94</v>
      </c>
      <c r="I1937" t="s">
        <v>95</v>
      </c>
      <c r="J1937">
        <v>252</v>
      </c>
      <c r="K1937">
        <v>360.36</v>
      </c>
    </row>
    <row r="1938" spans="1:11" x14ac:dyDescent="0.25">
      <c r="A1938" t="s">
        <v>104</v>
      </c>
      <c r="B1938">
        <v>2022</v>
      </c>
      <c r="C1938" t="s">
        <v>2</v>
      </c>
      <c r="D1938" t="s">
        <v>98</v>
      </c>
      <c r="E1938" t="s">
        <v>91</v>
      </c>
      <c r="F1938" t="s">
        <v>92</v>
      </c>
      <c r="G1938" t="s">
        <v>93</v>
      </c>
      <c r="H1938" t="s">
        <v>94</v>
      </c>
      <c r="I1938" t="s">
        <v>95</v>
      </c>
      <c r="J1938">
        <v>207</v>
      </c>
      <c r="K1938">
        <v>296.01</v>
      </c>
    </row>
    <row r="1939" spans="1:11" x14ac:dyDescent="0.25">
      <c r="A1939" t="s">
        <v>103</v>
      </c>
      <c r="B1939">
        <v>2022</v>
      </c>
      <c r="C1939" t="s">
        <v>2</v>
      </c>
      <c r="D1939" t="s">
        <v>98</v>
      </c>
      <c r="E1939" t="s">
        <v>91</v>
      </c>
      <c r="F1939" t="s">
        <v>92</v>
      </c>
      <c r="G1939" t="s">
        <v>93</v>
      </c>
      <c r="H1939" t="s">
        <v>94</v>
      </c>
      <c r="I1939" t="s">
        <v>95</v>
      </c>
      <c r="J1939">
        <v>255</v>
      </c>
      <c r="K1939">
        <v>364.65</v>
      </c>
    </row>
    <row r="1940" spans="1:11" x14ac:dyDescent="0.25">
      <c r="A1940" t="s">
        <v>103</v>
      </c>
      <c r="B1940">
        <v>2022</v>
      </c>
      <c r="C1940" t="s">
        <v>2</v>
      </c>
      <c r="D1940" t="s">
        <v>98</v>
      </c>
      <c r="E1940" t="s">
        <v>91</v>
      </c>
      <c r="F1940" t="s">
        <v>92</v>
      </c>
      <c r="G1940" t="s">
        <v>93</v>
      </c>
      <c r="H1940" t="s">
        <v>94</v>
      </c>
      <c r="I1940" t="s">
        <v>95</v>
      </c>
      <c r="J1940">
        <v>199</v>
      </c>
      <c r="K1940">
        <v>284.57</v>
      </c>
    </row>
    <row r="1941" spans="1:11" x14ac:dyDescent="0.25">
      <c r="A1941" t="s">
        <v>104</v>
      </c>
      <c r="B1941">
        <v>2022</v>
      </c>
      <c r="C1941" t="s">
        <v>2</v>
      </c>
      <c r="D1941" t="s">
        <v>98</v>
      </c>
      <c r="E1941" t="s">
        <v>91</v>
      </c>
      <c r="F1941" t="s">
        <v>92</v>
      </c>
      <c r="G1941" t="s">
        <v>93</v>
      </c>
      <c r="H1941" t="s">
        <v>94</v>
      </c>
      <c r="I1941" t="s">
        <v>95</v>
      </c>
      <c r="J1941">
        <v>193</v>
      </c>
      <c r="K1941">
        <v>275.99</v>
      </c>
    </row>
    <row r="1942" spans="1:11" x14ac:dyDescent="0.25">
      <c r="A1942" t="s">
        <v>104</v>
      </c>
      <c r="B1942">
        <v>2022</v>
      </c>
      <c r="C1942" t="s">
        <v>2</v>
      </c>
      <c r="D1942" t="s">
        <v>98</v>
      </c>
      <c r="E1942" t="s">
        <v>91</v>
      </c>
      <c r="F1942" t="s">
        <v>92</v>
      </c>
      <c r="G1942" t="s">
        <v>93</v>
      </c>
      <c r="H1942" t="s">
        <v>94</v>
      </c>
      <c r="I1942" t="s">
        <v>95</v>
      </c>
      <c r="J1942">
        <v>187</v>
      </c>
      <c r="K1942">
        <v>267.40999999999997</v>
      </c>
    </row>
    <row r="1943" spans="1:11" x14ac:dyDescent="0.25">
      <c r="A1943" t="s">
        <v>104</v>
      </c>
      <c r="B1943">
        <v>2022</v>
      </c>
      <c r="C1943" t="s">
        <v>2</v>
      </c>
      <c r="D1943" t="s">
        <v>98</v>
      </c>
      <c r="E1943" t="s">
        <v>91</v>
      </c>
      <c r="F1943" t="s">
        <v>92</v>
      </c>
      <c r="G1943" t="s">
        <v>93</v>
      </c>
      <c r="H1943" t="s">
        <v>94</v>
      </c>
      <c r="I1943" t="s">
        <v>95</v>
      </c>
      <c r="J1943">
        <v>791</v>
      </c>
      <c r="K1943">
        <v>1131.1300000000001</v>
      </c>
    </row>
    <row r="1944" spans="1:11" x14ac:dyDescent="0.25">
      <c r="A1944" t="s">
        <v>104</v>
      </c>
      <c r="B1944">
        <v>2022</v>
      </c>
      <c r="C1944" t="s">
        <v>2</v>
      </c>
      <c r="D1944" t="s">
        <v>98</v>
      </c>
      <c r="E1944" t="s">
        <v>91</v>
      </c>
      <c r="F1944" t="s">
        <v>92</v>
      </c>
      <c r="G1944" t="s">
        <v>93</v>
      </c>
      <c r="H1944" t="s">
        <v>94</v>
      </c>
      <c r="I1944" t="s">
        <v>95</v>
      </c>
      <c r="J1944">
        <v>824</v>
      </c>
      <c r="K1944">
        <v>1178.32</v>
      </c>
    </row>
    <row r="1945" spans="1:11" x14ac:dyDescent="0.25">
      <c r="A1945" t="s">
        <v>106</v>
      </c>
      <c r="B1945">
        <v>2022</v>
      </c>
      <c r="C1945" t="s">
        <v>2</v>
      </c>
      <c r="D1945" t="s">
        <v>98</v>
      </c>
      <c r="E1945" t="s">
        <v>91</v>
      </c>
      <c r="F1945" t="s">
        <v>92</v>
      </c>
      <c r="G1945" t="s">
        <v>93</v>
      </c>
      <c r="H1945" t="s">
        <v>94</v>
      </c>
      <c r="I1945" t="s">
        <v>96</v>
      </c>
      <c r="J1945">
        <v>197</v>
      </c>
      <c r="K1945">
        <v>281.70999999999998</v>
      </c>
    </row>
    <row r="1946" spans="1:11" x14ac:dyDescent="0.25">
      <c r="A1946" t="s">
        <v>105</v>
      </c>
      <c r="B1946">
        <v>2022</v>
      </c>
      <c r="C1946" t="s">
        <v>2</v>
      </c>
      <c r="D1946" t="s">
        <v>98</v>
      </c>
      <c r="E1946" t="s">
        <v>91</v>
      </c>
      <c r="F1946" t="s">
        <v>92</v>
      </c>
      <c r="G1946" t="s">
        <v>93</v>
      </c>
      <c r="H1946" t="s">
        <v>94</v>
      </c>
      <c r="I1946" t="s">
        <v>96</v>
      </c>
      <c r="J1946">
        <v>191</v>
      </c>
      <c r="K1946">
        <v>273.13</v>
      </c>
    </row>
    <row r="1947" spans="1:11" x14ac:dyDescent="0.25">
      <c r="A1947" t="s">
        <v>106</v>
      </c>
      <c r="B1947">
        <v>2022</v>
      </c>
      <c r="C1947" t="s">
        <v>2</v>
      </c>
      <c r="D1947" t="s">
        <v>98</v>
      </c>
      <c r="E1947" t="s">
        <v>91</v>
      </c>
      <c r="F1947" t="s">
        <v>92</v>
      </c>
      <c r="G1947" t="s">
        <v>93</v>
      </c>
      <c r="H1947" t="s">
        <v>94</v>
      </c>
      <c r="I1947" t="s">
        <v>95</v>
      </c>
      <c r="J1947">
        <v>209</v>
      </c>
      <c r="K1947">
        <v>298.87</v>
      </c>
    </row>
    <row r="1948" spans="1:11" x14ac:dyDescent="0.25">
      <c r="A1948" t="s">
        <v>106</v>
      </c>
      <c r="B1948">
        <v>2022</v>
      </c>
      <c r="C1948" t="s">
        <v>2</v>
      </c>
      <c r="D1948" t="s">
        <v>98</v>
      </c>
      <c r="E1948" t="s">
        <v>91</v>
      </c>
      <c r="F1948" t="s">
        <v>92</v>
      </c>
      <c r="G1948" t="s">
        <v>93</v>
      </c>
      <c r="H1948" t="s">
        <v>94</v>
      </c>
      <c r="I1948" t="s">
        <v>95</v>
      </c>
      <c r="J1948">
        <v>251</v>
      </c>
      <c r="K1948">
        <v>358.93</v>
      </c>
    </row>
    <row r="1949" spans="1:11" x14ac:dyDescent="0.25">
      <c r="A1949" t="s">
        <v>103</v>
      </c>
      <c r="B1949">
        <v>2022</v>
      </c>
      <c r="C1949" t="s">
        <v>4</v>
      </c>
      <c r="D1949" t="s">
        <v>98</v>
      </c>
      <c r="E1949" t="s">
        <v>91</v>
      </c>
      <c r="F1949" t="s">
        <v>92</v>
      </c>
      <c r="G1949" t="s">
        <v>93</v>
      </c>
      <c r="H1949" t="s">
        <v>94</v>
      </c>
      <c r="I1949" t="s">
        <v>96</v>
      </c>
      <c r="J1949">
        <v>170</v>
      </c>
      <c r="K1949">
        <v>243.1</v>
      </c>
    </row>
    <row r="1950" spans="1:11" x14ac:dyDescent="0.25">
      <c r="A1950" t="s">
        <v>105</v>
      </c>
      <c r="B1950">
        <v>2022</v>
      </c>
      <c r="C1950" t="s">
        <v>4</v>
      </c>
      <c r="D1950" t="s">
        <v>98</v>
      </c>
      <c r="E1950" t="s">
        <v>91</v>
      </c>
      <c r="F1950" t="s">
        <v>92</v>
      </c>
      <c r="G1950" t="s">
        <v>93</v>
      </c>
      <c r="H1950" t="s">
        <v>94</v>
      </c>
      <c r="I1950" t="s">
        <v>96</v>
      </c>
      <c r="J1950">
        <v>164</v>
      </c>
      <c r="K1950">
        <v>234.52</v>
      </c>
    </row>
    <row r="1951" spans="1:11" x14ac:dyDescent="0.25">
      <c r="A1951" t="s">
        <v>105</v>
      </c>
      <c r="B1951">
        <v>2022</v>
      </c>
      <c r="C1951" t="s">
        <v>4</v>
      </c>
      <c r="D1951" t="s">
        <v>98</v>
      </c>
      <c r="E1951" t="s">
        <v>91</v>
      </c>
      <c r="F1951" t="s">
        <v>92</v>
      </c>
      <c r="G1951" t="s">
        <v>93</v>
      </c>
      <c r="H1951" t="s">
        <v>94</v>
      </c>
      <c r="I1951" t="s">
        <v>96</v>
      </c>
      <c r="J1951">
        <v>158</v>
      </c>
      <c r="K1951">
        <v>225.94</v>
      </c>
    </row>
    <row r="1952" spans="1:11" x14ac:dyDescent="0.25">
      <c r="A1952" t="s">
        <v>106</v>
      </c>
      <c r="B1952">
        <v>2022</v>
      </c>
      <c r="C1952" t="s">
        <v>4</v>
      </c>
      <c r="D1952" t="s">
        <v>98</v>
      </c>
      <c r="E1952" t="s">
        <v>91</v>
      </c>
      <c r="F1952" t="s">
        <v>92</v>
      </c>
      <c r="G1952" t="s">
        <v>93</v>
      </c>
      <c r="H1952" t="s">
        <v>94</v>
      </c>
      <c r="I1952" t="s">
        <v>95</v>
      </c>
      <c r="J1952">
        <v>194</v>
      </c>
      <c r="K1952">
        <v>277.42</v>
      </c>
    </row>
    <row r="1953" spans="1:11" x14ac:dyDescent="0.25">
      <c r="A1953" t="s">
        <v>105</v>
      </c>
      <c r="B1953">
        <v>2022</v>
      </c>
      <c r="C1953" t="s">
        <v>4</v>
      </c>
      <c r="D1953" t="s">
        <v>98</v>
      </c>
      <c r="E1953" t="s">
        <v>91</v>
      </c>
      <c r="F1953" t="s">
        <v>92</v>
      </c>
      <c r="G1953" t="s">
        <v>93</v>
      </c>
      <c r="H1953" t="s">
        <v>94</v>
      </c>
      <c r="I1953" t="s">
        <v>95</v>
      </c>
      <c r="J1953">
        <v>242</v>
      </c>
      <c r="K1953">
        <v>346.06</v>
      </c>
    </row>
    <row r="1954" spans="1:11" x14ac:dyDescent="0.25">
      <c r="A1954" t="s">
        <v>105</v>
      </c>
      <c r="B1954">
        <v>2022</v>
      </c>
      <c r="C1954" t="s">
        <v>4</v>
      </c>
      <c r="D1954" t="s">
        <v>98</v>
      </c>
      <c r="E1954" t="s">
        <v>91</v>
      </c>
      <c r="F1954" t="s">
        <v>92</v>
      </c>
      <c r="G1954" t="s">
        <v>93</v>
      </c>
      <c r="H1954" t="s">
        <v>94</v>
      </c>
      <c r="I1954" t="s">
        <v>95</v>
      </c>
      <c r="J1954">
        <v>166</v>
      </c>
      <c r="K1954">
        <v>237.38</v>
      </c>
    </row>
    <row r="1955" spans="1:11" x14ac:dyDescent="0.25">
      <c r="A1955" t="s">
        <v>104</v>
      </c>
      <c r="B1955">
        <v>2022</v>
      </c>
      <c r="C1955" t="s">
        <v>4</v>
      </c>
      <c r="D1955" t="s">
        <v>98</v>
      </c>
      <c r="E1955" t="s">
        <v>91</v>
      </c>
      <c r="F1955" t="s">
        <v>92</v>
      </c>
      <c r="G1955" t="s">
        <v>93</v>
      </c>
      <c r="H1955" t="s">
        <v>94</v>
      </c>
      <c r="I1955" t="s">
        <v>95</v>
      </c>
      <c r="J1955">
        <v>160</v>
      </c>
      <c r="K1955">
        <v>228.8</v>
      </c>
    </row>
    <row r="1956" spans="1:11" x14ac:dyDescent="0.25">
      <c r="A1956" t="s">
        <v>103</v>
      </c>
      <c r="B1956">
        <v>2022</v>
      </c>
      <c r="C1956" t="s">
        <v>4</v>
      </c>
      <c r="D1956" t="s">
        <v>98</v>
      </c>
      <c r="E1956" t="s">
        <v>91</v>
      </c>
      <c r="F1956" t="s">
        <v>92</v>
      </c>
      <c r="G1956" t="s">
        <v>93</v>
      </c>
      <c r="H1956" t="s">
        <v>94</v>
      </c>
      <c r="I1956" t="s">
        <v>95</v>
      </c>
      <c r="J1956">
        <v>196</v>
      </c>
      <c r="K1956">
        <v>526.24</v>
      </c>
    </row>
    <row r="1957" spans="1:11" x14ac:dyDescent="0.25">
      <c r="A1957" t="s">
        <v>105</v>
      </c>
      <c r="B1957">
        <v>2022</v>
      </c>
      <c r="C1957" t="s">
        <v>4</v>
      </c>
      <c r="D1957" t="s">
        <v>98</v>
      </c>
      <c r="E1957" t="s">
        <v>91</v>
      </c>
      <c r="F1957" t="s">
        <v>92</v>
      </c>
      <c r="G1957" t="s">
        <v>93</v>
      </c>
      <c r="H1957" t="s">
        <v>94</v>
      </c>
      <c r="I1957" t="s">
        <v>95</v>
      </c>
      <c r="J1957">
        <v>244</v>
      </c>
      <c r="K1957">
        <v>526.24</v>
      </c>
    </row>
    <row r="1958" spans="1:11" x14ac:dyDescent="0.25">
      <c r="A1958" t="s">
        <v>105</v>
      </c>
      <c r="B1958">
        <v>2022</v>
      </c>
      <c r="C1958" t="s">
        <v>4</v>
      </c>
      <c r="D1958" t="s">
        <v>98</v>
      </c>
      <c r="E1958" t="s">
        <v>91</v>
      </c>
      <c r="F1958" t="s">
        <v>92</v>
      </c>
      <c r="G1958" t="s">
        <v>93</v>
      </c>
      <c r="H1958" t="s">
        <v>94</v>
      </c>
      <c r="I1958" t="s">
        <v>95</v>
      </c>
      <c r="J1958">
        <v>1011</v>
      </c>
      <c r="K1958">
        <v>1445.73</v>
      </c>
    </row>
    <row r="1959" spans="1:11" x14ac:dyDescent="0.25">
      <c r="A1959" t="s">
        <v>105</v>
      </c>
      <c r="B1959">
        <v>2022</v>
      </c>
      <c r="C1959" t="s">
        <v>4</v>
      </c>
      <c r="D1959" t="s">
        <v>98</v>
      </c>
      <c r="E1959" t="s">
        <v>91</v>
      </c>
      <c r="F1959" t="s">
        <v>92</v>
      </c>
      <c r="G1959" t="s">
        <v>93</v>
      </c>
      <c r="H1959" t="s">
        <v>94</v>
      </c>
      <c r="I1959" t="s">
        <v>95</v>
      </c>
      <c r="J1959">
        <v>240</v>
      </c>
      <c r="K1959">
        <v>343.2</v>
      </c>
    </row>
    <row r="1960" spans="1:11" x14ac:dyDescent="0.25">
      <c r="A1960" t="s">
        <v>104</v>
      </c>
      <c r="B1960">
        <v>2022</v>
      </c>
      <c r="C1960" t="s">
        <v>4</v>
      </c>
      <c r="D1960" t="s">
        <v>98</v>
      </c>
      <c r="E1960" t="s">
        <v>91</v>
      </c>
      <c r="F1960" t="s">
        <v>92</v>
      </c>
      <c r="G1960" t="s">
        <v>93</v>
      </c>
      <c r="H1960" t="s">
        <v>94</v>
      </c>
      <c r="I1960" t="s">
        <v>95</v>
      </c>
      <c r="J1960">
        <v>195</v>
      </c>
      <c r="K1960">
        <v>278.85000000000002</v>
      </c>
    </row>
    <row r="1961" spans="1:11" x14ac:dyDescent="0.25">
      <c r="A1961" t="s">
        <v>104</v>
      </c>
      <c r="B1961">
        <v>2022</v>
      </c>
      <c r="C1961" t="s">
        <v>4</v>
      </c>
      <c r="D1961" t="s">
        <v>98</v>
      </c>
      <c r="E1961" t="s">
        <v>91</v>
      </c>
      <c r="F1961" t="s">
        <v>92</v>
      </c>
      <c r="G1961" t="s">
        <v>93</v>
      </c>
      <c r="H1961" t="s">
        <v>94</v>
      </c>
      <c r="I1961" t="s">
        <v>95</v>
      </c>
      <c r="J1961">
        <v>243</v>
      </c>
      <c r="K1961">
        <v>347.49</v>
      </c>
    </row>
    <row r="1962" spans="1:11" x14ac:dyDescent="0.25">
      <c r="A1962" t="s">
        <v>105</v>
      </c>
      <c r="B1962">
        <v>2022</v>
      </c>
      <c r="C1962" t="s">
        <v>4</v>
      </c>
      <c r="D1962" t="s">
        <v>98</v>
      </c>
      <c r="E1962" t="s">
        <v>91</v>
      </c>
      <c r="F1962" t="s">
        <v>92</v>
      </c>
      <c r="G1962" t="s">
        <v>93</v>
      </c>
      <c r="H1962" t="s">
        <v>94</v>
      </c>
      <c r="I1962" t="s">
        <v>95</v>
      </c>
      <c r="J1962">
        <v>169</v>
      </c>
      <c r="K1962">
        <v>241.67</v>
      </c>
    </row>
    <row r="1963" spans="1:11" x14ac:dyDescent="0.25">
      <c r="A1963" t="s">
        <v>103</v>
      </c>
      <c r="B1963">
        <v>2022</v>
      </c>
      <c r="C1963" t="s">
        <v>4</v>
      </c>
      <c r="D1963" t="s">
        <v>98</v>
      </c>
      <c r="E1963" t="s">
        <v>91</v>
      </c>
      <c r="F1963" t="s">
        <v>92</v>
      </c>
      <c r="G1963" t="s">
        <v>93</v>
      </c>
      <c r="H1963" t="s">
        <v>94</v>
      </c>
      <c r="I1963" t="s">
        <v>95</v>
      </c>
      <c r="J1963">
        <v>163</v>
      </c>
      <c r="K1963">
        <v>233.09</v>
      </c>
    </row>
    <row r="1964" spans="1:11" x14ac:dyDescent="0.25">
      <c r="A1964" t="s">
        <v>106</v>
      </c>
      <c r="B1964">
        <v>2022</v>
      </c>
      <c r="C1964" t="s">
        <v>4</v>
      </c>
      <c r="D1964" t="s">
        <v>98</v>
      </c>
      <c r="E1964" t="s">
        <v>91</v>
      </c>
      <c r="F1964" t="s">
        <v>92</v>
      </c>
      <c r="G1964" t="s">
        <v>93</v>
      </c>
      <c r="H1964" t="s">
        <v>94</v>
      </c>
      <c r="I1964" t="s">
        <v>95</v>
      </c>
      <c r="J1964">
        <v>157</v>
      </c>
      <c r="K1964">
        <v>224.51</v>
      </c>
    </row>
    <row r="1965" spans="1:11" x14ac:dyDescent="0.25">
      <c r="A1965" t="s">
        <v>104</v>
      </c>
      <c r="B1965">
        <v>2022</v>
      </c>
      <c r="C1965" t="s">
        <v>4</v>
      </c>
      <c r="D1965" t="s">
        <v>98</v>
      </c>
      <c r="E1965" t="s">
        <v>91</v>
      </c>
      <c r="F1965" t="s">
        <v>92</v>
      </c>
      <c r="G1965" t="s">
        <v>93</v>
      </c>
      <c r="H1965" t="s">
        <v>94</v>
      </c>
      <c r="I1965" t="s">
        <v>95</v>
      </c>
      <c r="J1965">
        <v>826</v>
      </c>
      <c r="K1965">
        <v>1181.18</v>
      </c>
    </row>
    <row r="1966" spans="1:11" x14ac:dyDescent="0.25">
      <c r="A1966" t="s">
        <v>104</v>
      </c>
      <c r="B1966">
        <v>2022</v>
      </c>
      <c r="C1966" t="s">
        <v>4</v>
      </c>
      <c r="D1966" t="s">
        <v>98</v>
      </c>
      <c r="E1966" t="s">
        <v>91</v>
      </c>
      <c r="F1966" t="s">
        <v>92</v>
      </c>
      <c r="G1966" t="s">
        <v>93</v>
      </c>
      <c r="H1966" t="s">
        <v>94</v>
      </c>
      <c r="I1966" t="s">
        <v>96</v>
      </c>
      <c r="J1966">
        <v>167</v>
      </c>
      <c r="K1966">
        <v>238.81</v>
      </c>
    </row>
    <row r="1967" spans="1:11" x14ac:dyDescent="0.25">
      <c r="A1967" t="s">
        <v>104</v>
      </c>
      <c r="B1967">
        <v>2022</v>
      </c>
      <c r="C1967" t="s">
        <v>4</v>
      </c>
      <c r="D1967" t="s">
        <v>98</v>
      </c>
      <c r="E1967" t="s">
        <v>91</v>
      </c>
      <c r="F1967" t="s">
        <v>92</v>
      </c>
      <c r="G1967" t="s">
        <v>93</v>
      </c>
      <c r="H1967" t="s">
        <v>94</v>
      </c>
      <c r="I1967" t="s">
        <v>96</v>
      </c>
      <c r="J1967">
        <v>161</v>
      </c>
      <c r="K1967">
        <v>230.23</v>
      </c>
    </row>
    <row r="1968" spans="1:11" x14ac:dyDescent="0.25">
      <c r="A1968" t="s">
        <v>104</v>
      </c>
      <c r="B1968">
        <v>2022</v>
      </c>
      <c r="C1968" t="s">
        <v>4</v>
      </c>
      <c r="D1968" t="s">
        <v>98</v>
      </c>
      <c r="E1968" t="s">
        <v>91</v>
      </c>
      <c r="F1968" t="s">
        <v>92</v>
      </c>
      <c r="G1968" t="s">
        <v>93</v>
      </c>
      <c r="H1968" t="s">
        <v>94</v>
      </c>
      <c r="I1968" t="s">
        <v>96</v>
      </c>
      <c r="J1968">
        <v>155</v>
      </c>
      <c r="K1968">
        <v>221.65</v>
      </c>
    </row>
    <row r="1969" spans="1:11" x14ac:dyDescent="0.25">
      <c r="A1969" t="s">
        <v>105</v>
      </c>
      <c r="B1969">
        <v>2022</v>
      </c>
      <c r="C1969" t="s">
        <v>4</v>
      </c>
      <c r="D1969" t="s">
        <v>98</v>
      </c>
      <c r="E1969" t="s">
        <v>91</v>
      </c>
      <c r="F1969" t="s">
        <v>92</v>
      </c>
      <c r="G1969" t="s">
        <v>93</v>
      </c>
      <c r="H1969" t="s">
        <v>94</v>
      </c>
      <c r="I1969" t="s">
        <v>95</v>
      </c>
      <c r="J1969">
        <v>197</v>
      </c>
      <c r="K1969">
        <v>281.70999999999998</v>
      </c>
    </row>
    <row r="1970" spans="1:11" x14ac:dyDescent="0.25">
      <c r="A1970" t="s">
        <v>103</v>
      </c>
      <c r="B1970">
        <v>2022</v>
      </c>
      <c r="C1970" t="s">
        <v>4</v>
      </c>
      <c r="D1970" t="s">
        <v>98</v>
      </c>
      <c r="E1970" t="s">
        <v>91</v>
      </c>
      <c r="F1970" t="s">
        <v>92</v>
      </c>
      <c r="G1970" t="s">
        <v>93</v>
      </c>
      <c r="H1970" t="s">
        <v>94</v>
      </c>
      <c r="I1970" t="s">
        <v>95</v>
      </c>
      <c r="J1970">
        <v>245</v>
      </c>
      <c r="K1970">
        <v>350.35</v>
      </c>
    </row>
    <row r="1971" spans="1:11" x14ac:dyDescent="0.25">
      <c r="A1971" t="s">
        <v>104</v>
      </c>
      <c r="B1971">
        <v>2022</v>
      </c>
      <c r="C1971" t="s">
        <v>10</v>
      </c>
      <c r="D1971" t="s">
        <v>98</v>
      </c>
      <c r="E1971" t="s">
        <v>91</v>
      </c>
      <c r="F1971" t="s">
        <v>92</v>
      </c>
      <c r="G1971" t="s">
        <v>93</v>
      </c>
      <c r="H1971" t="s">
        <v>94</v>
      </c>
      <c r="I1971" t="s">
        <v>96</v>
      </c>
      <c r="J1971">
        <v>320</v>
      </c>
      <c r="K1971">
        <v>457.6</v>
      </c>
    </row>
    <row r="1972" spans="1:11" x14ac:dyDescent="0.25">
      <c r="A1972" t="s">
        <v>103</v>
      </c>
      <c r="B1972">
        <v>2022</v>
      </c>
      <c r="C1972" t="s">
        <v>10</v>
      </c>
      <c r="D1972" t="s">
        <v>98</v>
      </c>
      <c r="E1972" t="s">
        <v>91</v>
      </c>
      <c r="F1972" t="s">
        <v>92</v>
      </c>
      <c r="G1972" t="s">
        <v>93</v>
      </c>
      <c r="H1972" t="s">
        <v>94</v>
      </c>
      <c r="I1972" t="s">
        <v>96</v>
      </c>
      <c r="J1972">
        <v>314</v>
      </c>
      <c r="K1972">
        <v>449.02</v>
      </c>
    </row>
    <row r="1973" spans="1:11" x14ac:dyDescent="0.25">
      <c r="A1973" t="s">
        <v>105</v>
      </c>
      <c r="B1973">
        <v>2022</v>
      </c>
      <c r="C1973" t="s">
        <v>10</v>
      </c>
      <c r="D1973" t="s">
        <v>98</v>
      </c>
      <c r="E1973" t="s">
        <v>91</v>
      </c>
      <c r="F1973" t="s">
        <v>92</v>
      </c>
      <c r="G1973" t="s">
        <v>93</v>
      </c>
      <c r="H1973" t="s">
        <v>94</v>
      </c>
      <c r="I1973" t="s">
        <v>96</v>
      </c>
      <c r="J1973">
        <v>308</v>
      </c>
      <c r="K1973">
        <v>440.44</v>
      </c>
    </row>
    <row r="1974" spans="1:11" x14ac:dyDescent="0.25">
      <c r="A1974" t="s">
        <v>103</v>
      </c>
      <c r="B1974">
        <v>2022</v>
      </c>
      <c r="C1974" t="s">
        <v>10</v>
      </c>
      <c r="D1974" t="s">
        <v>98</v>
      </c>
      <c r="E1974" t="s">
        <v>91</v>
      </c>
      <c r="F1974" t="s">
        <v>92</v>
      </c>
      <c r="G1974" t="s">
        <v>93</v>
      </c>
      <c r="H1974" t="s">
        <v>94</v>
      </c>
      <c r="I1974" t="s">
        <v>95</v>
      </c>
      <c r="J1974">
        <v>236</v>
      </c>
      <c r="K1974">
        <v>337.48</v>
      </c>
    </row>
    <row r="1975" spans="1:11" x14ac:dyDescent="0.25">
      <c r="A1975" t="s">
        <v>104</v>
      </c>
      <c r="B1975">
        <v>2022</v>
      </c>
      <c r="C1975" t="s">
        <v>10</v>
      </c>
      <c r="D1975" t="s">
        <v>98</v>
      </c>
      <c r="E1975" t="s">
        <v>91</v>
      </c>
      <c r="F1975" t="s">
        <v>92</v>
      </c>
      <c r="G1975" t="s">
        <v>93</v>
      </c>
      <c r="H1975" t="s">
        <v>94</v>
      </c>
      <c r="I1975" t="s">
        <v>95</v>
      </c>
      <c r="J1975">
        <v>164</v>
      </c>
      <c r="K1975">
        <v>234.52</v>
      </c>
    </row>
    <row r="1976" spans="1:11" x14ac:dyDescent="0.25">
      <c r="A1976" t="s">
        <v>103</v>
      </c>
      <c r="B1976">
        <v>2022</v>
      </c>
      <c r="C1976" t="s">
        <v>10</v>
      </c>
      <c r="D1976" t="s">
        <v>98</v>
      </c>
      <c r="E1976" t="s">
        <v>91</v>
      </c>
      <c r="F1976" t="s">
        <v>92</v>
      </c>
      <c r="G1976" t="s">
        <v>93</v>
      </c>
      <c r="H1976" t="s">
        <v>94</v>
      </c>
      <c r="I1976" t="s">
        <v>95</v>
      </c>
      <c r="J1976">
        <v>212</v>
      </c>
      <c r="K1976">
        <v>303.15999999999997</v>
      </c>
    </row>
    <row r="1977" spans="1:11" x14ac:dyDescent="0.25">
      <c r="A1977" t="s">
        <v>104</v>
      </c>
      <c r="B1977">
        <v>2022</v>
      </c>
      <c r="C1977" t="s">
        <v>10</v>
      </c>
      <c r="D1977" t="s">
        <v>98</v>
      </c>
      <c r="E1977" t="s">
        <v>91</v>
      </c>
      <c r="F1977" t="s">
        <v>92</v>
      </c>
      <c r="G1977" t="s">
        <v>93</v>
      </c>
      <c r="H1977" t="s">
        <v>94</v>
      </c>
      <c r="I1977" t="s">
        <v>95</v>
      </c>
      <c r="J1977">
        <v>316</v>
      </c>
      <c r="K1977">
        <v>451.88</v>
      </c>
    </row>
    <row r="1978" spans="1:11" x14ac:dyDescent="0.25">
      <c r="A1978" t="s">
        <v>103</v>
      </c>
      <c r="B1978">
        <v>2022</v>
      </c>
      <c r="C1978" t="s">
        <v>10</v>
      </c>
      <c r="D1978" t="s">
        <v>98</v>
      </c>
      <c r="E1978" t="s">
        <v>91</v>
      </c>
      <c r="F1978" t="s">
        <v>92</v>
      </c>
      <c r="G1978" t="s">
        <v>93</v>
      </c>
      <c r="H1978" t="s">
        <v>94</v>
      </c>
      <c r="I1978" t="s">
        <v>95</v>
      </c>
      <c r="J1978">
        <v>310</v>
      </c>
      <c r="K1978">
        <v>443.3</v>
      </c>
    </row>
    <row r="1979" spans="1:11" x14ac:dyDescent="0.25">
      <c r="A1979" t="s">
        <v>104</v>
      </c>
      <c r="B1979">
        <v>2022</v>
      </c>
      <c r="C1979" t="s">
        <v>10</v>
      </c>
      <c r="D1979" t="s">
        <v>98</v>
      </c>
      <c r="E1979" t="s">
        <v>91</v>
      </c>
      <c r="F1979" t="s">
        <v>92</v>
      </c>
      <c r="G1979" t="s">
        <v>93</v>
      </c>
      <c r="H1979" t="s">
        <v>94</v>
      </c>
      <c r="I1979" t="s">
        <v>95</v>
      </c>
      <c r="J1979">
        <v>238</v>
      </c>
      <c r="K1979">
        <v>526.24</v>
      </c>
    </row>
    <row r="1980" spans="1:11" x14ac:dyDescent="0.25">
      <c r="A1980" t="s">
        <v>104</v>
      </c>
      <c r="B1980">
        <v>2022</v>
      </c>
      <c r="C1980" t="s">
        <v>10</v>
      </c>
      <c r="D1980" t="s">
        <v>98</v>
      </c>
      <c r="E1980" t="s">
        <v>91</v>
      </c>
      <c r="F1980" t="s">
        <v>92</v>
      </c>
      <c r="G1980" t="s">
        <v>93</v>
      </c>
      <c r="H1980" t="s">
        <v>94</v>
      </c>
      <c r="I1980" t="s">
        <v>95</v>
      </c>
      <c r="J1980">
        <v>166</v>
      </c>
      <c r="K1980">
        <v>526.24</v>
      </c>
    </row>
    <row r="1981" spans="1:11" x14ac:dyDescent="0.25">
      <c r="A1981" t="s">
        <v>103</v>
      </c>
      <c r="B1981">
        <v>2022</v>
      </c>
      <c r="C1981" t="s">
        <v>10</v>
      </c>
      <c r="D1981" t="s">
        <v>98</v>
      </c>
      <c r="E1981" t="s">
        <v>91</v>
      </c>
      <c r="F1981" t="s">
        <v>92</v>
      </c>
      <c r="G1981" t="s">
        <v>93</v>
      </c>
      <c r="H1981" t="s">
        <v>94</v>
      </c>
      <c r="I1981" t="s">
        <v>95</v>
      </c>
      <c r="J1981">
        <v>208</v>
      </c>
      <c r="K1981">
        <v>526.24</v>
      </c>
    </row>
    <row r="1982" spans="1:11" x14ac:dyDescent="0.25">
      <c r="A1982" t="s">
        <v>105</v>
      </c>
      <c r="B1982">
        <v>2022</v>
      </c>
      <c r="C1982" t="s">
        <v>10</v>
      </c>
      <c r="D1982" t="s">
        <v>98</v>
      </c>
      <c r="E1982" t="s">
        <v>91</v>
      </c>
      <c r="F1982" t="s">
        <v>92</v>
      </c>
      <c r="G1982" t="s">
        <v>93</v>
      </c>
      <c r="H1982" t="s">
        <v>94</v>
      </c>
      <c r="I1982" t="s">
        <v>95</v>
      </c>
      <c r="J1982">
        <v>963</v>
      </c>
      <c r="K1982">
        <v>1377.09</v>
      </c>
    </row>
    <row r="1983" spans="1:11" x14ac:dyDescent="0.25">
      <c r="A1983" t="s">
        <v>103</v>
      </c>
      <c r="B1983">
        <v>2022</v>
      </c>
      <c r="C1983" t="s">
        <v>10</v>
      </c>
      <c r="D1983" t="s">
        <v>98</v>
      </c>
      <c r="E1983" t="s">
        <v>91</v>
      </c>
      <c r="F1983" t="s">
        <v>92</v>
      </c>
      <c r="G1983" t="s">
        <v>93</v>
      </c>
      <c r="H1983" t="s">
        <v>94</v>
      </c>
      <c r="I1983" t="s">
        <v>95</v>
      </c>
      <c r="J1983">
        <v>1017</v>
      </c>
      <c r="K1983">
        <v>1454.31</v>
      </c>
    </row>
    <row r="1984" spans="1:11" x14ac:dyDescent="0.25">
      <c r="A1984" t="s">
        <v>103</v>
      </c>
      <c r="B1984">
        <v>2022</v>
      </c>
      <c r="C1984" t="s">
        <v>10</v>
      </c>
      <c r="D1984" t="s">
        <v>98</v>
      </c>
      <c r="E1984" t="s">
        <v>91</v>
      </c>
      <c r="F1984" t="s">
        <v>92</v>
      </c>
      <c r="G1984" t="s">
        <v>93</v>
      </c>
      <c r="H1984" t="s">
        <v>94</v>
      </c>
      <c r="I1984" t="s">
        <v>95</v>
      </c>
      <c r="J1984">
        <v>210</v>
      </c>
      <c r="K1984">
        <v>300.3</v>
      </c>
    </row>
    <row r="1985" spans="1:11" x14ac:dyDescent="0.25">
      <c r="A1985" t="s">
        <v>103</v>
      </c>
      <c r="B1985">
        <v>2022</v>
      </c>
      <c r="C1985" t="s">
        <v>10</v>
      </c>
      <c r="D1985" t="s">
        <v>98</v>
      </c>
      <c r="E1985" t="s">
        <v>91</v>
      </c>
      <c r="F1985" t="s">
        <v>92</v>
      </c>
      <c r="G1985" t="s">
        <v>93</v>
      </c>
      <c r="H1985" t="s">
        <v>94</v>
      </c>
      <c r="I1985" t="s">
        <v>95</v>
      </c>
      <c r="J1985">
        <v>237</v>
      </c>
      <c r="K1985">
        <v>338.90999999999997</v>
      </c>
    </row>
    <row r="1986" spans="1:11" x14ac:dyDescent="0.25">
      <c r="A1986" t="s">
        <v>104</v>
      </c>
      <c r="B1986">
        <v>2022</v>
      </c>
      <c r="C1986" t="s">
        <v>10</v>
      </c>
      <c r="D1986" t="s">
        <v>98</v>
      </c>
      <c r="E1986" t="s">
        <v>91</v>
      </c>
      <c r="F1986" t="s">
        <v>92</v>
      </c>
      <c r="G1986" t="s">
        <v>93</v>
      </c>
      <c r="H1986" t="s">
        <v>94</v>
      </c>
      <c r="I1986" t="s">
        <v>95</v>
      </c>
      <c r="J1986">
        <v>165</v>
      </c>
      <c r="K1986">
        <v>235.95</v>
      </c>
    </row>
    <row r="1987" spans="1:11" x14ac:dyDescent="0.25">
      <c r="A1987" t="s">
        <v>105</v>
      </c>
      <c r="B1987">
        <v>2022</v>
      </c>
      <c r="C1987" t="s">
        <v>10</v>
      </c>
      <c r="D1987" t="s">
        <v>98</v>
      </c>
      <c r="E1987" t="s">
        <v>91</v>
      </c>
      <c r="F1987" t="s">
        <v>92</v>
      </c>
      <c r="G1987" t="s">
        <v>93</v>
      </c>
      <c r="H1987" t="s">
        <v>94</v>
      </c>
      <c r="I1987" t="s">
        <v>95</v>
      </c>
      <c r="J1987">
        <v>213</v>
      </c>
      <c r="K1987">
        <v>304.59000000000003</v>
      </c>
    </row>
    <row r="1988" spans="1:11" x14ac:dyDescent="0.25">
      <c r="A1988" t="s">
        <v>104</v>
      </c>
      <c r="B1988">
        <v>2022</v>
      </c>
      <c r="C1988" t="s">
        <v>10</v>
      </c>
      <c r="D1988" t="s">
        <v>98</v>
      </c>
      <c r="E1988" t="s">
        <v>91</v>
      </c>
      <c r="F1988" t="s">
        <v>92</v>
      </c>
      <c r="G1988" t="s">
        <v>93</v>
      </c>
      <c r="H1988" t="s">
        <v>94</v>
      </c>
      <c r="I1988" t="s">
        <v>95</v>
      </c>
      <c r="J1988">
        <v>319</v>
      </c>
      <c r="K1988">
        <v>456.17</v>
      </c>
    </row>
    <row r="1989" spans="1:11" x14ac:dyDescent="0.25">
      <c r="A1989" t="s">
        <v>104</v>
      </c>
      <c r="B1989">
        <v>2022</v>
      </c>
      <c r="C1989" t="s">
        <v>10</v>
      </c>
      <c r="D1989" t="s">
        <v>98</v>
      </c>
      <c r="E1989" t="s">
        <v>91</v>
      </c>
      <c r="F1989" t="s">
        <v>92</v>
      </c>
      <c r="G1989" t="s">
        <v>93</v>
      </c>
      <c r="H1989" t="s">
        <v>94</v>
      </c>
      <c r="I1989" t="s">
        <v>95</v>
      </c>
      <c r="J1989">
        <v>313</v>
      </c>
      <c r="K1989">
        <v>447.59</v>
      </c>
    </row>
    <row r="1990" spans="1:11" x14ac:dyDescent="0.25">
      <c r="A1990" t="s">
        <v>103</v>
      </c>
      <c r="B1990">
        <v>2022</v>
      </c>
      <c r="C1990" t="s">
        <v>10</v>
      </c>
      <c r="D1990" t="s">
        <v>98</v>
      </c>
      <c r="E1990" t="s">
        <v>91</v>
      </c>
      <c r="F1990" t="s">
        <v>92</v>
      </c>
      <c r="G1990" t="s">
        <v>93</v>
      </c>
      <c r="H1990" t="s">
        <v>94</v>
      </c>
      <c r="I1990" t="s">
        <v>95</v>
      </c>
      <c r="J1990">
        <v>307</v>
      </c>
      <c r="K1990">
        <v>439.01</v>
      </c>
    </row>
    <row r="1991" spans="1:11" x14ac:dyDescent="0.25">
      <c r="A1991" t="s">
        <v>103</v>
      </c>
      <c r="B1991">
        <v>2022</v>
      </c>
      <c r="C1991" t="s">
        <v>10</v>
      </c>
      <c r="D1991" t="s">
        <v>98</v>
      </c>
      <c r="E1991" t="s">
        <v>91</v>
      </c>
      <c r="F1991" t="s">
        <v>92</v>
      </c>
      <c r="G1991" t="s">
        <v>93</v>
      </c>
      <c r="H1991" t="s">
        <v>94</v>
      </c>
      <c r="I1991" t="s">
        <v>95</v>
      </c>
      <c r="J1991">
        <v>235</v>
      </c>
      <c r="K1991">
        <v>336.05</v>
      </c>
    </row>
    <row r="1992" spans="1:11" x14ac:dyDescent="0.25">
      <c r="A1992" t="s">
        <v>103</v>
      </c>
      <c r="B1992">
        <v>2022</v>
      </c>
      <c r="C1992" t="s">
        <v>10</v>
      </c>
      <c r="D1992" t="s">
        <v>98</v>
      </c>
      <c r="E1992" t="s">
        <v>91</v>
      </c>
      <c r="F1992" t="s">
        <v>92</v>
      </c>
      <c r="G1992" t="s">
        <v>93</v>
      </c>
      <c r="H1992" t="s">
        <v>94</v>
      </c>
      <c r="I1992" t="s">
        <v>95</v>
      </c>
      <c r="J1992">
        <v>798</v>
      </c>
      <c r="K1992">
        <v>1141.1400000000001</v>
      </c>
    </row>
    <row r="1993" spans="1:11" x14ac:dyDescent="0.25">
      <c r="A1993" t="s">
        <v>104</v>
      </c>
      <c r="B1993">
        <v>2022</v>
      </c>
      <c r="C1993" t="s">
        <v>10</v>
      </c>
      <c r="D1993" t="s">
        <v>98</v>
      </c>
      <c r="E1993" t="s">
        <v>91</v>
      </c>
      <c r="F1993" t="s">
        <v>92</v>
      </c>
      <c r="G1993" t="s">
        <v>93</v>
      </c>
      <c r="H1993" t="s">
        <v>94</v>
      </c>
      <c r="I1993" t="s">
        <v>95</v>
      </c>
      <c r="J1993">
        <v>831</v>
      </c>
      <c r="K1993">
        <v>1188.33</v>
      </c>
    </row>
    <row r="1994" spans="1:11" x14ac:dyDescent="0.25">
      <c r="A1994" t="s">
        <v>105</v>
      </c>
      <c r="B1994">
        <v>2022</v>
      </c>
      <c r="C1994" t="s">
        <v>10</v>
      </c>
      <c r="D1994" t="s">
        <v>98</v>
      </c>
      <c r="E1994" t="s">
        <v>91</v>
      </c>
      <c r="F1994" t="s">
        <v>92</v>
      </c>
      <c r="G1994" t="s">
        <v>93</v>
      </c>
      <c r="H1994" t="s">
        <v>94</v>
      </c>
      <c r="I1994" t="s">
        <v>96</v>
      </c>
      <c r="J1994">
        <v>317</v>
      </c>
      <c r="K1994">
        <v>453.31</v>
      </c>
    </row>
    <row r="1995" spans="1:11" x14ac:dyDescent="0.25">
      <c r="A1995" t="s">
        <v>103</v>
      </c>
      <c r="B1995">
        <v>2022</v>
      </c>
      <c r="C1995" t="s">
        <v>10</v>
      </c>
      <c r="D1995" t="s">
        <v>98</v>
      </c>
      <c r="E1995" t="s">
        <v>91</v>
      </c>
      <c r="F1995" t="s">
        <v>92</v>
      </c>
      <c r="G1995" t="s">
        <v>93</v>
      </c>
      <c r="H1995" t="s">
        <v>94</v>
      </c>
      <c r="I1995" t="s">
        <v>96</v>
      </c>
      <c r="J1995">
        <v>311</v>
      </c>
      <c r="K1995">
        <v>444.73</v>
      </c>
    </row>
    <row r="1996" spans="1:11" x14ac:dyDescent="0.25">
      <c r="A1996" t="s">
        <v>107</v>
      </c>
      <c r="B1996">
        <v>2022</v>
      </c>
      <c r="C1996" t="s">
        <v>10</v>
      </c>
      <c r="D1996" t="s">
        <v>98</v>
      </c>
      <c r="E1996" t="s">
        <v>91</v>
      </c>
      <c r="F1996" t="s">
        <v>92</v>
      </c>
      <c r="G1996" t="s">
        <v>93</v>
      </c>
      <c r="H1996" t="s">
        <v>94</v>
      </c>
      <c r="I1996" t="s">
        <v>96</v>
      </c>
      <c r="J1996">
        <v>305</v>
      </c>
      <c r="K1996">
        <v>436.15</v>
      </c>
    </row>
    <row r="1997" spans="1:11" x14ac:dyDescent="0.25">
      <c r="A1997" t="s">
        <v>103</v>
      </c>
      <c r="B1997">
        <v>2022</v>
      </c>
      <c r="C1997" t="s">
        <v>10</v>
      </c>
      <c r="D1997" t="s">
        <v>98</v>
      </c>
      <c r="E1997" t="s">
        <v>91</v>
      </c>
      <c r="F1997" t="s">
        <v>92</v>
      </c>
      <c r="G1997" t="s">
        <v>93</v>
      </c>
      <c r="H1997" t="s">
        <v>94</v>
      </c>
      <c r="I1997" t="s">
        <v>95</v>
      </c>
      <c r="J1997">
        <v>239</v>
      </c>
      <c r="K1997">
        <v>341.77</v>
      </c>
    </row>
    <row r="1998" spans="1:11" x14ac:dyDescent="0.25">
      <c r="A1998" t="s">
        <v>103</v>
      </c>
      <c r="B1998">
        <v>2022</v>
      </c>
      <c r="C1998" t="s">
        <v>10</v>
      </c>
      <c r="D1998" t="s">
        <v>98</v>
      </c>
      <c r="E1998" t="s">
        <v>91</v>
      </c>
      <c r="F1998" t="s">
        <v>92</v>
      </c>
      <c r="G1998" t="s">
        <v>93</v>
      </c>
      <c r="H1998" t="s">
        <v>94</v>
      </c>
      <c r="I1998" t="s">
        <v>95</v>
      </c>
      <c r="J1998">
        <v>209</v>
      </c>
      <c r="K1998">
        <v>298.87</v>
      </c>
    </row>
    <row r="1999" spans="1:11" x14ac:dyDescent="0.25">
      <c r="A1999" t="s">
        <v>105</v>
      </c>
      <c r="B1999">
        <v>2022</v>
      </c>
      <c r="C1999" t="s">
        <v>9</v>
      </c>
      <c r="D1999" t="s">
        <v>98</v>
      </c>
      <c r="E1999" t="s">
        <v>91</v>
      </c>
      <c r="F1999" t="s">
        <v>92</v>
      </c>
      <c r="G1999" t="s">
        <v>93</v>
      </c>
      <c r="H1999" t="s">
        <v>94</v>
      </c>
      <c r="I1999" t="s">
        <v>96</v>
      </c>
      <c r="J1999">
        <v>332</v>
      </c>
      <c r="K1999">
        <v>474.76</v>
      </c>
    </row>
    <row r="2000" spans="1:11" x14ac:dyDescent="0.25">
      <c r="A2000" t="s">
        <v>104</v>
      </c>
      <c r="B2000">
        <v>2022</v>
      </c>
      <c r="C2000" t="s">
        <v>9</v>
      </c>
      <c r="D2000" t="s">
        <v>98</v>
      </c>
      <c r="E2000" t="s">
        <v>91</v>
      </c>
      <c r="F2000" t="s">
        <v>92</v>
      </c>
      <c r="G2000" t="s">
        <v>93</v>
      </c>
      <c r="H2000" t="s">
        <v>94</v>
      </c>
      <c r="I2000" t="s">
        <v>96</v>
      </c>
      <c r="J2000">
        <v>326</v>
      </c>
      <c r="K2000">
        <v>466.18</v>
      </c>
    </row>
    <row r="2001" spans="1:11" x14ac:dyDescent="0.25">
      <c r="A2001" t="s">
        <v>103</v>
      </c>
      <c r="B2001">
        <v>2022</v>
      </c>
      <c r="C2001" t="s">
        <v>9</v>
      </c>
      <c r="D2001" t="s">
        <v>98</v>
      </c>
      <c r="E2001" t="s">
        <v>91</v>
      </c>
      <c r="F2001" t="s">
        <v>92</v>
      </c>
      <c r="G2001" t="s">
        <v>93</v>
      </c>
      <c r="H2001" t="s">
        <v>94</v>
      </c>
      <c r="I2001" t="s">
        <v>95</v>
      </c>
      <c r="J2001">
        <v>242</v>
      </c>
      <c r="K2001">
        <v>346.06</v>
      </c>
    </row>
    <row r="2002" spans="1:11" x14ac:dyDescent="0.25">
      <c r="A2002" t="s">
        <v>103</v>
      </c>
      <c r="B2002">
        <v>2022</v>
      </c>
      <c r="C2002" t="s">
        <v>9</v>
      </c>
      <c r="D2002" t="s">
        <v>98</v>
      </c>
      <c r="E2002" t="s">
        <v>91</v>
      </c>
      <c r="F2002" t="s">
        <v>92</v>
      </c>
      <c r="G2002" t="s">
        <v>93</v>
      </c>
      <c r="H2002" t="s">
        <v>94</v>
      </c>
      <c r="I2002" t="s">
        <v>95</v>
      </c>
      <c r="J2002">
        <v>170</v>
      </c>
      <c r="K2002">
        <v>243.1</v>
      </c>
    </row>
    <row r="2003" spans="1:11" x14ac:dyDescent="0.25">
      <c r="A2003" t="s">
        <v>103</v>
      </c>
      <c r="B2003">
        <v>2022</v>
      </c>
      <c r="C2003" t="s">
        <v>9</v>
      </c>
      <c r="D2003" t="s">
        <v>98</v>
      </c>
      <c r="E2003" t="s">
        <v>91</v>
      </c>
      <c r="F2003" t="s">
        <v>92</v>
      </c>
      <c r="G2003" t="s">
        <v>93</v>
      </c>
      <c r="H2003" t="s">
        <v>94</v>
      </c>
      <c r="I2003" t="s">
        <v>95</v>
      </c>
      <c r="J2003">
        <v>218</v>
      </c>
      <c r="K2003">
        <v>311.74</v>
      </c>
    </row>
    <row r="2004" spans="1:11" x14ac:dyDescent="0.25">
      <c r="A2004" t="s">
        <v>103</v>
      </c>
      <c r="B2004">
        <v>2022</v>
      </c>
      <c r="C2004" t="s">
        <v>9</v>
      </c>
      <c r="D2004" t="s">
        <v>98</v>
      </c>
      <c r="E2004" t="s">
        <v>91</v>
      </c>
      <c r="F2004" t="s">
        <v>92</v>
      </c>
      <c r="G2004" t="s">
        <v>93</v>
      </c>
      <c r="H2004" t="s">
        <v>94</v>
      </c>
      <c r="I2004" t="s">
        <v>95</v>
      </c>
      <c r="J2004">
        <v>334</v>
      </c>
      <c r="K2004">
        <v>477.62</v>
      </c>
    </row>
    <row r="2005" spans="1:11" x14ac:dyDescent="0.25">
      <c r="A2005" t="s">
        <v>106</v>
      </c>
      <c r="B2005">
        <v>2022</v>
      </c>
      <c r="C2005" t="s">
        <v>9</v>
      </c>
      <c r="D2005" t="s">
        <v>98</v>
      </c>
      <c r="E2005" t="s">
        <v>91</v>
      </c>
      <c r="F2005" t="s">
        <v>92</v>
      </c>
      <c r="G2005" t="s">
        <v>93</v>
      </c>
      <c r="H2005" t="s">
        <v>94</v>
      </c>
      <c r="I2005" t="s">
        <v>95</v>
      </c>
      <c r="J2005">
        <v>328</v>
      </c>
      <c r="K2005">
        <v>469.04</v>
      </c>
    </row>
    <row r="2006" spans="1:11" x14ac:dyDescent="0.25">
      <c r="A2006" t="s">
        <v>104</v>
      </c>
      <c r="B2006">
        <v>2022</v>
      </c>
      <c r="C2006" t="s">
        <v>9</v>
      </c>
      <c r="D2006" t="s">
        <v>98</v>
      </c>
      <c r="E2006" t="s">
        <v>91</v>
      </c>
      <c r="F2006" t="s">
        <v>92</v>
      </c>
      <c r="G2006" t="s">
        <v>93</v>
      </c>
      <c r="H2006" t="s">
        <v>94</v>
      </c>
      <c r="I2006" t="s">
        <v>95</v>
      </c>
      <c r="J2006">
        <v>322</v>
      </c>
      <c r="K2006">
        <v>460.46</v>
      </c>
    </row>
    <row r="2007" spans="1:11" x14ac:dyDescent="0.25">
      <c r="A2007" t="s">
        <v>104</v>
      </c>
      <c r="B2007">
        <v>2022</v>
      </c>
      <c r="C2007" t="s">
        <v>9</v>
      </c>
      <c r="D2007" t="s">
        <v>98</v>
      </c>
      <c r="E2007" t="s">
        <v>91</v>
      </c>
      <c r="F2007" t="s">
        <v>92</v>
      </c>
      <c r="G2007" t="s">
        <v>93</v>
      </c>
      <c r="H2007" t="s">
        <v>94</v>
      </c>
      <c r="I2007" t="s">
        <v>95</v>
      </c>
      <c r="J2007">
        <v>244</v>
      </c>
      <c r="K2007">
        <v>526.24</v>
      </c>
    </row>
    <row r="2008" spans="1:11" x14ac:dyDescent="0.25">
      <c r="A2008" t="s">
        <v>104</v>
      </c>
      <c r="B2008">
        <v>2022</v>
      </c>
      <c r="C2008" t="s">
        <v>9</v>
      </c>
      <c r="D2008" t="s">
        <v>98</v>
      </c>
      <c r="E2008" t="s">
        <v>91</v>
      </c>
      <c r="F2008" t="s">
        <v>92</v>
      </c>
      <c r="G2008" t="s">
        <v>93</v>
      </c>
      <c r="H2008" t="s">
        <v>94</v>
      </c>
      <c r="I2008" t="s">
        <v>95</v>
      </c>
      <c r="J2008">
        <v>214</v>
      </c>
      <c r="K2008">
        <v>526.24</v>
      </c>
    </row>
    <row r="2009" spans="1:11" x14ac:dyDescent="0.25">
      <c r="A2009" t="s">
        <v>103</v>
      </c>
      <c r="B2009">
        <v>2022</v>
      </c>
      <c r="C2009" t="s">
        <v>9</v>
      </c>
      <c r="D2009" t="s">
        <v>98</v>
      </c>
      <c r="E2009" t="s">
        <v>91</v>
      </c>
      <c r="F2009" t="s">
        <v>92</v>
      </c>
      <c r="G2009" t="s">
        <v>93</v>
      </c>
      <c r="H2009" t="s">
        <v>94</v>
      </c>
      <c r="I2009" t="s">
        <v>95</v>
      </c>
      <c r="J2009">
        <v>1016</v>
      </c>
      <c r="K2009">
        <v>1452.88</v>
      </c>
    </row>
    <row r="2010" spans="1:11" x14ac:dyDescent="0.25">
      <c r="A2010" t="s">
        <v>104</v>
      </c>
      <c r="B2010">
        <v>2022</v>
      </c>
      <c r="C2010" t="s">
        <v>9</v>
      </c>
      <c r="D2010" t="s">
        <v>98</v>
      </c>
      <c r="E2010" t="s">
        <v>91</v>
      </c>
      <c r="F2010" t="s">
        <v>92</v>
      </c>
      <c r="G2010" t="s">
        <v>93</v>
      </c>
      <c r="H2010" t="s">
        <v>94</v>
      </c>
      <c r="I2010" t="s">
        <v>95</v>
      </c>
      <c r="J2010">
        <v>216</v>
      </c>
      <c r="K2010">
        <v>308.88</v>
      </c>
    </row>
    <row r="2011" spans="1:11" x14ac:dyDescent="0.25">
      <c r="A2011" t="s">
        <v>104</v>
      </c>
      <c r="B2011">
        <v>2022</v>
      </c>
      <c r="C2011" t="s">
        <v>9</v>
      </c>
      <c r="D2011" t="s">
        <v>98</v>
      </c>
      <c r="E2011" t="s">
        <v>91</v>
      </c>
      <c r="F2011" t="s">
        <v>92</v>
      </c>
      <c r="G2011" t="s">
        <v>93</v>
      </c>
      <c r="H2011" t="s">
        <v>94</v>
      </c>
      <c r="I2011" t="s">
        <v>95</v>
      </c>
      <c r="J2011">
        <v>243</v>
      </c>
      <c r="K2011">
        <v>347.49</v>
      </c>
    </row>
    <row r="2012" spans="1:11" x14ac:dyDescent="0.25">
      <c r="A2012" t="s">
        <v>103</v>
      </c>
      <c r="B2012">
        <v>2022</v>
      </c>
      <c r="C2012" t="s">
        <v>9</v>
      </c>
      <c r="D2012" t="s">
        <v>98</v>
      </c>
      <c r="E2012" t="s">
        <v>91</v>
      </c>
      <c r="F2012" t="s">
        <v>92</v>
      </c>
      <c r="G2012" t="s">
        <v>93</v>
      </c>
      <c r="H2012" t="s">
        <v>94</v>
      </c>
      <c r="I2012" t="s">
        <v>95</v>
      </c>
      <c r="J2012">
        <v>171</v>
      </c>
      <c r="K2012">
        <v>244.53</v>
      </c>
    </row>
    <row r="2013" spans="1:11" x14ac:dyDescent="0.25">
      <c r="A2013" t="s">
        <v>103</v>
      </c>
      <c r="B2013">
        <v>2022</v>
      </c>
      <c r="C2013" t="s">
        <v>9</v>
      </c>
      <c r="D2013" t="s">
        <v>98</v>
      </c>
      <c r="E2013" t="s">
        <v>91</v>
      </c>
      <c r="F2013" t="s">
        <v>92</v>
      </c>
      <c r="G2013" t="s">
        <v>93</v>
      </c>
      <c r="H2013" t="s">
        <v>94</v>
      </c>
      <c r="I2013" t="s">
        <v>95</v>
      </c>
      <c r="J2013">
        <v>331</v>
      </c>
      <c r="K2013">
        <v>473.33</v>
      </c>
    </row>
    <row r="2014" spans="1:11" x14ac:dyDescent="0.25">
      <c r="A2014" t="s">
        <v>103</v>
      </c>
      <c r="B2014">
        <v>2022</v>
      </c>
      <c r="C2014" t="s">
        <v>9</v>
      </c>
      <c r="D2014" t="s">
        <v>98</v>
      </c>
      <c r="E2014" t="s">
        <v>91</v>
      </c>
      <c r="F2014" t="s">
        <v>92</v>
      </c>
      <c r="G2014" t="s">
        <v>93</v>
      </c>
      <c r="H2014" t="s">
        <v>94</v>
      </c>
      <c r="I2014" t="s">
        <v>95</v>
      </c>
      <c r="J2014">
        <v>325</v>
      </c>
      <c r="K2014">
        <v>464.75</v>
      </c>
    </row>
    <row r="2015" spans="1:11" x14ac:dyDescent="0.25">
      <c r="A2015" t="s">
        <v>104</v>
      </c>
      <c r="B2015">
        <v>2022</v>
      </c>
      <c r="C2015" t="s">
        <v>9</v>
      </c>
      <c r="D2015" t="s">
        <v>98</v>
      </c>
      <c r="E2015" t="s">
        <v>91</v>
      </c>
      <c r="F2015" t="s">
        <v>92</v>
      </c>
      <c r="G2015" t="s">
        <v>93</v>
      </c>
      <c r="H2015" t="s">
        <v>94</v>
      </c>
      <c r="I2015" t="s">
        <v>95</v>
      </c>
      <c r="J2015">
        <v>241</v>
      </c>
      <c r="K2015">
        <v>344.63</v>
      </c>
    </row>
    <row r="2016" spans="1:11" x14ac:dyDescent="0.25">
      <c r="A2016" t="s">
        <v>106</v>
      </c>
      <c r="B2016">
        <v>2022</v>
      </c>
      <c r="C2016" t="s">
        <v>9</v>
      </c>
      <c r="D2016" t="s">
        <v>98</v>
      </c>
      <c r="E2016" t="s">
        <v>91</v>
      </c>
      <c r="F2016" t="s">
        <v>92</v>
      </c>
      <c r="G2016" t="s">
        <v>93</v>
      </c>
      <c r="H2016" t="s">
        <v>94</v>
      </c>
      <c r="I2016" t="s">
        <v>95</v>
      </c>
      <c r="J2016">
        <v>797</v>
      </c>
      <c r="K2016">
        <v>1139.71</v>
      </c>
    </row>
    <row r="2017" spans="1:11" x14ac:dyDescent="0.25">
      <c r="A2017" t="s">
        <v>104</v>
      </c>
      <c r="B2017">
        <v>2022</v>
      </c>
      <c r="C2017" t="s">
        <v>9</v>
      </c>
      <c r="D2017" t="s">
        <v>98</v>
      </c>
      <c r="E2017" t="s">
        <v>91</v>
      </c>
      <c r="F2017" t="s">
        <v>92</v>
      </c>
      <c r="G2017" t="s">
        <v>93</v>
      </c>
      <c r="H2017" t="s">
        <v>94</v>
      </c>
      <c r="I2017" t="s">
        <v>95</v>
      </c>
      <c r="J2017">
        <v>830</v>
      </c>
      <c r="K2017">
        <v>1186.9000000000001</v>
      </c>
    </row>
    <row r="2018" spans="1:11" x14ac:dyDescent="0.25">
      <c r="A2018" t="s">
        <v>105</v>
      </c>
      <c r="B2018">
        <v>2022</v>
      </c>
      <c r="C2018" t="s">
        <v>9</v>
      </c>
      <c r="D2018" t="s">
        <v>98</v>
      </c>
      <c r="E2018" t="s">
        <v>91</v>
      </c>
      <c r="F2018" t="s">
        <v>92</v>
      </c>
      <c r="G2018" t="s">
        <v>93</v>
      </c>
      <c r="H2018" t="s">
        <v>94</v>
      </c>
      <c r="I2018" t="s">
        <v>96</v>
      </c>
      <c r="J2018">
        <v>335</v>
      </c>
      <c r="K2018">
        <v>479.05</v>
      </c>
    </row>
    <row r="2019" spans="1:11" x14ac:dyDescent="0.25">
      <c r="A2019" t="s">
        <v>103</v>
      </c>
      <c r="B2019">
        <v>2022</v>
      </c>
      <c r="C2019" t="s">
        <v>9</v>
      </c>
      <c r="D2019" t="s">
        <v>98</v>
      </c>
      <c r="E2019" t="s">
        <v>91</v>
      </c>
      <c r="F2019" t="s">
        <v>92</v>
      </c>
      <c r="G2019" t="s">
        <v>93</v>
      </c>
      <c r="H2019" t="s">
        <v>94</v>
      </c>
      <c r="I2019" t="s">
        <v>96</v>
      </c>
      <c r="J2019">
        <v>329</v>
      </c>
      <c r="K2019">
        <v>470.47</v>
      </c>
    </row>
    <row r="2020" spans="1:11" x14ac:dyDescent="0.25">
      <c r="A2020" t="s">
        <v>106</v>
      </c>
      <c r="B2020">
        <v>2022</v>
      </c>
      <c r="C2020" t="s">
        <v>9</v>
      </c>
      <c r="D2020" t="s">
        <v>98</v>
      </c>
      <c r="E2020" t="s">
        <v>91</v>
      </c>
      <c r="F2020" t="s">
        <v>92</v>
      </c>
      <c r="G2020" t="s">
        <v>93</v>
      </c>
      <c r="H2020" t="s">
        <v>94</v>
      </c>
      <c r="I2020" t="s">
        <v>96</v>
      </c>
      <c r="J2020">
        <v>323</v>
      </c>
      <c r="K2020">
        <v>461.89</v>
      </c>
    </row>
    <row r="2021" spans="1:11" x14ac:dyDescent="0.25">
      <c r="A2021" t="s">
        <v>103</v>
      </c>
      <c r="B2021">
        <v>2022</v>
      </c>
      <c r="C2021" t="s">
        <v>9</v>
      </c>
      <c r="D2021" t="s">
        <v>98</v>
      </c>
      <c r="E2021" t="s">
        <v>91</v>
      </c>
      <c r="F2021" t="s">
        <v>92</v>
      </c>
      <c r="G2021" t="s">
        <v>93</v>
      </c>
      <c r="H2021" t="s">
        <v>94</v>
      </c>
      <c r="I2021" t="s">
        <v>95</v>
      </c>
      <c r="J2021">
        <v>245</v>
      </c>
      <c r="K2021">
        <v>350.35</v>
      </c>
    </row>
    <row r="2022" spans="1:11" x14ac:dyDescent="0.25">
      <c r="A2022" t="s">
        <v>104</v>
      </c>
      <c r="B2022">
        <v>2022</v>
      </c>
      <c r="C2022" t="s">
        <v>9</v>
      </c>
      <c r="D2022" t="s">
        <v>98</v>
      </c>
      <c r="E2022" t="s">
        <v>91</v>
      </c>
      <c r="F2022" t="s">
        <v>92</v>
      </c>
      <c r="G2022" t="s">
        <v>93</v>
      </c>
      <c r="H2022" t="s">
        <v>94</v>
      </c>
      <c r="I2022" t="s">
        <v>95</v>
      </c>
      <c r="J2022">
        <v>167</v>
      </c>
      <c r="K2022">
        <v>238.81</v>
      </c>
    </row>
    <row r="2023" spans="1:11" x14ac:dyDescent="0.25">
      <c r="A2023" t="s">
        <v>103</v>
      </c>
      <c r="B2023">
        <v>2022</v>
      </c>
      <c r="C2023" t="s">
        <v>9</v>
      </c>
      <c r="D2023" t="s">
        <v>98</v>
      </c>
      <c r="E2023" t="s">
        <v>91</v>
      </c>
      <c r="F2023" t="s">
        <v>92</v>
      </c>
      <c r="G2023" t="s">
        <v>93</v>
      </c>
      <c r="H2023" t="s">
        <v>94</v>
      </c>
      <c r="I2023" t="s">
        <v>95</v>
      </c>
      <c r="J2023">
        <v>215</v>
      </c>
      <c r="K2023">
        <v>307.45</v>
      </c>
    </row>
    <row r="2024" spans="1:11" x14ac:dyDescent="0.25">
      <c r="A2024" t="s">
        <v>103</v>
      </c>
      <c r="B2024">
        <v>2022</v>
      </c>
      <c r="C2024" t="s">
        <v>8</v>
      </c>
      <c r="D2024" t="s">
        <v>98</v>
      </c>
      <c r="E2024" t="s">
        <v>91</v>
      </c>
      <c r="F2024" t="s">
        <v>92</v>
      </c>
      <c r="G2024" t="s">
        <v>93</v>
      </c>
      <c r="H2024" t="s">
        <v>94</v>
      </c>
      <c r="I2024" t="s">
        <v>96</v>
      </c>
      <c r="J2024">
        <v>350</v>
      </c>
      <c r="K2024">
        <v>500.5</v>
      </c>
    </row>
    <row r="2025" spans="1:11" x14ac:dyDescent="0.25">
      <c r="A2025" t="s">
        <v>103</v>
      </c>
      <c r="B2025">
        <v>2022</v>
      </c>
      <c r="C2025" t="s">
        <v>8</v>
      </c>
      <c r="D2025" t="s">
        <v>98</v>
      </c>
      <c r="E2025" t="s">
        <v>91</v>
      </c>
      <c r="F2025" t="s">
        <v>92</v>
      </c>
      <c r="G2025" t="s">
        <v>93</v>
      </c>
      <c r="H2025" t="s">
        <v>94</v>
      </c>
      <c r="I2025" t="s">
        <v>96</v>
      </c>
      <c r="J2025">
        <v>344</v>
      </c>
      <c r="K2025">
        <v>491.92</v>
      </c>
    </row>
    <row r="2026" spans="1:11" x14ac:dyDescent="0.25">
      <c r="A2026" t="s">
        <v>104</v>
      </c>
      <c r="B2026">
        <v>2022</v>
      </c>
      <c r="C2026" t="s">
        <v>8</v>
      </c>
      <c r="D2026" t="s">
        <v>98</v>
      </c>
      <c r="E2026" t="s">
        <v>91</v>
      </c>
      <c r="F2026" t="s">
        <v>92</v>
      </c>
      <c r="G2026" t="s">
        <v>93</v>
      </c>
      <c r="H2026" t="s">
        <v>94</v>
      </c>
      <c r="I2026" t="s">
        <v>96</v>
      </c>
      <c r="J2026">
        <v>338</v>
      </c>
      <c r="K2026">
        <v>483.34</v>
      </c>
    </row>
    <row r="2027" spans="1:11" x14ac:dyDescent="0.25">
      <c r="A2027" t="s">
        <v>103</v>
      </c>
      <c r="B2027">
        <v>2022</v>
      </c>
      <c r="C2027" t="s">
        <v>8</v>
      </c>
      <c r="D2027" t="s">
        <v>98</v>
      </c>
      <c r="E2027" t="s">
        <v>91</v>
      </c>
      <c r="F2027" t="s">
        <v>92</v>
      </c>
      <c r="G2027" t="s">
        <v>93</v>
      </c>
      <c r="H2027" t="s">
        <v>94</v>
      </c>
      <c r="I2027" t="s">
        <v>95</v>
      </c>
      <c r="J2027">
        <v>176</v>
      </c>
      <c r="K2027">
        <v>251.68</v>
      </c>
    </row>
    <row r="2028" spans="1:11" x14ac:dyDescent="0.25">
      <c r="A2028" t="s">
        <v>104</v>
      </c>
      <c r="B2028">
        <v>2022</v>
      </c>
      <c r="C2028" t="s">
        <v>8</v>
      </c>
      <c r="D2028" t="s">
        <v>98</v>
      </c>
      <c r="E2028" t="s">
        <v>91</v>
      </c>
      <c r="F2028" t="s">
        <v>92</v>
      </c>
      <c r="G2028" t="s">
        <v>93</v>
      </c>
      <c r="H2028" t="s">
        <v>94</v>
      </c>
      <c r="I2028" t="s">
        <v>95</v>
      </c>
      <c r="J2028">
        <v>352</v>
      </c>
      <c r="K2028">
        <v>503.36</v>
      </c>
    </row>
    <row r="2029" spans="1:11" x14ac:dyDescent="0.25">
      <c r="A2029" t="s">
        <v>104</v>
      </c>
      <c r="B2029">
        <v>2022</v>
      </c>
      <c r="C2029" t="s">
        <v>8</v>
      </c>
      <c r="D2029" t="s">
        <v>98</v>
      </c>
      <c r="E2029" t="s">
        <v>91</v>
      </c>
      <c r="F2029" t="s">
        <v>92</v>
      </c>
      <c r="G2029" t="s">
        <v>93</v>
      </c>
      <c r="H2029" t="s">
        <v>94</v>
      </c>
      <c r="I2029" t="s">
        <v>95</v>
      </c>
      <c r="J2029">
        <v>346</v>
      </c>
      <c r="K2029">
        <v>494.78</v>
      </c>
    </row>
    <row r="2030" spans="1:11" x14ac:dyDescent="0.25">
      <c r="A2030" t="s">
        <v>103</v>
      </c>
      <c r="B2030">
        <v>2022</v>
      </c>
      <c r="C2030" t="s">
        <v>8</v>
      </c>
      <c r="D2030" t="s">
        <v>98</v>
      </c>
      <c r="E2030" t="s">
        <v>91</v>
      </c>
      <c r="F2030" t="s">
        <v>92</v>
      </c>
      <c r="G2030" t="s">
        <v>93</v>
      </c>
      <c r="H2030" t="s">
        <v>94</v>
      </c>
      <c r="I2030" t="s">
        <v>95</v>
      </c>
      <c r="J2030">
        <v>340</v>
      </c>
      <c r="K2030">
        <v>486.2</v>
      </c>
    </row>
    <row r="2031" spans="1:11" x14ac:dyDescent="0.25">
      <c r="A2031" t="s">
        <v>103</v>
      </c>
      <c r="B2031">
        <v>2022</v>
      </c>
      <c r="C2031" t="s">
        <v>8</v>
      </c>
      <c r="D2031" t="s">
        <v>98</v>
      </c>
      <c r="E2031" t="s">
        <v>91</v>
      </c>
      <c r="F2031" t="s">
        <v>92</v>
      </c>
      <c r="G2031" t="s">
        <v>93</v>
      </c>
      <c r="H2031" t="s">
        <v>94</v>
      </c>
      <c r="I2031" t="s">
        <v>95</v>
      </c>
      <c r="J2031">
        <v>172</v>
      </c>
      <c r="K2031">
        <v>526.24</v>
      </c>
    </row>
    <row r="2032" spans="1:11" x14ac:dyDescent="0.25">
      <c r="A2032" t="s">
        <v>103</v>
      </c>
      <c r="B2032">
        <v>2022</v>
      </c>
      <c r="C2032" t="s">
        <v>8</v>
      </c>
      <c r="D2032" t="s">
        <v>98</v>
      </c>
      <c r="E2032" t="s">
        <v>91</v>
      </c>
      <c r="F2032" t="s">
        <v>92</v>
      </c>
      <c r="G2032" t="s">
        <v>93</v>
      </c>
      <c r="H2032" t="s">
        <v>94</v>
      </c>
      <c r="I2032" t="s">
        <v>95</v>
      </c>
      <c r="J2032">
        <v>220</v>
      </c>
      <c r="K2032">
        <v>526.24</v>
      </c>
    </row>
    <row r="2033" spans="1:11" x14ac:dyDescent="0.25">
      <c r="A2033" t="s">
        <v>104</v>
      </c>
      <c r="B2033">
        <v>2022</v>
      </c>
      <c r="C2033" t="s">
        <v>8</v>
      </c>
      <c r="D2033" t="s">
        <v>98</v>
      </c>
      <c r="E2033" t="s">
        <v>91</v>
      </c>
      <c r="F2033" t="s">
        <v>92</v>
      </c>
      <c r="G2033" t="s">
        <v>93</v>
      </c>
      <c r="H2033" t="s">
        <v>94</v>
      </c>
      <c r="I2033" t="s">
        <v>95</v>
      </c>
      <c r="J2033">
        <v>962</v>
      </c>
      <c r="K2033">
        <v>1375.66</v>
      </c>
    </row>
    <row r="2034" spans="1:11" x14ac:dyDescent="0.25">
      <c r="A2034" t="s">
        <v>104</v>
      </c>
      <c r="B2034">
        <v>2022</v>
      </c>
      <c r="C2034" t="s">
        <v>8</v>
      </c>
      <c r="D2034" t="s">
        <v>98</v>
      </c>
      <c r="E2034" t="s">
        <v>91</v>
      </c>
      <c r="F2034" t="s">
        <v>92</v>
      </c>
      <c r="G2034" t="s">
        <v>93</v>
      </c>
      <c r="H2034" t="s">
        <v>94</v>
      </c>
      <c r="I2034" t="s">
        <v>95</v>
      </c>
      <c r="J2034">
        <v>1015</v>
      </c>
      <c r="K2034">
        <v>1451.45</v>
      </c>
    </row>
    <row r="2035" spans="1:11" x14ac:dyDescent="0.25">
      <c r="A2035" t="s">
        <v>104</v>
      </c>
      <c r="B2035">
        <v>2022</v>
      </c>
      <c r="C2035" t="s">
        <v>8</v>
      </c>
      <c r="D2035" t="s">
        <v>98</v>
      </c>
      <c r="E2035" t="s">
        <v>91</v>
      </c>
      <c r="F2035" t="s">
        <v>92</v>
      </c>
      <c r="G2035" t="s">
        <v>93</v>
      </c>
      <c r="H2035" t="s">
        <v>94</v>
      </c>
      <c r="I2035" t="s">
        <v>95</v>
      </c>
      <c r="J2035">
        <v>222</v>
      </c>
      <c r="K2035">
        <v>317.45999999999998</v>
      </c>
    </row>
    <row r="2036" spans="1:11" x14ac:dyDescent="0.25">
      <c r="A2036" t="s">
        <v>104</v>
      </c>
      <c r="B2036">
        <v>2022</v>
      </c>
      <c r="C2036" t="s">
        <v>8</v>
      </c>
      <c r="D2036" t="s">
        <v>98</v>
      </c>
      <c r="E2036" t="s">
        <v>91</v>
      </c>
      <c r="F2036" t="s">
        <v>92</v>
      </c>
      <c r="G2036" t="s">
        <v>93</v>
      </c>
      <c r="H2036" t="s">
        <v>94</v>
      </c>
      <c r="I2036" t="s">
        <v>95</v>
      </c>
      <c r="J2036">
        <v>177</v>
      </c>
      <c r="K2036">
        <v>253.11</v>
      </c>
    </row>
    <row r="2037" spans="1:11" x14ac:dyDescent="0.25">
      <c r="A2037" t="s">
        <v>104</v>
      </c>
      <c r="B2037">
        <v>2022</v>
      </c>
      <c r="C2037" t="s">
        <v>8</v>
      </c>
      <c r="D2037" t="s">
        <v>98</v>
      </c>
      <c r="E2037" t="s">
        <v>91</v>
      </c>
      <c r="F2037" t="s">
        <v>92</v>
      </c>
      <c r="G2037" t="s">
        <v>93</v>
      </c>
      <c r="H2037" t="s">
        <v>94</v>
      </c>
      <c r="I2037" t="s">
        <v>95</v>
      </c>
      <c r="J2037">
        <v>219</v>
      </c>
      <c r="K2037">
        <v>313.17</v>
      </c>
    </row>
    <row r="2038" spans="1:11" x14ac:dyDescent="0.25">
      <c r="A2038" t="s">
        <v>103</v>
      </c>
      <c r="B2038">
        <v>2022</v>
      </c>
      <c r="C2038" t="s">
        <v>8</v>
      </c>
      <c r="D2038" t="s">
        <v>98</v>
      </c>
      <c r="E2038" t="s">
        <v>91</v>
      </c>
      <c r="F2038" t="s">
        <v>92</v>
      </c>
      <c r="G2038" t="s">
        <v>93</v>
      </c>
      <c r="H2038" t="s">
        <v>94</v>
      </c>
      <c r="I2038" t="s">
        <v>95</v>
      </c>
      <c r="J2038">
        <v>349</v>
      </c>
      <c r="K2038">
        <v>499.07</v>
      </c>
    </row>
    <row r="2039" spans="1:11" x14ac:dyDescent="0.25">
      <c r="A2039" t="s">
        <v>104</v>
      </c>
      <c r="B2039">
        <v>2022</v>
      </c>
      <c r="C2039" t="s">
        <v>8</v>
      </c>
      <c r="D2039" t="s">
        <v>98</v>
      </c>
      <c r="E2039" t="s">
        <v>91</v>
      </c>
      <c r="F2039" t="s">
        <v>92</v>
      </c>
      <c r="G2039" t="s">
        <v>93</v>
      </c>
      <c r="H2039" t="s">
        <v>94</v>
      </c>
      <c r="I2039" t="s">
        <v>95</v>
      </c>
      <c r="J2039">
        <v>343</v>
      </c>
      <c r="K2039">
        <v>490.49</v>
      </c>
    </row>
    <row r="2040" spans="1:11" x14ac:dyDescent="0.25">
      <c r="A2040" t="s">
        <v>103</v>
      </c>
      <c r="B2040">
        <v>2022</v>
      </c>
      <c r="C2040" t="s">
        <v>8</v>
      </c>
      <c r="D2040" t="s">
        <v>98</v>
      </c>
      <c r="E2040" t="s">
        <v>91</v>
      </c>
      <c r="F2040" t="s">
        <v>92</v>
      </c>
      <c r="G2040" t="s">
        <v>93</v>
      </c>
      <c r="H2040" t="s">
        <v>94</v>
      </c>
      <c r="I2040" t="s">
        <v>95</v>
      </c>
      <c r="J2040">
        <v>337</v>
      </c>
      <c r="K2040">
        <v>481.91</v>
      </c>
    </row>
    <row r="2041" spans="1:11" x14ac:dyDescent="0.25">
      <c r="A2041" t="s">
        <v>104</v>
      </c>
      <c r="B2041">
        <v>2022</v>
      </c>
      <c r="C2041" t="s">
        <v>8</v>
      </c>
      <c r="D2041" t="s">
        <v>98</v>
      </c>
      <c r="E2041" t="s">
        <v>91</v>
      </c>
      <c r="F2041" t="s">
        <v>92</v>
      </c>
      <c r="G2041" t="s">
        <v>93</v>
      </c>
      <c r="H2041" t="s">
        <v>94</v>
      </c>
      <c r="I2041" t="s">
        <v>95</v>
      </c>
      <c r="J2041">
        <v>796</v>
      </c>
      <c r="K2041">
        <v>1138.28</v>
      </c>
    </row>
    <row r="2042" spans="1:11" x14ac:dyDescent="0.25">
      <c r="A2042" t="s">
        <v>105</v>
      </c>
      <c r="B2042">
        <v>2022</v>
      </c>
      <c r="C2042" t="s">
        <v>8</v>
      </c>
      <c r="D2042" t="s">
        <v>98</v>
      </c>
      <c r="E2042" t="s">
        <v>91</v>
      </c>
      <c r="F2042" t="s">
        <v>92</v>
      </c>
      <c r="G2042" t="s">
        <v>93</v>
      </c>
      <c r="H2042" t="s">
        <v>94</v>
      </c>
      <c r="I2042" t="s">
        <v>95</v>
      </c>
      <c r="J2042">
        <v>829</v>
      </c>
      <c r="K2042">
        <v>1185.47</v>
      </c>
    </row>
    <row r="2043" spans="1:11" x14ac:dyDescent="0.25">
      <c r="A2043" t="s">
        <v>103</v>
      </c>
      <c r="B2043">
        <v>2022</v>
      </c>
      <c r="C2043" t="s">
        <v>8</v>
      </c>
      <c r="D2043" t="s">
        <v>98</v>
      </c>
      <c r="E2043" t="s">
        <v>91</v>
      </c>
      <c r="F2043" t="s">
        <v>92</v>
      </c>
      <c r="G2043" t="s">
        <v>93</v>
      </c>
      <c r="H2043" t="s">
        <v>94</v>
      </c>
      <c r="I2043" t="s">
        <v>96</v>
      </c>
      <c r="J2043">
        <v>347</v>
      </c>
      <c r="K2043">
        <v>496.21</v>
      </c>
    </row>
    <row r="2044" spans="1:11" x14ac:dyDescent="0.25">
      <c r="A2044" t="s">
        <v>103</v>
      </c>
      <c r="B2044">
        <v>2022</v>
      </c>
      <c r="C2044" t="s">
        <v>8</v>
      </c>
      <c r="D2044" t="s">
        <v>98</v>
      </c>
      <c r="E2044" t="s">
        <v>91</v>
      </c>
      <c r="F2044" t="s">
        <v>92</v>
      </c>
      <c r="G2044" t="s">
        <v>93</v>
      </c>
      <c r="H2044" t="s">
        <v>94</v>
      </c>
      <c r="I2044" t="s">
        <v>96</v>
      </c>
      <c r="J2044">
        <v>341</v>
      </c>
      <c r="K2044">
        <v>487.63</v>
      </c>
    </row>
    <row r="2045" spans="1:11" x14ac:dyDescent="0.25">
      <c r="A2045" t="s">
        <v>103</v>
      </c>
      <c r="B2045">
        <v>2022</v>
      </c>
      <c r="C2045" t="s">
        <v>8</v>
      </c>
      <c r="D2045" t="s">
        <v>98</v>
      </c>
      <c r="E2045" t="s">
        <v>91</v>
      </c>
      <c r="F2045" t="s">
        <v>92</v>
      </c>
      <c r="G2045" t="s">
        <v>93</v>
      </c>
      <c r="H2045" t="s">
        <v>94</v>
      </c>
      <c r="I2045" t="s">
        <v>95</v>
      </c>
      <c r="J2045">
        <v>173</v>
      </c>
      <c r="K2045">
        <v>247.39</v>
      </c>
    </row>
    <row r="2046" spans="1:11" x14ac:dyDescent="0.25">
      <c r="A2046" t="s">
        <v>103</v>
      </c>
      <c r="B2046">
        <v>2022</v>
      </c>
      <c r="C2046" t="s">
        <v>8</v>
      </c>
      <c r="D2046" t="s">
        <v>98</v>
      </c>
      <c r="E2046" t="s">
        <v>91</v>
      </c>
      <c r="F2046" t="s">
        <v>92</v>
      </c>
      <c r="G2046" t="s">
        <v>93</v>
      </c>
      <c r="H2046" t="s">
        <v>94</v>
      </c>
      <c r="I2046" t="s">
        <v>95</v>
      </c>
      <c r="J2046">
        <v>221</v>
      </c>
      <c r="K2046">
        <v>316.02999999999997</v>
      </c>
    </row>
    <row r="2047" spans="1:11" x14ac:dyDescent="0.25">
      <c r="A2047" t="s">
        <v>103</v>
      </c>
      <c r="B2047">
        <v>2022</v>
      </c>
      <c r="C2047" t="s">
        <v>3</v>
      </c>
      <c r="D2047" t="s">
        <v>90</v>
      </c>
      <c r="E2047" t="s">
        <v>100</v>
      </c>
      <c r="F2047" t="s">
        <v>101</v>
      </c>
      <c r="G2047" t="s">
        <v>97</v>
      </c>
      <c r="H2047" t="s">
        <v>94</v>
      </c>
      <c r="I2047" t="s">
        <v>102</v>
      </c>
      <c r="J2047">
        <v>214</v>
      </c>
      <c r="K2047">
        <v>306.02</v>
      </c>
    </row>
    <row r="2048" spans="1:11" x14ac:dyDescent="0.25">
      <c r="A2048" t="s">
        <v>105</v>
      </c>
      <c r="B2048">
        <v>2022</v>
      </c>
      <c r="C2048" t="s">
        <v>3</v>
      </c>
      <c r="D2048" t="s">
        <v>90</v>
      </c>
      <c r="E2048" t="s">
        <v>100</v>
      </c>
      <c r="F2048" t="s">
        <v>101</v>
      </c>
      <c r="G2048" t="s">
        <v>97</v>
      </c>
      <c r="H2048" t="s">
        <v>94</v>
      </c>
      <c r="I2048" t="s">
        <v>102</v>
      </c>
      <c r="J2048">
        <v>208</v>
      </c>
      <c r="K2048">
        <v>297.44</v>
      </c>
    </row>
    <row r="2049" spans="1:11" x14ac:dyDescent="0.25">
      <c r="A2049" t="s">
        <v>104</v>
      </c>
      <c r="B2049">
        <v>2022</v>
      </c>
      <c r="C2049" t="s">
        <v>3</v>
      </c>
      <c r="D2049" t="s">
        <v>90</v>
      </c>
      <c r="E2049" t="s">
        <v>100</v>
      </c>
      <c r="F2049" t="s">
        <v>101</v>
      </c>
      <c r="G2049" t="s">
        <v>97</v>
      </c>
      <c r="H2049" t="s">
        <v>94</v>
      </c>
      <c r="I2049" t="s">
        <v>102</v>
      </c>
      <c r="J2049">
        <v>202</v>
      </c>
      <c r="K2049">
        <v>288.86</v>
      </c>
    </row>
    <row r="2050" spans="1:11" x14ac:dyDescent="0.25">
      <c r="A2050" t="s">
        <v>107</v>
      </c>
      <c r="B2050">
        <v>2022</v>
      </c>
      <c r="C2050" t="s">
        <v>3</v>
      </c>
      <c r="D2050" t="s">
        <v>90</v>
      </c>
      <c r="E2050" t="s">
        <v>100</v>
      </c>
      <c r="F2050" t="s">
        <v>101</v>
      </c>
      <c r="G2050" t="s">
        <v>97</v>
      </c>
      <c r="H2050" t="s">
        <v>94</v>
      </c>
      <c r="I2050" t="s">
        <v>102</v>
      </c>
      <c r="J2050">
        <v>211</v>
      </c>
      <c r="K2050">
        <v>301.73</v>
      </c>
    </row>
    <row r="2051" spans="1:11" x14ac:dyDescent="0.25">
      <c r="A2051" t="s">
        <v>103</v>
      </c>
      <c r="B2051">
        <v>2022</v>
      </c>
      <c r="C2051" t="s">
        <v>3</v>
      </c>
      <c r="D2051" t="s">
        <v>90</v>
      </c>
      <c r="E2051" t="s">
        <v>100</v>
      </c>
      <c r="F2051" t="s">
        <v>101</v>
      </c>
      <c r="G2051" t="s">
        <v>97</v>
      </c>
      <c r="H2051" t="s">
        <v>94</v>
      </c>
      <c r="I2051" t="s">
        <v>102</v>
      </c>
      <c r="J2051">
        <v>205</v>
      </c>
      <c r="K2051">
        <v>293.14999999999998</v>
      </c>
    </row>
    <row r="2052" spans="1:11" x14ac:dyDescent="0.25">
      <c r="A2052" t="s">
        <v>104</v>
      </c>
      <c r="B2052">
        <v>2022</v>
      </c>
      <c r="C2052" t="s">
        <v>1</v>
      </c>
      <c r="D2052" t="s">
        <v>90</v>
      </c>
      <c r="E2052" t="s">
        <v>100</v>
      </c>
      <c r="F2052" t="s">
        <v>101</v>
      </c>
      <c r="G2052" t="s">
        <v>97</v>
      </c>
      <c r="H2052" t="s">
        <v>94</v>
      </c>
      <c r="I2052" t="s">
        <v>102</v>
      </c>
      <c r="J2052">
        <v>244</v>
      </c>
      <c r="K2052">
        <v>348.92</v>
      </c>
    </row>
    <row r="2053" spans="1:11" x14ac:dyDescent="0.25">
      <c r="A2053" t="s">
        <v>103</v>
      </c>
      <c r="B2053">
        <v>2022</v>
      </c>
      <c r="C2053" t="s">
        <v>1</v>
      </c>
      <c r="D2053" t="s">
        <v>90</v>
      </c>
      <c r="E2053" t="s">
        <v>100</v>
      </c>
      <c r="F2053" t="s">
        <v>101</v>
      </c>
      <c r="G2053" t="s">
        <v>97</v>
      </c>
      <c r="H2053" t="s">
        <v>94</v>
      </c>
      <c r="I2053" t="s">
        <v>102</v>
      </c>
      <c r="J2053">
        <v>238</v>
      </c>
      <c r="K2053">
        <v>340.34000000000003</v>
      </c>
    </row>
    <row r="2054" spans="1:11" x14ac:dyDescent="0.25">
      <c r="A2054" t="s">
        <v>103</v>
      </c>
      <c r="B2054">
        <v>2022</v>
      </c>
      <c r="C2054" t="s">
        <v>1</v>
      </c>
      <c r="D2054" t="s">
        <v>90</v>
      </c>
      <c r="E2054" t="s">
        <v>100</v>
      </c>
      <c r="F2054" t="s">
        <v>101</v>
      </c>
      <c r="G2054" t="s">
        <v>97</v>
      </c>
      <c r="H2054" t="s">
        <v>94</v>
      </c>
      <c r="I2054" t="s">
        <v>102</v>
      </c>
      <c r="J2054">
        <v>247</v>
      </c>
      <c r="K2054">
        <v>353.21</v>
      </c>
    </row>
    <row r="2055" spans="1:11" x14ac:dyDescent="0.25">
      <c r="A2055" t="s">
        <v>104</v>
      </c>
      <c r="B2055">
        <v>2022</v>
      </c>
      <c r="C2055" t="s">
        <v>1</v>
      </c>
      <c r="D2055" t="s">
        <v>90</v>
      </c>
      <c r="E2055" t="s">
        <v>100</v>
      </c>
      <c r="F2055" t="s">
        <v>101</v>
      </c>
      <c r="G2055" t="s">
        <v>97</v>
      </c>
      <c r="H2055" t="s">
        <v>94</v>
      </c>
      <c r="I2055" t="s">
        <v>102</v>
      </c>
      <c r="J2055">
        <v>241</v>
      </c>
      <c r="K2055">
        <v>344.63</v>
      </c>
    </row>
    <row r="2056" spans="1:11" x14ac:dyDescent="0.25">
      <c r="A2056" t="s">
        <v>105</v>
      </c>
      <c r="B2056">
        <v>2022</v>
      </c>
      <c r="C2056" t="s">
        <v>1</v>
      </c>
      <c r="D2056" t="s">
        <v>90</v>
      </c>
      <c r="E2056" t="s">
        <v>100</v>
      </c>
      <c r="F2056" t="s">
        <v>101</v>
      </c>
      <c r="G2056" t="s">
        <v>97</v>
      </c>
      <c r="H2056" t="s">
        <v>94</v>
      </c>
      <c r="I2056" t="s">
        <v>102</v>
      </c>
      <c r="J2056">
        <v>235</v>
      </c>
      <c r="K2056">
        <v>336.05</v>
      </c>
    </row>
    <row r="2057" spans="1:11" x14ac:dyDescent="0.25">
      <c r="A2057" t="s">
        <v>104</v>
      </c>
      <c r="B2057">
        <v>2022</v>
      </c>
      <c r="C2057" t="s">
        <v>0</v>
      </c>
      <c r="D2057" t="s">
        <v>90</v>
      </c>
      <c r="E2057" t="s">
        <v>100</v>
      </c>
      <c r="F2057" t="s">
        <v>101</v>
      </c>
      <c r="G2057" t="s">
        <v>97</v>
      </c>
      <c r="H2057" t="s">
        <v>94</v>
      </c>
      <c r="I2057" t="s">
        <v>95</v>
      </c>
      <c r="J2057">
        <v>262</v>
      </c>
      <c r="K2057">
        <v>374.66</v>
      </c>
    </row>
    <row r="2058" spans="1:11" x14ac:dyDescent="0.25">
      <c r="A2058" t="s">
        <v>104</v>
      </c>
      <c r="B2058">
        <v>2022</v>
      </c>
      <c r="C2058" t="s">
        <v>0</v>
      </c>
      <c r="D2058" t="s">
        <v>90</v>
      </c>
      <c r="E2058" t="s">
        <v>100</v>
      </c>
      <c r="F2058" t="s">
        <v>101</v>
      </c>
      <c r="G2058" t="s">
        <v>97</v>
      </c>
      <c r="H2058" t="s">
        <v>94</v>
      </c>
      <c r="I2058" t="s">
        <v>102</v>
      </c>
      <c r="J2058">
        <v>256</v>
      </c>
      <c r="K2058">
        <v>366.08</v>
      </c>
    </row>
    <row r="2059" spans="1:11" x14ac:dyDescent="0.25">
      <c r="A2059" t="s">
        <v>104</v>
      </c>
      <c r="B2059">
        <v>2022</v>
      </c>
      <c r="C2059" t="s">
        <v>0</v>
      </c>
      <c r="D2059" t="s">
        <v>90</v>
      </c>
      <c r="E2059" t="s">
        <v>100</v>
      </c>
      <c r="F2059" t="s">
        <v>101</v>
      </c>
      <c r="G2059" t="s">
        <v>97</v>
      </c>
      <c r="H2059" t="s">
        <v>94</v>
      </c>
      <c r="I2059" t="s">
        <v>102</v>
      </c>
      <c r="J2059">
        <v>250</v>
      </c>
      <c r="K2059">
        <v>357.5</v>
      </c>
    </row>
    <row r="2060" spans="1:11" x14ac:dyDescent="0.25">
      <c r="A2060" t="s">
        <v>104</v>
      </c>
      <c r="B2060">
        <v>2022</v>
      </c>
      <c r="C2060" t="s">
        <v>0</v>
      </c>
      <c r="D2060" t="s">
        <v>90</v>
      </c>
      <c r="E2060" t="s">
        <v>100</v>
      </c>
      <c r="F2060" t="s">
        <v>101</v>
      </c>
      <c r="G2060" t="s">
        <v>97</v>
      </c>
      <c r="H2060" t="s">
        <v>94</v>
      </c>
      <c r="I2060" t="s">
        <v>102</v>
      </c>
      <c r="J2060">
        <v>259</v>
      </c>
      <c r="K2060">
        <v>370.37</v>
      </c>
    </row>
    <row r="2061" spans="1:11" x14ac:dyDescent="0.25">
      <c r="A2061" t="s">
        <v>105</v>
      </c>
      <c r="B2061">
        <v>2022</v>
      </c>
      <c r="C2061" t="s">
        <v>0</v>
      </c>
      <c r="D2061" t="s">
        <v>90</v>
      </c>
      <c r="E2061" t="s">
        <v>100</v>
      </c>
      <c r="F2061" t="s">
        <v>101</v>
      </c>
      <c r="G2061" t="s">
        <v>97</v>
      </c>
      <c r="H2061" t="s">
        <v>94</v>
      </c>
      <c r="I2061" t="s">
        <v>102</v>
      </c>
      <c r="J2061">
        <v>253</v>
      </c>
      <c r="K2061">
        <v>361.79</v>
      </c>
    </row>
    <row r="2062" spans="1:11" x14ac:dyDescent="0.25">
      <c r="A2062" t="s">
        <v>104</v>
      </c>
      <c r="B2062">
        <v>2022</v>
      </c>
      <c r="C2062" t="s">
        <v>5</v>
      </c>
      <c r="D2062" t="s">
        <v>90</v>
      </c>
      <c r="E2062" t="s">
        <v>100</v>
      </c>
      <c r="F2062" t="s">
        <v>101</v>
      </c>
      <c r="G2062" t="s">
        <v>97</v>
      </c>
      <c r="H2062" t="s">
        <v>94</v>
      </c>
      <c r="I2062" t="s">
        <v>102</v>
      </c>
      <c r="J2062">
        <v>184</v>
      </c>
      <c r="K2062">
        <v>263.12</v>
      </c>
    </row>
    <row r="2063" spans="1:11" x14ac:dyDescent="0.25">
      <c r="A2063" t="s">
        <v>106</v>
      </c>
      <c r="B2063">
        <v>2022</v>
      </c>
      <c r="C2063" t="s">
        <v>5</v>
      </c>
      <c r="D2063" t="s">
        <v>90</v>
      </c>
      <c r="E2063" t="s">
        <v>100</v>
      </c>
      <c r="F2063" t="s">
        <v>101</v>
      </c>
      <c r="G2063" t="s">
        <v>97</v>
      </c>
      <c r="H2063" t="s">
        <v>94</v>
      </c>
      <c r="I2063" t="s">
        <v>102</v>
      </c>
      <c r="J2063">
        <v>178</v>
      </c>
      <c r="K2063">
        <v>254.54</v>
      </c>
    </row>
    <row r="2064" spans="1:11" x14ac:dyDescent="0.25">
      <c r="A2064" t="s">
        <v>105</v>
      </c>
      <c r="B2064">
        <v>2022</v>
      </c>
      <c r="C2064" t="s">
        <v>5</v>
      </c>
      <c r="D2064" t="s">
        <v>90</v>
      </c>
      <c r="E2064" t="s">
        <v>100</v>
      </c>
      <c r="F2064" t="s">
        <v>101</v>
      </c>
      <c r="G2064" t="s">
        <v>97</v>
      </c>
      <c r="H2064" t="s">
        <v>94</v>
      </c>
      <c r="I2064" t="s">
        <v>102</v>
      </c>
      <c r="J2064">
        <v>172</v>
      </c>
      <c r="K2064">
        <v>245.96</v>
      </c>
    </row>
    <row r="2065" spans="1:11" x14ac:dyDescent="0.25">
      <c r="A2065" t="s">
        <v>103</v>
      </c>
      <c r="B2065">
        <v>2022</v>
      </c>
      <c r="C2065" t="s">
        <v>5</v>
      </c>
      <c r="D2065" t="s">
        <v>90</v>
      </c>
      <c r="E2065" t="s">
        <v>100</v>
      </c>
      <c r="F2065" t="s">
        <v>101</v>
      </c>
      <c r="G2065" t="s">
        <v>97</v>
      </c>
      <c r="H2065" t="s">
        <v>94</v>
      </c>
      <c r="I2065" t="s">
        <v>102</v>
      </c>
      <c r="J2065">
        <v>181</v>
      </c>
      <c r="K2065">
        <v>258.83</v>
      </c>
    </row>
    <row r="2066" spans="1:11" x14ac:dyDescent="0.25">
      <c r="A2066" t="s">
        <v>106</v>
      </c>
      <c r="B2066">
        <v>2022</v>
      </c>
      <c r="C2066" t="s">
        <v>5</v>
      </c>
      <c r="D2066" t="s">
        <v>90</v>
      </c>
      <c r="E2066" t="s">
        <v>100</v>
      </c>
      <c r="F2066" t="s">
        <v>101</v>
      </c>
      <c r="G2066" t="s">
        <v>97</v>
      </c>
      <c r="H2066" t="s">
        <v>94</v>
      </c>
      <c r="I2066" t="s">
        <v>102</v>
      </c>
      <c r="J2066">
        <v>175</v>
      </c>
      <c r="K2066">
        <v>250.25</v>
      </c>
    </row>
    <row r="2067" spans="1:11" x14ac:dyDescent="0.25">
      <c r="A2067" t="s">
        <v>104</v>
      </c>
      <c r="B2067">
        <v>2022</v>
      </c>
      <c r="C2067" t="s">
        <v>5</v>
      </c>
      <c r="D2067" t="s">
        <v>90</v>
      </c>
      <c r="E2067" t="s">
        <v>100</v>
      </c>
      <c r="F2067" t="s">
        <v>101</v>
      </c>
      <c r="G2067" t="s">
        <v>97</v>
      </c>
      <c r="H2067" t="s">
        <v>94</v>
      </c>
      <c r="I2067" t="s">
        <v>102</v>
      </c>
      <c r="J2067">
        <v>169</v>
      </c>
      <c r="K2067">
        <v>241.67</v>
      </c>
    </row>
    <row r="2068" spans="1:11" x14ac:dyDescent="0.25">
      <c r="A2068" t="s">
        <v>103</v>
      </c>
      <c r="B2068">
        <v>2022</v>
      </c>
      <c r="C2068" t="s">
        <v>2</v>
      </c>
      <c r="D2068" t="s">
        <v>90</v>
      </c>
      <c r="E2068" t="s">
        <v>100</v>
      </c>
      <c r="F2068" t="s">
        <v>101</v>
      </c>
      <c r="G2068" t="s">
        <v>97</v>
      </c>
      <c r="H2068" t="s">
        <v>94</v>
      </c>
      <c r="I2068" t="s">
        <v>102</v>
      </c>
      <c r="J2068">
        <v>232</v>
      </c>
      <c r="K2068">
        <v>331.76</v>
      </c>
    </row>
    <row r="2069" spans="1:11" x14ac:dyDescent="0.25">
      <c r="A2069" t="s">
        <v>104</v>
      </c>
      <c r="B2069">
        <v>2022</v>
      </c>
      <c r="C2069" t="s">
        <v>2</v>
      </c>
      <c r="D2069" t="s">
        <v>90</v>
      </c>
      <c r="E2069" t="s">
        <v>100</v>
      </c>
      <c r="F2069" t="s">
        <v>101</v>
      </c>
      <c r="G2069" t="s">
        <v>97</v>
      </c>
      <c r="H2069" t="s">
        <v>94</v>
      </c>
      <c r="I2069" t="s">
        <v>102</v>
      </c>
      <c r="J2069">
        <v>226</v>
      </c>
      <c r="K2069">
        <v>323.18</v>
      </c>
    </row>
    <row r="2070" spans="1:11" x14ac:dyDescent="0.25">
      <c r="A2070" t="s">
        <v>104</v>
      </c>
      <c r="B2070">
        <v>2022</v>
      </c>
      <c r="C2070" t="s">
        <v>2</v>
      </c>
      <c r="D2070" t="s">
        <v>90</v>
      </c>
      <c r="E2070" t="s">
        <v>100</v>
      </c>
      <c r="F2070" t="s">
        <v>101</v>
      </c>
      <c r="G2070" t="s">
        <v>97</v>
      </c>
      <c r="H2070" t="s">
        <v>94</v>
      </c>
      <c r="I2070" t="s">
        <v>102</v>
      </c>
      <c r="J2070">
        <v>220</v>
      </c>
      <c r="K2070">
        <v>314.60000000000002</v>
      </c>
    </row>
    <row r="2071" spans="1:11" x14ac:dyDescent="0.25">
      <c r="A2071" t="s">
        <v>105</v>
      </c>
      <c r="B2071">
        <v>2022</v>
      </c>
      <c r="C2071" t="s">
        <v>2</v>
      </c>
      <c r="D2071" t="s">
        <v>90</v>
      </c>
      <c r="E2071" t="s">
        <v>100</v>
      </c>
      <c r="F2071" t="s">
        <v>101</v>
      </c>
      <c r="G2071" t="s">
        <v>97</v>
      </c>
      <c r="H2071" t="s">
        <v>94</v>
      </c>
      <c r="I2071" t="s">
        <v>102</v>
      </c>
      <c r="J2071">
        <v>229</v>
      </c>
      <c r="K2071">
        <v>327.47000000000003</v>
      </c>
    </row>
    <row r="2072" spans="1:11" x14ac:dyDescent="0.25">
      <c r="A2072" t="s">
        <v>103</v>
      </c>
      <c r="B2072">
        <v>2022</v>
      </c>
      <c r="C2072" t="s">
        <v>2</v>
      </c>
      <c r="D2072" t="s">
        <v>90</v>
      </c>
      <c r="E2072" t="s">
        <v>100</v>
      </c>
      <c r="F2072" t="s">
        <v>101</v>
      </c>
      <c r="G2072" t="s">
        <v>97</v>
      </c>
      <c r="H2072" t="s">
        <v>94</v>
      </c>
      <c r="I2072" t="s">
        <v>102</v>
      </c>
      <c r="J2072">
        <v>223</v>
      </c>
      <c r="K2072">
        <v>318.89</v>
      </c>
    </row>
    <row r="2073" spans="1:11" x14ac:dyDescent="0.25">
      <c r="A2073" t="s">
        <v>103</v>
      </c>
      <c r="B2073">
        <v>2022</v>
      </c>
      <c r="C2073" t="s">
        <v>2</v>
      </c>
      <c r="D2073" t="s">
        <v>90</v>
      </c>
      <c r="E2073" t="s">
        <v>100</v>
      </c>
      <c r="F2073" t="s">
        <v>101</v>
      </c>
      <c r="G2073" t="s">
        <v>97</v>
      </c>
      <c r="H2073" t="s">
        <v>94</v>
      </c>
      <c r="I2073" t="s">
        <v>102</v>
      </c>
      <c r="J2073">
        <v>217</v>
      </c>
      <c r="K2073">
        <v>310.31</v>
      </c>
    </row>
    <row r="2074" spans="1:11" x14ac:dyDescent="0.25">
      <c r="A2074" t="s">
        <v>104</v>
      </c>
      <c r="B2074">
        <v>2022</v>
      </c>
      <c r="C2074" t="s">
        <v>4</v>
      </c>
      <c r="D2074" t="s">
        <v>90</v>
      </c>
      <c r="E2074" t="s">
        <v>100</v>
      </c>
      <c r="F2074" t="s">
        <v>101</v>
      </c>
      <c r="G2074" t="s">
        <v>97</v>
      </c>
      <c r="H2074" t="s">
        <v>94</v>
      </c>
      <c r="I2074" t="s">
        <v>102</v>
      </c>
      <c r="J2074">
        <v>196</v>
      </c>
      <c r="K2074">
        <v>280.27999999999997</v>
      </c>
    </row>
    <row r="2075" spans="1:11" x14ac:dyDescent="0.25">
      <c r="A2075" t="s">
        <v>103</v>
      </c>
      <c r="B2075">
        <v>2022</v>
      </c>
      <c r="C2075" t="s">
        <v>4</v>
      </c>
      <c r="D2075" t="s">
        <v>90</v>
      </c>
      <c r="E2075" t="s">
        <v>100</v>
      </c>
      <c r="F2075" t="s">
        <v>101</v>
      </c>
      <c r="G2075" t="s">
        <v>97</v>
      </c>
      <c r="H2075" t="s">
        <v>94</v>
      </c>
      <c r="I2075" t="s">
        <v>102</v>
      </c>
      <c r="J2075">
        <v>190</v>
      </c>
      <c r="K2075">
        <v>271.7</v>
      </c>
    </row>
    <row r="2076" spans="1:11" x14ac:dyDescent="0.25">
      <c r="A2076" t="s">
        <v>103</v>
      </c>
      <c r="B2076">
        <v>2022</v>
      </c>
      <c r="C2076" t="s">
        <v>4</v>
      </c>
      <c r="D2076" t="s">
        <v>90</v>
      </c>
      <c r="E2076" t="s">
        <v>100</v>
      </c>
      <c r="F2076" t="s">
        <v>101</v>
      </c>
      <c r="G2076" t="s">
        <v>97</v>
      </c>
      <c r="H2076" t="s">
        <v>94</v>
      </c>
      <c r="I2076" t="s">
        <v>102</v>
      </c>
      <c r="J2076">
        <v>199</v>
      </c>
      <c r="K2076">
        <v>284.57</v>
      </c>
    </row>
    <row r="2077" spans="1:11" x14ac:dyDescent="0.25">
      <c r="A2077" t="s">
        <v>103</v>
      </c>
      <c r="B2077">
        <v>2022</v>
      </c>
      <c r="C2077" t="s">
        <v>4</v>
      </c>
      <c r="D2077" t="s">
        <v>90</v>
      </c>
      <c r="E2077" t="s">
        <v>100</v>
      </c>
      <c r="F2077" t="s">
        <v>101</v>
      </c>
      <c r="G2077" t="s">
        <v>97</v>
      </c>
      <c r="H2077" t="s">
        <v>94</v>
      </c>
      <c r="I2077" t="s">
        <v>102</v>
      </c>
      <c r="J2077">
        <v>193</v>
      </c>
      <c r="K2077">
        <v>275.99</v>
      </c>
    </row>
    <row r="2078" spans="1:11" x14ac:dyDescent="0.25">
      <c r="A2078" t="s">
        <v>103</v>
      </c>
      <c r="B2078">
        <v>2022</v>
      </c>
      <c r="C2078" t="s">
        <v>4</v>
      </c>
      <c r="D2078" t="s">
        <v>90</v>
      </c>
      <c r="E2078" t="s">
        <v>100</v>
      </c>
      <c r="F2078" t="s">
        <v>101</v>
      </c>
      <c r="G2078" t="s">
        <v>97</v>
      </c>
      <c r="H2078" t="s">
        <v>94</v>
      </c>
      <c r="I2078" t="s">
        <v>102</v>
      </c>
      <c r="J2078">
        <v>187</v>
      </c>
      <c r="K2078">
        <v>267.40999999999997</v>
      </c>
    </row>
    <row r="2079" spans="1:11" x14ac:dyDescent="0.25">
      <c r="A2079" t="s">
        <v>104</v>
      </c>
      <c r="B2079">
        <v>2022</v>
      </c>
      <c r="C2079" t="s">
        <v>3</v>
      </c>
      <c r="D2079" t="s">
        <v>98</v>
      </c>
      <c r="E2079" t="s">
        <v>100</v>
      </c>
      <c r="F2079" t="s">
        <v>101</v>
      </c>
      <c r="G2079" t="s">
        <v>97</v>
      </c>
      <c r="H2079" t="s">
        <v>94</v>
      </c>
      <c r="I2079" t="s">
        <v>102</v>
      </c>
      <c r="J2079">
        <v>278</v>
      </c>
      <c r="K2079">
        <v>397.54</v>
      </c>
    </row>
    <row r="2080" spans="1:11" x14ac:dyDescent="0.25">
      <c r="A2080" t="s">
        <v>107</v>
      </c>
      <c r="B2080">
        <v>2022</v>
      </c>
      <c r="C2080" t="s">
        <v>3</v>
      </c>
      <c r="D2080" t="s">
        <v>98</v>
      </c>
      <c r="E2080" t="s">
        <v>100</v>
      </c>
      <c r="F2080" t="s">
        <v>101</v>
      </c>
      <c r="G2080" t="s">
        <v>97</v>
      </c>
      <c r="H2080" t="s">
        <v>94</v>
      </c>
      <c r="I2080" t="s">
        <v>102</v>
      </c>
      <c r="J2080">
        <v>326</v>
      </c>
      <c r="K2080">
        <v>466.18</v>
      </c>
    </row>
    <row r="2081" spans="1:11" x14ac:dyDescent="0.25">
      <c r="A2081" t="s">
        <v>103</v>
      </c>
      <c r="B2081">
        <v>2022</v>
      </c>
      <c r="C2081" t="s">
        <v>3</v>
      </c>
      <c r="D2081" t="s">
        <v>98</v>
      </c>
      <c r="E2081" t="s">
        <v>100</v>
      </c>
      <c r="F2081" t="s">
        <v>101</v>
      </c>
      <c r="G2081" t="s">
        <v>97</v>
      </c>
      <c r="H2081" t="s">
        <v>94</v>
      </c>
      <c r="I2081" t="s">
        <v>102</v>
      </c>
      <c r="J2081">
        <v>280</v>
      </c>
      <c r="K2081">
        <v>400.4</v>
      </c>
    </row>
    <row r="2082" spans="1:11" x14ac:dyDescent="0.25">
      <c r="A2082" t="s">
        <v>103</v>
      </c>
      <c r="B2082">
        <v>2022</v>
      </c>
      <c r="C2082" t="s">
        <v>3</v>
      </c>
      <c r="D2082" t="s">
        <v>98</v>
      </c>
      <c r="E2082" t="s">
        <v>100</v>
      </c>
      <c r="F2082" t="s">
        <v>101</v>
      </c>
      <c r="G2082" t="s">
        <v>97</v>
      </c>
      <c r="H2082" t="s">
        <v>94</v>
      </c>
      <c r="I2082" t="s">
        <v>102</v>
      </c>
      <c r="J2082">
        <v>834</v>
      </c>
      <c r="K2082">
        <v>1192.6199999999999</v>
      </c>
    </row>
    <row r="2083" spans="1:11" x14ac:dyDescent="0.25">
      <c r="A2083" t="s">
        <v>103</v>
      </c>
      <c r="B2083">
        <v>2022</v>
      </c>
      <c r="C2083" t="s">
        <v>3</v>
      </c>
      <c r="D2083" t="s">
        <v>98</v>
      </c>
      <c r="E2083" t="s">
        <v>100</v>
      </c>
      <c r="F2083" t="s">
        <v>101</v>
      </c>
      <c r="G2083" t="s">
        <v>97</v>
      </c>
      <c r="H2083" t="s">
        <v>94</v>
      </c>
      <c r="I2083" t="s">
        <v>102</v>
      </c>
      <c r="J2083">
        <v>867</v>
      </c>
      <c r="K2083">
        <v>1239.81</v>
      </c>
    </row>
    <row r="2084" spans="1:11" x14ac:dyDescent="0.25">
      <c r="A2084" t="s">
        <v>104</v>
      </c>
      <c r="B2084">
        <v>2022</v>
      </c>
      <c r="C2084" t="s">
        <v>3</v>
      </c>
      <c r="D2084" t="s">
        <v>98</v>
      </c>
      <c r="E2084" t="s">
        <v>100</v>
      </c>
      <c r="F2084" t="s">
        <v>101</v>
      </c>
      <c r="G2084" t="s">
        <v>97</v>
      </c>
      <c r="H2084" t="s">
        <v>94</v>
      </c>
      <c r="I2084" t="s">
        <v>102</v>
      </c>
      <c r="J2084">
        <v>931</v>
      </c>
      <c r="K2084">
        <v>1331.33</v>
      </c>
    </row>
    <row r="2085" spans="1:11" x14ac:dyDescent="0.25">
      <c r="A2085" t="s">
        <v>104</v>
      </c>
      <c r="B2085">
        <v>2022</v>
      </c>
      <c r="C2085" t="s">
        <v>3</v>
      </c>
      <c r="D2085" t="s">
        <v>98</v>
      </c>
      <c r="E2085" t="s">
        <v>100</v>
      </c>
      <c r="F2085" t="s">
        <v>101</v>
      </c>
      <c r="G2085" t="s">
        <v>97</v>
      </c>
      <c r="H2085" t="s">
        <v>94</v>
      </c>
      <c r="I2085" t="s">
        <v>102</v>
      </c>
      <c r="J2085">
        <v>932</v>
      </c>
      <c r="K2085">
        <v>1332.76</v>
      </c>
    </row>
    <row r="2086" spans="1:11" x14ac:dyDescent="0.25">
      <c r="A2086" t="s">
        <v>103</v>
      </c>
      <c r="B2086">
        <v>2022</v>
      </c>
      <c r="C2086" t="s">
        <v>3</v>
      </c>
      <c r="D2086" t="s">
        <v>98</v>
      </c>
      <c r="E2086" t="s">
        <v>100</v>
      </c>
      <c r="F2086" t="s">
        <v>101</v>
      </c>
      <c r="G2086" t="s">
        <v>97</v>
      </c>
      <c r="H2086" t="s">
        <v>94</v>
      </c>
      <c r="I2086" t="s">
        <v>102</v>
      </c>
      <c r="J2086">
        <v>933</v>
      </c>
      <c r="K2086">
        <v>1334.19</v>
      </c>
    </row>
    <row r="2087" spans="1:11" x14ac:dyDescent="0.25">
      <c r="A2087" t="s">
        <v>104</v>
      </c>
      <c r="B2087">
        <v>2022</v>
      </c>
      <c r="C2087" t="s">
        <v>3</v>
      </c>
      <c r="D2087" t="s">
        <v>98</v>
      </c>
      <c r="E2087" t="s">
        <v>100</v>
      </c>
      <c r="F2087" t="s">
        <v>101</v>
      </c>
      <c r="G2087" t="s">
        <v>97</v>
      </c>
      <c r="H2087" t="s">
        <v>94</v>
      </c>
      <c r="I2087" t="s">
        <v>102</v>
      </c>
      <c r="J2087">
        <v>873</v>
      </c>
      <c r="K2087">
        <v>526.24</v>
      </c>
    </row>
    <row r="2088" spans="1:11" x14ac:dyDescent="0.25">
      <c r="A2088" t="s">
        <v>103</v>
      </c>
      <c r="B2088">
        <v>2022</v>
      </c>
      <c r="C2088" t="s">
        <v>3</v>
      </c>
      <c r="D2088" t="s">
        <v>98</v>
      </c>
      <c r="E2088" t="s">
        <v>100</v>
      </c>
      <c r="F2088" t="s">
        <v>101</v>
      </c>
      <c r="G2088" t="s">
        <v>97</v>
      </c>
      <c r="H2088" t="s">
        <v>94</v>
      </c>
      <c r="I2088" t="s">
        <v>102</v>
      </c>
      <c r="J2088">
        <v>327</v>
      </c>
      <c r="K2088">
        <v>467.61</v>
      </c>
    </row>
    <row r="2089" spans="1:11" x14ac:dyDescent="0.25">
      <c r="A2089" t="s">
        <v>103</v>
      </c>
      <c r="B2089">
        <v>2022</v>
      </c>
      <c r="C2089" t="s">
        <v>3</v>
      </c>
      <c r="D2089" t="s">
        <v>98</v>
      </c>
      <c r="E2089" t="s">
        <v>100</v>
      </c>
      <c r="F2089" t="s">
        <v>101</v>
      </c>
      <c r="G2089" t="s">
        <v>97</v>
      </c>
      <c r="H2089" t="s">
        <v>94</v>
      </c>
      <c r="I2089" t="s">
        <v>102</v>
      </c>
      <c r="J2089">
        <v>183</v>
      </c>
      <c r="K2089">
        <v>261.69</v>
      </c>
    </row>
    <row r="2090" spans="1:11" x14ac:dyDescent="0.25">
      <c r="A2090" t="s">
        <v>104</v>
      </c>
      <c r="B2090">
        <v>2022</v>
      </c>
      <c r="C2090" t="s">
        <v>3</v>
      </c>
      <c r="D2090" t="s">
        <v>98</v>
      </c>
      <c r="E2090" t="s">
        <v>100</v>
      </c>
      <c r="F2090" t="s">
        <v>101</v>
      </c>
      <c r="G2090" t="s">
        <v>97</v>
      </c>
      <c r="H2090" t="s">
        <v>94</v>
      </c>
      <c r="I2090" t="s">
        <v>102</v>
      </c>
      <c r="J2090">
        <v>177</v>
      </c>
      <c r="K2090">
        <v>253.11</v>
      </c>
    </row>
    <row r="2091" spans="1:11" x14ac:dyDescent="0.25">
      <c r="A2091" t="s">
        <v>103</v>
      </c>
      <c r="B2091">
        <v>2022</v>
      </c>
      <c r="C2091" t="s">
        <v>3</v>
      </c>
      <c r="D2091" t="s">
        <v>98</v>
      </c>
      <c r="E2091" t="s">
        <v>100</v>
      </c>
      <c r="F2091" t="s">
        <v>101</v>
      </c>
      <c r="G2091" t="s">
        <v>97</v>
      </c>
      <c r="H2091" t="s">
        <v>94</v>
      </c>
      <c r="I2091" t="s">
        <v>102</v>
      </c>
      <c r="J2091">
        <v>171</v>
      </c>
      <c r="K2091">
        <v>244.53</v>
      </c>
    </row>
    <row r="2092" spans="1:11" x14ac:dyDescent="0.25">
      <c r="A2092" t="s">
        <v>103</v>
      </c>
      <c r="B2092">
        <v>2022</v>
      </c>
      <c r="C2092" t="s">
        <v>3</v>
      </c>
      <c r="D2092" t="s">
        <v>98</v>
      </c>
      <c r="E2092" t="s">
        <v>100</v>
      </c>
      <c r="F2092" t="s">
        <v>101</v>
      </c>
      <c r="G2092" t="s">
        <v>97</v>
      </c>
      <c r="H2092" t="s">
        <v>94</v>
      </c>
      <c r="I2092" t="s">
        <v>102</v>
      </c>
      <c r="J2092">
        <v>277</v>
      </c>
      <c r="K2092">
        <v>396.11</v>
      </c>
    </row>
    <row r="2093" spans="1:11" x14ac:dyDescent="0.25">
      <c r="A2093" t="s">
        <v>105</v>
      </c>
      <c r="B2093">
        <v>2022</v>
      </c>
      <c r="C2093" t="s">
        <v>3</v>
      </c>
      <c r="D2093" t="s">
        <v>98</v>
      </c>
      <c r="E2093" t="s">
        <v>100</v>
      </c>
      <c r="F2093" t="s">
        <v>101</v>
      </c>
      <c r="G2093" t="s">
        <v>97</v>
      </c>
      <c r="H2093" t="s">
        <v>94</v>
      </c>
      <c r="I2093" t="s">
        <v>102</v>
      </c>
      <c r="J2093">
        <v>325</v>
      </c>
      <c r="K2093">
        <v>464.75</v>
      </c>
    </row>
    <row r="2094" spans="1:11" x14ac:dyDescent="0.25">
      <c r="A2094" t="s">
        <v>104</v>
      </c>
      <c r="B2094">
        <v>2022</v>
      </c>
      <c r="C2094" t="s">
        <v>3</v>
      </c>
      <c r="D2094" t="s">
        <v>98</v>
      </c>
      <c r="E2094" t="s">
        <v>100</v>
      </c>
      <c r="F2094" t="s">
        <v>101</v>
      </c>
      <c r="G2094" t="s">
        <v>97</v>
      </c>
      <c r="H2094" t="s">
        <v>94</v>
      </c>
      <c r="I2094" t="s">
        <v>102</v>
      </c>
      <c r="J2094">
        <v>842</v>
      </c>
      <c r="K2094">
        <v>1204.06</v>
      </c>
    </row>
    <row r="2095" spans="1:11" x14ac:dyDescent="0.25">
      <c r="A2095" t="s">
        <v>104</v>
      </c>
      <c r="B2095">
        <v>2022</v>
      </c>
      <c r="C2095" t="s">
        <v>3</v>
      </c>
      <c r="D2095" t="s">
        <v>98</v>
      </c>
      <c r="E2095" t="s">
        <v>100</v>
      </c>
      <c r="F2095" t="s">
        <v>101</v>
      </c>
      <c r="G2095" t="s">
        <v>97</v>
      </c>
      <c r="H2095" t="s">
        <v>94</v>
      </c>
      <c r="I2095" t="s">
        <v>102</v>
      </c>
      <c r="J2095">
        <v>876</v>
      </c>
      <c r="K2095">
        <v>1252.68</v>
      </c>
    </row>
    <row r="2096" spans="1:11" x14ac:dyDescent="0.25">
      <c r="A2096" t="s">
        <v>104</v>
      </c>
      <c r="B2096">
        <v>2022</v>
      </c>
      <c r="C2096" t="s">
        <v>7</v>
      </c>
      <c r="D2096" t="s">
        <v>98</v>
      </c>
      <c r="E2096" t="s">
        <v>100</v>
      </c>
      <c r="F2096" t="s">
        <v>101</v>
      </c>
      <c r="G2096" t="s">
        <v>97</v>
      </c>
      <c r="H2096" t="s">
        <v>94</v>
      </c>
      <c r="I2096" t="s">
        <v>102</v>
      </c>
      <c r="J2096">
        <v>332</v>
      </c>
      <c r="K2096">
        <v>474.76</v>
      </c>
    </row>
    <row r="2097" spans="1:11" x14ac:dyDescent="0.25">
      <c r="A2097" t="s">
        <v>104</v>
      </c>
      <c r="B2097">
        <v>2022</v>
      </c>
      <c r="C2097" t="s">
        <v>7</v>
      </c>
      <c r="D2097" t="s">
        <v>98</v>
      </c>
      <c r="E2097" t="s">
        <v>100</v>
      </c>
      <c r="F2097" t="s">
        <v>101</v>
      </c>
      <c r="G2097" t="s">
        <v>97</v>
      </c>
      <c r="H2097" t="s">
        <v>94</v>
      </c>
      <c r="I2097" t="s">
        <v>102</v>
      </c>
      <c r="J2097">
        <v>302</v>
      </c>
      <c r="K2097">
        <v>431.86</v>
      </c>
    </row>
    <row r="2098" spans="1:11" x14ac:dyDescent="0.25">
      <c r="A2098" t="s">
        <v>105</v>
      </c>
      <c r="B2098">
        <v>2022</v>
      </c>
      <c r="C2098" t="s">
        <v>7</v>
      </c>
      <c r="D2098" t="s">
        <v>98</v>
      </c>
      <c r="E2098" t="s">
        <v>100</v>
      </c>
      <c r="F2098" t="s">
        <v>101</v>
      </c>
      <c r="G2098" t="s">
        <v>97</v>
      </c>
      <c r="H2098" t="s">
        <v>94</v>
      </c>
      <c r="I2098" t="s">
        <v>102</v>
      </c>
      <c r="J2098">
        <v>256</v>
      </c>
      <c r="K2098">
        <v>366.08</v>
      </c>
    </row>
    <row r="2099" spans="1:11" x14ac:dyDescent="0.25">
      <c r="A2099" t="s">
        <v>106</v>
      </c>
      <c r="B2099">
        <v>2022</v>
      </c>
      <c r="C2099" t="s">
        <v>7</v>
      </c>
      <c r="D2099" t="s">
        <v>98</v>
      </c>
      <c r="E2099" t="s">
        <v>100</v>
      </c>
      <c r="F2099" t="s">
        <v>101</v>
      </c>
      <c r="G2099" t="s">
        <v>97</v>
      </c>
      <c r="H2099" t="s">
        <v>94</v>
      </c>
      <c r="I2099" t="s">
        <v>102</v>
      </c>
      <c r="J2099">
        <v>304</v>
      </c>
      <c r="K2099">
        <v>434.72</v>
      </c>
    </row>
    <row r="2100" spans="1:11" x14ac:dyDescent="0.25">
      <c r="A2100" t="s">
        <v>103</v>
      </c>
      <c r="B2100">
        <v>2022</v>
      </c>
      <c r="C2100" t="s">
        <v>7</v>
      </c>
      <c r="D2100" t="s">
        <v>98</v>
      </c>
      <c r="E2100" t="s">
        <v>100</v>
      </c>
      <c r="F2100" t="s">
        <v>101</v>
      </c>
      <c r="G2100" t="s">
        <v>97</v>
      </c>
      <c r="H2100" t="s">
        <v>94</v>
      </c>
      <c r="I2100" t="s">
        <v>102</v>
      </c>
      <c r="J2100">
        <v>784</v>
      </c>
      <c r="K2100">
        <v>1121.1199999999999</v>
      </c>
    </row>
    <row r="2101" spans="1:11" x14ac:dyDescent="0.25">
      <c r="A2101" t="s">
        <v>106</v>
      </c>
      <c r="B2101">
        <v>2022</v>
      </c>
      <c r="C2101" t="s">
        <v>7</v>
      </c>
      <c r="D2101" t="s">
        <v>98</v>
      </c>
      <c r="E2101" t="s">
        <v>100</v>
      </c>
      <c r="F2101" t="s">
        <v>101</v>
      </c>
      <c r="G2101" t="s">
        <v>97</v>
      </c>
      <c r="H2101" t="s">
        <v>94</v>
      </c>
      <c r="I2101" t="s">
        <v>102</v>
      </c>
      <c r="J2101">
        <v>837</v>
      </c>
      <c r="K2101">
        <v>1196.9100000000001</v>
      </c>
    </row>
    <row r="2102" spans="1:11" x14ac:dyDescent="0.25">
      <c r="A2102" t="s">
        <v>104</v>
      </c>
      <c r="B2102">
        <v>2022</v>
      </c>
      <c r="C2102" t="s">
        <v>7</v>
      </c>
      <c r="D2102" t="s">
        <v>98</v>
      </c>
      <c r="E2102" t="s">
        <v>100</v>
      </c>
      <c r="F2102" t="s">
        <v>101</v>
      </c>
      <c r="G2102" t="s">
        <v>97</v>
      </c>
      <c r="H2102" t="s">
        <v>94</v>
      </c>
      <c r="I2102" t="s">
        <v>102</v>
      </c>
      <c r="J2102">
        <v>870</v>
      </c>
      <c r="K2102">
        <v>1244.0999999999999</v>
      </c>
    </row>
    <row r="2103" spans="1:11" x14ac:dyDescent="0.25">
      <c r="A2103" t="s">
        <v>104</v>
      </c>
      <c r="B2103">
        <v>2022</v>
      </c>
      <c r="C2103" t="s">
        <v>7</v>
      </c>
      <c r="D2103" t="s">
        <v>98</v>
      </c>
      <c r="E2103" t="s">
        <v>100</v>
      </c>
      <c r="F2103" t="s">
        <v>101</v>
      </c>
      <c r="G2103" t="s">
        <v>97</v>
      </c>
      <c r="H2103" t="s">
        <v>94</v>
      </c>
      <c r="I2103" t="s">
        <v>102</v>
      </c>
      <c r="J2103">
        <v>942</v>
      </c>
      <c r="K2103">
        <v>1347.06</v>
      </c>
    </row>
    <row r="2104" spans="1:11" x14ac:dyDescent="0.25">
      <c r="A2104" t="s">
        <v>104</v>
      </c>
      <c r="B2104">
        <v>2022</v>
      </c>
      <c r="C2104" t="s">
        <v>7</v>
      </c>
      <c r="D2104" t="s">
        <v>98</v>
      </c>
      <c r="E2104" t="s">
        <v>100</v>
      </c>
      <c r="F2104" t="s">
        <v>101</v>
      </c>
      <c r="G2104" t="s">
        <v>97</v>
      </c>
      <c r="H2104" t="s">
        <v>94</v>
      </c>
      <c r="I2104" t="s">
        <v>102</v>
      </c>
      <c r="J2104">
        <v>943</v>
      </c>
      <c r="K2104">
        <v>1348.49</v>
      </c>
    </row>
    <row r="2105" spans="1:11" x14ac:dyDescent="0.25">
      <c r="A2105" t="s">
        <v>103</v>
      </c>
      <c r="B2105">
        <v>2022</v>
      </c>
      <c r="C2105" t="s">
        <v>7</v>
      </c>
      <c r="D2105" t="s">
        <v>98</v>
      </c>
      <c r="E2105" t="s">
        <v>100</v>
      </c>
      <c r="F2105" t="s">
        <v>101</v>
      </c>
      <c r="G2105" t="s">
        <v>97</v>
      </c>
      <c r="H2105" t="s">
        <v>94</v>
      </c>
      <c r="I2105" t="s">
        <v>102</v>
      </c>
      <c r="J2105">
        <v>944</v>
      </c>
      <c r="K2105">
        <v>1349.92</v>
      </c>
    </row>
    <row r="2106" spans="1:11" x14ac:dyDescent="0.25">
      <c r="A2106" t="s">
        <v>104</v>
      </c>
      <c r="B2106">
        <v>2022</v>
      </c>
      <c r="C2106" t="s">
        <v>7</v>
      </c>
      <c r="D2106" t="s">
        <v>98</v>
      </c>
      <c r="E2106" t="s">
        <v>100</v>
      </c>
      <c r="F2106" t="s">
        <v>101</v>
      </c>
      <c r="G2106" t="s">
        <v>97</v>
      </c>
      <c r="H2106" t="s">
        <v>94</v>
      </c>
      <c r="I2106" t="s">
        <v>102</v>
      </c>
      <c r="J2106">
        <v>823</v>
      </c>
      <c r="K2106">
        <v>526.24</v>
      </c>
    </row>
    <row r="2107" spans="1:11" x14ac:dyDescent="0.25">
      <c r="A2107" t="s">
        <v>103</v>
      </c>
      <c r="B2107">
        <v>2022</v>
      </c>
      <c r="C2107" t="s">
        <v>7</v>
      </c>
      <c r="D2107" t="s">
        <v>98</v>
      </c>
      <c r="E2107" t="s">
        <v>100</v>
      </c>
      <c r="F2107" t="s">
        <v>101</v>
      </c>
      <c r="G2107" t="s">
        <v>97</v>
      </c>
      <c r="H2107" t="s">
        <v>94</v>
      </c>
      <c r="I2107" t="s">
        <v>102</v>
      </c>
      <c r="J2107">
        <v>877</v>
      </c>
      <c r="K2107">
        <v>526.24</v>
      </c>
    </row>
    <row r="2108" spans="1:11" x14ac:dyDescent="0.25">
      <c r="A2108" t="s">
        <v>103</v>
      </c>
      <c r="B2108">
        <v>2022</v>
      </c>
      <c r="C2108" t="s">
        <v>7</v>
      </c>
      <c r="D2108" t="s">
        <v>98</v>
      </c>
      <c r="E2108" t="s">
        <v>100</v>
      </c>
      <c r="F2108" t="s">
        <v>101</v>
      </c>
      <c r="G2108" t="s">
        <v>97</v>
      </c>
      <c r="H2108" t="s">
        <v>94</v>
      </c>
      <c r="I2108" t="s">
        <v>102</v>
      </c>
      <c r="J2108">
        <v>303</v>
      </c>
      <c r="K2108">
        <v>433.29</v>
      </c>
    </row>
    <row r="2109" spans="1:11" x14ac:dyDescent="0.25">
      <c r="A2109" t="s">
        <v>106</v>
      </c>
      <c r="B2109">
        <v>2022</v>
      </c>
      <c r="C2109" t="s">
        <v>7</v>
      </c>
      <c r="D2109" t="s">
        <v>98</v>
      </c>
      <c r="E2109" t="s">
        <v>100</v>
      </c>
      <c r="F2109" t="s">
        <v>101</v>
      </c>
      <c r="G2109" t="s">
        <v>97</v>
      </c>
      <c r="H2109" t="s">
        <v>94</v>
      </c>
      <c r="I2109" t="s">
        <v>102</v>
      </c>
      <c r="J2109">
        <v>363</v>
      </c>
      <c r="K2109">
        <v>519.09</v>
      </c>
    </row>
    <row r="2110" spans="1:11" x14ac:dyDescent="0.25">
      <c r="A2110" t="s">
        <v>105</v>
      </c>
      <c r="B2110">
        <v>2022</v>
      </c>
      <c r="C2110" t="s">
        <v>7</v>
      </c>
      <c r="D2110" t="s">
        <v>98</v>
      </c>
      <c r="E2110" t="s">
        <v>100</v>
      </c>
      <c r="F2110" t="s">
        <v>101</v>
      </c>
      <c r="G2110" t="s">
        <v>97</v>
      </c>
      <c r="H2110" t="s">
        <v>94</v>
      </c>
      <c r="I2110" t="s">
        <v>102</v>
      </c>
      <c r="J2110">
        <v>357</v>
      </c>
      <c r="K2110">
        <v>510.51</v>
      </c>
    </row>
    <row r="2111" spans="1:11" x14ac:dyDescent="0.25">
      <c r="A2111" t="s">
        <v>106</v>
      </c>
      <c r="B2111">
        <v>2022</v>
      </c>
      <c r="C2111" t="s">
        <v>7</v>
      </c>
      <c r="D2111" t="s">
        <v>98</v>
      </c>
      <c r="E2111" t="s">
        <v>100</v>
      </c>
      <c r="F2111" t="s">
        <v>101</v>
      </c>
      <c r="G2111" t="s">
        <v>97</v>
      </c>
      <c r="H2111" t="s">
        <v>94</v>
      </c>
      <c r="I2111" t="s">
        <v>102</v>
      </c>
      <c r="J2111">
        <v>331</v>
      </c>
      <c r="K2111">
        <v>473.33</v>
      </c>
    </row>
    <row r="2112" spans="1:11" x14ac:dyDescent="0.25">
      <c r="A2112" t="s">
        <v>104</v>
      </c>
      <c r="B2112">
        <v>2022</v>
      </c>
      <c r="C2112" t="s">
        <v>7</v>
      </c>
      <c r="D2112" t="s">
        <v>98</v>
      </c>
      <c r="E2112" t="s">
        <v>100</v>
      </c>
      <c r="F2112" t="s">
        <v>101</v>
      </c>
      <c r="G2112" t="s">
        <v>97</v>
      </c>
      <c r="H2112" t="s">
        <v>94</v>
      </c>
      <c r="I2112" t="s">
        <v>102</v>
      </c>
      <c r="J2112">
        <v>259</v>
      </c>
      <c r="K2112">
        <v>370.37</v>
      </c>
    </row>
    <row r="2113" spans="1:11" x14ac:dyDescent="0.25">
      <c r="A2113" t="s">
        <v>104</v>
      </c>
      <c r="B2113">
        <v>2022</v>
      </c>
      <c r="C2113" t="s">
        <v>7</v>
      </c>
      <c r="D2113" t="s">
        <v>98</v>
      </c>
      <c r="E2113" t="s">
        <v>100</v>
      </c>
      <c r="F2113" t="s">
        <v>101</v>
      </c>
      <c r="G2113" t="s">
        <v>97</v>
      </c>
      <c r="H2113" t="s">
        <v>94</v>
      </c>
      <c r="I2113" t="s">
        <v>102</v>
      </c>
      <c r="J2113">
        <v>793</v>
      </c>
      <c r="K2113">
        <v>1133.99</v>
      </c>
    </row>
    <row r="2114" spans="1:11" x14ac:dyDescent="0.25">
      <c r="A2114" t="s">
        <v>104</v>
      </c>
      <c r="B2114">
        <v>2022</v>
      </c>
      <c r="C2114" t="s">
        <v>7</v>
      </c>
      <c r="D2114" t="s">
        <v>98</v>
      </c>
      <c r="E2114" t="s">
        <v>100</v>
      </c>
      <c r="F2114" t="s">
        <v>101</v>
      </c>
      <c r="G2114" t="s">
        <v>97</v>
      </c>
      <c r="H2114" t="s">
        <v>94</v>
      </c>
      <c r="I2114" t="s">
        <v>102</v>
      </c>
      <c r="J2114">
        <v>846</v>
      </c>
      <c r="K2114">
        <v>1209.78</v>
      </c>
    </row>
    <row r="2115" spans="1:11" x14ac:dyDescent="0.25">
      <c r="A2115" t="s">
        <v>104</v>
      </c>
      <c r="B2115">
        <v>2022</v>
      </c>
      <c r="C2115" t="s">
        <v>7</v>
      </c>
      <c r="D2115" t="s">
        <v>98</v>
      </c>
      <c r="E2115" t="s">
        <v>100</v>
      </c>
      <c r="F2115" t="s">
        <v>101</v>
      </c>
      <c r="G2115" t="s">
        <v>97</v>
      </c>
      <c r="H2115" t="s">
        <v>94</v>
      </c>
      <c r="I2115" t="s">
        <v>102</v>
      </c>
      <c r="J2115">
        <v>879</v>
      </c>
      <c r="K2115">
        <v>1256.97</v>
      </c>
    </row>
    <row r="2116" spans="1:11" x14ac:dyDescent="0.25">
      <c r="A2116" t="s">
        <v>104</v>
      </c>
      <c r="B2116">
        <v>2022</v>
      </c>
      <c r="C2116" t="s">
        <v>11</v>
      </c>
      <c r="D2116" t="s">
        <v>98</v>
      </c>
      <c r="E2116" t="s">
        <v>100</v>
      </c>
      <c r="F2116" t="s">
        <v>101</v>
      </c>
      <c r="G2116" t="s">
        <v>97</v>
      </c>
      <c r="H2116" t="s">
        <v>94</v>
      </c>
      <c r="I2116" t="s">
        <v>102</v>
      </c>
      <c r="J2116">
        <v>308</v>
      </c>
      <c r="K2116">
        <v>440.44</v>
      </c>
    </row>
    <row r="2117" spans="1:11" x14ac:dyDescent="0.25">
      <c r="A2117" t="s">
        <v>103</v>
      </c>
      <c r="B2117">
        <v>2022</v>
      </c>
      <c r="C2117" t="s">
        <v>11</v>
      </c>
      <c r="D2117" t="s">
        <v>98</v>
      </c>
      <c r="E2117" t="s">
        <v>100</v>
      </c>
      <c r="F2117" t="s">
        <v>101</v>
      </c>
      <c r="G2117" t="s">
        <v>97</v>
      </c>
      <c r="H2117" t="s">
        <v>94</v>
      </c>
      <c r="I2117" t="s">
        <v>102</v>
      </c>
      <c r="J2117">
        <v>236</v>
      </c>
      <c r="K2117">
        <v>337.48</v>
      </c>
    </row>
    <row r="2118" spans="1:11" x14ac:dyDescent="0.25">
      <c r="A2118" t="s">
        <v>104</v>
      </c>
      <c r="B2118">
        <v>2022</v>
      </c>
      <c r="C2118" t="s">
        <v>11</v>
      </c>
      <c r="D2118" t="s">
        <v>98</v>
      </c>
      <c r="E2118" t="s">
        <v>100</v>
      </c>
      <c r="F2118" t="s">
        <v>101</v>
      </c>
      <c r="G2118" t="s">
        <v>97</v>
      </c>
      <c r="H2118" t="s">
        <v>94</v>
      </c>
      <c r="I2118" t="s">
        <v>102</v>
      </c>
      <c r="J2118">
        <v>284</v>
      </c>
      <c r="K2118">
        <v>406.12</v>
      </c>
    </row>
    <row r="2119" spans="1:11" x14ac:dyDescent="0.25">
      <c r="A2119" t="s">
        <v>104</v>
      </c>
      <c r="B2119">
        <v>2022</v>
      </c>
      <c r="C2119" t="s">
        <v>11</v>
      </c>
      <c r="D2119" t="s">
        <v>98</v>
      </c>
      <c r="E2119" t="s">
        <v>100</v>
      </c>
      <c r="F2119" t="s">
        <v>101</v>
      </c>
      <c r="G2119" t="s">
        <v>97</v>
      </c>
      <c r="H2119" t="s">
        <v>94</v>
      </c>
      <c r="I2119" t="s">
        <v>102</v>
      </c>
      <c r="J2119">
        <v>310</v>
      </c>
      <c r="K2119">
        <v>443.3</v>
      </c>
    </row>
    <row r="2120" spans="1:11" x14ac:dyDescent="0.25">
      <c r="A2120" t="s">
        <v>104</v>
      </c>
      <c r="B2120">
        <v>2022</v>
      </c>
      <c r="C2120" t="s">
        <v>11</v>
      </c>
      <c r="D2120" t="s">
        <v>98</v>
      </c>
      <c r="E2120" t="s">
        <v>100</v>
      </c>
      <c r="F2120" t="s">
        <v>101</v>
      </c>
      <c r="G2120" t="s">
        <v>97</v>
      </c>
      <c r="H2120" t="s">
        <v>94</v>
      </c>
      <c r="I2120" t="s">
        <v>102</v>
      </c>
      <c r="J2120">
        <v>238</v>
      </c>
      <c r="K2120">
        <v>340.34000000000003</v>
      </c>
    </row>
    <row r="2121" spans="1:11" x14ac:dyDescent="0.25">
      <c r="A2121" t="s">
        <v>104</v>
      </c>
      <c r="B2121">
        <v>2022</v>
      </c>
      <c r="C2121" t="s">
        <v>11</v>
      </c>
      <c r="D2121" t="s">
        <v>98</v>
      </c>
      <c r="E2121" t="s">
        <v>100</v>
      </c>
      <c r="F2121" t="s">
        <v>101</v>
      </c>
      <c r="G2121" t="s">
        <v>97</v>
      </c>
      <c r="H2121" t="s">
        <v>94</v>
      </c>
      <c r="I2121" t="s">
        <v>102</v>
      </c>
      <c r="J2121">
        <v>280</v>
      </c>
      <c r="K2121">
        <v>400.4</v>
      </c>
    </row>
    <row r="2122" spans="1:11" x14ac:dyDescent="0.25">
      <c r="A2122" t="s">
        <v>103</v>
      </c>
      <c r="B2122">
        <v>2022</v>
      </c>
      <c r="C2122" t="s">
        <v>11</v>
      </c>
      <c r="D2122" t="s">
        <v>98</v>
      </c>
      <c r="E2122" t="s">
        <v>100</v>
      </c>
      <c r="F2122" t="s">
        <v>101</v>
      </c>
      <c r="G2122" t="s">
        <v>97</v>
      </c>
      <c r="H2122" t="s">
        <v>94</v>
      </c>
      <c r="I2122" t="s">
        <v>102</v>
      </c>
      <c r="J2122">
        <v>787</v>
      </c>
      <c r="K2122">
        <v>1125.4100000000001</v>
      </c>
    </row>
    <row r="2123" spans="1:11" x14ac:dyDescent="0.25">
      <c r="A2123" t="s">
        <v>103</v>
      </c>
      <c r="B2123">
        <v>2022</v>
      </c>
      <c r="C2123" t="s">
        <v>11</v>
      </c>
      <c r="D2123" t="s">
        <v>98</v>
      </c>
      <c r="E2123" t="s">
        <v>100</v>
      </c>
      <c r="F2123" t="s">
        <v>101</v>
      </c>
      <c r="G2123" t="s">
        <v>97</v>
      </c>
      <c r="H2123" t="s">
        <v>94</v>
      </c>
      <c r="I2123" t="s">
        <v>102</v>
      </c>
      <c r="J2123">
        <v>841</v>
      </c>
      <c r="K2123">
        <v>1202.6300000000001</v>
      </c>
    </row>
    <row r="2124" spans="1:11" x14ac:dyDescent="0.25">
      <c r="A2124" t="s">
        <v>105</v>
      </c>
      <c r="B2124">
        <v>2022</v>
      </c>
      <c r="C2124" t="s">
        <v>11</v>
      </c>
      <c r="D2124" t="s">
        <v>98</v>
      </c>
      <c r="E2124" t="s">
        <v>100</v>
      </c>
      <c r="F2124" t="s">
        <v>101</v>
      </c>
      <c r="G2124" t="s">
        <v>97</v>
      </c>
      <c r="H2124" t="s">
        <v>94</v>
      </c>
      <c r="I2124" t="s">
        <v>102</v>
      </c>
      <c r="J2124">
        <v>874</v>
      </c>
      <c r="K2124">
        <v>1249.82</v>
      </c>
    </row>
    <row r="2125" spans="1:11" x14ac:dyDescent="0.25">
      <c r="A2125" t="s">
        <v>103</v>
      </c>
      <c r="B2125">
        <v>2022</v>
      </c>
      <c r="C2125" t="s">
        <v>11</v>
      </c>
      <c r="D2125" t="s">
        <v>98</v>
      </c>
      <c r="E2125" t="s">
        <v>100</v>
      </c>
      <c r="F2125" t="s">
        <v>101</v>
      </c>
      <c r="G2125" t="s">
        <v>97</v>
      </c>
      <c r="H2125" t="s">
        <v>94</v>
      </c>
      <c r="I2125" t="s">
        <v>102</v>
      </c>
      <c r="J2125">
        <v>953</v>
      </c>
      <c r="K2125">
        <v>1362.79</v>
      </c>
    </row>
    <row r="2126" spans="1:11" x14ac:dyDescent="0.25">
      <c r="A2126" t="s">
        <v>103</v>
      </c>
      <c r="B2126">
        <v>2022</v>
      </c>
      <c r="C2126" t="s">
        <v>11</v>
      </c>
      <c r="D2126" t="s">
        <v>98</v>
      </c>
      <c r="E2126" t="s">
        <v>100</v>
      </c>
      <c r="F2126" t="s">
        <v>101</v>
      </c>
      <c r="G2126" t="s">
        <v>97</v>
      </c>
      <c r="H2126" t="s">
        <v>94</v>
      </c>
      <c r="I2126" t="s">
        <v>102</v>
      </c>
      <c r="J2126">
        <v>954</v>
      </c>
      <c r="K2126">
        <v>1364.22</v>
      </c>
    </row>
    <row r="2127" spans="1:11" x14ac:dyDescent="0.25">
      <c r="A2127" t="s">
        <v>105</v>
      </c>
      <c r="B2127">
        <v>2022</v>
      </c>
      <c r="C2127" t="s">
        <v>11</v>
      </c>
      <c r="D2127" t="s">
        <v>98</v>
      </c>
      <c r="E2127" t="s">
        <v>100</v>
      </c>
      <c r="F2127" t="s">
        <v>101</v>
      </c>
      <c r="G2127" t="s">
        <v>97</v>
      </c>
      <c r="H2127" t="s">
        <v>94</v>
      </c>
      <c r="I2127" t="s">
        <v>102</v>
      </c>
      <c r="J2127">
        <v>827</v>
      </c>
      <c r="K2127">
        <v>526.24</v>
      </c>
    </row>
    <row r="2128" spans="1:11" x14ac:dyDescent="0.25">
      <c r="A2128" t="s">
        <v>103</v>
      </c>
      <c r="B2128">
        <v>2022</v>
      </c>
      <c r="C2128" t="s">
        <v>11</v>
      </c>
      <c r="D2128" t="s">
        <v>98</v>
      </c>
      <c r="E2128" t="s">
        <v>100</v>
      </c>
      <c r="F2128" t="s">
        <v>101</v>
      </c>
      <c r="G2128" t="s">
        <v>97</v>
      </c>
      <c r="H2128" t="s">
        <v>94</v>
      </c>
      <c r="I2128" t="s">
        <v>102</v>
      </c>
      <c r="J2128">
        <v>880</v>
      </c>
      <c r="K2128">
        <v>526.24</v>
      </c>
    </row>
    <row r="2129" spans="1:11" x14ac:dyDescent="0.25">
      <c r="A2129" t="s">
        <v>103</v>
      </c>
      <c r="B2129">
        <v>2022</v>
      </c>
      <c r="C2129" t="s">
        <v>11</v>
      </c>
      <c r="D2129" t="s">
        <v>98</v>
      </c>
      <c r="E2129" t="s">
        <v>100</v>
      </c>
      <c r="F2129" t="s">
        <v>101</v>
      </c>
      <c r="G2129" t="s">
        <v>97</v>
      </c>
      <c r="H2129" t="s">
        <v>94</v>
      </c>
      <c r="I2129" t="s">
        <v>102</v>
      </c>
      <c r="J2129">
        <v>285</v>
      </c>
      <c r="K2129">
        <v>407.55</v>
      </c>
    </row>
    <row r="2130" spans="1:11" x14ac:dyDescent="0.25">
      <c r="A2130" t="s">
        <v>104</v>
      </c>
      <c r="B2130">
        <v>2022</v>
      </c>
      <c r="C2130" t="s">
        <v>11</v>
      </c>
      <c r="D2130" t="s">
        <v>98</v>
      </c>
      <c r="E2130" t="s">
        <v>100</v>
      </c>
      <c r="F2130" t="s">
        <v>101</v>
      </c>
      <c r="G2130" t="s">
        <v>97</v>
      </c>
      <c r="H2130" t="s">
        <v>94</v>
      </c>
      <c r="I2130" t="s">
        <v>102</v>
      </c>
      <c r="J2130">
        <v>303</v>
      </c>
      <c r="K2130">
        <v>433.29</v>
      </c>
    </row>
    <row r="2131" spans="1:11" x14ac:dyDescent="0.25">
      <c r="A2131" t="s">
        <v>103</v>
      </c>
      <c r="B2131">
        <v>2022</v>
      </c>
      <c r="C2131" t="s">
        <v>11</v>
      </c>
      <c r="D2131" t="s">
        <v>98</v>
      </c>
      <c r="E2131" t="s">
        <v>100</v>
      </c>
      <c r="F2131" t="s">
        <v>101</v>
      </c>
      <c r="G2131" t="s">
        <v>97</v>
      </c>
      <c r="H2131" t="s">
        <v>94</v>
      </c>
      <c r="I2131" t="s">
        <v>102</v>
      </c>
      <c r="J2131">
        <v>297</v>
      </c>
      <c r="K2131">
        <v>424.71</v>
      </c>
    </row>
    <row r="2132" spans="1:11" x14ac:dyDescent="0.25">
      <c r="A2132" t="s">
        <v>103</v>
      </c>
      <c r="B2132">
        <v>2022</v>
      </c>
      <c r="C2132" t="s">
        <v>11</v>
      </c>
      <c r="D2132" t="s">
        <v>98</v>
      </c>
      <c r="E2132" t="s">
        <v>100</v>
      </c>
      <c r="F2132" t="s">
        <v>101</v>
      </c>
      <c r="G2132" t="s">
        <v>97</v>
      </c>
      <c r="H2132" t="s">
        <v>94</v>
      </c>
      <c r="I2132" t="s">
        <v>102</v>
      </c>
      <c r="J2132">
        <v>291</v>
      </c>
      <c r="K2132">
        <v>416.13</v>
      </c>
    </row>
    <row r="2133" spans="1:11" x14ac:dyDescent="0.25">
      <c r="A2133" t="s">
        <v>104</v>
      </c>
      <c r="B2133">
        <v>2022</v>
      </c>
      <c r="C2133" t="s">
        <v>11</v>
      </c>
      <c r="D2133" t="s">
        <v>98</v>
      </c>
      <c r="E2133" t="s">
        <v>100</v>
      </c>
      <c r="F2133" t="s">
        <v>101</v>
      </c>
      <c r="G2133" t="s">
        <v>97</v>
      </c>
      <c r="H2133" t="s">
        <v>94</v>
      </c>
      <c r="I2133" t="s">
        <v>102</v>
      </c>
      <c r="J2133">
        <v>307</v>
      </c>
      <c r="K2133">
        <v>439.01</v>
      </c>
    </row>
    <row r="2134" spans="1:11" x14ac:dyDescent="0.25">
      <c r="A2134" t="s">
        <v>103</v>
      </c>
      <c r="B2134">
        <v>2022</v>
      </c>
      <c r="C2134" t="s">
        <v>11</v>
      </c>
      <c r="D2134" t="s">
        <v>98</v>
      </c>
      <c r="E2134" t="s">
        <v>100</v>
      </c>
      <c r="F2134" t="s">
        <v>101</v>
      </c>
      <c r="G2134" t="s">
        <v>97</v>
      </c>
      <c r="H2134" t="s">
        <v>94</v>
      </c>
      <c r="I2134" t="s">
        <v>102</v>
      </c>
      <c r="J2134">
        <v>235</v>
      </c>
      <c r="K2134">
        <v>336.05</v>
      </c>
    </row>
    <row r="2135" spans="1:11" x14ac:dyDescent="0.25">
      <c r="A2135" t="s">
        <v>104</v>
      </c>
      <c r="B2135">
        <v>2022</v>
      </c>
      <c r="C2135" t="s">
        <v>11</v>
      </c>
      <c r="D2135" t="s">
        <v>98</v>
      </c>
      <c r="E2135" t="s">
        <v>100</v>
      </c>
      <c r="F2135" t="s">
        <v>101</v>
      </c>
      <c r="G2135" t="s">
        <v>97</v>
      </c>
      <c r="H2135" t="s">
        <v>94</v>
      </c>
      <c r="I2135" t="s">
        <v>102</v>
      </c>
      <c r="J2135">
        <v>283</v>
      </c>
      <c r="K2135">
        <v>404.69</v>
      </c>
    </row>
    <row r="2136" spans="1:11" x14ac:dyDescent="0.25">
      <c r="A2136" t="s">
        <v>104</v>
      </c>
      <c r="B2136">
        <v>2022</v>
      </c>
      <c r="C2136" t="s">
        <v>11</v>
      </c>
      <c r="D2136" t="s">
        <v>98</v>
      </c>
      <c r="E2136" t="s">
        <v>100</v>
      </c>
      <c r="F2136" t="s">
        <v>101</v>
      </c>
      <c r="G2136" t="s">
        <v>97</v>
      </c>
      <c r="H2136" t="s">
        <v>94</v>
      </c>
      <c r="I2136" t="s">
        <v>102</v>
      </c>
      <c r="J2136">
        <v>796</v>
      </c>
      <c r="K2136">
        <v>1138.28</v>
      </c>
    </row>
    <row r="2137" spans="1:11" x14ac:dyDescent="0.25">
      <c r="A2137" t="s">
        <v>104</v>
      </c>
      <c r="B2137">
        <v>2022</v>
      </c>
      <c r="C2137" t="s">
        <v>11</v>
      </c>
      <c r="D2137" t="s">
        <v>98</v>
      </c>
      <c r="E2137" t="s">
        <v>100</v>
      </c>
      <c r="F2137" t="s">
        <v>101</v>
      </c>
      <c r="G2137" t="s">
        <v>97</v>
      </c>
      <c r="H2137" t="s">
        <v>94</v>
      </c>
      <c r="I2137" t="s">
        <v>102</v>
      </c>
      <c r="J2137">
        <v>883</v>
      </c>
      <c r="K2137">
        <v>1262.69</v>
      </c>
    </row>
    <row r="2138" spans="1:11" x14ac:dyDescent="0.25">
      <c r="A2138" t="s">
        <v>105</v>
      </c>
      <c r="B2138">
        <v>2022</v>
      </c>
      <c r="C2138" t="s">
        <v>1</v>
      </c>
      <c r="D2138" t="s">
        <v>98</v>
      </c>
      <c r="E2138" t="s">
        <v>100</v>
      </c>
      <c r="F2138" t="s">
        <v>101</v>
      </c>
      <c r="G2138" t="s">
        <v>97</v>
      </c>
      <c r="H2138" t="s">
        <v>94</v>
      </c>
      <c r="I2138" t="s">
        <v>102</v>
      </c>
      <c r="J2138">
        <v>290</v>
      </c>
      <c r="K2138">
        <v>414.7</v>
      </c>
    </row>
    <row r="2139" spans="1:11" x14ac:dyDescent="0.25">
      <c r="A2139" t="s">
        <v>103</v>
      </c>
      <c r="B2139">
        <v>2022</v>
      </c>
      <c r="C2139" t="s">
        <v>1</v>
      </c>
      <c r="D2139" t="s">
        <v>98</v>
      </c>
      <c r="E2139" t="s">
        <v>100</v>
      </c>
      <c r="F2139" t="s">
        <v>101</v>
      </c>
      <c r="G2139" t="s">
        <v>97</v>
      </c>
      <c r="H2139" t="s">
        <v>94</v>
      </c>
      <c r="I2139" t="s">
        <v>102</v>
      </c>
      <c r="J2139">
        <v>338</v>
      </c>
      <c r="K2139">
        <v>483.34</v>
      </c>
    </row>
    <row r="2140" spans="1:11" x14ac:dyDescent="0.25">
      <c r="A2140" t="s">
        <v>105</v>
      </c>
      <c r="B2140">
        <v>2022</v>
      </c>
      <c r="C2140" t="s">
        <v>1</v>
      </c>
      <c r="D2140" t="s">
        <v>98</v>
      </c>
      <c r="E2140" t="s">
        <v>100</v>
      </c>
      <c r="F2140" t="s">
        <v>101</v>
      </c>
      <c r="G2140" t="s">
        <v>97</v>
      </c>
      <c r="H2140" t="s">
        <v>94</v>
      </c>
      <c r="I2140" t="s">
        <v>102</v>
      </c>
      <c r="J2140">
        <v>334</v>
      </c>
      <c r="K2140">
        <v>477.62</v>
      </c>
    </row>
    <row r="2141" spans="1:11" x14ac:dyDescent="0.25">
      <c r="A2141" t="s">
        <v>104</v>
      </c>
      <c r="B2141">
        <v>2022</v>
      </c>
      <c r="C2141" t="s">
        <v>1</v>
      </c>
      <c r="D2141" t="s">
        <v>98</v>
      </c>
      <c r="E2141" t="s">
        <v>100</v>
      </c>
      <c r="F2141" t="s">
        <v>101</v>
      </c>
      <c r="G2141" t="s">
        <v>97</v>
      </c>
      <c r="H2141" t="s">
        <v>94</v>
      </c>
      <c r="I2141" t="s">
        <v>102</v>
      </c>
      <c r="J2141">
        <v>832</v>
      </c>
      <c r="K2141">
        <v>1189.76</v>
      </c>
    </row>
    <row r="2142" spans="1:11" x14ac:dyDescent="0.25">
      <c r="A2142" t="s">
        <v>104</v>
      </c>
      <c r="B2142">
        <v>2022</v>
      </c>
      <c r="C2142" t="s">
        <v>1</v>
      </c>
      <c r="D2142" t="s">
        <v>98</v>
      </c>
      <c r="E2142" t="s">
        <v>100</v>
      </c>
      <c r="F2142" t="s">
        <v>101</v>
      </c>
      <c r="G2142" t="s">
        <v>97</v>
      </c>
      <c r="H2142" t="s">
        <v>94</v>
      </c>
      <c r="I2142" t="s">
        <v>102</v>
      </c>
      <c r="J2142">
        <v>865</v>
      </c>
      <c r="K2142">
        <v>1236.95</v>
      </c>
    </row>
    <row r="2143" spans="1:11" x14ac:dyDescent="0.25">
      <c r="A2143" t="s">
        <v>104</v>
      </c>
      <c r="B2143">
        <v>2022</v>
      </c>
      <c r="C2143" t="s">
        <v>1</v>
      </c>
      <c r="D2143" t="s">
        <v>98</v>
      </c>
      <c r="E2143" t="s">
        <v>100</v>
      </c>
      <c r="F2143" t="s">
        <v>101</v>
      </c>
      <c r="G2143" t="s">
        <v>97</v>
      </c>
      <c r="H2143" t="s">
        <v>94</v>
      </c>
      <c r="I2143" t="s">
        <v>102</v>
      </c>
      <c r="J2143">
        <v>926</v>
      </c>
      <c r="K2143">
        <v>1324.18</v>
      </c>
    </row>
    <row r="2144" spans="1:11" x14ac:dyDescent="0.25">
      <c r="A2144" t="s">
        <v>103</v>
      </c>
      <c r="B2144">
        <v>2022</v>
      </c>
      <c r="C2144" t="s">
        <v>1</v>
      </c>
      <c r="D2144" t="s">
        <v>98</v>
      </c>
      <c r="E2144" t="s">
        <v>100</v>
      </c>
      <c r="F2144" t="s">
        <v>101</v>
      </c>
      <c r="G2144" t="s">
        <v>97</v>
      </c>
      <c r="H2144" t="s">
        <v>94</v>
      </c>
      <c r="I2144" t="s">
        <v>102</v>
      </c>
      <c r="J2144">
        <v>927</v>
      </c>
      <c r="K2144">
        <v>1325.61</v>
      </c>
    </row>
    <row r="2145" spans="1:11" x14ac:dyDescent="0.25">
      <c r="A2145" t="s">
        <v>105</v>
      </c>
      <c r="B2145">
        <v>2022</v>
      </c>
      <c r="C2145" t="s">
        <v>1</v>
      </c>
      <c r="D2145" t="s">
        <v>98</v>
      </c>
      <c r="E2145" t="s">
        <v>100</v>
      </c>
      <c r="F2145" t="s">
        <v>101</v>
      </c>
      <c r="G2145" t="s">
        <v>97</v>
      </c>
      <c r="H2145" t="s">
        <v>94</v>
      </c>
      <c r="I2145" t="s">
        <v>102</v>
      </c>
      <c r="J2145">
        <v>928</v>
      </c>
      <c r="K2145">
        <v>1327.04</v>
      </c>
    </row>
    <row r="2146" spans="1:11" x14ac:dyDescent="0.25">
      <c r="A2146" t="s">
        <v>104</v>
      </c>
      <c r="B2146">
        <v>2022</v>
      </c>
      <c r="C2146" t="s">
        <v>1</v>
      </c>
      <c r="D2146" t="s">
        <v>98</v>
      </c>
      <c r="E2146" t="s">
        <v>100</v>
      </c>
      <c r="F2146" t="s">
        <v>101</v>
      </c>
      <c r="G2146" t="s">
        <v>97</v>
      </c>
      <c r="H2146" t="s">
        <v>94</v>
      </c>
      <c r="I2146" t="s">
        <v>102</v>
      </c>
      <c r="J2146">
        <v>871</v>
      </c>
      <c r="K2146">
        <v>526.24</v>
      </c>
    </row>
    <row r="2147" spans="1:11" x14ac:dyDescent="0.25">
      <c r="A2147" t="s">
        <v>105</v>
      </c>
      <c r="B2147">
        <v>2022</v>
      </c>
      <c r="C2147" t="s">
        <v>1</v>
      </c>
      <c r="D2147" t="s">
        <v>98</v>
      </c>
      <c r="E2147" t="s">
        <v>100</v>
      </c>
      <c r="F2147" t="s">
        <v>101</v>
      </c>
      <c r="G2147" t="s">
        <v>97</v>
      </c>
      <c r="H2147" t="s">
        <v>94</v>
      </c>
      <c r="I2147" t="s">
        <v>102</v>
      </c>
      <c r="J2147">
        <v>213</v>
      </c>
      <c r="K2147">
        <v>304.59000000000003</v>
      </c>
    </row>
    <row r="2148" spans="1:11" x14ac:dyDescent="0.25">
      <c r="A2148" t="s">
        <v>104</v>
      </c>
      <c r="B2148">
        <v>2022</v>
      </c>
      <c r="C2148" t="s">
        <v>1</v>
      </c>
      <c r="D2148" t="s">
        <v>98</v>
      </c>
      <c r="E2148" t="s">
        <v>100</v>
      </c>
      <c r="F2148" t="s">
        <v>101</v>
      </c>
      <c r="G2148" t="s">
        <v>97</v>
      </c>
      <c r="H2148" t="s">
        <v>94</v>
      </c>
      <c r="I2148" t="s">
        <v>102</v>
      </c>
      <c r="J2148">
        <v>207</v>
      </c>
      <c r="K2148">
        <v>296.01</v>
      </c>
    </row>
    <row r="2149" spans="1:11" x14ac:dyDescent="0.25">
      <c r="A2149" t="s">
        <v>103</v>
      </c>
      <c r="B2149">
        <v>2022</v>
      </c>
      <c r="C2149" t="s">
        <v>1</v>
      </c>
      <c r="D2149" t="s">
        <v>98</v>
      </c>
      <c r="E2149" t="s">
        <v>100</v>
      </c>
      <c r="F2149" t="s">
        <v>101</v>
      </c>
      <c r="G2149" t="s">
        <v>97</v>
      </c>
      <c r="H2149" t="s">
        <v>94</v>
      </c>
      <c r="I2149" t="s">
        <v>102</v>
      </c>
      <c r="J2149">
        <v>289</v>
      </c>
      <c r="K2149">
        <v>413.27</v>
      </c>
    </row>
    <row r="2150" spans="1:11" x14ac:dyDescent="0.25">
      <c r="A2150" t="s">
        <v>104</v>
      </c>
      <c r="B2150">
        <v>2022</v>
      </c>
      <c r="C2150" t="s">
        <v>1</v>
      </c>
      <c r="D2150" t="s">
        <v>98</v>
      </c>
      <c r="E2150" t="s">
        <v>100</v>
      </c>
      <c r="F2150" t="s">
        <v>101</v>
      </c>
      <c r="G2150" t="s">
        <v>97</v>
      </c>
      <c r="H2150" t="s">
        <v>94</v>
      </c>
      <c r="I2150" t="s">
        <v>102</v>
      </c>
      <c r="J2150">
        <v>337</v>
      </c>
      <c r="K2150">
        <v>481.91</v>
      </c>
    </row>
    <row r="2151" spans="1:11" x14ac:dyDescent="0.25">
      <c r="A2151" t="s">
        <v>105</v>
      </c>
      <c r="B2151">
        <v>2022</v>
      </c>
      <c r="C2151" t="s">
        <v>1</v>
      </c>
      <c r="D2151" t="s">
        <v>98</v>
      </c>
      <c r="E2151" t="s">
        <v>100</v>
      </c>
      <c r="F2151" t="s">
        <v>101</v>
      </c>
      <c r="G2151" t="s">
        <v>97</v>
      </c>
      <c r="H2151" t="s">
        <v>94</v>
      </c>
      <c r="I2151" t="s">
        <v>102</v>
      </c>
      <c r="J2151">
        <v>841</v>
      </c>
      <c r="K2151">
        <v>1202.6300000000001</v>
      </c>
    </row>
    <row r="2152" spans="1:11" x14ac:dyDescent="0.25">
      <c r="A2152" t="s">
        <v>103</v>
      </c>
      <c r="B2152">
        <v>2022</v>
      </c>
      <c r="C2152" t="s">
        <v>1</v>
      </c>
      <c r="D2152" t="s">
        <v>98</v>
      </c>
      <c r="E2152" t="s">
        <v>100</v>
      </c>
      <c r="F2152" t="s">
        <v>101</v>
      </c>
      <c r="G2152" t="s">
        <v>97</v>
      </c>
      <c r="H2152" t="s">
        <v>94</v>
      </c>
      <c r="I2152" t="s">
        <v>102</v>
      </c>
      <c r="J2152">
        <v>874</v>
      </c>
      <c r="K2152">
        <v>1249.82</v>
      </c>
    </row>
    <row r="2153" spans="1:11" x14ac:dyDescent="0.25">
      <c r="A2153" t="s">
        <v>105</v>
      </c>
      <c r="B2153">
        <v>2022</v>
      </c>
      <c r="C2153" t="s">
        <v>0</v>
      </c>
      <c r="D2153" t="s">
        <v>98</v>
      </c>
      <c r="E2153" t="s">
        <v>100</v>
      </c>
      <c r="F2153" t="s">
        <v>101</v>
      </c>
      <c r="G2153" t="s">
        <v>97</v>
      </c>
      <c r="H2153" t="s">
        <v>94</v>
      </c>
      <c r="I2153" t="s">
        <v>102</v>
      </c>
      <c r="J2153">
        <v>296</v>
      </c>
      <c r="K2153">
        <v>423.28</v>
      </c>
    </row>
    <row r="2154" spans="1:11" x14ac:dyDescent="0.25">
      <c r="A2154" t="s">
        <v>107</v>
      </c>
      <c r="B2154">
        <v>2022</v>
      </c>
      <c r="C2154" t="s">
        <v>0</v>
      </c>
      <c r="D2154" t="s">
        <v>98</v>
      </c>
      <c r="E2154" t="s">
        <v>100</v>
      </c>
      <c r="F2154" t="s">
        <v>101</v>
      </c>
      <c r="G2154" t="s">
        <v>97</v>
      </c>
      <c r="H2154" t="s">
        <v>94</v>
      </c>
      <c r="I2154" t="s">
        <v>102</v>
      </c>
      <c r="J2154">
        <v>292</v>
      </c>
      <c r="K2154">
        <v>417.56</v>
      </c>
    </row>
    <row r="2155" spans="1:11" x14ac:dyDescent="0.25">
      <c r="A2155" t="s">
        <v>105</v>
      </c>
      <c r="B2155">
        <v>2022</v>
      </c>
      <c r="C2155" t="s">
        <v>0</v>
      </c>
      <c r="D2155" t="s">
        <v>98</v>
      </c>
      <c r="E2155" t="s">
        <v>100</v>
      </c>
      <c r="F2155" t="s">
        <v>101</v>
      </c>
      <c r="G2155" t="s">
        <v>97</v>
      </c>
      <c r="H2155" t="s">
        <v>94</v>
      </c>
      <c r="I2155" t="s">
        <v>102</v>
      </c>
      <c r="J2155">
        <v>340</v>
      </c>
      <c r="K2155">
        <v>486.2</v>
      </c>
    </row>
    <row r="2156" spans="1:11" x14ac:dyDescent="0.25">
      <c r="A2156" t="s">
        <v>103</v>
      </c>
      <c r="B2156">
        <v>2022</v>
      </c>
      <c r="C2156" t="s">
        <v>0</v>
      </c>
      <c r="D2156" t="s">
        <v>98</v>
      </c>
      <c r="E2156" t="s">
        <v>100</v>
      </c>
      <c r="F2156" t="s">
        <v>101</v>
      </c>
      <c r="G2156" t="s">
        <v>97</v>
      </c>
      <c r="H2156" t="s">
        <v>94</v>
      </c>
      <c r="I2156" t="s">
        <v>102</v>
      </c>
      <c r="J2156">
        <v>831</v>
      </c>
      <c r="K2156">
        <v>1188.33</v>
      </c>
    </row>
    <row r="2157" spans="1:11" x14ac:dyDescent="0.25">
      <c r="A2157" t="s">
        <v>104</v>
      </c>
      <c r="B2157">
        <v>2022</v>
      </c>
      <c r="C2157" t="s">
        <v>0</v>
      </c>
      <c r="D2157" t="s">
        <v>98</v>
      </c>
      <c r="E2157" t="s">
        <v>100</v>
      </c>
      <c r="F2157" t="s">
        <v>101</v>
      </c>
      <c r="G2157" t="s">
        <v>97</v>
      </c>
      <c r="H2157" t="s">
        <v>94</v>
      </c>
      <c r="I2157" t="s">
        <v>102</v>
      </c>
      <c r="J2157">
        <v>864</v>
      </c>
      <c r="K2157">
        <v>1235.52</v>
      </c>
    </row>
    <row r="2158" spans="1:11" x14ac:dyDescent="0.25">
      <c r="A2158" t="s">
        <v>104</v>
      </c>
      <c r="B2158">
        <v>2022</v>
      </c>
      <c r="C2158" t="s">
        <v>0</v>
      </c>
      <c r="D2158" t="s">
        <v>98</v>
      </c>
      <c r="E2158" t="s">
        <v>100</v>
      </c>
      <c r="F2158" t="s">
        <v>101</v>
      </c>
      <c r="G2158" t="s">
        <v>97</v>
      </c>
      <c r="H2158" t="s">
        <v>94</v>
      </c>
      <c r="I2158" t="s">
        <v>102</v>
      </c>
      <c r="J2158">
        <v>923</v>
      </c>
      <c r="K2158">
        <v>1319.89</v>
      </c>
    </row>
    <row r="2159" spans="1:11" x14ac:dyDescent="0.25">
      <c r="A2159" t="s">
        <v>103</v>
      </c>
      <c r="B2159">
        <v>2022</v>
      </c>
      <c r="C2159" t="s">
        <v>0</v>
      </c>
      <c r="D2159" t="s">
        <v>98</v>
      </c>
      <c r="E2159" t="s">
        <v>100</v>
      </c>
      <c r="F2159" t="s">
        <v>101</v>
      </c>
      <c r="G2159" t="s">
        <v>97</v>
      </c>
      <c r="H2159" t="s">
        <v>94</v>
      </c>
      <c r="I2159" t="s">
        <v>102</v>
      </c>
      <c r="J2159">
        <v>924</v>
      </c>
      <c r="K2159">
        <v>1321.32</v>
      </c>
    </row>
    <row r="2160" spans="1:11" x14ac:dyDescent="0.25">
      <c r="A2160" t="s">
        <v>105</v>
      </c>
      <c r="B2160">
        <v>2022</v>
      </c>
      <c r="C2160" t="s">
        <v>0</v>
      </c>
      <c r="D2160" t="s">
        <v>98</v>
      </c>
      <c r="E2160" t="s">
        <v>100</v>
      </c>
      <c r="F2160" t="s">
        <v>101</v>
      </c>
      <c r="G2160" t="s">
        <v>97</v>
      </c>
      <c r="H2160" t="s">
        <v>94</v>
      </c>
      <c r="I2160" t="s">
        <v>102</v>
      </c>
      <c r="J2160">
        <v>925</v>
      </c>
      <c r="K2160">
        <v>1322.75</v>
      </c>
    </row>
    <row r="2161" spans="1:11" x14ac:dyDescent="0.25">
      <c r="A2161" t="s">
        <v>104</v>
      </c>
      <c r="B2161">
        <v>2022</v>
      </c>
      <c r="C2161" t="s">
        <v>0</v>
      </c>
      <c r="D2161" t="s">
        <v>98</v>
      </c>
      <c r="E2161" t="s">
        <v>100</v>
      </c>
      <c r="F2161" t="s">
        <v>101</v>
      </c>
      <c r="G2161" t="s">
        <v>97</v>
      </c>
      <c r="H2161" t="s">
        <v>94</v>
      </c>
      <c r="I2161" t="s">
        <v>102</v>
      </c>
      <c r="J2161">
        <v>870</v>
      </c>
      <c r="K2161">
        <v>526.24</v>
      </c>
    </row>
    <row r="2162" spans="1:11" x14ac:dyDescent="0.25">
      <c r="A2162" t="s">
        <v>104</v>
      </c>
      <c r="B2162">
        <v>2022</v>
      </c>
      <c r="C2162" t="s">
        <v>0</v>
      </c>
      <c r="D2162" t="s">
        <v>98</v>
      </c>
      <c r="E2162" t="s">
        <v>100</v>
      </c>
      <c r="F2162" t="s">
        <v>101</v>
      </c>
      <c r="G2162" t="s">
        <v>97</v>
      </c>
      <c r="H2162" t="s">
        <v>94</v>
      </c>
      <c r="I2162" t="s">
        <v>102</v>
      </c>
      <c r="J2162">
        <v>339</v>
      </c>
      <c r="K2162">
        <v>484.77</v>
      </c>
    </row>
    <row r="2163" spans="1:11" x14ac:dyDescent="0.25">
      <c r="A2163" t="s">
        <v>105</v>
      </c>
      <c r="B2163">
        <v>2022</v>
      </c>
      <c r="C2163" t="s">
        <v>0</v>
      </c>
      <c r="D2163" t="s">
        <v>98</v>
      </c>
      <c r="E2163" t="s">
        <v>100</v>
      </c>
      <c r="F2163" t="s">
        <v>101</v>
      </c>
      <c r="G2163" t="s">
        <v>97</v>
      </c>
      <c r="H2163" t="s">
        <v>94</v>
      </c>
      <c r="I2163" t="s">
        <v>102</v>
      </c>
      <c r="J2163">
        <v>231</v>
      </c>
      <c r="K2163">
        <v>330.33</v>
      </c>
    </row>
    <row r="2164" spans="1:11" x14ac:dyDescent="0.25">
      <c r="A2164" t="s">
        <v>103</v>
      </c>
      <c r="B2164">
        <v>2022</v>
      </c>
      <c r="C2164" t="s">
        <v>0</v>
      </c>
      <c r="D2164" t="s">
        <v>98</v>
      </c>
      <c r="E2164" t="s">
        <v>100</v>
      </c>
      <c r="F2164" t="s">
        <v>101</v>
      </c>
      <c r="G2164" t="s">
        <v>97</v>
      </c>
      <c r="H2164" t="s">
        <v>94</v>
      </c>
      <c r="I2164" t="s">
        <v>102</v>
      </c>
      <c r="J2164">
        <v>225</v>
      </c>
      <c r="K2164">
        <v>321.75</v>
      </c>
    </row>
    <row r="2165" spans="1:11" x14ac:dyDescent="0.25">
      <c r="A2165" t="s">
        <v>107</v>
      </c>
      <c r="B2165">
        <v>2022</v>
      </c>
      <c r="C2165" t="s">
        <v>0</v>
      </c>
      <c r="D2165" t="s">
        <v>98</v>
      </c>
      <c r="E2165" t="s">
        <v>100</v>
      </c>
      <c r="F2165" t="s">
        <v>101</v>
      </c>
      <c r="G2165" t="s">
        <v>97</v>
      </c>
      <c r="H2165" t="s">
        <v>94</v>
      </c>
      <c r="I2165" t="s">
        <v>102</v>
      </c>
      <c r="J2165">
        <v>219</v>
      </c>
      <c r="K2165">
        <v>313.17</v>
      </c>
    </row>
    <row r="2166" spans="1:11" x14ac:dyDescent="0.25">
      <c r="A2166" t="s">
        <v>103</v>
      </c>
      <c r="B2166">
        <v>2022</v>
      </c>
      <c r="C2166" t="s">
        <v>0</v>
      </c>
      <c r="D2166" t="s">
        <v>98</v>
      </c>
      <c r="E2166" t="s">
        <v>100</v>
      </c>
      <c r="F2166" t="s">
        <v>101</v>
      </c>
      <c r="G2166" t="s">
        <v>97</v>
      </c>
      <c r="H2166" t="s">
        <v>94</v>
      </c>
      <c r="I2166" t="s">
        <v>102</v>
      </c>
      <c r="J2166">
        <v>295</v>
      </c>
      <c r="K2166">
        <v>421.85</v>
      </c>
    </row>
    <row r="2167" spans="1:11" x14ac:dyDescent="0.25">
      <c r="A2167" t="s">
        <v>104</v>
      </c>
      <c r="B2167">
        <v>2022</v>
      </c>
      <c r="C2167" t="s">
        <v>0</v>
      </c>
      <c r="D2167" t="s">
        <v>98</v>
      </c>
      <c r="E2167" t="s">
        <v>100</v>
      </c>
      <c r="F2167" t="s">
        <v>101</v>
      </c>
      <c r="G2167" t="s">
        <v>97</v>
      </c>
      <c r="H2167" t="s">
        <v>94</v>
      </c>
      <c r="I2167" t="s">
        <v>102</v>
      </c>
      <c r="J2167">
        <v>343</v>
      </c>
      <c r="K2167">
        <v>490.49</v>
      </c>
    </row>
    <row r="2168" spans="1:11" x14ac:dyDescent="0.25">
      <c r="A2168" t="s">
        <v>105</v>
      </c>
      <c r="B2168">
        <v>2022</v>
      </c>
      <c r="C2168" t="s">
        <v>0</v>
      </c>
      <c r="D2168" t="s">
        <v>98</v>
      </c>
      <c r="E2168" t="s">
        <v>100</v>
      </c>
      <c r="F2168" t="s">
        <v>101</v>
      </c>
      <c r="G2168" t="s">
        <v>97</v>
      </c>
      <c r="H2168" t="s">
        <v>94</v>
      </c>
      <c r="I2168" t="s">
        <v>102</v>
      </c>
      <c r="J2168">
        <v>840</v>
      </c>
      <c r="K2168">
        <v>1201.2</v>
      </c>
    </row>
    <row r="2169" spans="1:11" x14ac:dyDescent="0.25">
      <c r="A2169" t="s">
        <v>104</v>
      </c>
      <c r="B2169">
        <v>2022</v>
      </c>
      <c r="C2169" t="s">
        <v>0</v>
      </c>
      <c r="D2169" t="s">
        <v>98</v>
      </c>
      <c r="E2169" t="s">
        <v>100</v>
      </c>
      <c r="F2169" t="s">
        <v>101</v>
      </c>
      <c r="G2169" t="s">
        <v>97</v>
      </c>
      <c r="H2169" t="s">
        <v>99</v>
      </c>
      <c r="I2169" t="s">
        <v>102</v>
      </c>
      <c r="J2169">
        <v>873</v>
      </c>
      <c r="K2169">
        <v>1248.3900000000001</v>
      </c>
    </row>
    <row r="2170" spans="1:11" x14ac:dyDescent="0.25">
      <c r="A2170" t="s">
        <v>106</v>
      </c>
      <c r="B2170">
        <v>2022</v>
      </c>
      <c r="C2170" t="s">
        <v>6</v>
      </c>
      <c r="D2170" t="s">
        <v>98</v>
      </c>
      <c r="E2170" t="s">
        <v>100</v>
      </c>
      <c r="F2170" t="s">
        <v>101</v>
      </c>
      <c r="G2170" t="s">
        <v>97</v>
      </c>
      <c r="H2170" t="s">
        <v>99</v>
      </c>
      <c r="I2170" t="s">
        <v>102</v>
      </c>
      <c r="J2170">
        <v>338</v>
      </c>
      <c r="K2170">
        <v>483.34</v>
      </c>
    </row>
    <row r="2171" spans="1:11" x14ac:dyDescent="0.25">
      <c r="A2171" t="s">
        <v>103</v>
      </c>
      <c r="B2171">
        <v>2022</v>
      </c>
      <c r="C2171" t="s">
        <v>6</v>
      </c>
      <c r="D2171" t="s">
        <v>98</v>
      </c>
      <c r="E2171" t="s">
        <v>100</v>
      </c>
      <c r="F2171" t="s">
        <v>101</v>
      </c>
      <c r="G2171" t="s">
        <v>97</v>
      </c>
      <c r="H2171" t="s">
        <v>99</v>
      </c>
      <c r="I2171" t="s">
        <v>102</v>
      </c>
      <c r="J2171">
        <v>260</v>
      </c>
      <c r="K2171">
        <v>371.8</v>
      </c>
    </row>
    <row r="2172" spans="1:11" x14ac:dyDescent="0.25">
      <c r="A2172" t="s">
        <v>105</v>
      </c>
      <c r="B2172">
        <v>2022</v>
      </c>
      <c r="C2172" t="s">
        <v>6</v>
      </c>
      <c r="D2172" t="s">
        <v>98</v>
      </c>
      <c r="E2172" t="s">
        <v>100</v>
      </c>
      <c r="F2172" t="s">
        <v>101</v>
      </c>
      <c r="G2172" t="s">
        <v>97</v>
      </c>
      <c r="H2172" t="s">
        <v>99</v>
      </c>
      <c r="I2172" t="s">
        <v>102</v>
      </c>
      <c r="J2172">
        <v>308</v>
      </c>
      <c r="K2172">
        <v>440.44</v>
      </c>
    </row>
    <row r="2173" spans="1:11" x14ac:dyDescent="0.25">
      <c r="A2173" t="s">
        <v>107</v>
      </c>
      <c r="B2173">
        <v>2022</v>
      </c>
      <c r="C2173" t="s">
        <v>6</v>
      </c>
      <c r="D2173" t="s">
        <v>98</v>
      </c>
      <c r="E2173" t="s">
        <v>100</v>
      </c>
      <c r="F2173" t="s">
        <v>101</v>
      </c>
      <c r="G2173" t="s">
        <v>97</v>
      </c>
      <c r="H2173" t="s">
        <v>99</v>
      </c>
      <c r="I2173" t="s">
        <v>102</v>
      </c>
      <c r="J2173">
        <v>334</v>
      </c>
      <c r="K2173">
        <v>477.62</v>
      </c>
    </row>
    <row r="2174" spans="1:11" x14ac:dyDescent="0.25">
      <c r="A2174" t="s">
        <v>105</v>
      </c>
      <c r="B2174">
        <v>2022</v>
      </c>
      <c r="C2174" t="s">
        <v>6</v>
      </c>
      <c r="D2174" t="s">
        <v>98</v>
      </c>
      <c r="E2174" t="s">
        <v>100</v>
      </c>
      <c r="F2174" t="s">
        <v>101</v>
      </c>
      <c r="G2174" t="s">
        <v>97</v>
      </c>
      <c r="H2174" t="s">
        <v>99</v>
      </c>
      <c r="I2174" t="s">
        <v>102</v>
      </c>
      <c r="J2174">
        <v>262</v>
      </c>
      <c r="K2174">
        <v>374.66</v>
      </c>
    </row>
    <row r="2175" spans="1:11" x14ac:dyDescent="0.25">
      <c r="A2175" t="s">
        <v>104</v>
      </c>
      <c r="B2175">
        <v>2022</v>
      </c>
      <c r="C2175" t="s">
        <v>6</v>
      </c>
      <c r="D2175" t="s">
        <v>98</v>
      </c>
      <c r="E2175" t="s">
        <v>100</v>
      </c>
      <c r="F2175" t="s">
        <v>101</v>
      </c>
      <c r="G2175" t="s">
        <v>97</v>
      </c>
      <c r="H2175" t="s">
        <v>99</v>
      </c>
      <c r="I2175" t="s">
        <v>102</v>
      </c>
      <c r="J2175">
        <v>310</v>
      </c>
      <c r="K2175">
        <v>443.3</v>
      </c>
    </row>
    <row r="2176" spans="1:11" x14ac:dyDescent="0.25">
      <c r="A2176" t="s">
        <v>104</v>
      </c>
      <c r="B2176">
        <v>2022</v>
      </c>
      <c r="C2176" t="s">
        <v>6</v>
      </c>
      <c r="D2176" t="s">
        <v>98</v>
      </c>
      <c r="E2176" t="s">
        <v>100</v>
      </c>
      <c r="F2176" t="s">
        <v>101</v>
      </c>
      <c r="G2176" t="s">
        <v>97</v>
      </c>
      <c r="H2176" t="s">
        <v>99</v>
      </c>
      <c r="I2176" t="s">
        <v>102</v>
      </c>
      <c r="J2176">
        <v>783</v>
      </c>
      <c r="K2176">
        <v>1119.69</v>
      </c>
    </row>
    <row r="2177" spans="1:11" x14ac:dyDescent="0.25">
      <c r="A2177" t="s">
        <v>103</v>
      </c>
      <c r="B2177">
        <v>2022</v>
      </c>
      <c r="C2177" t="s">
        <v>6</v>
      </c>
      <c r="D2177" t="s">
        <v>98</v>
      </c>
      <c r="E2177" t="s">
        <v>100</v>
      </c>
      <c r="F2177" t="s">
        <v>101</v>
      </c>
      <c r="G2177" t="s">
        <v>97</v>
      </c>
      <c r="H2177" t="s">
        <v>99</v>
      </c>
      <c r="I2177" t="s">
        <v>102</v>
      </c>
      <c r="J2177">
        <v>836</v>
      </c>
      <c r="K2177">
        <v>1195.48</v>
      </c>
    </row>
    <row r="2178" spans="1:11" x14ac:dyDescent="0.25">
      <c r="A2178" t="s">
        <v>103</v>
      </c>
      <c r="B2178">
        <v>2022</v>
      </c>
      <c r="C2178" t="s">
        <v>6</v>
      </c>
      <c r="D2178" t="s">
        <v>98</v>
      </c>
      <c r="E2178" t="s">
        <v>100</v>
      </c>
      <c r="F2178" t="s">
        <v>101</v>
      </c>
      <c r="G2178" t="s">
        <v>97</v>
      </c>
      <c r="H2178" t="s">
        <v>99</v>
      </c>
      <c r="I2178" t="s">
        <v>102</v>
      </c>
      <c r="J2178">
        <v>939</v>
      </c>
      <c r="K2178">
        <v>1342.77</v>
      </c>
    </row>
    <row r="2179" spans="1:11" x14ac:dyDescent="0.25">
      <c r="A2179" t="s">
        <v>104</v>
      </c>
      <c r="B2179">
        <v>2022</v>
      </c>
      <c r="C2179" t="s">
        <v>6</v>
      </c>
      <c r="D2179" t="s">
        <v>98</v>
      </c>
      <c r="E2179" t="s">
        <v>100</v>
      </c>
      <c r="F2179" t="s">
        <v>101</v>
      </c>
      <c r="G2179" t="s">
        <v>97</v>
      </c>
      <c r="H2179" t="s">
        <v>99</v>
      </c>
      <c r="I2179" t="s">
        <v>102</v>
      </c>
      <c r="J2179">
        <v>940</v>
      </c>
      <c r="K2179">
        <v>1344.2</v>
      </c>
    </row>
    <row r="2180" spans="1:11" x14ac:dyDescent="0.25">
      <c r="A2180" t="s">
        <v>105</v>
      </c>
      <c r="B2180">
        <v>2022</v>
      </c>
      <c r="C2180" t="s">
        <v>6</v>
      </c>
      <c r="D2180" t="s">
        <v>98</v>
      </c>
      <c r="E2180" t="s">
        <v>100</v>
      </c>
      <c r="F2180" t="s">
        <v>101</v>
      </c>
      <c r="G2180" t="s">
        <v>97</v>
      </c>
      <c r="H2180" t="s">
        <v>99</v>
      </c>
      <c r="I2180" t="s">
        <v>102</v>
      </c>
      <c r="J2180">
        <v>941</v>
      </c>
      <c r="K2180">
        <v>1345.63</v>
      </c>
    </row>
    <row r="2181" spans="1:11" x14ac:dyDescent="0.25">
      <c r="A2181" t="s">
        <v>105</v>
      </c>
      <c r="B2181">
        <v>2022</v>
      </c>
      <c r="C2181" t="s">
        <v>6</v>
      </c>
      <c r="D2181" t="s">
        <v>98</v>
      </c>
      <c r="E2181" t="s">
        <v>100</v>
      </c>
      <c r="F2181" t="s">
        <v>101</v>
      </c>
      <c r="G2181" t="s">
        <v>97</v>
      </c>
      <c r="H2181" t="s">
        <v>99</v>
      </c>
      <c r="I2181" t="s">
        <v>102</v>
      </c>
      <c r="J2181">
        <v>876</v>
      </c>
      <c r="K2181">
        <v>526.24</v>
      </c>
    </row>
    <row r="2182" spans="1:11" x14ac:dyDescent="0.25">
      <c r="A2182" t="s">
        <v>104</v>
      </c>
      <c r="B2182">
        <v>2022</v>
      </c>
      <c r="C2182" t="s">
        <v>6</v>
      </c>
      <c r="D2182" t="s">
        <v>98</v>
      </c>
      <c r="E2182" t="s">
        <v>100</v>
      </c>
      <c r="F2182" t="s">
        <v>101</v>
      </c>
      <c r="G2182" t="s">
        <v>97</v>
      </c>
      <c r="H2182" t="s">
        <v>99</v>
      </c>
      <c r="I2182" t="s">
        <v>102</v>
      </c>
      <c r="J2182">
        <v>309</v>
      </c>
      <c r="K2182">
        <v>441.87</v>
      </c>
    </row>
    <row r="2183" spans="1:11" x14ac:dyDescent="0.25">
      <c r="A2183" t="s">
        <v>103</v>
      </c>
      <c r="B2183">
        <v>2022</v>
      </c>
      <c r="C2183" t="s">
        <v>6</v>
      </c>
      <c r="D2183" t="s">
        <v>98</v>
      </c>
      <c r="E2183" t="s">
        <v>100</v>
      </c>
      <c r="F2183" t="s">
        <v>101</v>
      </c>
      <c r="G2183" t="s">
        <v>97</v>
      </c>
      <c r="H2183" t="s">
        <v>99</v>
      </c>
      <c r="I2183" t="s">
        <v>102</v>
      </c>
      <c r="J2183">
        <v>135</v>
      </c>
      <c r="K2183">
        <v>193.05</v>
      </c>
    </row>
    <row r="2184" spans="1:11" x14ac:dyDescent="0.25">
      <c r="A2184" t="s">
        <v>105</v>
      </c>
      <c r="B2184">
        <v>2022</v>
      </c>
      <c r="C2184" t="s">
        <v>6</v>
      </c>
      <c r="D2184" t="s">
        <v>98</v>
      </c>
      <c r="E2184" t="s">
        <v>100</v>
      </c>
      <c r="F2184" t="s">
        <v>101</v>
      </c>
      <c r="G2184" t="s">
        <v>97</v>
      </c>
      <c r="H2184" t="s">
        <v>99</v>
      </c>
      <c r="I2184" t="s">
        <v>102</v>
      </c>
      <c r="J2184">
        <v>129</v>
      </c>
      <c r="K2184">
        <v>184.47</v>
      </c>
    </row>
    <row r="2185" spans="1:11" x14ac:dyDescent="0.25">
      <c r="A2185" t="s">
        <v>103</v>
      </c>
      <c r="B2185">
        <v>2022</v>
      </c>
      <c r="C2185" t="s">
        <v>6</v>
      </c>
      <c r="D2185" t="s">
        <v>98</v>
      </c>
      <c r="E2185" t="s">
        <v>100</v>
      </c>
      <c r="F2185" t="s">
        <v>101</v>
      </c>
      <c r="G2185" t="s">
        <v>97</v>
      </c>
      <c r="H2185" t="s">
        <v>99</v>
      </c>
      <c r="I2185" t="s">
        <v>102</v>
      </c>
      <c r="J2185">
        <v>369</v>
      </c>
      <c r="K2185">
        <v>527.66999999999996</v>
      </c>
    </row>
    <row r="2186" spans="1:11" x14ac:dyDescent="0.25">
      <c r="A2186" t="s">
        <v>104</v>
      </c>
      <c r="B2186">
        <v>2022</v>
      </c>
      <c r="C2186" t="s">
        <v>6</v>
      </c>
      <c r="D2186" t="s">
        <v>98</v>
      </c>
      <c r="E2186" t="s">
        <v>100</v>
      </c>
      <c r="F2186" t="s">
        <v>101</v>
      </c>
      <c r="G2186" t="s">
        <v>97</v>
      </c>
      <c r="H2186" t="s">
        <v>99</v>
      </c>
      <c r="I2186" t="s">
        <v>102</v>
      </c>
      <c r="J2186">
        <v>337</v>
      </c>
      <c r="K2186">
        <v>481.91</v>
      </c>
    </row>
    <row r="2187" spans="1:11" x14ac:dyDescent="0.25">
      <c r="A2187" t="s">
        <v>103</v>
      </c>
      <c r="B2187">
        <v>2022</v>
      </c>
      <c r="C2187" t="s">
        <v>6</v>
      </c>
      <c r="D2187" t="s">
        <v>98</v>
      </c>
      <c r="E2187" t="s">
        <v>100</v>
      </c>
      <c r="F2187" t="s">
        <v>101</v>
      </c>
      <c r="G2187" t="s">
        <v>97</v>
      </c>
      <c r="H2187" t="s">
        <v>99</v>
      </c>
      <c r="I2187" t="s">
        <v>102</v>
      </c>
      <c r="J2187">
        <v>265</v>
      </c>
      <c r="K2187">
        <v>378.95</v>
      </c>
    </row>
    <row r="2188" spans="1:11" x14ac:dyDescent="0.25">
      <c r="A2188" t="s">
        <v>107</v>
      </c>
      <c r="B2188">
        <v>2022</v>
      </c>
      <c r="C2188" t="s">
        <v>6</v>
      </c>
      <c r="D2188" t="s">
        <v>98</v>
      </c>
      <c r="E2188" t="s">
        <v>100</v>
      </c>
      <c r="F2188" t="s">
        <v>101</v>
      </c>
      <c r="G2188" t="s">
        <v>97</v>
      </c>
      <c r="H2188" t="s">
        <v>99</v>
      </c>
      <c r="I2188" t="s">
        <v>102</v>
      </c>
      <c r="J2188">
        <v>307</v>
      </c>
      <c r="K2188">
        <v>439.01</v>
      </c>
    </row>
    <row r="2189" spans="1:11" x14ac:dyDescent="0.25">
      <c r="A2189" t="s">
        <v>105</v>
      </c>
      <c r="B2189">
        <v>2022</v>
      </c>
      <c r="C2189" t="s">
        <v>6</v>
      </c>
      <c r="D2189" t="s">
        <v>98</v>
      </c>
      <c r="E2189" t="s">
        <v>100</v>
      </c>
      <c r="F2189" t="s">
        <v>101</v>
      </c>
      <c r="G2189" t="s">
        <v>97</v>
      </c>
      <c r="H2189" t="s">
        <v>99</v>
      </c>
      <c r="I2189" t="s">
        <v>102</v>
      </c>
      <c r="J2189">
        <v>792</v>
      </c>
      <c r="K2189">
        <v>1132.56</v>
      </c>
    </row>
    <row r="2190" spans="1:11" x14ac:dyDescent="0.25">
      <c r="A2190" t="s">
        <v>104</v>
      </c>
      <c r="B2190">
        <v>2022</v>
      </c>
      <c r="C2190" t="s">
        <v>6</v>
      </c>
      <c r="D2190" t="s">
        <v>98</v>
      </c>
      <c r="E2190" t="s">
        <v>100</v>
      </c>
      <c r="F2190" t="s">
        <v>101</v>
      </c>
      <c r="G2190" t="s">
        <v>97</v>
      </c>
      <c r="H2190" t="s">
        <v>99</v>
      </c>
      <c r="I2190" t="s">
        <v>102</v>
      </c>
      <c r="J2190">
        <v>845</v>
      </c>
      <c r="K2190">
        <v>1208.3499999999999</v>
      </c>
    </row>
    <row r="2191" spans="1:11" x14ac:dyDescent="0.25">
      <c r="A2191" t="s">
        <v>106</v>
      </c>
      <c r="B2191">
        <v>2022</v>
      </c>
      <c r="C2191" t="s">
        <v>6</v>
      </c>
      <c r="D2191" t="s">
        <v>98</v>
      </c>
      <c r="E2191" t="s">
        <v>100</v>
      </c>
      <c r="F2191" t="s">
        <v>101</v>
      </c>
      <c r="G2191" t="s">
        <v>97</v>
      </c>
      <c r="H2191" t="s">
        <v>99</v>
      </c>
      <c r="I2191" t="s">
        <v>102</v>
      </c>
      <c r="J2191">
        <v>878</v>
      </c>
      <c r="K2191">
        <v>1255.54</v>
      </c>
    </row>
    <row r="2192" spans="1:11" x14ac:dyDescent="0.25">
      <c r="A2192" t="s">
        <v>103</v>
      </c>
      <c r="B2192">
        <v>2022</v>
      </c>
      <c r="C2192" t="s">
        <v>5</v>
      </c>
      <c r="D2192" t="s">
        <v>98</v>
      </c>
      <c r="E2192" t="s">
        <v>100</v>
      </c>
      <c r="F2192" t="s">
        <v>101</v>
      </c>
      <c r="G2192" t="s">
        <v>97</v>
      </c>
      <c r="H2192" t="s">
        <v>99</v>
      </c>
      <c r="I2192" t="s">
        <v>102</v>
      </c>
      <c r="J2192">
        <v>266</v>
      </c>
      <c r="K2192">
        <v>380.38</v>
      </c>
    </row>
    <row r="2193" spans="1:11" x14ac:dyDescent="0.25">
      <c r="A2193" t="s">
        <v>106</v>
      </c>
      <c r="B2193">
        <v>2022</v>
      </c>
      <c r="C2193" t="s">
        <v>5</v>
      </c>
      <c r="D2193" t="s">
        <v>98</v>
      </c>
      <c r="E2193" t="s">
        <v>100</v>
      </c>
      <c r="F2193" t="s">
        <v>101</v>
      </c>
      <c r="G2193" t="s">
        <v>97</v>
      </c>
      <c r="H2193" t="s">
        <v>99</v>
      </c>
      <c r="I2193" t="s">
        <v>102</v>
      </c>
      <c r="J2193">
        <v>314</v>
      </c>
      <c r="K2193">
        <v>449.02</v>
      </c>
    </row>
    <row r="2194" spans="1:11" x14ac:dyDescent="0.25">
      <c r="A2194" t="s">
        <v>104</v>
      </c>
      <c r="B2194">
        <v>2022</v>
      </c>
      <c r="C2194" t="s">
        <v>5</v>
      </c>
      <c r="D2194" t="s">
        <v>98</v>
      </c>
      <c r="E2194" t="s">
        <v>100</v>
      </c>
      <c r="F2194" t="s">
        <v>101</v>
      </c>
      <c r="G2194" t="s">
        <v>97</v>
      </c>
      <c r="H2194" t="s">
        <v>99</v>
      </c>
      <c r="I2194" t="s">
        <v>102</v>
      </c>
      <c r="J2194">
        <v>268</v>
      </c>
      <c r="K2194">
        <v>383.24</v>
      </c>
    </row>
    <row r="2195" spans="1:11" x14ac:dyDescent="0.25">
      <c r="A2195" t="s">
        <v>103</v>
      </c>
      <c r="B2195">
        <v>2022</v>
      </c>
      <c r="C2195" t="s">
        <v>5</v>
      </c>
      <c r="D2195" t="s">
        <v>98</v>
      </c>
      <c r="E2195" t="s">
        <v>100</v>
      </c>
      <c r="F2195" t="s">
        <v>101</v>
      </c>
      <c r="G2195" t="s">
        <v>97</v>
      </c>
      <c r="H2195" t="s">
        <v>99</v>
      </c>
      <c r="I2195" t="s">
        <v>102</v>
      </c>
      <c r="J2195">
        <v>316</v>
      </c>
      <c r="K2195">
        <v>451.88</v>
      </c>
    </row>
    <row r="2196" spans="1:11" x14ac:dyDescent="0.25">
      <c r="A2196" t="s">
        <v>104</v>
      </c>
      <c r="B2196">
        <v>2022</v>
      </c>
      <c r="C2196" t="s">
        <v>5</v>
      </c>
      <c r="D2196" t="s">
        <v>98</v>
      </c>
      <c r="E2196" t="s">
        <v>100</v>
      </c>
      <c r="F2196" t="s">
        <v>101</v>
      </c>
      <c r="G2196" t="s">
        <v>97</v>
      </c>
      <c r="H2196" t="s">
        <v>99</v>
      </c>
      <c r="I2196" t="s">
        <v>102</v>
      </c>
      <c r="J2196">
        <v>835</v>
      </c>
      <c r="K2196">
        <v>1194.05</v>
      </c>
    </row>
    <row r="2197" spans="1:11" x14ac:dyDescent="0.25">
      <c r="A2197" t="s">
        <v>104</v>
      </c>
      <c r="B2197">
        <v>2022</v>
      </c>
      <c r="C2197" t="s">
        <v>5</v>
      </c>
      <c r="D2197" t="s">
        <v>98</v>
      </c>
      <c r="E2197" t="s">
        <v>100</v>
      </c>
      <c r="F2197" t="s">
        <v>101</v>
      </c>
      <c r="G2197" t="s">
        <v>97</v>
      </c>
      <c r="H2197" t="s">
        <v>99</v>
      </c>
      <c r="I2197" t="s">
        <v>102</v>
      </c>
      <c r="J2197">
        <v>869</v>
      </c>
      <c r="K2197">
        <v>1242.67</v>
      </c>
    </row>
    <row r="2198" spans="1:11" x14ac:dyDescent="0.25">
      <c r="A2198" t="s">
        <v>104</v>
      </c>
      <c r="B2198">
        <v>2022</v>
      </c>
      <c r="C2198" t="s">
        <v>5</v>
      </c>
      <c r="D2198" t="s">
        <v>98</v>
      </c>
      <c r="E2198" t="s">
        <v>100</v>
      </c>
      <c r="F2198" t="s">
        <v>101</v>
      </c>
      <c r="G2198" t="s">
        <v>97</v>
      </c>
      <c r="H2198" t="s">
        <v>99</v>
      </c>
      <c r="I2198" t="s">
        <v>102</v>
      </c>
      <c r="J2198">
        <v>937</v>
      </c>
      <c r="K2198">
        <v>1339.91</v>
      </c>
    </row>
    <row r="2199" spans="1:11" x14ac:dyDescent="0.25">
      <c r="A2199" t="s">
        <v>103</v>
      </c>
      <c r="B2199">
        <v>2022</v>
      </c>
      <c r="C2199" t="s">
        <v>5</v>
      </c>
      <c r="D2199" t="s">
        <v>98</v>
      </c>
      <c r="E2199" t="s">
        <v>100</v>
      </c>
      <c r="F2199" t="s">
        <v>101</v>
      </c>
      <c r="G2199" t="s">
        <v>97</v>
      </c>
      <c r="H2199" t="s">
        <v>99</v>
      </c>
      <c r="I2199" t="s">
        <v>102</v>
      </c>
      <c r="J2199">
        <v>938</v>
      </c>
      <c r="K2199">
        <v>1341.34</v>
      </c>
    </row>
    <row r="2200" spans="1:11" x14ac:dyDescent="0.25">
      <c r="A2200" t="s">
        <v>103</v>
      </c>
      <c r="B2200">
        <v>2022</v>
      </c>
      <c r="C2200" t="s">
        <v>5</v>
      </c>
      <c r="D2200" t="s">
        <v>98</v>
      </c>
      <c r="E2200" t="s">
        <v>100</v>
      </c>
      <c r="F2200" t="s">
        <v>101</v>
      </c>
      <c r="G2200" t="s">
        <v>97</v>
      </c>
      <c r="H2200" t="s">
        <v>99</v>
      </c>
      <c r="I2200" t="s">
        <v>102</v>
      </c>
      <c r="J2200">
        <v>875</v>
      </c>
      <c r="K2200">
        <v>526.24</v>
      </c>
    </row>
    <row r="2201" spans="1:11" x14ac:dyDescent="0.25">
      <c r="A2201" t="s">
        <v>106</v>
      </c>
      <c r="B2201">
        <v>2022</v>
      </c>
      <c r="C2201" t="s">
        <v>5</v>
      </c>
      <c r="D2201" t="s">
        <v>98</v>
      </c>
      <c r="E2201" t="s">
        <v>100</v>
      </c>
      <c r="F2201" t="s">
        <v>101</v>
      </c>
      <c r="G2201" t="s">
        <v>97</v>
      </c>
      <c r="H2201" t="s">
        <v>99</v>
      </c>
      <c r="I2201" t="s">
        <v>102</v>
      </c>
      <c r="J2201">
        <v>315</v>
      </c>
      <c r="K2201">
        <v>450.45</v>
      </c>
    </row>
    <row r="2202" spans="1:11" x14ac:dyDescent="0.25">
      <c r="A2202" t="s">
        <v>104</v>
      </c>
      <c r="B2202">
        <v>2022</v>
      </c>
      <c r="C2202" t="s">
        <v>5</v>
      </c>
      <c r="D2202" t="s">
        <v>98</v>
      </c>
      <c r="E2202" t="s">
        <v>100</v>
      </c>
      <c r="F2202" t="s">
        <v>101</v>
      </c>
      <c r="G2202" t="s">
        <v>97</v>
      </c>
      <c r="H2202" t="s">
        <v>99</v>
      </c>
      <c r="I2202" t="s">
        <v>102</v>
      </c>
      <c r="J2202">
        <v>153</v>
      </c>
      <c r="K2202">
        <v>218.79</v>
      </c>
    </row>
    <row r="2203" spans="1:11" x14ac:dyDescent="0.25">
      <c r="A2203" t="s">
        <v>104</v>
      </c>
      <c r="B2203">
        <v>2022</v>
      </c>
      <c r="C2203" t="s">
        <v>5</v>
      </c>
      <c r="D2203" t="s">
        <v>98</v>
      </c>
      <c r="E2203" t="s">
        <v>100</v>
      </c>
      <c r="F2203" t="s">
        <v>101</v>
      </c>
      <c r="G2203" t="s">
        <v>97</v>
      </c>
      <c r="H2203" t="s">
        <v>99</v>
      </c>
      <c r="I2203" t="s">
        <v>102</v>
      </c>
      <c r="J2203">
        <v>147</v>
      </c>
      <c r="K2203">
        <v>210.21</v>
      </c>
    </row>
    <row r="2204" spans="1:11" x14ac:dyDescent="0.25">
      <c r="A2204" t="s">
        <v>103</v>
      </c>
      <c r="B2204">
        <v>2022</v>
      </c>
      <c r="C2204" t="s">
        <v>5</v>
      </c>
      <c r="D2204" t="s">
        <v>98</v>
      </c>
      <c r="E2204" t="s">
        <v>100</v>
      </c>
      <c r="F2204" t="s">
        <v>101</v>
      </c>
      <c r="G2204" t="s">
        <v>97</v>
      </c>
      <c r="H2204" t="s">
        <v>99</v>
      </c>
      <c r="I2204" t="s">
        <v>102</v>
      </c>
      <c r="J2204">
        <v>141</v>
      </c>
      <c r="K2204">
        <v>201.63</v>
      </c>
    </row>
    <row r="2205" spans="1:11" x14ac:dyDescent="0.25">
      <c r="A2205" t="s">
        <v>105</v>
      </c>
      <c r="B2205">
        <v>2022</v>
      </c>
      <c r="C2205" t="s">
        <v>5</v>
      </c>
      <c r="D2205" t="s">
        <v>98</v>
      </c>
      <c r="E2205" t="s">
        <v>100</v>
      </c>
      <c r="F2205" t="s">
        <v>101</v>
      </c>
      <c r="G2205" t="s">
        <v>97</v>
      </c>
      <c r="H2205" t="s">
        <v>99</v>
      </c>
      <c r="I2205" t="s">
        <v>102</v>
      </c>
      <c r="J2205">
        <v>313</v>
      </c>
      <c r="K2205">
        <v>447.59</v>
      </c>
    </row>
    <row r="2206" spans="1:11" x14ac:dyDescent="0.25">
      <c r="A2206" t="s">
        <v>104</v>
      </c>
      <c r="B2206">
        <v>2022</v>
      </c>
      <c r="C2206" t="s">
        <v>5</v>
      </c>
      <c r="D2206" t="s">
        <v>98</v>
      </c>
      <c r="E2206" t="s">
        <v>100</v>
      </c>
      <c r="F2206" t="s">
        <v>101</v>
      </c>
      <c r="G2206" t="s">
        <v>97</v>
      </c>
      <c r="H2206" t="s">
        <v>99</v>
      </c>
      <c r="I2206" t="s">
        <v>102</v>
      </c>
      <c r="J2206">
        <v>844</v>
      </c>
      <c r="K2206">
        <v>1206.92</v>
      </c>
    </row>
    <row r="2207" spans="1:11" x14ac:dyDescent="0.25">
      <c r="A2207" t="s">
        <v>104</v>
      </c>
      <c r="B2207">
        <v>2022</v>
      </c>
      <c r="C2207" t="s">
        <v>5</v>
      </c>
      <c r="D2207" t="s">
        <v>98</v>
      </c>
      <c r="E2207" t="s">
        <v>100</v>
      </c>
      <c r="F2207" t="s">
        <v>101</v>
      </c>
      <c r="G2207" t="s">
        <v>97</v>
      </c>
      <c r="H2207" t="s">
        <v>99</v>
      </c>
      <c r="I2207" t="s">
        <v>102</v>
      </c>
      <c r="J2207">
        <v>877</v>
      </c>
      <c r="K2207">
        <v>1254.1099999999999</v>
      </c>
    </row>
    <row r="2208" spans="1:11" x14ac:dyDescent="0.25">
      <c r="A2208" t="s">
        <v>104</v>
      </c>
      <c r="B2208">
        <v>2022</v>
      </c>
      <c r="C2208" t="s">
        <v>2</v>
      </c>
      <c r="D2208" t="s">
        <v>98</v>
      </c>
      <c r="E2208" t="s">
        <v>100</v>
      </c>
      <c r="F2208" t="s">
        <v>101</v>
      </c>
      <c r="G2208" t="s">
        <v>97</v>
      </c>
      <c r="H2208" t="s">
        <v>99</v>
      </c>
      <c r="I2208" t="s">
        <v>102</v>
      </c>
      <c r="J2208">
        <v>284</v>
      </c>
      <c r="K2208">
        <v>406.12</v>
      </c>
    </row>
    <row r="2209" spans="1:11" x14ac:dyDescent="0.25">
      <c r="A2209" t="s">
        <v>105</v>
      </c>
      <c r="B2209">
        <v>2022</v>
      </c>
      <c r="C2209" t="s">
        <v>2</v>
      </c>
      <c r="D2209" t="s">
        <v>98</v>
      </c>
      <c r="E2209" t="s">
        <v>100</v>
      </c>
      <c r="F2209" t="s">
        <v>101</v>
      </c>
      <c r="G2209" t="s">
        <v>97</v>
      </c>
      <c r="H2209" t="s">
        <v>99</v>
      </c>
      <c r="I2209" t="s">
        <v>102</v>
      </c>
      <c r="J2209">
        <v>332</v>
      </c>
      <c r="K2209">
        <v>474.76</v>
      </c>
    </row>
    <row r="2210" spans="1:11" x14ac:dyDescent="0.25">
      <c r="A2210" t="s">
        <v>104</v>
      </c>
      <c r="B2210">
        <v>2022</v>
      </c>
      <c r="C2210" t="s">
        <v>2</v>
      </c>
      <c r="D2210" t="s">
        <v>98</v>
      </c>
      <c r="E2210" t="s">
        <v>100</v>
      </c>
      <c r="F2210" t="s">
        <v>101</v>
      </c>
      <c r="G2210" t="s">
        <v>97</v>
      </c>
      <c r="H2210" t="s">
        <v>99</v>
      </c>
      <c r="I2210" t="s">
        <v>102</v>
      </c>
      <c r="J2210">
        <v>286</v>
      </c>
      <c r="K2210">
        <v>408.98</v>
      </c>
    </row>
    <row r="2211" spans="1:11" x14ac:dyDescent="0.25">
      <c r="A2211" t="s">
        <v>103</v>
      </c>
      <c r="B2211">
        <v>2022</v>
      </c>
      <c r="C2211" t="s">
        <v>2</v>
      </c>
      <c r="D2211" t="s">
        <v>98</v>
      </c>
      <c r="E2211" t="s">
        <v>100</v>
      </c>
      <c r="F2211" t="s">
        <v>101</v>
      </c>
      <c r="G2211" t="s">
        <v>97</v>
      </c>
      <c r="H2211" t="s">
        <v>99</v>
      </c>
      <c r="I2211" t="s">
        <v>102</v>
      </c>
      <c r="J2211">
        <v>328</v>
      </c>
      <c r="K2211">
        <v>469.04</v>
      </c>
    </row>
    <row r="2212" spans="1:11" x14ac:dyDescent="0.25">
      <c r="A2212" t="s">
        <v>107</v>
      </c>
      <c r="B2212">
        <v>2022</v>
      </c>
      <c r="C2212" t="s">
        <v>2</v>
      </c>
      <c r="D2212" t="s">
        <v>98</v>
      </c>
      <c r="E2212" t="s">
        <v>100</v>
      </c>
      <c r="F2212" t="s">
        <v>101</v>
      </c>
      <c r="G2212" t="s">
        <v>97</v>
      </c>
      <c r="H2212" t="s">
        <v>99</v>
      </c>
      <c r="I2212" t="s">
        <v>102</v>
      </c>
      <c r="J2212">
        <v>833</v>
      </c>
      <c r="K2212">
        <v>1191.19</v>
      </c>
    </row>
    <row r="2213" spans="1:11" x14ac:dyDescent="0.25">
      <c r="A2213" t="s">
        <v>103</v>
      </c>
      <c r="B2213">
        <v>2022</v>
      </c>
      <c r="C2213" t="s">
        <v>2</v>
      </c>
      <c r="D2213" t="s">
        <v>98</v>
      </c>
      <c r="E2213" t="s">
        <v>100</v>
      </c>
      <c r="F2213" t="s">
        <v>101</v>
      </c>
      <c r="G2213" t="s">
        <v>97</v>
      </c>
      <c r="H2213" t="s">
        <v>99</v>
      </c>
      <c r="I2213" t="s">
        <v>102</v>
      </c>
      <c r="J2213">
        <v>866</v>
      </c>
      <c r="K2213">
        <v>1238.3800000000001</v>
      </c>
    </row>
    <row r="2214" spans="1:11" x14ac:dyDescent="0.25">
      <c r="A2214" t="s">
        <v>105</v>
      </c>
      <c r="B2214">
        <v>2022</v>
      </c>
      <c r="C2214" t="s">
        <v>2</v>
      </c>
      <c r="D2214" t="s">
        <v>98</v>
      </c>
      <c r="E2214" t="s">
        <v>100</v>
      </c>
      <c r="F2214" t="s">
        <v>101</v>
      </c>
      <c r="G2214" t="s">
        <v>97</v>
      </c>
      <c r="H2214" t="s">
        <v>99</v>
      </c>
      <c r="I2214" t="s">
        <v>102</v>
      </c>
      <c r="J2214">
        <v>929</v>
      </c>
      <c r="K2214">
        <v>1328.47</v>
      </c>
    </row>
    <row r="2215" spans="1:11" x14ac:dyDescent="0.25">
      <c r="A2215" t="s">
        <v>104</v>
      </c>
      <c r="B2215">
        <v>2022</v>
      </c>
      <c r="C2215" t="s">
        <v>2</v>
      </c>
      <c r="D2215" t="s">
        <v>98</v>
      </c>
      <c r="E2215" t="s">
        <v>100</v>
      </c>
      <c r="F2215" t="s">
        <v>101</v>
      </c>
      <c r="G2215" t="s">
        <v>97</v>
      </c>
      <c r="H2215" t="s">
        <v>99</v>
      </c>
      <c r="I2215" t="s">
        <v>102</v>
      </c>
      <c r="J2215">
        <v>930</v>
      </c>
      <c r="K2215">
        <v>1329.9</v>
      </c>
    </row>
    <row r="2216" spans="1:11" x14ac:dyDescent="0.25">
      <c r="A2216" t="s">
        <v>105</v>
      </c>
      <c r="B2216">
        <v>2022</v>
      </c>
      <c r="C2216" t="s">
        <v>2</v>
      </c>
      <c r="D2216" t="s">
        <v>98</v>
      </c>
      <c r="E2216" t="s">
        <v>100</v>
      </c>
      <c r="F2216" t="s">
        <v>101</v>
      </c>
      <c r="G2216" t="s">
        <v>97</v>
      </c>
      <c r="H2216" t="s">
        <v>99</v>
      </c>
      <c r="I2216" t="s">
        <v>102</v>
      </c>
      <c r="J2216">
        <v>872</v>
      </c>
      <c r="K2216">
        <v>526.24</v>
      </c>
    </row>
    <row r="2217" spans="1:11" x14ac:dyDescent="0.25">
      <c r="A2217" t="s">
        <v>103</v>
      </c>
      <c r="B2217">
        <v>2022</v>
      </c>
      <c r="C2217" t="s">
        <v>2</v>
      </c>
      <c r="D2217" t="s">
        <v>98</v>
      </c>
      <c r="E2217" t="s">
        <v>100</v>
      </c>
      <c r="F2217" t="s">
        <v>101</v>
      </c>
      <c r="G2217" t="s">
        <v>97</v>
      </c>
      <c r="H2217" t="s">
        <v>99</v>
      </c>
      <c r="I2217" t="s">
        <v>102</v>
      </c>
      <c r="J2217">
        <v>333</v>
      </c>
      <c r="K2217">
        <v>476.19</v>
      </c>
    </row>
    <row r="2218" spans="1:11" x14ac:dyDescent="0.25">
      <c r="A2218" t="s">
        <v>104</v>
      </c>
      <c r="B2218">
        <v>2022</v>
      </c>
      <c r="C2218" t="s">
        <v>2</v>
      </c>
      <c r="D2218" t="s">
        <v>98</v>
      </c>
      <c r="E2218" t="s">
        <v>100</v>
      </c>
      <c r="F2218" t="s">
        <v>101</v>
      </c>
      <c r="G2218" t="s">
        <v>97</v>
      </c>
      <c r="H2218" t="s">
        <v>99</v>
      </c>
      <c r="I2218" t="s">
        <v>102</v>
      </c>
      <c r="J2218">
        <v>201</v>
      </c>
      <c r="K2218">
        <v>287.43</v>
      </c>
    </row>
    <row r="2219" spans="1:11" x14ac:dyDescent="0.25">
      <c r="A2219" t="s">
        <v>104</v>
      </c>
      <c r="B2219">
        <v>2022</v>
      </c>
      <c r="C2219" t="s">
        <v>2</v>
      </c>
      <c r="D2219" t="s">
        <v>98</v>
      </c>
      <c r="E2219" t="s">
        <v>100</v>
      </c>
      <c r="F2219" t="s">
        <v>101</v>
      </c>
      <c r="G2219" t="s">
        <v>97</v>
      </c>
      <c r="H2219" t="s">
        <v>99</v>
      </c>
      <c r="I2219" t="s">
        <v>102</v>
      </c>
      <c r="J2219">
        <v>195</v>
      </c>
      <c r="K2219">
        <v>278.85000000000002</v>
      </c>
    </row>
    <row r="2220" spans="1:11" x14ac:dyDescent="0.25">
      <c r="A2220" t="s">
        <v>107</v>
      </c>
      <c r="B2220">
        <v>2022</v>
      </c>
      <c r="C2220" t="s">
        <v>2</v>
      </c>
      <c r="D2220" t="s">
        <v>98</v>
      </c>
      <c r="E2220" t="s">
        <v>100</v>
      </c>
      <c r="F2220" t="s">
        <v>101</v>
      </c>
      <c r="G2220" t="s">
        <v>97</v>
      </c>
      <c r="H2220" t="s">
        <v>99</v>
      </c>
      <c r="I2220" t="s">
        <v>102</v>
      </c>
      <c r="J2220">
        <v>189</v>
      </c>
      <c r="K2220">
        <v>270.27</v>
      </c>
    </row>
    <row r="2221" spans="1:11" x14ac:dyDescent="0.25">
      <c r="A2221" t="s">
        <v>104</v>
      </c>
      <c r="B2221">
        <v>2022</v>
      </c>
      <c r="C2221" t="s">
        <v>2</v>
      </c>
      <c r="D2221" t="s">
        <v>98</v>
      </c>
      <c r="E2221" t="s">
        <v>100</v>
      </c>
      <c r="F2221" t="s">
        <v>101</v>
      </c>
      <c r="G2221" t="s">
        <v>97</v>
      </c>
      <c r="H2221" t="s">
        <v>99</v>
      </c>
      <c r="I2221" t="s">
        <v>102</v>
      </c>
      <c r="J2221">
        <v>283</v>
      </c>
      <c r="K2221">
        <v>404.69</v>
      </c>
    </row>
    <row r="2222" spans="1:11" x14ac:dyDescent="0.25">
      <c r="A2222" t="s">
        <v>104</v>
      </c>
      <c r="B2222">
        <v>2022</v>
      </c>
      <c r="C2222" t="s">
        <v>2</v>
      </c>
      <c r="D2222" t="s">
        <v>98</v>
      </c>
      <c r="E2222" t="s">
        <v>100</v>
      </c>
      <c r="F2222" t="s">
        <v>101</v>
      </c>
      <c r="G2222" t="s">
        <v>97</v>
      </c>
      <c r="H2222" t="s">
        <v>99</v>
      </c>
      <c r="I2222" t="s">
        <v>102</v>
      </c>
      <c r="J2222">
        <v>331</v>
      </c>
      <c r="K2222">
        <v>473.33</v>
      </c>
    </row>
    <row r="2223" spans="1:11" x14ac:dyDescent="0.25">
      <c r="A2223" t="s">
        <v>104</v>
      </c>
      <c r="B2223">
        <v>2022</v>
      </c>
      <c r="C2223" t="s">
        <v>2</v>
      </c>
      <c r="D2223" t="s">
        <v>98</v>
      </c>
      <c r="E2223" t="s">
        <v>100</v>
      </c>
      <c r="F2223" t="s">
        <v>101</v>
      </c>
      <c r="G2223" t="s">
        <v>97</v>
      </c>
      <c r="H2223" t="s">
        <v>99</v>
      </c>
      <c r="I2223" t="s">
        <v>102</v>
      </c>
      <c r="J2223">
        <v>875</v>
      </c>
      <c r="K2223">
        <v>1251.25</v>
      </c>
    </row>
    <row r="2224" spans="1:11" x14ac:dyDescent="0.25">
      <c r="A2224" t="s">
        <v>103</v>
      </c>
      <c r="B2224">
        <v>2022</v>
      </c>
      <c r="C2224" t="s">
        <v>4</v>
      </c>
      <c r="D2224" t="s">
        <v>98</v>
      </c>
      <c r="E2224" t="s">
        <v>100</v>
      </c>
      <c r="F2224" t="s">
        <v>101</v>
      </c>
      <c r="G2224" t="s">
        <v>97</v>
      </c>
      <c r="H2224" t="s">
        <v>99</v>
      </c>
      <c r="I2224" t="s">
        <v>102</v>
      </c>
      <c r="J2224">
        <v>272</v>
      </c>
      <c r="K2224">
        <v>388.96</v>
      </c>
    </row>
    <row r="2225" spans="1:11" x14ac:dyDescent="0.25">
      <c r="A2225" t="s">
        <v>103</v>
      </c>
      <c r="B2225">
        <v>2022</v>
      </c>
      <c r="C2225" t="s">
        <v>4</v>
      </c>
      <c r="D2225" t="s">
        <v>98</v>
      </c>
      <c r="E2225" t="s">
        <v>100</v>
      </c>
      <c r="F2225" t="s">
        <v>101</v>
      </c>
      <c r="G2225" t="s">
        <v>97</v>
      </c>
      <c r="H2225" t="s">
        <v>99</v>
      </c>
      <c r="I2225" t="s">
        <v>102</v>
      </c>
      <c r="J2225">
        <v>320</v>
      </c>
      <c r="K2225">
        <v>457.6</v>
      </c>
    </row>
    <row r="2226" spans="1:11" x14ac:dyDescent="0.25">
      <c r="A2226" t="s">
        <v>103</v>
      </c>
      <c r="B2226">
        <v>2022</v>
      </c>
      <c r="C2226" t="s">
        <v>4</v>
      </c>
      <c r="D2226" t="s">
        <v>98</v>
      </c>
      <c r="E2226" t="s">
        <v>100</v>
      </c>
      <c r="F2226" t="s">
        <v>101</v>
      </c>
      <c r="G2226" t="s">
        <v>97</v>
      </c>
      <c r="H2226" t="s">
        <v>99</v>
      </c>
      <c r="I2226" t="s">
        <v>102</v>
      </c>
      <c r="J2226">
        <v>274</v>
      </c>
      <c r="K2226">
        <v>391.82</v>
      </c>
    </row>
    <row r="2227" spans="1:11" x14ac:dyDescent="0.25">
      <c r="A2227" t="s">
        <v>103</v>
      </c>
      <c r="B2227">
        <v>2022</v>
      </c>
      <c r="C2227" t="s">
        <v>4</v>
      </c>
      <c r="D2227" t="s">
        <v>98</v>
      </c>
      <c r="E2227" t="s">
        <v>100</v>
      </c>
      <c r="F2227" t="s">
        <v>101</v>
      </c>
      <c r="G2227" t="s">
        <v>97</v>
      </c>
      <c r="H2227" t="s">
        <v>99</v>
      </c>
      <c r="I2227" t="s">
        <v>102</v>
      </c>
      <c r="J2227">
        <v>322</v>
      </c>
      <c r="K2227">
        <v>460.46</v>
      </c>
    </row>
    <row r="2228" spans="1:11" x14ac:dyDescent="0.25">
      <c r="A2228" t="s">
        <v>103</v>
      </c>
      <c r="B2228">
        <v>2022</v>
      </c>
      <c r="C2228" t="s">
        <v>4</v>
      </c>
      <c r="D2228" t="s">
        <v>98</v>
      </c>
      <c r="E2228" t="s">
        <v>100</v>
      </c>
      <c r="F2228" t="s">
        <v>101</v>
      </c>
      <c r="G2228" t="s">
        <v>97</v>
      </c>
      <c r="H2228" t="s">
        <v>99</v>
      </c>
      <c r="I2228" t="s">
        <v>102</v>
      </c>
      <c r="J2228">
        <v>868</v>
      </c>
      <c r="K2228">
        <v>1241.24</v>
      </c>
    </row>
    <row r="2229" spans="1:11" x14ac:dyDescent="0.25">
      <c r="A2229" t="s">
        <v>103</v>
      </c>
      <c r="B2229">
        <v>2022</v>
      </c>
      <c r="C2229" t="s">
        <v>4</v>
      </c>
      <c r="D2229" t="s">
        <v>98</v>
      </c>
      <c r="E2229" t="s">
        <v>100</v>
      </c>
      <c r="F2229" t="s">
        <v>101</v>
      </c>
      <c r="G2229" t="s">
        <v>97</v>
      </c>
      <c r="H2229" t="s">
        <v>99</v>
      </c>
      <c r="I2229" t="s">
        <v>102</v>
      </c>
      <c r="J2229">
        <v>934</v>
      </c>
      <c r="K2229">
        <v>1335.62</v>
      </c>
    </row>
    <row r="2230" spans="1:11" x14ac:dyDescent="0.25">
      <c r="A2230" t="s">
        <v>106</v>
      </c>
      <c r="B2230">
        <v>2022</v>
      </c>
      <c r="C2230" t="s">
        <v>4</v>
      </c>
      <c r="D2230" t="s">
        <v>98</v>
      </c>
      <c r="E2230" t="s">
        <v>100</v>
      </c>
      <c r="F2230" t="s">
        <v>101</v>
      </c>
      <c r="G2230" t="s">
        <v>97</v>
      </c>
      <c r="H2230" t="s">
        <v>99</v>
      </c>
      <c r="I2230" t="s">
        <v>102</v>
      </c>
      <c r="J2230">
        <v>935</v>
      </c>
      <c r="K2230">
        <v>1337.05</v>
      </c>
    </row>
    <row r="2231" spans="1:11" x14ac:dyDescent="0.25">
      <c r="A2231" t="s">
        <v>104</v>
      </c>
      <c r="B2231">
        <v>2022</v>
      </c>
      <c r="C2231" t="s">
        <v>4</v>
      </c>
      <c r="D2231" t="s">
        <v>98</v>
      </c>
      <c r="E2231" t="s">
        <v>100</v>
      </c>
      <c r="F2231" t="s">
        <v>101</v>
      </c>
      <c r="G2231" t="s">
        <v>97</v>
      </c>
      <c r="H2231" t="s">
        <v>99</v>
      </c>
      <c r="I2231" t="s">
        <v>102</v>
      </c>
      <c r="J2231">
        <v>936</v>
      </c>
      <c r="K2231">
        <v>1338.48</v>
      </c>
    </row>
    <row r="2232" spans="1:11" x14ac:dyDescent="0.25">
      <c r="A2232" t="s">
        <v>106</v>
      </c>
      <c r="B2232">
        <v>2022</v>
      </c>
      <c r="C2232" t="s">
        <v>4</v>
      </c>
      <c r="D2232" t="s">
        <v>98</v>
      </c>
      <c r="E2232" t="s">
        <v>100</v>
      </c>
      <c r="F2232" t="s">
        <v>101</v>
      </c>
      <c r="G2232" t="s">
        <v>97</v>
      </c>
      <c r="H2232" t="s">
        <v>99</v>
      </c>
      <c r="I2232" t="s">
        <v>102</v>
      </c>
      <c r="J2232">
        <v>874</v>
      </c>
      <c r="K2232">
        <v>526.24</v>
      </c>
    </row>
    <row r="2233" spans="1:11" x14ac:dyDescent="0.25">
      <c r="A2233" t="s">
        <v>104</v>
      </c>
      <c r="B2233">
        <v>2022</v>
      </c>
      <c r="C2233" t="s">
        <v>4</v>
      </c>
      <c r="D2233" t="s">
        <v>98</v>
      </c>
      <c r="E2233" t="s">
        <v>100</v>
      </c>
      <c r="F2233" t="s">
        <v>101</v>
      </c>
      <c r="G2233" t="s">
        <v>97</v>
      </c>
      <c r="H2233" t="s">
        <v>99</v>
      </c>
      <c r="I2233" t="s">
        <v>102</v>
      </c>
      <c r="J2233">
        <v>321</v>
      </c>
      <c r="K2233">
        <v>459.03</v>
      </c>
    </row>
    <row r="2234" spans="1:11" x14ac:dyDescent="0.25">
      <c r="A2234" t="s">
        <v>103</v>
      </c>
      <c r="B2234">
        <v>2022</v>
      </c>
      <c r="C2234" t="s">
        <v>4</v>
      </c>
      <c r="D2234" t="s">
        <v>98</v>
      </c>
      <c r="E2234" t="s">
        <v>100</v>
      </c>
      <c r="F2234" t="s">
        <v>101</v>
      </c>
      <c r="G2234" t="s">
        <v>97</v>
      </c>
      <c r="H2234" t="s">
        <v>99</v>
      </c>
      <c r="I2234" t="s">
        <v>102</v>
      </c>
      <c r="J2234">
        <v>165</v>
      </c>
      <c r="K2234">
        <v>235.95</v>
      </c>
    </row>
    <row r="2235" spans="1:11" x14ac:dyDescent="0.25">
      <c r="A2235" t="s">
        <v>103</v>
      </c>
      <c r="B2235">
        <v>2022</v>
      </c>
      <c r="C2235" t="s">
        <v>4</v>
      </c>
      <c r="D2235" t="s">
        <v>98</v>
      </c>
      <c r="E2235" t="s">
        <v>100</v>
      </c>
      <c r="F2235" t="s">
        <v>101</v>
      </c>
      <c r="G2235" t="s">
        <v>97</v>
      </c>
      <c r="H2235" t="s">
        <v>99</v>
      </c>
      <c r="I2235" t="s">
        <v>102</v>
      </c>
      <c r="J2235">
        <v>159</v>
      </c>
      <c r="K2235">
        <v>227.37</v>
      </c>
    </row>
    <row r="2236" spans="1:11" x14ac:dyDescent="0.25">
      <c r="A2236" t="s">
        <v>104</v>
      </c>
      <c r="B2236">
        <v>2022</v>
      </c>
      <c r="C2236" t="s">
        <v>4</v>
      </c>
      <c r="D2236" t="s">
        <v>98</v>
      </c>
      <c r="E2236" t="s">
        <v>100</v>
      </c>
      <c r="F2236" t="s">
        <v>101</v>
      </c>
      <c r="G2236" t="s">
        <v>97</v>
      </c>
      <c r="H2236" t="s">
        <v>99</v>
      </c>
      <c r="I2236" t="s">
        <v>102</v>
      </c>
      <c r="J2236">
        <v>271</v>
      </c>
      <c r="K2236">
        <v>387.53</v>
      </c>
    </row>
    <row r="2237" spans="1:11" x14ac:dyDescent="0.25">
      <c r="A2237" t="s">
        <v>103</v>
      </c>
      <c r="B2237">
        <v>2022</v>
      </c>
      <c r="C2237" t="s">
        <v>4</v>
      </c>
      <c r="D2237" t="s">
        <v>98</v>
      </c>
      <c r="E2237" t="s">
        <v>100</v>
      </c>
      <c r="F2237" t="s">
        <v>101</v>
      </c>
      <c r="G2237" t="s">
        <v>97</v>
      </c>
      <c r="H2237" t="s">
        <v>99</v>
      </c>
      <c r="I2237" t="s">
        <v>102</v>
      </c>
      <c r="J2237">
        <v>319</v>
      </c>
      <c r="K2237">
        <v>456.17</v>
      </c>
    </row>
    <row r="2238" spans="1:11" x14ac:dyDescent="0.25">
      <c r="A2238" t="s">
        <v>103</v>
      </c>
      <c r="B2238">
        <v>2022</v>
      </c>
      <c r="C2238" t="s">
        <v>4</v>
      </c>
      <c r="D2238" t="s">
        <v>98</v>
      </c>
      <c r="E2238" t="s">
        <v>100</v>
      </c>
      <c r="F2238" t="s">
        <v>101</v>
      </c>
      <c r="G2238" t="s">
        <v>97</v>
      </c>
      <c r="H2238" t="s">
        <v>99</v>
      </c>
      <c r="I2238" t="s">
        <v>102</v>
      </c>
      <c r="J2238">
        <v>843</v>
      </c>
      <c r="K2238">
        <v>1205.49</v>
      </c>
    </row>
    <row r="2239" spans="1:11" x14ac:dyDescent="0.25">
      <c r="A2239" t="s">
        <v>104</v>
      </c>
      <c r="B2239">
        <v>2022</v>
      </c>
      <c r="C2239" t="s">
        <v>10</v>
      </c>
      <c r="D2239" t="s">
        <v>98</v>
      </c>
      <c r="E2239" t="s">
        <v>100</v>
      </c>
      <c r="F2239" t="s">
        <v>101</v>
      </c>
      <c r="G2239" t="s">
        <v>97</v>
      </c>
      <c r="H2239" t="s">
        <v>99</v>
      </c>
      <c r="I2239" t="s">
        <v>102</v>
      </c>
      <c r="J2239">
        <v>314</v>
      </c>
      <c r="K2239">
        <v>449.02</v>
      </c>
    </row>
    <row r="2240" spans="1:11" x14ac:dyDescent="0.25">
      <c r="A2240" t="s">
        <v>107</v>
      </c>
      <c r="B2240">
        <v>2022</v>
      </c>
      <c r="C2240" t="s">
        <v>10</v>
      </c>
      <c r="D2240" t="s">
        <v>98</v>
      </c>
      <c r="E2240" t="s">
        <v>100</v>
      </c>
      <c r="F2240" t="s">
        <v>101</v>
      </c>
      <c r="G2240" t="s">
        <v>97</v>
      </c>
      <c r="H2240" t="s">
        <v>99</v>
      </c>
      <c r="I2240" t="s">
        <v>102</v>
      </c>
      <c r="J2240">
        <v>242</v>
      </c>
      <c r="K2240">
        <v>346.06</v>
      </c>
    </row>
    <row r="2241" spans="1:11" x14ac:dyDescent="0.25">
      <c r="A2241" t="s">
        <v>104</v>
      </c>
      <c r="B2241">
        <v>2022</v>
      </c>
      <c r="C2241" t="s">
        <v>10</v>
      </c>
      <c r="D2241" t="s">
        <v>98</v>
      </c>
      <c r="E2241" t="s">
        <v>100</v>
      </c>
      <c r="F2241" t="s">
        <v>101</v>
      </c>
      <c r="G2241" t="s">
        <v>97</v>
      </c>
      <c r="H2241" t="s">
        <v>99</v>
      </c>
      <c r="I2241" t="s">
        <v>102</v>
      </c>
      <c r="J2241">
        <v>290</v>
      </c>
      <c r="K2241">
        <v>414.7</v>
      </c>
    </row>
    <row r="2242" spans="1:11" x14ac:dyDescent="0.25">
      <c r="A2242" t="s">
        <v>104</v>
      </c>
      <c r="B2242">
        <v>2022</v>
      </c>
      <c r="C2242" t="s">
        <v>10</v>
      </c>
      <c r="D2242" t="s">
        <v>98</v>
      </c>
      <c r="E2242" t="s">
        <v>100</v>
      </c>
      <c r="F2242" t="s">
        <v>101</v>
      </c>
      <c r="G2242" t="s">
        <v>97</v>
      </c>
      <c r="H2242" t="s">
        <v>99</v>
      </c>
      <c r="I2242" t="s">
        <v>102</v>
      </c>
      <c r="J2242">
        <v>316</v>
      </c>
      <c r="K2242">
        <v>451.88</v>
      </c>
    </row>
    <row r="2243" spans="1:11" x14ac:dyDescent="0.25">
      <c r="A2243" t="s">
        <v>104</v>
      </c>
      <c r="B2243">
        <v>2022</v>
      </c>
      <c r="C2243" t="s">
        <v>10</v>
      </c>
      <c r="D2243" t="s">
        <v>98</v>
      </c>
      <c r="E2243" t="s">
        <v>100</v>
      </c>
      <c r="F2243" t="s">
        <v>101</v>
      </c>
      <c r="G2243" t="s">
        <v>97</v>
      </c>
      <c r="H2243" t="s">
        <v>99</v>
      </c>
      <c r="I2243" t="s">
        <v>102</v>
      </c>
      <c r="J2243">
        <v>286</v>
      </c>
      <c r="K2243">
        <v>408.98</v>
      </c>
    </row>
    <row r="2244" spans="1:11" x14ac:dyDescent="0.25">
      <c r="A2244" t="s">
        <v>103</v>
      </c>
      <c r="B2244">
        <v>2022</v>
      </c>
      <c r="C2244" t="s">
        <v>10</v>
      </c>
      <c r="D2244" t="s">
        <v>98</v>
      </c>
      <c r="E2244" t="s">
        <v>100</v>
      </c>
      <c r="F2244" t="s">
        <v>101</v>
      </c>
      <c r="G2244" t="s">
        <v>97</v>
      </c>
      <c r="H2244" t="s">
        <v>99</v>
      </c>
      <c r="I2244" t="s">
        <v>102</v>
      </c>
      <c r="J2244">
        <v>840</v>
      </c>
      <c r="K2244">
        <v>1201.2</v>
      </c>
    </row>
    <row r="2245" spans="1:11" x14ac:dyDescent="0.25">
      <c r="A2245" t="s">
        <v>103</v>
      </c>
      <c r="B2245">
        <v>2022</v>
      </c>
      <c r="C2245" t="s">
        <v>10</v>
      </c>
      <c r="D2245" t="s">
        <v>98</v>
      </c>
      <c r="E2245" t="s">
        <v>100</v>
      </c>
      <c r="F2245" t="s">
        <v>101</v>
      </c>
      <c r="G2245" t="s">
        <v>97</v>
      </c>
      <c r="H2245" t="s">
        <v>99</v>
      </c>
      <c r="I2245" t="s">
        <v>102</v>
      </c>
      <c r="J2245">
        <v>873</v>
      </c>
      <c r="K2245">
        <v>1248.3900000000001</v>
      </c>
    </row>
    <row r="2246" spans="1:11" x14ac:dyDescent="0.25">
      <c r="A2246" t="s">
        <v>104</v>
      </c>
      <c r="B2246">
        <v>2022</v>
      </c>
      <c r="C2246" t="s">
        <v>10</v>
      </c>
      <c r="D2246" t="s">
        <v>98</v>
      </c>
      <c r="E2246" t="s">
        <v>100</v>
      </c>
      <c r="F2246" t="s">
        <v>101</v>
      </c>
      <c r="G2246" t="s">
        <v>97</v>
      </c>
      <c r="H2246" t="s">
        <v>99</v>
      </c>
      <c r="I2246" t="s">
        <v>102</v>
      </c>
      <c r="J2246">
        <v>950</v>
      </c>
      <c r="K2246">
        <v>1358.5</v>
      </c>
    </row>
    <row r="2247" spans="1:11" x14ac:dyDescent="0.25">
      <c r="A2247" t="s">
        <v>104</v>
      </c>
      <c r="B2247">
        <v>2022</v>
      </c>
      <c r="C2247" t="s">
        <v>10</v>
      </c>
      <c r="D2247" t="s">
        <v>98</v>
      </c>
      <c r="E2247" t="s">
        <v>100</v>
      </c>
      <c r="F2247" t="s">
        <v>101</v>
      </c>
      <c r="G2247" t="s">
        <v>97</v>
      </c>
      <c r="H2247" t="s">
        <v>99</v>
      </c>
      <c r="I2247" t="s">
        <v>102</v>
      </c>
      <c r="J2247">
        <v>951</v>
      </c>
      <c r="K2247">
        <v>1359.93</v>
      </c>
    </row>
    <row r="2248" spans="1:11" x14ac:dyDescent="0.25">
      <c r="A2248" t="s">
        <v>104</v>
      </c>
      <c r="B2248">
        <v>2022</v>
      </c>
      <c r="C2248" t="s">
        <v>10</v>
      </c>
      <c r="D2248" t="s">
        <v>98</v>
      </c>
      <c r="E2248" t="s">
        <v>100</v>
      </c>
      <c r="F2248" t="s">
        <v>101</v>
      </c>
      <c r="G2248" t="s">
        <v>97</v>
      </c>
      <c r="H2248" t="s">
        <v>99</v>
      </c>
      <c r="I2248" t="s">
        <v>102</v>
      </c>
      <c r="J2248">
        <v>952</v>
      </c>
      <c r="K2248">
        <v>1361.36</v>
      </c>
    </row>
    <row r="2249" spans="1:11" x14ac:dyDescent="0.25">
      <c r="A2249" t="s">
        <v>103</v>
      </c>
      <c r="B2249">
        <v>2022</v>
      </c>
      <c r="C2249" t="s">
        <v>10</v>
      </c>
      <c r="D2249" t="s">
        <v>98</v>
      </c>
      <c r="E2249" t="s">
        <v>100</v>
      </c>
      <c r="F2249" t="s">
        <v>101</v>
      </c>
      <c r="G2249" t="s">
        <v>97</v>
      </c>
      <c r="H2249" t="s">
        <v>99</v>
      </c>
      <c r="I2249" t="s">
        <v>102</v>
      </c>
      <c r="J2249">
        <v>826</v>
      </c>
      <c r="K2249">
        <v>526.24</v>
      </c>
    </row>
    <row r="2250" spans="1:11" x14ac:dyDescent="0.25">
      <c r="A2250" t="s">
        <v>104</v>
      </c>
      <c r="B2250">
        <v>2022</v>
      </c>
      <c r="C2250" t="s">
        <v>10</v>
      </c>
      <c r="D2250" t="s">
        <v>98</v>
      </c>
      <c r="E2250" t="s">
        <v>100</v>
      </c>
      <c r="F2250" t="s">
        <v>101</v>
      </c>
      <c r="G2250" t="s">
        <v>97</v>
      </c>
      <c r="H2250" t="s">
        <v>99</v>
      </c>
      <c r="I2250" t="s">
        <v>102</v>
      </c>
      <c r="J2250">
        <v>879</v>
      </c>
      <c r="K2250">
        <v>526.24</v>
      </c>
    </row>
    <row r="2251" spans="1:11" x14ac:dyDescent="0.25">
      <c r="A2251" t="s">
        <v>107</v>
      </c>
      <c r="B2251">
        <v>2022</v>
      </c>
      <c r="C2251" t="s">
        <v>10</v>
      </c>
      <c r="D2251" t="s">
        <v>98</v>
      </c>
      <c r="E2251" t="s">
        <v>100</v>
      </c>
      <c r="F2251" t="s">
        <v>101</v>
      </c>
      <c r="G2251" t="s">
        <v>97</v>
      </c>
      <c r="H2251" t="s">
        <v>99</v>
      </c>
      <c r="I2251" t="s">
        <v>102</v>
      </c>
      <c r="J2251">
        <v>315</v>
      </c>
      <c r="K2251">
        <v>450.45</v>
      </c>
    </row>
    <row r="2252" spans="1:11" x14ac:dyDescent="0.25">
      <c r="A2252" t="s">
        <v>103</v>
      </c>
      <c r="B2252">
        <v>2022</v>
      </c>
      <c r="C2252" t="s">
        <v>10</v>
      </c>
      <c r="D2252" t="s">
        <v>98</v>
      </c>
      <c r="E2252" t="s">
        <v>100</v>
      </c>
      <c r="F2252" t="s">
        <v>101</v>
      </c>
      <c r="G2252" t="s">
        <v>97</v>
      </c>
      <c r="H2252" t="s">
        <v>99</v>
      </c>
      <c r="I2252" t="s">
        <v>102</v>
      </c>
      <c r="J2252">
        <v>309</v>
      </c>
      <c r="K2252">
        <v>441.87</v>
      </c>
    </row>
    <row r="2253" spans="1:11" x14ac:dyDescent="0.25">
      <c r="A2253" t="s">
        <v>104</v>
      </c>
      <c r="B2253">
        <v>2022</v>
      </c>
      <c r="C2253" t="s">
        <v>10</v>
      </c>
      <c r="D2253" t="s">
        <v>98</v>
      </c>
      <c r="E2253" t="s">
        <v>100</v>
      </c>
      <c r="F2253" t="s">
        <v>101</v>
      </c>
      <c r="G2253" t="s">
        <v>97</v>
      </c>
      <c r="H2253" t="s">
        <v>99</v>
      </c>
      <c r="I2253" t="s">
        <v>102</v>
      </c>
      <c r="J2253">
        <v>313</v>
      </c>
      <c r="K2253">
        <v>447.59</v>
      </c>
    </row>
    <row r="2254" spans="1:11" x14ac:dyDescent="0.25">
      <c r="A2254" t="s">
        <v>104</v>
      </c>
      <c r="B2254">
        <v>2022</v>
      </c>
      <c r="C2254" t="s">
        <v>10</v>
      </c>
      <c r="D2254" t="s">
        <v>98</v>
      </c>
      <c r="E2254" t="s">
        <v>100</v>
      </c>
      <c r="F2254" t="s">
        <v>101</v>
      </c>
      <c r="G2254" t="s">
        <v>97</v>
      </c>
      <c r="H2254" t="s">
        <v>99</v>
      </c>
      <c r="I2254" t="s">
        <v>102</v>
      </c>
      <c r="J2254">
        <v>241</v>
      </c>
      <c r="K2254">
        <v>344.63</v>
      </c>
    </row>
    <row r="2255" spans="1:11" x14ac:dyDescent="0.25">
      <c r="A2255" t="s">
        <v>104</v>
      </c>
      <c r="B2255">
        <v>2022</v>
      </c>
      <c r="C2255" t="s">
        <v>10</v>
      </c>
      <c r="D2255" t="s">
        <v>98</v>
      </c>
      <c r="E2255" t="s">
        <v>100</v>
      </c>
      <c r="F2255" t="s">
        <v>101</v>
      </c>
      <c r="G2255" t="s">
        <v>97</v>
      </c>
      <c r="H2255" t="s">
        <v>99</v>
      </c>
      <c r="I2255" t="s">
        <v>102</v>
      </c>
      <c r="J2255">
        <v>289</v>
      </c>
      <c r="K2255">
        <v>413.27</v>
      </c>
    </row>
    <row r="2256" spans="1:11" x14ac:dyDescent="0.25">
      <c r="A2256" t="s">
        <v>104</v>
      </c>
      <c r="B2256">
        <v>2022</v>
      </c>
      <c r="C2256" t="s">
        <v>10</v>
      </c>
      <c r="D2256" t="s">
        <v>98</v>
      </c>
      <c r="E2256" t="s">
        <v>100</v>
      </c>
      <c r="F2256" t="s">
        <v>101</v>
      </c>
      <c r="G2256" t="s">
        <v>97</v>
      </c>
      <c r="H2256" t="s">
        <v>99</v>
      </c>
      <c r="I2256" t="s">
        <v>102</v>
      </c>
      <c r="J2256">
        <v>795</v>
      </c>
      <c r="K2256">
        <v>1136.8499999999999</v>
      </c>
    </row>
    <row r="2257" spans="1:11" x14ac:dyDescent="0.25">
      <c r="A2257" t="s">
        <v>104</v>
      </c>
      <c r="B2257">
        <v>2022</v>
      </c>
      <c r="C2257" t="s">
        <v>10</v>
      </c>
      <c r="D2257" t="s">
        <v>98</v>
      </c>
      <c r="E2257" t="s">
        <v>100</v>
      </c>
      <c r="F2257" t="s">
        <v>101</v>
      </c>
      <c r="G2257" t="s">
        <v>97</v>
      </c>
      <c r="H2257" t="s">
        <v>99</v>
      </c>
      <c r="I2257" t="s">
        <v>102</v>
      </c>
      <c r="J2257">
        <v>849</v>
      </c>
      <c r="K2257">
        <v>1214.07</v>
      </c>
    </row>
    <row r="2258" spans="1:11" x14ac:dyDescent="0.25">
      <c r="A2258" t="s">
        <v>104</v>
      </c>
      <c r="B2258">
        <v>2022</v>
      </c>
      <c r="C2258" t="s">
        <v>10</v>
      </c>
      <c r="D2258" t="s">
        <v>98</v>
      </c>
      <c r="E2258" t="s">
        <v>100</v>
      </c>
      <c r="F2258" t="s">
        <v>101</v>
      </c>
      <c r="G2258" t="s">
        <v>97</v>
      </c>
      <c r="H2258" t="s">
        <v>99</v>
      </c>
      <c r="I2258" t="s">
        <v>102</v>
      </c>
      <c r="J2258">
        <v>882</v>
      </c>
      <c r="K2258">
        <v>1261.26</v>
      </c>
    </row>
    <row r="2259" spans="1:11" x14ac:dyDescent="0.25">
      <c r="A2259" t="s">
        <v>104</v>
      </c>
      <c r="B2259">
        <v>2022</v>
      </c>
      <c r="C2259" t="s">
        <v>9</v>
      </c>
      <c r="D2259" t="s">
        <v>98</v>
      </c>
      <c r="E2259" t="s">
        <v>100</v>
      </c>
      <c r="F2259" t="s">
        <v>101</v>
      </c>
      <c r="G2259" t="s">
        <v>97</v>
      </c>
      <c r="H2259" t="s">
        <v>99</v>
      </c>
      <c r="I2259" t="s">
        <v>102</v>
      </c>
      <c r="J2259">
        <v>320</v>
      </c>
      <c r="K2259">
        <v>457.6</v>
      </c>
    </row>
    <row r="2260" spans="1:11" x14ac:dyDescent="0.25">
      <c r="A2260" t="s">
        <v>104</v>
      </c>
      <c r="B2260">
        <v>2022</v>
      </c>
      <c r="C2260" t="s">
        <v>9</v>
      </c>
      <c r="D2260" t="s">
        <v>98</v>
      </c>
      <c r="E2260" t="s">
        <v>100</v>
      </c>
      <c r="F2260" t="s">
        <v>101</v>
      </c>
      <c r="G2260" t="s">
        <v>97</v>
      </c>
      <c r="H2260" t="s">
        <v>99</v>
      </c>
      <c r="I2260" t="s">
        <v>102</v>
      </c>
      <c r="J2260">
        <v>248</v>
      </c>
      <c r="K2260">
        <v>354.64</v>
      </c>
    </row>
    <row r="2261" spans="1:11" x14ac:dyDescent="0.25">
      <c r="A2261" t="s">
        <v>104</v>
      </c>
      <c r="B2261">
        <v>2022</v>
      </c>
      <c r="C2261" t="s">
        <v>9</v>
      </c>
      <c r="D2261" t="s">
        <v>98</v>
      </c>
      <c r="E2261" t="s">
        <v>100</v>
      </c>
      <c r="F2261" t="s">
        <v>101</v>
      </c>
      <c r="G2261" t="s">
        <v>97</v>
      </c>
      <c r="H2261" t="s">
        <v>99</v>
      </c>
      <c r="I2261" t="s">
        <v>102</v>
      </c>
      <c r="J2261">
        <v>322</v>
      </c>
      <c r="K2261">
        <v>460.46</v>
      </c>
    </row>
    <row r="2262" spans="1:11" x14ac:dyDescent="0.25">
      <c r="A2262" t="s">
        <v>104</v>
      </c>
      <c r="B2262">
        <v>2022</v>
      </c>
      <c r="C2262" t="s">
        <v>9</v>
      </c>
      <c r="D2262" t="s">
        <v>98</v>
      </c>
      <c r="E2262" t="s">
        <v>100</v>
      </c>
      <c r="F2262" t="s">
        <v>101</v>
      </c>
      <c r="G2262" t="s">
        <v>97</v>
      </c>
      <c r="H2262" t="s">
        <v>99</v>
      </c>
      <c r="I2262" t="s">
        <v>102</v>
      </c>
      <c r="J2262">
        <v>244</v>
      </c>
      <c r="K2262">
        <v>348.92</v>
      </c>
    </row>
    <row r="2263" spans="1:11" x14ac:dyDescent="0.25">
      <c r="A2263" t="s">
        <v>105</v>
      </c>
      <c r="B2263">
        <v>2022</v>
      </c>
      <c r="C2263" t="s">
        <v>9</v>
      </c>
      <c r="D2263" t="s">
        <v>98</v>
      </c>
      <c r="E2263" t="s">
        <v>100</v>
      </c>
      <c r="F2263" t="s">
        <v>101</v>
      </c>
      <c r="G2263" t="s">
        <v>97</v>
      </c>
      <c r="H2263" t="s">
        <v>99</v>
      </c>
      <c r="I2263" t="s">
        <v>102</v>
      </c>
      <c r="J2263">
        <v>292</v>
      </c>
      <c r="K2263">
        <v>417.56</v>
      </c>
    </row>
    <row r="2264" spans="1:11" x14ac:dyDescent="0.25">
      <c r="A2264" t="s">
        <v>104</v>
      </c>
      <c r="B2264">
        <v>2022</v>
      </c>
      <c r="C2264" t="s">
        <v>9</v>
      </c>
      <c r="D2264" t="s">
        <v>98</v>
      </c>
      <c r="E2264" t="s">
        <v>100</v>
      </c>
      <c r="F2264" t="s">
        <v>101</v>
      </c>
      <c r="G2264" t="s">
        <v>97</v>
      </c>
      <c r="H2264" t="s">
        <v>99</v>
      </c>
      <c r="I2264" t="s">
        <v>102</v>
      </c>
      <c r="J2264">
        <v>786</v>
      </c>
      <c r="K2264">
        <v>1123.98</v>
      </c>
    </row>
    <row r="2265" spans="1:11" x14ac:dyDescent="0.25">
      <c r="A2265" t="s">
        <v>104</v>
      </c>
      <c r="B2265">
        <v>2022</v>
      </c>
      <c r="C2265" t="s">
        <v>9</v>
      </c>
      <c r="D2265" t="s">
        <v>98</v>
      </c>
      <c r="E2265" t="s">
        <v>100</v>
      </c>
      <c r="F2265" t="s">
        <v>101</v>
      </c>
      <c r="G2265" t="s">
        <v>97</v>
      </c>
      <c r="H2265" t="s">
        <v>99</v>
      </c>
      <c r="I2265" t="s">
        <v>102</v>
      </c>
      <c r="J2265">
        <v>839</v>
      </c>
      <c r="K2265">
        <v>1199.77</v>
      </c>
    </row>
    <row r="2266" spans="1:11" x14ac:dyDescent="0.25">
      <c r="A2266" t="s">
        <v>103</v>
      </c>
      <c r="B2266">
        <v>2022</v>
      </c>
      <c r="C2266" t="s">
        <v>9</v>
      </c>
      <c r="D2266" t="s">
        <v>98</v>
      </c>
      <c r="E2266" t="s">
        <v>100</v>
      </c>
      <c r="F2266" t="s">
        <v>101</v>
      </c>
      <c r="G2266" t="s">
        <v>97</v>
      </c>
      <c r="H2266" t="s">
        <v>99</v>
      </c>
      <c r="I2266" t="s">
        <v>102</v>
      </c>
      <c r="J2266">
        <v>872</v>
      </c>
      <c r="K2266">
        <v>1246.96</v>
      </c>
    </row>
    <row r="2267" spans="1:11" x14ac:dyDescent="0.25">
      <c r="A2267" t="s">
        <v>103</v>
      </c>
      <c r="B2267">
        <v>2022</v>
      </c>
      <c r="C2267" t="s">
        <v>9</v>
      </c>
      <c r="D2267" t="s">
        <v>98</v>
      </c>
      <c r="E2267" t="s">
        <v>100</v>
      </c>
      <c r="F2267" t="s">
        <v>101</v>
      </c>
      <c r="G2267" t="s">
        <v>97</v>
      </c>
      <c r="H2267" t="s">
        <v>99</v>
      </c>
      <c r="I2267" t="s">
        <v>102</v>
      </c>
      <c r="J2267">
        <v>947</v>
      </c>
      <c r="K2267">
        <v>1354.21</v>
      </c>
    </row>
    <row r="2268" spans="1:11" x14ac:dyDescent="0.25">
      <c r="A2268" t="s">
        <v>105</v>
      </c>
      <c r="B2268">
        <v>2022</v>
      </c>
      <c r="C2268" t="s">
        <v>9</v>
      </c>
      <c r="D2268" t="s">
        <v>98</v>
      </c>
      <c r="E2268" t="s">
        <v>100</v>
      </c>
      <c r="F2268" t="s">
        <v>101</v>
      </c>
      <c r="G2268" t="s">
        <v>97</v>
      </c>
      <c r="H2268" t="s">
        <v>99</v>
      </c>
      <c r="I2268" t="s">
        <v>102</v>
      </c>
      <c r="J2268">
        <v>948</v>
      </c>
      <c r="K2268">
        <v>1355.64</v>
      </c>
    </row>
    <row r="2269" spans="1:11" x14ac:dyDescent="0.25">
      <c r="A2269" t="s">
        <v>105</v>
      </c>
      <c r="B2269">
        <v>2022</v>
      </c>
      <c r="C2269" t="s">
        <v>9</v>
      </c>
      <c r="D2269" t="s">
        <v>98</v>
      </c>
      <c r="E2269" t="s">
        <v>100</v>
      </c>
      <c r="F2269" t="s">
        <v>101</v>
      </c>
      <c r="G2269" t="s">
        <v>97</v>
      </c>
      <c r="H2269" t="s">
        <v>99</v>
      </c>
      <c r="I2269" t="s">
        <v>102</v>
      </c>
      <c r="J2269">
        <v>949</v>
      </c>
      <c r="K2269">
        <v>1357.07</v>
      </c>
    </row>
    <row r="2270" spans="1:11" x14ac:dyDescent="0.25">
      <c r="A2270" t="s">
        <v>103</v>
      </c>
      <c r="B2270">
        <v>2022</v>
      </c>
      <c r="C2270" t="s">
        <v>9</v>
      </c>
      <c r="D2270" t="s">
        <v>98</v>
      </c>
      <c r="E2270" t="s">
        <v>100</v>
      </c>
      <c r="F2270" t="s">
        <v>101</v>
      </c>
      <c r="G2270" t="s">
        <v>97</v>
      </c>
      <c r="H2270" t="s">
        <v>99</v>
      </c>
      <c r="I2270" t="s">
        <v>102</v>
      </c>
      <c r="J2270">
        <v>825</v>
      </c>
      <c r="K2270">
        <v>526.24</v>
      </c>
    </row>
    <row r="2271" spans="1:11" x14ac:dyDescent="0.25">
      <c r="A2271" t="s">
        <v>103</v>
      </c>
      <c r="B2271">
        <v>2022</v>
      </c>
      <c r="C2271" t="s">
        <v>9</v>
      </c>
      <c r="D2271" t="s">
        <v>98</v>
      </c>
      <c r="E2271" t="s">
        <v>100</v>
      </c>
      <c r="F2271" t="s">
        <v>101</v>
      </c>
      <c r="G2271" t="s">
        <v>97</v>
      </c>
      <c r="H2271" t="s">
        <v>99</v>
      </c>
      <c r="I2271" t="s">
        <v>102</v>
      </c>
      <c r="J2271">
        <v>878</v>
      </c>
      <c r="K2271">
        <v>526.24</v>
      </c>
    </row>
    <row r="2272" spans="1:11" x14ac:dyDescent="0.25">
      <c r="A2272" t="s">
        <v>104</v>
      </c>
      <c r="B2272">
        <v>2022</v>
      </c>
      <c r="C2272" t="s">
        <v>9</v>
      </c>
      <c r="D2272" t="s">
        <v>98</v>
      </c>
      <c r="E2272" t="s">
        <v>100</v>
      </c>
      <c r="F2272" t="s">
        <v>101</v>
      </c>
      <c r="G2272" t="s">
        <v>97</v>
      </c>
      <c r="H2272" t="s">
        <v>99</v>
      </c>
      <c r="I2272" t="s">
        <v>102</v>
      </c>
      <c r="J2272">
        <v>291</v>
      </c>
      <c r="K2272">
        <v>416.13</v>
      </c>
    </row>
    <row r="2273" spans="1:11" x14ac:dyDescent="0.25">
      <c r="A2273" t="s">
        <v>104</v>
      </c>
      <c r="B2273">
        <v>2022</v>
      </c>
      <c r="C2273" t="s">
        <v>9</v>
      </c>
      <c r="D2273" t="s">
        <v>98</v>
      </c>
      <c r="E2273" t="s">
        <v>100</v>
      </c>
      <c r="F2273" t="s">
        <v>101</v>
      </c>
      <c r="G2273" t="s">
        <v>97</v>
      </c>
      <c r="H2273" t="s">
        <v>99</v>
      </c>
      <c r="I2273" t="s">
        <v>102</v>
      </c>
      <c r="J2273">
        <v>333</v>
      </c>
      <c r="K2273">
        <v>476.19</v>
      </c>
    </row>
    <row r="2274" spans="1:11" x14ac:dyDescent="0.25">
      <c r="A2274" t="s">
        <v>104</v>
      </c>
      <c r="B2274">
        <v>2022</v>
      </c>
      <c r="C2274" t="s">
        <v>9</v>
      </c>
      <c r="D2274" t="s">
        <v>98</v>
      </c>
      <c r="E2274" t="s">
        <v>100</v>
      </c>
      <c r="F2274" t="s">
        <v>101</v>
      </c>
      <c r="G2274" t="s">
        <v>97</v>
      </c>
      <c r="H2274" t="s">
        <v>99</v>
      </c>
      <c r="I2274" t="s">
        <v>102</v>
      </c>
      <c r="J2274">
        <v>327</v>
      </c>
      <c r="K2274">
        <v>467.61</v>
      </c>
    </row>
    <row r="2275" spans="1:11" x14ac:dyDescent="0.25">
      <c r="A2275" t="s">
        <v>104</v>
      </c>
      <c r="B2275">
        <v>2022</v>
      </c>
      <c r="C2275" t="s">
        <v>9</v>
      </c>
      <c r="D2275" t="s">
        <v>98</v>
      </c>
      <c r="E2275" t="s">
        <v>100</v>
      </c>
      <c r="F2275" t="s">
        <v>101</v>
      </c>
      <c r="G2275" t="s">
        <v>97</v>
      </c>
      <c r="H2275" t="s">
        <v>99</v>
      </c>
      <c r="I2275" t="s">
        <v>102</v>
      </c>
      <c r="J2275">
        <v>321</v>
      </c>
      <c r="K2275">
        <v>459.03</v>
      </c>
    </row>
    <row r="2276" spans="1:11" x14ac:dyDescent="0.25">
      <c r="A2276" t="s">
        <v>105</v>
      </c>
      <c r="B2276">
        <v>2022</v>
      </c>
      <c r="C2276" t="s">
        <v>9</v>
      </c>
      <c r="D2276" t="s">
        <v>98</v>
      </c>
      <c r="E2276" t="s">
        <v>100</v>
      </c>
      <c r="F2276" t="s">
        <v>101</v>
      </c>
      <c r="G2276" t="s">
        <v>97</v>
      </c>
      <c r="H2276" t="s">
        <v>99</v>
      </c>
      <c r="I2276" t="s">
        <v>102</v>
      </c>
      <c r="J2276">
        <v>319</v>
      </c>
      <c r="K2276">
        <v>456.17</v>
      </c>
    </row>
    <row r="2277" spans="1:11" x14ac:dyDescent="0.25">
      <c r="A2277" t="s">
        <v>105</v>
      </c>
      <c r="B2277">
        <v>2022</v>
      </c>
      <c r="C2277" t="s">
        <v>9</v>
      </c>
      <c r="D2277" t="s">
        <v>98</v>
      </c>
      <c r="E2277" t="s">
        <v>100</v>
      </c>
      <c r="F2277" t="s">
        <v>101</v>
      </c>
      <c r="G2277" t="s">
        <v>97</v>
      </c>
      <c r="H2277" t="s">
        <v>99</v>
      </c>
      <c r="I2277" t="s">
        <v>102</v>
      </c>
      <c r="J2277">
        <v>247</v>
      </c>
      <c r="K2277">
        <v>353.21</v>
      </c>
    </row>
    <row r="2278" spans="1:11" x14ac:dyDescent="0.25">
      <c r="A2278" t="s">
        <v>104</v>
      </c>
      <c r="B2278">
        <v>2022</v>
      </c>
      <c r="C2278" t="s">
        <v>9</v>
      </c>
      <c r="D2278" t="s">
        <v>98</v>
      </c>
      <c r="E2278" t="s">
        <v>100</v>
      </c>
      <c r="F2278" t="s">
        <v>101</v>
      </c>
      <c r="G2278" t="s">
        <v>97</v>
      </c>
      <c r="H2278" t="s">
        <v>99</v>
      </c>
      <c r="I2278" t="s">
        <v>102</v>
      </c>
      <c r="J2278">
        <v>295</v>
      </c>
      <c r="K2278">
        <v>421.85</v>
      </c>
    </row>
    <row r="2279" spans="1:11" x14ac:dyDescent="0.25">
      <c r="A2279" t="s">
        <v>105</v>
      </c>
      <c r="B2279">
        <v>2022</v>
      </c>
      <c r="C2279" t="s">
        <v>9</v>
      </c>
      <c r="D2279" t="s">
        <v>98</v>
      </c>
      <c r="E2279" t="s">
        <v>100</v>
      </c>
      <c r="F2279" t="s">
        <v>101</v>
      </c>
      <c r="G2279" t="s">
        <v>97</v>
      </c>
      <c r="H2279" t="s">
        <v>99</v>
      </c>
      <c r="I2279" t="s">
        <v>102</v>
      </c>
      <c r="J2279">
        <v>848</v>
      </c>
      <c r="K2279">
        <v>1212.6400000000001</v>
      </c>
    </row>
    <row r="2280" spans="1:11" x14ac:dyDescent="0.25">
      <c r="A2280" t="s">
        <v>104</v>
      </c>
      <c r="B2280">
        <v>2022</v>
      </c>
      <c r="C2280" t="s">
        <v>9</v>
      </c>
      <c r="D2280" t="s">
        <v>98</v>
      </c>
      <c r="E2280" t="s">
        <v>100</v>
      </c>
      <c r="F2280" t="s">
        <v>101</v>
      </c>
      <c r="G2280" t="s">
        <v>97</v>
      </c>
      <c r="H2280" t="s">
        <v>99</v>
      </c>
      <c r="I2280" t="s">
        <v>102</v>
      </c>
      <c r="J2280">
        <v>881</v>
      </c>
      <c r="K2280">
        <v>1259.83</v>
      </c>
    </row>
    <row r="2281" spans="1:11" x14ac:dyDescent="0.25">
      <c r="A2281" t="s">
        <v>103</v>
      </c>
      <c r="B2281">
        <v>2022</v>
      </c>
      <c r="C2281" t="s">
        <v>8</v>
      </c>
      <c r="D2281" t="s">
        <v>98</v>
      </c>
      <c r="E2281" t="s">
        <v>100</v>
      </c>
      <c r="F2281" t="s">
        <v>101</v>
      </c>
      <c r="G2281" t="s">
        <v>97</v>
      </c>
      <c r="H2281" t="s">
        <v>99</v>
      </c>
      <c r="I2281" t="s">
        <v>102</v>
      </c>
      <c r="J2281">
        <v>326</v>
      </c>
      <c r="K2281">
        <v>466.18</v>
      </c>
    </row>
    <row r="2282" spans="1:11" x14ac:dyDescent="0.25">
      <c r="A2282" t="s">
        <v>103</v>
      </c>
      <c r="B2282">
        <v>2022</v>
      </c>
      <c r="C2282" t="s">
        <v>8</v>
      </c>
      <c r="D2282" t="s">
        <v>98</v>
      </c>
      <c r="E2282" t="s">
        <v>100</v>
      </c>
      <c r="F2282" t="s">
        <v>101</v>
      </c>
      <c r="G2282" t="s">
        <v>97</v>
      </c>
      <c r="H2282" t="s">
        <v>99</v>
      </c>
      <c r="I2282" t="s">
        <v>102</v>
      </c>
      <c r="J2282">
        <v>254</v>
      </c>
      <c r="K2282">
        <v>363.22</v>
      </c>
    </row>
    <row r="2283" spans="1:11" x14ac:dyDescent="0.25">
      <c r="A2283" t="s">
        <v>104</v>
      </c>
      <c r="B2283">
        <v>2022</v>
      </c>
      <c r="C2283" t="s">
        <v>8</v>
      </c>
      <c r="D2283" t="s">
        <v>98</v>
      </c>
      <c r="E2283" t="s">
        <v>100</v>
      </c>
      <c r="F2283" t="s">
        <v>101</v>
      </c>
      <c r="G2283" t="s">
        <v>97</v>
      </c>
      <c r="H2283" t="s">
        <v>99</v>
      </c>
      <c r="I2283" t="s">
        <v>102</v>
      </c>
      <c r="J2283">
        <v>296</v>
      </c>
      <c r="K2283">
        <v>423.28</v>
      </c>
    </row>
    <row r="2284" spans="1:11" x14ac:dyDescent="0.25">
      <c r="A2284" t="s">
        <v>103</v>
      </c>
      <c r="B2284">
        <v>2022</v>
      </c>
      <c r="C2284" t="s">
        <v>8</v>
      </c>
      <c r="D2284" t="s">
        <v>98</v>
      </c>
      <c r="E2284" t="s">
        <v>100</v>
      </c>
      <c r="F2284" t="s">
        <v>101</v>
      </c>
      <c r="G2284" t="s">
        <v>97</v>
      </c>
      <c r="H2284" t="s">
        <v>99</v>
      </c>
      <c r="I2284" t="s">
        <v>102</v>
      </c>
      <c r="J2284">
        <v>328</v>
      </c>
      <c r="K2284">
        <v>469.04</v>
      </c>
    </row>
    <row r="2285" spans="1:11" x14ac:dyDescent="0.25">
      <c r="A2285" t="s">
        <v>105</v>
      </c>
      <c r="B2285">
        <v>2022</v>
      </c>
      <c r="C2285" t="s">
        <v>8</v>
      </c>
      <c r="D2285" t="s">
        <v>98</v>
      </c>
      <c r="E2285" t="s">
        <v>100</v>
      </c>
      <c r="F2285" t="s">
        <v>101</v>
      </c>
      <c r="G2285" t="s">
        <v>97</v>
      </c>
      <c r="H2285" t="s">
        <v>99</v>
      </c>
      <c r="I2285" t="s">
        <v>102</v>
      </c>
      <c r="J2285">
        <v>250</v>
      </c>
      <c r="K2285">
        <v>357.5</v>
      </c>
    </row>
    <row r="2286" spans="1:11" x14ac:dyDescent="0.25">
      <c r="A2286" t="s">
        <v>104</v>
      </c>
      <c r="B2286">
        <v>2022</v>
      </c>
      <c r="C2286" t="s">
        <v>8</v>
      </c>
      <c r="D2286" t="s">
        <v>98</v>
      </c>
      <c r="E2286" t="s">
        <v>100</v>
      </c>
      <c r="F2286" t="s">
        <v>101</v>
      </c>
      <c r="G2286" t="s">
        <v>97</v>
      </c>
      <c r="H2286" t="s">
        <v>99</v>
      </c>
      <c r="I2286" t="s">
        <v>102</v>
      </c>
      <c r="J2286">
        <v>298</v>
      </c>
      <c r="K2286">
        <v>426.14</v>
      </c>
    </row>
    <row r="2287" spans="1:11" x14ac:dyDescent="0.25">
      <c r="A2287" t="s">
        <v>103</v>
      </c>
      <c r="B2287">
        <v>2022</v>
      </c>
      <c r="C2287" t="s">
        <v>8</v>
      </c>
      <c r="D2287" t="s">
        <v>98</v>
      </c>
      <c r="E2287" t="s">
        <v>100</v>
      </c>
      <c r="F2287" t="s">
        <v>101</v>
      </c>
      <c r="G2287" t="s">
        <v>97</v>
      </c>
      <c r="H2287" t="s">
        <v>99</v>
      </c>
      <c r="I2287" t="s">
        <v>102</v>
      </c>
      <c r="J2287">
        <v>785</v>
      </c>
      <c r="K2287">
        <v>1122.55</v>
      </c>
    </row>
    <row r="2288" spans="1:11" x14ac:dyDescent="0.25">
      <c r="A2288" t="s">
        <v>107</v>
      </c>
      <c r="B2288">
        <v>2022</v>
      </c>
      <c r="C2288" t="s">
        <v>8</v>
      </c>
      <c r="D2288" t="s">
        <v>98</v>
      </c>
      <c r="E2288" t="s">
        <v>100</v>
      </c>
      <c r="F2288" t="s">
        <v>101</v>
      </c>
      <c r="G2288" t="s">
        <v>97</v>
      </c>
      <c r="H2288" t="s">
        <v>99</v>
      </c>
      <c r="I2288" t="s">
        <v>102</v>
      </c>
      <c r="J2288">
        <v>838</v>
      </c>
      <c r="K2288">
        <v>1198.3399999999999</v>
      </c>
    </row>
    <row r="2289" spans="1:11" x14ac:dyDescent="0.25">
      <c r="A2289" t="s">
        <v>107</v>
      </c>
      <c r="B2289">
        <v>2022</v>
      </c>
      <c r="C2289" t="s">
        <v>8</v>
      </c>
      <c r="D2289" t="s">
        <v>98</v>
      </c>
      <c r="E2289" t="s">
        <v>100</v>
      </c>
      <c r="F2289" t="s">
        <v>101</v>
      </c>
      <c r="G2289" t="s">
        <v>97</v>
      </c>
      <c r="H2289" t="s">
        <v>99</v>
      </c>
      <c r="I2289" t="s">
        <v>102</v>
      </c>
      <c r="J2289">
        <v>871</v>
      </c>
      <c r="K2289">
        <v>1245.53</v>
      </c>
    </row>
    <row r="2290" spans="1:11" x14ac:dyDescent="0.25">
      <c r="A2290" t="s">
        <v>105</v>
      </c>
      <c r="B2290">
        <v>2022</v>
      </c>
      <c r="C2290" t="s">
        <v>8</v>
      </c>
      <c r="D2290" t="s">
        <v>98</v>
      </c>
      <c r="E2290" t="s">
        <v>100</v>
      </c>
      <c r="F2290" t="s">
        <v>101</v>
      </c>
      <c r="G2290" t="s">
        <v>97</v>
      </c>
      <c r="H2290" t="s">
        <v>99</v>
      </c>
      <c r="I2290" t="s">
        <v>102</v>
      </c>
      <c r="J2290">
        <v>945</v>
      </c>
      <c r="K2290">
        <v>1351.35</v>
      </c>
    </row>
    <row r="2291" spans="1:11" x14ac:dyDescent="0.25">
      <c r="A2291" t="s">
        <v>104</v>
      </c>
      <c r="B2291">
        <v>2022</v>
      </c>
      <c r="C2291" t="s">
        <v>8</v>
      </c>
      <c r="D2291" t="s">
        <v>98</v>
      </c>
      <c r="E2291" t="s">
        <v>100</v>
      </c>
      <c r="F2291" t="s">
        <v>101</v>
      </c>
      <c r="G2291" t="s">
        <v>97</v>
      </c>
      <c r="H2291" t="s">
        <v>99</v>
      </c>
      <c r="I2291" t="s">
        <v>102</v>
      </c>
      <c r="J2291">
        <v>946</v>
      </c>
      <c r="K2291">
        <v>1352.78</v>
      </c>
    </row>
    <row r="2292" spans="1:11" x14ac:dyDescent="0.25">
      <c r="A2292" t="s">
        <v>107</v>
      </c>
      <c r="B2292">
        <v>2022</v>
      </c>
      <c r="C2292" t="s">
        <v>8</v>
      </c>
      <c r="D2292" t="s">
        <v>98</v>
      </c>
      <c r="E2292" t="s">
        <v>100</v>
      </c>
      <c r="F2292" t="s">
        <v>101</v>
      </c>
      <c r="G2292" t="s">
        <v>97</v>
      </c>
      <c r="H2292" t="s">
        <v>99</v>
      </c>
      <c r="I2292" t="s">
        <v>102</v>
      </c>
      <c r="J2292">
        <v>824</v>
      </c>
      <c r="K2292">
        <v>526.24</v>
      </c>
    </row>
    <row r="2293" spans="1:11" x14ac:dyDescent="0.25">
      <c r="A2293" t="s">
        <v>103</v>
      </c>
      <c r="B2293">
        <v>2022</v>
      </c>
      <c r="C2293" t="s">
        <v>8</v>
      </c>
      <c r="D2293" t="s">
        <v>98</v>
      </c>
      <c r="E2293" t="s">
        <v>100</v>
      </c>
      <c r="F2293" t="s">
        <v>101</v>
      </c>
      <c r="G2293" t="s">
        <v>97</v>
      </c>
      <c r="H2293" t="s">
        <v>99</v>
      </c>
      <c r="I2293" t="s">
        <v>102</v>
      </c>
      <c r="J2293">
        <v>297</v>
      </c>
      <c r="K2293">
        <v>424.71</v>
      </c>
    </row>
    <row r="2294" spans="1:11" x14ac:dyDescent="0.25">
      <c r="A2294" t="s">
        <v>103</v>
      </c>
      <c r="B2294">
        <v>2022</v>
      </c>
      <c r="C2294" t="s">
        <v>8</v>
      </c>
      <c r="D2294" t="s">
        <v>98</v>
      </c>
      <c r="E2294" t="s">
        <v>100</v>
      </c>
      <c r="F2294" t="s">
        <v>101</v>
      </c>
      <c r="G2294" t="s">
        <v>97</v>
      </c>
      <c r="H2294" t="s">
        <v>99</v>
      </c>
      <c r="I2294" t="s">
        <v>102</v>
      </c>
      <c r="J2294">
        <v>351</v>
      </c>
      <c r="K2294">
        <v>501.93</v>
      </c>
    </row>
    <row r="2295" spans="1:11" x14ac:dyDescent="0.25">
      <c r="A2295" t="s">
        <v>107</v>
      </c>
      <c r="B2295">
        <v>2022</v>
      </c>
      <c r="C2295" t="s">
        <v>8</v>
      </c>
      <c r="D2295" t="s">
        <v>98</v>
      </c>
      <c r="E2295" t="s">
        <v>100</v>
      </c>
      <c r="F2295" t="s">
        <v>101</v>
      </c>
      <c r="G2295" t="s">
        <v>97</v>
      </c>
      <c r="H2295" t="s">
        <v>99</v>
      </c>
      <c r="I2295" t="s">
        <v>102</v>
      </c>
      <c r="J2295">
        <v>345</v>
      </c>
      <c r="K2295">
        <v>493.35</v>
      </c>
    </row>
    <row r="2296" spans="1:11" x14ac:dyDescent="0.25">
      <c r="A2296" t="s">
        <v>105</v>
      </c>
      <c r="B2296">
        <v>2022</v>
      </c>
      <c r="C2296" t="s">
        <v>8</v>
      </c>
      <c r="D2296" t="s">
        <v>98</v>
      </c>
      <c r="E2296" t="s">
        <v>100</v>
      </c>
      <c r="F2296" t="s">
        <v>101</v>
      </c>
      <c r="G2296" t="s">
        <v>97</v>
      </c>
      <c r="H2296" t="s">
        <v>99</v>
      </c>
      <c r="I2296" t="s">
        <v>102</v>
      </c>
      <c r="J2296">
        <v>339</v>
      </c>
      <c r="K2296">
        <v>484.77</v>
      </c>
    </row>
    <row r="2297" spans="1:11" x14ac:dyDescent="0.25">
      <c r="A2297" t="s">
        <v>104</v>
      </c>
      <c r="B2297">
        <v>2022</v>
      </c>
      <c r="C2297" t="s">
        <v>8</v>
      </c>
      <c r="D2297" t="s">
        <v>98</v>
      </c>
      <c r="E2297" t="s">
        <v>100</v>
      </c>
      <c r="F2297" t="s">
        <v>101</v>
      </c>
      <c r="G2297" t="s">
        <v>97</v>
      </c>
      <c r="H2297" t="s">
        <v>99</v>
      </c>
      <c r="I2297" t="s">
        <v>102</v>
      </c>
      <c r="J2297">
        <v>325</v>
      </c>
      <c r="K2297">
        <v>464.75</v>
      </c>
    </row>
    <row r="2298" spans="1:11" x14ac:dyDescent="0.25">
      <c r="A2298" t="s">
        <v>105</v>
      </c>
      <c r="B2298">
        <v>2022</v>
      </c>
      <c r="C2298" t="s">
        <v>8</v>
      </c>
      <c r="D2298" t="s">
        <v>98</v>
      </c>
      <c r="E2298" t="s">
        <v>100</v>
      </c>
      <c r="F2298" t="s">
        <v>101</v>
      </c>
      <c r="G2298" t="s">
        <v>97</v>
      </c>
      <c r="H2298" t="s">
        <v>99</v>
      </c>
      <c r="I2298" t="s">
        <v>102</v>
      </c>
      <c r="J2298">
        <v>253</v>
      </c>
      <c r="K2298">
        <v>361.79</v>
      </c>
    </row>
    <row r="2299" spans="1:11" x14ac:dyDescent="0.25">
      <c r="A2299" t="s">
        <v>103</v>
      </c>
      <c r="B2299">
        <v>2022</v>
      </c>
      <c r="C2299" t="s">
        <v>8</v>
      </c>
      <c r="D2299" t="s">
        <v>98</v>
      </c>
      <c r="E2299" t="s">
        <v>100</v>
      </c>
      <c r="F2299" t="s">
        <v>101</v>
      </c>
      <c r="G2299" t="s">
        <v>97</v>
      </c>
      <c r="H2299" t="s">
        <v>99</v>
      </c>
      <c r="I2299" t="s">
        <v>102</v>
      </c>
      <c r="J2299">
        <v>301</v>
      </c>
      <c r="K2299">
        <v>430.43</v>
      </c>
    </row>
    <row r="2300" spans="1:11" x14ac:dyDescent="0.25">
      <c r="A2300" t="s">
        <v>104</v>
      </c>
      <c r="B2300">
        <v>2022</v>
      </c>
      <c r="C2300" t="s">
        <v>8</v>
      </c>
      <c r="D2300" t="s">
        <v>98</v>
      </c>
      <c r="E2300" t="s">
        <v>100</v>
      </c>
      <c r="F2300" t="s">
        <v>101</v>
      </c>
      <c r="G2300" t="s">
        <v>97</v>
      </c>
      <c r="H2300" t="s">
        <v>99</v>
      </c>
      <c r="I2300" t="s">
        <v>102</v>
      </c>
      <c r="J2300">
        <v>794</v>
      </c>
      <c r="K2300">
        <v>1135.42</v>
      </c>
    </row>
    <row r="2301" spans="1:11" x14ac:dyDescent="0.25">
      <c r="A2301" t="s">
        <v>104</v>
      </c>
      <c r="B2301">
        <v>2022</v>
      </c>
      <c r="C2301" t="s">
        <v>8</v>
      </c>
      <c r="D2301" t="s">
        <v>98</v>
      </c>
      <c r="E2301" t="s">
        <v>100</v>
      </c>
      <c r="F2301" t="s">
        <v>101</v>
      </c>
      <c r="G2301" t="s">
        <v>97</v>
      </c>
      <c r="H2301" t="s">
        <v>99</v>
      </c>
      <c r="I2301" t="s">
        <v>102</v>
      </c>
      <c r="J2301">
        <v>847</v>
      </c>
      <c r="K2301">
        <v>1211.21</v>
      </c>
    </row>
    <row r="2302" spans="1:11" x14ac:dyDescent="0.25">
      <c r="A2302" t="s">
        <v>103</v>
      </c>
      <c r="B2302">
        <v>2022</v>
      </c>
      <c r="C2302" t="s">
        <v>8</v>
      </c>
      <c r="D2302" t="s">
        <v>98</v>
      </c>
      <c r="E2302" t="s">
        <v>100</v>
      </c>
      <c r="F2302" t="s">
        <v>101</v>
      </c>
      <c r="G2302" t="s">
        <v>97</v>
      </c>
      <c r="H2302" t="s">
        <v>99</v>
      </c>
      <c r="I2302" t="s">
        <v>102</v>
      </c>
      <c r="J2302">
        <v>880</v>
      </c>
      <c r="K2302">
        <v>1258.4000000000001</v>
      </c>
    </row>
    <row r="2303" spans="1:11" x14ac:dyDescent="0.25">
      <c r="A2303" t="s">
        <v>103</v>
      </c>
      <c r="B2303">
        <v>2023</v>
      </c>
      <c r="C2303" t="s">
        <v>3</v>
      </c>
      <c r="D2303" t="s">
        <v>90</v>
      </c>
      <c r="E2303" t="s">
        <v>100</v>
      </c>
      <c r="F2303" t="s">
        <v>92</v>
      </c>
      <c r="G2303" t="s">
        <v>93</v>
      </c>
      <c r="H2303" t="s">
        <v>94</v>
      </c>
      <c r="I2303" t="s">
        <v>96</v>
      </c>
      <c r="J2303">
        <v>362</v>
      </c>
      <c r="K2303">
        <v>553.86</v>
      </c>
    </row>
    <row r="2304" spans="1:11" x14ac:dyDescent="0.25">
      <c r="A2304" t="s">
        <v>104</v>
      </c>
      <c r="B2304">
        <v>2023</v>
      </c>
      <c r="C2304" t="s">
        <v>3</v>
      </c>
      <c r="D2304" t="s">
        <v>90</v>
      </c>
      <c r="E2304" t="s">
        <v>100</v>
      </c>
      <c r="F2304" t="s">
        <v>92</v>
      </c>
      <c r="G2304" t="s">
        <v>93</v>
      </c>
      <c r="H2304" t="s">
        <v>94</v>
      </c>
      <c r="I2304" t="s">
        <v>96</v>
      </c>
      <c r="J2304">
        <v>338</v>
      </c>
      <c r="K2304">
        <v>483.34</v>
      </c>
    </row>
    <row r="2305" spans="1:11" x14ac:dyDescent="0.25">
      <c r="A2305" t="s">
        <v>106</v>
      </c>
      <c r="B2305">
        <v>2023</v>
      </c>
      <c r="C2305" t="s">
        <v>3</v>
      </c>
      <c r="D2305" t="s">
        <v>90</v>
      </c>
      <c r="E2305" t="s">
        <v>100</v>
      </c>
      <c r="F2305" t="s">
        <v>92</v>
      </c>
      <c r="G2305" t="s">
        <v>93</v>
      </c>
      <c r="H2305" t="s">
        <v>94</v>
      </c>
      <c r="I2305" t="s">
        <v>96</v>
      </c>
      <c r="J2305">
        <v>364</v>
      </c>
      <c r="K2305">
        <v>520.52</v>
      </c>
    </row>
    <row r="2306" spans="1:11" x14ac:dyDescent="0.25">
      <c r="A2306" t="s">
        <v>104</v>
      </c>
      <c r="B2306">
        <v>2023</v>
      </c>
      <c r="C2306" t="s">
        <v>3</v>
      </c>
      <c r="D2306" t="s">
        <v>90</v>
      </c>
      <c r="E2306" t="s">
        <v>100</v>
      </c>
      <c r="F2306" t="s">
        <v>92</v>
      </c>
      <c r="G2306" t="s">
        <v>93</v>
      </c>
      <c r="H2306" t="s">
        <v>94</v>
      </c>
      <c r="I2306" t="s">
        <v>96</v>
      </c>
      <c r="J2306">
        <v>334</v>
      </c>
      <c r="K2306">
        <v>477.62</v>
      </c>
    </row>
    <row r="2307" spans="1:11" x14ac:dyDescent="0.25">
      <c r="A2307" t="s">
        <v>104</v>
      </c>
      <c r="B2307">
        <v>2023</v>
      </c>
      <c r="C2307" t="s">
        <v>3</v>
      </c>
      <c r="D2307" t="s">
        <v>90</v>
      </c>
      <c r="E2307" t="s">
        <v>100</v>
      </c>
      <c r="F2307" t="s">
        <v>92</v>
      </c>
      <c r="G2307" t="s">
        <v>93</v>
      </c>
      <c r="H2307" t="s">
        <v>94</v>
      </c>
      <c r="I2307" t="s">
        <v>96</v>
      </c>
      <c r="J2307">
        <v>655</v>
      </c>
      <c r="K2307">
        <v>936.65</v>
      </c>
    </row>
    <row r="2308" spans="1:11" x14ac:dyDescent="0.25">
      <c r="A2308" t="s">
        <v>103</v>
      </c>
      <c r="B2308">
        <v>2023</v>
      </c>
      <c r="C2308" t="s">
        <v>3</v>
      </c>
      <c r="D2308" t="s">
        <v>90</v>
      </c>
      <c r="E2308" t="s">
        <v>100</v>
      </c>
      <c r="F2308" t="s">
        <v>92</v>
      </c>
      <c r="G2308" t="s">
        <v>93</v>
      </c>
      <c r="H2308" t="s">
        <v>94</v>
      </c>
      <c r="I2308" t="s">
        <v>96</v>
      </c>
      <c r="J2308">
        <v>742</v>
      </c>
      <c r="K2308">
        <v>1061.06</v>
      </c>
    </row>
    <row r="2309" spans="1:11" x14ac:dyDescent="0.25">
      <c r="A2309" t="s">
        <v>103</v>
      </c>
      <c r="B2309">
        <v>2023</v>
      </c>
      <c r="C2309" t="s">
        <v>3</v>
      </c>
      <c r="D2309" t="s">
        <v>90</v>
      </c>
      <c r="E2309" t="s">
        <v>100</v>
      </c>
      <c r="F2309" t="s">
        <v>92</v>
      </c>
      <c r="G2309" t="s">
        <v>93</v>
      </c>
      <c r="H2309" t="s">
        <v>94</v>
      </c>
      <c r="I2309" t="s">
        <v>96</v>
      </c>
      <c r="J2309">
        <v>363</v>
      </c>
      <c r="K2309">
        <v>519.09</v>
      </c>
    </row>
    <row r="2310" spans="1:11" x14ac:dyDescent="0.25">
      <c r="A2310" t="s">
        <v>104</v>
      </c>
      <c r="B2310">
        <v>2023</v>
      </c>
      <c r="C2310" t="s">
        <v>3</v>
      </c>
      <c r="D2310" t="s">
        <v>90</v>
      </c>
      <c r="E2310" t="s">
        <v>100</v>
      </c>
      <c r="F2310" t="s">
        <v>92</v>
      </c>
      <c r="G2310" t="s">
        <v>93</v>
      </c>
      <c r="H2310" t="s">
        <v>94</v>
      </c>
      <c r="I2310" t="s">
        <v>96</v>
      </c>
      <c r="J2310">
        <v>781</v>
      </c>
      <c r="K2310">
        <v>526.24</v>
      </c>
    </row>
    <row r="2311" spans="1:11" x14ac:dyDescent="0.25">
      <c r="A2311" t="s">
        <v>104</v>
      </c>
      <c r="B2311">
        <v>2023</v>
      </c>
      <c r="C2311" t="s">
        <v>3</v>
      </c>
      <c r="D2311" t="s">
        <v>90</v>
      </c>
      <c r="E2311" t="s">
        <v>100</v>
      </c>
      <c r="F2311" t="s">
        <v>92</v>
      </c>
      <c r="G2311" t="s">
        <v>93</v>
      </c>
      <c r="H2311" t="s">
        <v>94</v>
      </c>
      <c r="I2311" t="s">
        <v>96</v>
      </c>
      <c r="J2311">
        <v>361</v>
      </c>
      <c r="K2311">
        <v>516.23</v>
      </c>
    </row>
    <row r="2312" spans="1:11" x14ac:dyDescent="0.25">
      <c r="A2312" t="s">
        <v>106</v>
      </c>
      <c r="B2312">
        <v>2023</v>
      </c>
      <c r="C2312" t="s">
        <v>3</v>
      </c>
      <c r="D2312" t="s">
        <v>90</v>
      </c>
      <c r="E2312" t="s">
        <v>100</v>
      </c>
      <c r="F2312" t="s">
        <v>92</v>
      </c>
      <c r="G2312" t="s">
        <v>93</v>
      </c>
      <c r="H2312" t="s">
        <v>94</v>
      </c>
      <c r="I2312" t="s">
        <v>96</v>
      </c>
      <c r="J2312">
        <v>337</v>
      </c>
      <c r="K2312">
        <v>481.91</v>
      </c>
    </row>
    <row r="2313" spans="1:11" x14ac:dyDescent="0.25">
      <c r="A2313" t="s">
        <v>104</v>
      </c>
      <c r="B2313">
        <v>2023</v>
      </c>
      <c r="C2313" t="s">
        <v>3</v>
      </c>
      <c r="D2313" t="s">
        <v>90</v>
      </c>
      <c r="E2313" t="s">
        <v>100</v>
      </c>
      <c r="F2313" t="s">
        <v>92</v>
      </c>
      <c r="G2313" t="s">
        <v>93</v>
      </c>
      <c r="H2313" t="s">
        <v>94</v>
      </c>
      <c r="I2313" t="s">
        <v>96</v>
      </c>
      <c r="J2313">
        <v>365</v>
      </c>
      <c r="K2313">
        <v>521.95000000000005</v>
      </c>
    </row>
    <row r="2314" spans="1:11" x14ac:dyDescent="0.25">
      <c r="A2314" t="s">
        <v>103</v>
      </c>
      <c r="B2314">
        <v>2023</v>
      </c>
      <c r="C2314" t="s">
        <v>3</v>
      </c>
      <c r="D2314" t="s">
        <v>90</v>
      </c>
      <c r="E2314" t="s">
        <v>100</v>
      </c>
      <c r="F2314" t="s">
        <v>92</v>
      </c>
      <c r="G2314" t="s">
        <v>93</v>
      </c>
      <c r="H2314" t="s">
        <v>94</v>
      </c>
      <c r="I2314" t="s">
        <v>96</v>
      </c>
      <c r="J2314">
        <v>751</v>
      </c>
      <c r="K2314">
        <v>1073.93</v>
      </c>
    </row>
    <row r="2315" spans="1:11" x14ac:dyDescent="0.25">
      <c r="A2315" t="s">
        <v>106</v>
      </c>
      <c r="B2315">
        <v>2023</v>
      </c>
      <c r="C2315" t="s">
        <v>7</v>
      </c>
      <c r="D2315" t="s">
        <v>90</v>
      </c>
      <c r="E2315" t="s">
        <v>100</v>
      </c>
      <c r="F2315" t="s">
        <v>92</v>
      </c>
      <c r="G2315" t="s">
        <v>93</v>
      </c>
      <c r="H2315" t="s">
        <v>94</v>
      </c>
      <c r="I2315" t="s">
        <v>96</v>
      </c>
      <c r="J2315">
        <v>344</v>
      </c>
      <c r="K2315">
        <v>526.32000000000005</v>
      </c>
    </row>
    <row r="2316" spans="1:11" x14ac:dyDescent="0.25">
      <c r="A2316" t="s">
        <v>103</v>
      </c>
      <c r="B2316">
        <v>2023</v>
      </c>
      <c r="C2316" t="s">
        <v>7</v>
      </c>
      <c r="D2316" t="s">
        <v>90</v>
      </c>
      <c r="E2316" t="s">
        <v>100</v>
      </c>
      <c r="F2316" t="s">
        <v>92</v>
      </c>
      <c r="G2316" t="s">
        <v>93</v>
      </c>
      <c r="H2316" t="s">
        <v>94</v>
      </c>
      <c r="I2316" t="s">
        <v>96</v>
      </c>
      <c r="J2316">
        <v>314</v>
      </c>
      <c r="K2316">
        <v>449.02</v>
      </c>
    </row>
    <row r="2317" spans="1:11" x14ac:dyDescent="0.25">
      <c r="A2317" t="s">
        <v>104</v>
      </c>
      <c r="B2317">
        <v>2023</v>
      </c>
      <c r="C2317" t="s">
        <v>7</v>
      </c>
      <c r="D2317" t="s">
        <v>90</v>
      </c>
      <c r="E2317" t="s">
        <v>91</v>
      </c>
      <c r="F2317" t="s">
        <v>92</v>
      </c>
      <c r="G2317" t="s">
        <v>93</v>
      </c>
      <c r="H2317" t="s">
        <v>94</v>
      </c>
      <c r="I2317" t="s">
        <v>96</v>
      </c>
      <c r="J2317">
        <v>340</v>
      </c>
      <c r="K2317">
        <v>486.2</v>
      </c>
    </row>
    <row r="2318" spans="1:11" x14ac:dyDescent="0.25">
      <c r="A2318" t="s">
        <v>103</v>
      </c>
      <c r="B2318">
        <v>2023</v>
      </c>
      <c r="C2318" t="s">
        <v>7</v>
      </c>
      <c r="D2318" t="s">
        <v>90</v>
      </c>
      <c r="E2318" t="s">
        <v>91</v>
      </c>
      <c r="F2318" t="s">
        <v>92</v>
      </c>
      <c r="G2318" t="s">
        <v>93</v>
      </c>
      <c r="H2318" t="s">
        <v>94</v>
      </c>
      <c r="I2318" t="s">
        <v>96</v>
      </c>
      <c r="J2318">
        <v>316</v>
      </c>
      <c r="K2318">
        <v>451.88</v>
      </c>
    </row>
    <row r="2319" spans="1:11" x14ac:dyDescent="0.25">
      <c r="A2319" t="s">
        <v>104</v>
      </c>
      <c r="B2319">
        <v>2023</v>
      </c>
      <c r="C2319" t="s">
        <v>7</v>
      </c>
      <c r="D2319" t="s">
        <v>90</v>
      </c>
      <c r="E2319" t="s">
        <v>91</v>
      </c>
      <c r="F2319" t="s">
        <v>92</v>
      </c>
      <c r="G2319" t="s">
        <v>93</v>
      </c>
      <c r="H2319" t="s">
        <v>94</v>
      </c>
      <c r="I2319" t="s">
        <v>96</v>
      </c>
      <c r="J2319">
        <v>659</v>
      </c>
      <c r="K2319">
        <v>942.37</v>
      </c>
    </row>
    <row r="2320" spans="1:11" x14ac:dyDescent="0.25">
      <c r="A2320" t="s">
        <v>104</v>
      </c>
      <c r="B2320">
        <v>2023</v>
      </c>
      <c r="C2320" t="s">
        <v>7</v>
      </c>
      <c r="D2320" t="s">
        <v>90</v>
      </c>
      <c r="E2320" t="s">
        <v>91</v>
      </c>
      <c r="F2320" t="s">
        <v>92</v>
      </c>
      <c r="G2320" t="s">
        <v>93</v>
      </c>
      <c r="H2320" t="s">
        <v>94</v>
      </c>
      <c r="I2320" t="s">
        <v>96</v>
      </c>
      <c r="J2320">
        <v>785</v>
      </c>
      <c r="K2320">
        <v>526.24</v>
      </c>
    </row>
    <row r="2321" spans="1:11" x14ac:dyDescent="0.25">
      <c r="A2321" t="s">
        <v>103</v>
      </c>
      <c r="B2321">
        <v>2023</v>
      </c>
      <c r="C2321" t="s">
        <v>7</v>
      </c>
      <c r="D2321" t="s">
        <v>90</v>
      </c>
      <c r="E2321" t="s">
        <v>91</v>
      </c>
      <c r="F2321" t="s">
        <v>92</v>
      </c>
      <c r="G2321" t="s">
        <v>93</v>
      </c>
      <c r="H2321" t="s">
        <v>94</v>
      </c>
      <c r="I2321" t="s">
        <v>96</v>
      </c>
      <c r="J2321">
        <v>343</v>
      </c>
      <c r="K2321">
        <v>490.49</v>
      </c>
    </row>
    <row r="2322" spans="1:11" x14ac:dyDescent="0.25">
      <c r="A2322" t="s">
        <v>104</v>
      </c>
      <c r="B2322">
        <v>2023</v>
      </c>
      <c r="C2322" t="s">
        <v>7</v>
      </c>
      <c r="D2322" t="s">
        <v>90</v>
      </c>
      <c r="E2322" t="s">
        <v>91</v>
      </c>
      <c r="F2322" t="s">
        <v>92</v>
      </c>
      <c r="G2322" t="s">
        <v>93</v>
      </c>
      <c r="H2322" t="s">
        <v>94</v>
      </c>
      <c r="I2322" t="s">
        <v>96</v>
      </c>
      <c r="J2322">
        <v>313</v>
      </c>
      <c r="K2322">
        <v>447.59</v>
      </c>
    </row>
    <row r="2323" spans="1:11" x14ac:dyDescent="0.25">
      <c r="A2323" t="s">
        <v>103</v>
      </c>
      <c r="B2323">
        <v>2023</v>
      </c>
      <c r="C2323" t="s">
        <v>7</v>
      </c>
      <c r="D2323" t="s">
        <v>90</v>
      </c>
      <c r="E2323" t="s">
        <v>91</v>
      </c>
      <c r="F2323" t="s">
        <v>92</v>
      </c>
      <c r="G2323" t="s">
        <v>93</v>
      </c>
      <c r="H2323" t="s">
        <v>94</v>
      </c>
      <c r="I2323" t="s">
        <v>96</v>
      </c>
      <c r="J2323">
        <v>341</v>
      </c>
      <c r="K2323">
        <v>487.63</v>
      </c>
    </row>
    <row r="2324" spans="1:11" x14ac:dyDescent="0.25">
      <c r="A2324" t="s">
        <v>106</v>
      </c>
      <c r="B2324">
        <v>2023</v>
      </c>
      <c r="C2324" t="s">
        <v>7</v>
      </c>
      <c r="D2324" t="s">
        <v>90</v>
      </c>
      <c r="E2324" t="s">
        <v>91</v>
      </c>
      <c r="F2324" t="s">
        <v>92</v>
      </c>
      <c r="G2324" t="s">
        <v>93</v>
      </c>
      <c r="H2324" t="s">
        <v>94</v>
      </c>
      <c r="I2324" t="s">
        <v>96</v>
      </c>
      <c r="J2324">
        <v>754</v>
      </c>
      <c r="K2324">
        <v>1078.22</v>
      </c>
    </row>
    <row r="2325" spans="1:11" x14ac:dyDescent="0.25">
      <c r="A2325" t="s">
        <v>106</v>
      </c>
      <c r="B2325">
        <v>2023</v>
      </c>
      <c r="C2325" t="s">
        <v>11</v>
      </c>
      <c r="D2325" t="s">
        <v>90</v>
      </c>
      <c r="E2325" t="s">
        <v>91</v>
      </c>
      <c r="F2325" t="s">
        <v>92</v>
      </c>
      <c r="G2325" t="s">
        <v>93</v>
      </c>
      <c r="H2325" t="s">
        <v>94</v>
      </c>
      <c r="I2325" t="s">
        <v>96</v>
      </c>
      <c r="J2325">
        <v>320</v>
      </c>
      <c r="K2325">
        <v>489.6</v>
      </c>
    </row>
    <row r="2326" spans="1:11" x14ac:dyDescent="0.25">
      <c r="A2326" t="s">
        <v>103</v>
      </c>
      <c r="B2326">
        <v>2023</v>
      </c>
      <c r="C2326" t="s">
        <v>11</v>
      </c>
      <c r="D2326" t="s">
        <v>90</v>
      </c>
      <c r="E2326" t="s">
        <v>91</v>
      </c>
      <c r="F2326" t="s">
        <v>92</v>
      </c>
      <c r="G2326" t="s">
        <v>93</v>
      </c>
      <c r="H2326" t="s">
        <v>94</v>
      </c>
      <c r="I2326" t="s">
        <v>96</v>
      </c>
      <c r="J2326">
        <v>296</v>
      </c>
      <c r="K2326">
        <v>423.28</v>
      </c>
    </row>
    <row r="2327" spans="1:11" x14ac:dyDescent="0.25">
      <c r="A2327" t="s">
        <v>104</v>
      </c>
      <c r="B2327">
        <v>2023</v>
      </c>
      <c r="C2327" t="s">
        <v>11</v>
      </c>
      <c r="D2327" t="s">
        <v>90</v>
      </c>
      <c r="E2327" t="s">
        <v>91</v>
      </c>
      <c r="F2327" t="s">
        <v>92</v>
      </c>
      <c r="G2327" t="s">
        <v>93</v>
      </c>
      <c r="H2327" t="s">
        <v>94</v>
      </c>
      <c r="I2327" t="s">
        <v>96</v>
      </c>
      <c r="J2327">
        <v>322</v>
      </c>
      <c r="K2327">
        <v>460.46</v>
      </c>
    </row>
    <row r="2328" spans="1:11" x14ac:dyDescent="0.25">
      <c r="A2328" t="s">
        <v>104</v>
      </c>
      <c r="B2328">
        <v>2023</v>
      </c>
      <c r="C2328" t="s">
        <v>11</v>
      </c>
      <c r="D2328" t="s">
        <v>90</v>
      </c>
      <c r="E2328" t="s">
        <v>91</v>
      </c>
      <c r="F2328" t="s">
        <v>92</v>
      </c>
      <c r="G2328" t="s">
        <v>93</v>
      </c>
      <c r="H2328" t="s">
        <v>94</v>
      </c>
      <c r="I2328" t="s">
        <v>96</v>
      </c>
      <c r="J2328">
        <v>292</v>
      </c>
      <c r="K2328">
        <v>417.56</v>
      </c>
    </row>
    <row r="2329" spans="1:11" x14ac:dyDescent="0.25">
      <c r="A2329" t="s">
        <v>104</v>
      </c>
      <c r="B2329">
        <v>2023</v>
      </c>
      <c r="C2329" t="s">
        <v>11</v>
      </c>
      <c r="D2329" t="s">
        <v>90</v>
      </c>
      <c r="E2329" t="s">
        <v>91</v>
      </c>
      <c r="F2329" t="s">
        <v>92</v>
      </c>
      <c r="G2329" t="s">
        <v>93</v>
      </c>
      <c r="H2329" t="s">
        <v>94</v>
      </c>
      <c r="I2329" t="s">
        <v>96</v>
      </c>
      <c r="J2329">
        <v>749</v>
      </c>
      <c r="K2329">
        <v>1071.07</v>
      </c>
    </row>
    <row r="2330" spans="1:11" x14ac:dyDescent="0.25">
      <c r="A2330" t="s">
        <v>104</v>
      </c>
      <c r="B2330">
        <v>2023</v>
      </c>
      <c r="C2330" t="s">
        <v>11</v>
      </c>
      <c r="D2330" t="s">
        <v>90</v>
      </c>
      <c r="E2330" t="s">
        <v>91</v>
      </c>
      <c r="F2330" t="s">
        <v>92</v>
      </c>
      <c r="G2330" t="s">
        <v>93</v>
      </c>
      <c r="H2330" t="s">
        <v>94</v>
      </c>
      <c r="I2330" t="s">
        <v>96</v>
      </c>
      <c r="J2330">
        <v>321</v>
      </c>
      <c r="K2330">
        <v>459.03</v>
      </c>
    </row>
    <row r="2331" spans="1:11" x14ac:dyDescent="0.25">
      <c r="A2331" t="s">
        <v>104</v>
      </c>
      <c r="B2331">
        <v>2023</v>
      </c>
      <c r="C2331" t="s">
        <v>11</v>
      </c>
      <c r="D2331" t="s">
        <v>90</v>
      </c>
      <c r="E2331" t="s">
        <v>91</v>
      </c>
      <c r="F2331" t="s">
        <v>92</v>
      </c>
      <c r="G2331" t="s">
        <v>93</v>
      </c>
      <c r="H2331" t="s">
        <v>94</v>
      </c>
      <c r="I2331" t="s">
        <v>96</v>
      </c>
      <c r="J2331">
        <v>319</v>
      </c>
      <c r="K2331">
        <v>456.17</v>
      </c>
    </row>
    <row r="2332" spans="1:11" x14ac:dyDescent="0.25">
      <c r="A2332" t="s">
        <v>104</v>
      </c>
      <c r="B2332">
        <v>2023</v>
      </c>
      <c r="C2332" t="s">
        <v>11</v>
      </c>
      <c r="D2332" t="s">
        <v>90</v>
      </c>
      <c r="E2332" t="s">
        <v>91</v>
      </c>
      <c r="F2332" t="s">
        <v>92</v>
      </c>
      <c r="G2332" t="s">
        <v>93</v>
      </c>
      <c r="H2332" t="s">
        <v>94</v>
      </c>
      <c r="I2332" t="s">
        <v>96</v>
      </c>
      <c r="J2332">
        <v>295</v>
      </c>
      <c r="K2332">
        <v>421.85</v>
      </c>
    </row>
    <row r="2333" spans="1:11" x14ac:dyDescent="0.25">
      <c r="A2333" t="s">
        <v>103</v>
      </c>
      <c r="B2333">
        <v>2023</v>
      </c>
      <c r="C2333" t="s">
        <v>11</v>
      </c>
      <c r="D2333" t="s">
        <v>90</v>
      </c>
      <c r="E2333" t="s">
        <v>91</v>
      </c>
      <c r="F2333" t="s">
        <v>92</v>
      </c>
      <c r="G2333" t="s">
        <v>93</v>
      </c>
      <c r="H2333" t="s">
        <v>94</v>
      </c>
      <c r="I2333" t="s">
        <v>96</v>
      </c>
      <c r="J2333">
        <v>323</v>
      </c>
      <c r="K2333">
        <v>461.89</v>
      </c>
    </row>
    <row r="2334" spans="1:11" x14ac:dyDescent="0.25">
      <c r="A2334" t="s">
        <v>106</v>
      </c>
      <c r="B2334">
        <v>2023</v>
      </c>
      <c r="C2334" t="s">
        <v>11</v>
      </c>
      <c r="D2334" t="s">
        <v>90</v>
      </c>
      <c r="E2334" t="s">
        <v>91</v>
      </c>
      <c r="F2334" t="s">
        <v>92</v>
      </c>
      <c r="G2334" t="s">
        <v>93</v>
      </c>
      <c r="H2334" t="s">
        <v>94</v>
      </c>
      <c r="I2334" t="s">
        <v>96</v>
      </c>
      <c r="J2334">
        <v>758</v>
      </c>
      <c r="K2334">
        <v>1083.94</v>
      </c>
    </row>
    <row r="2335" spans="1:11" x14ac:dyDescent="0.25">
      <c r="A2335" t="s">
        <v>107</v>
      </c>
      <c r="B2335">
        <v>2023</v>
      </c>
      <c r="C2335" t="s">
        <v>1</v>
      </c>
      <c r="D2335" t="s">
        <v>90</v>
      </c>
      <c r="E2335" t="s">
        <v>91</v>
      </c>
      <c r="F2335" t="s">
        <v>92</v>
      </c>
      <c r="G2335" t="s">
        <v>93</v>
      </c>
      <c r="H2335" t="s">
        <v>94</v>
      </c>
      <c r="I2335" t="s">
        <v>96</v>
      </c>
      <c r="J2335">
        <v>128</v>
      </c>
      <c r="K2335">
        <v>195.84</v>
      </c>
    </row>
    <row r="2336" spans="1:11" x14ac:dyDescent="0.25">
      <c r="A2336" t="s">
        <v>103</v>
      </c>
      <c r="B2336">
        <v>2023</v>
      </c>
      <c r="C2336" t="s">
        <v>1</v>
      </c>
      <c r="D2336" t="s">
        <v>90</v>
      </c>
      <c r="E2336" t="s">
        <v>91</v>
      </c>
      <c r="F2336" t="s">
        <v>92</v>
      </c>
      <c r="G2336" t="s">
        <v>93</v>
      </c>
      <c r="H2336" t="s">
        <v>94</v>
      </c>
      <c r="I2336" t="s">
        <v>96</v>
      </c>
      <c r="J2336">
        <v>302</v>
      </c>
      <c r="K2336">
        <v>431.86</v>
      </c>
    </row>
    <row r="2337" spans="1:11" x14ac:dyDescent="0.25">
      <c r="A2337" t="s">
        <v>103</v>
      </c>
      <c r="B2337">
        <v>2023</v>
      </c>
      <c r="C2337" t="s">
        <v>1</v>
      </c>
      <c r="D2337" t="s">
        <v>90</v>
      </c>
      <c r="E2337" t="s">
        <v>91</v>
      </c>
      <c r="F2337" t="s">
        <v>92</v>
      </c>
      <c r="G2337" t="s">
        <v>93</v>
      </c>
      <c r="H2337" t="s">
        <v>94</v>
      </c>
      <c r="I2337" t="s">
        <v>96</v>
      </c>
      <c r="J2337">
        <v>130</v>
      </c>
      <c r="K2337">
        <v>185.9</v>
      </c>
    </row>
    <row r="2338" spans="1:11" x14ac:dyDescent="0.25">
      <c r="A2338" t="s">
        <v>103</v>
      </c>
      <c r="B2338">
        <v>2023</v>
      </c>
      <c r="C2338" t="s">
        <v>1</v>
      </c>
      <c r="D2338" t="s">
        <v>90</v>
      </c>
      <c r="E2338" t="s">
        <v>91</v>
      </c>
      <c r="F2338" t="s">
        <v>92</v>
      </c>
      <c r="G2338" t="s">
        <v>93</v>
      </c>
      <c r="H2338" t="s">
        <v>94</v>
      </c>
      <c r="I2338" t="s">
        <v>96</v>
      </c>
      <c r="J2338">
        <v>346</v>
      </c>
      <c r="K2338">
        <v>494.78</v>
      </c>
    </row>
    <row r="2339" spans="1:11" x14ac:dyDescent="0.25">
      <c r="A2339" t="s">
        <v>104</v>
      </c>
      <c r="B2339">
        <v>2023</v>
      </c>
      <c r="C2339" t="s">
        <v>1</v>
      </c>
      <c r="D2339" t="s">
        <v>90</v>
      </c>
      <c r="E2339" t="s">
        <v>91</v>
      </c>
      <c r="F2339" t="s">
        <v>92</v>
      </c>
      <c r="G2339" t="s">
        <v>93</v>
      </c>
      <c r="H2339" t="s">
        <v>94</v>
      </c>
      <c r="I2339" t="s">
        <v>96</v>
      </c>
      <c r="J2339">
        <v>372</v>
      </c>
      <c r="K2339">
        <v>531.96</v>
      </c>
    </row>
    <row r="2340" spans="1:11" x14ac:dyDescent="0.25">
      <c r="A2340" t="s">
        <v>105</v>
      </c>
      <c r="B2340">
        <v>2023</v>
      </c>
      <c r="C2340" t="s">
        <v>1</v>
      </c>
      <c r="D2340" t="s">
        <v>90</v>
      </c>
      <c r="E2340" t="s">
        <v>91</v>
      </c>
      <c r="F2340" t="s">
        <v>92</v>
      </c>
      <c r="G2340" t="s">
        <v>93</v>
      </c>
      <c r="H2340" t="s">
        <v>94</v>
      </c>
      <c r="I2340" t="s">
        <v>96</v>
      </c>
      <c r="J2340">
        <v>740</v>
      </c>
      <c r="K2340">
        <v>1058.2</v>
      </c>
    </row>
    <row r="2341" spans="1:11" x14ac:dyDescent="0.25">
      <c r="A2341" t="s">
        <v>105</v>
      </c>
      <c r="B2341">
        <v>2023</v>
      </c>
      <c r="C2341" t="s">
        <v>1</v>
      </c>
      <c r="D2341" t="s">
        <v>90</v>
      </c>
      <c r="E2341" t="s">
        <v>91</v>
      </c>
      <c r="F2341" t="s">
        <v>92</v>
      </c>
      <c r="G2341" t="s">
        <v>93</v>
      </c>
      <c r="H2341" t="s">
        <v>94</v>
      </c>
      <c r="I2341" t="s">
        <v>96</v>
      </c>
      <c r="J2341">
        <v>129</v>
      </c>
      <c r="K2341">
        <v>184.47</v>
      </c>
    </row>
    <row r="2342" spans="1:11" x14ac:dyDescent="0.25">
      <c r="A2342" t="s">
        <v>104</v>
      </c>
      <c r="B2342">
        <v>2023</v>
      </c>
      <c r="C2342" t="s">
        <v>1</v>
      </c>
      <c r="D2342" t="s">
        <v>90</v>
      </c>
      <c r="E2342" t="s">
        <v>91</v>
      </c>
      <c r="F2342" t="s">
        <v>92</v>
      </c>
      <c r="G2342" t="s">
        <v>93</v>
      </c>
      <c r="H2342" t="s">
        <v>94</v>
      </c>
      <c r="I2342" t="s">
        <v>96</v>
      </c>
      <c r="J2342">
        <v>746</v>
      </c>
      <c r="K2342">
        <v>526.24</v>
      </c>
    </row>
    <row r="2343" spans="1:11" x14ac:dyDescent="0.25">
      <c r="A2343" t="s">
        <v>104</v>
      </c>
      <c r="B2343">
        <v>2023</v>
      </c>
      <c r="C2343" t="s">
        <v>1</v>
      </c>
      <c r="D2343" t="s">
        <v>90</v>
      </c>
      <c r="E2343" t="s">
        <v>91</v>
      </c>
      <c r="F2343" t="s">
        <v>92</v>
      </c>
      <c r="G2343" t="s">
        <v>93</v>
      </c>
      <c r="H2343" t="s">
        <v>94</v>
      </c>
      <c r="I2343" t="s">
        <v>96</v>
      </c>
      <c r="J2343">
        <v>780</v>
      </c>
      <c r="K2343">
        <v>526.24</v>
      </c>
    </row>
    <row r="2344" spans="1:11" x14ac:dyDescent="0.25">
      <c r="A2344" t="s">
        <v>103</v>
      </c>
      <c r="B2344">
        <v>2023</v>
      </c>
      <c r="C2344" t="s">
        <v>1</v>
      </c>
      <c r="D2344" t="s">
        <v>90</v>
      </c>
      <c r="E2344" t="s">
        <v>91</v>
      </c>
      <c r="F2344" t="s">
        <v>92</v>
      </c>
      <c r="G2344" t="s">
        <v>93</v>
      </c>
      <c r="H2344" t="s">
        <v>94</v>
      </c>
      <c r="I2344" t="s">
        <v>96</v>
      </c>
      <c r="J2344">
        <v>127</v>
      </c>
      <c r="K2344">
        <v>181.61</v>
      </c>
    </row>
    <row r="2345" spans="1:11" x14ac:dyDescent="0.25">
      <c r="A2345" t="s">
        <v>104</v>
      </c>
      <c r="B2345">
        <v>2023</v>
      </c>
      <c r="C2345" t="s">
        <v>1</v>
      </c>
      <c r="D2345" t="s">
        <v>90</v>
      </c>
      <c r="E2345" t="s">
        <v>91</v>
      </c>
      <c r="F2345" t="s">
        <v>92</v>
      </c>
      <c r="G2345" t="s">
        <v>93</v>
      </c>
      <c r="H2345" t="s">
        <v>94</v>
      </c>
      <c r="I2345" t="s">
        <v>96</v>
      </c>
      <c r="J2345">
        <v>301</v>
      </c>
      <c r="K2345">
        <v>430.43</v>
      </c>
    </row>
    <row r="2346" spans="1:11" x14ac:dyDescent="0.25">
      <c r="A2346" t="s">
        <v>103</v>
      </c>
      <c r="B2346">
        <v>2023</v>
      </c>
      <c r="C2346" t="s">
        <v>1</v>
      </c>
      <c r="D2346" t="s">
        <v>90</v>
      </c>
      <c r="E2346" t="s">
        <v>91</v>
      </c>
      <c r="F2346" t="s">
        <v>92</v>
      </c>
      <c r="G2346" t="s">
        <v>93</v>
      </c>
      <c r="H2346" t="s">
        <v>94</v>
      </c>
      <c r="I2346" t="s">
        <v>96</v>
      </c>
      <c r="J2346">
        <v>349</v>
      </c>
      <c r="K2346">
        <v>499.07</v>
      </c>
    </row>
    <row r="2347" spans="1:11" x14ac:dyDescent="0.25">
      <c r="A2347" t="s">
        <v>107</v>
      </c>
      <c r="B2347">
        <v>2023</v>
      </c>
      <c r="C2347" t="s">
        <v>1</v>
      </c>
      <c r="D2347" t="s">
        <v>90</v>
      </c>
      <c r="E2347" t="s">
        <v>91</v>
      </c>
      <c r="F2347" t="s">
        <v>92</v>
      </c>
      <c r="G2347" t="s">
        <v>93</v>
      </c>
      <c r="H2347" t="s">
        <v>94</v>
      </c>
      <c r="I2347" t="s">
        <v>96</v>
      </c>
      <c r="J2347">
        <v>749</v>
      </c>
      <c r="K2347">
        <v>1071.07</v>
      </c>
    </row>
    <row r="2348" spans="1:11" x14ac:dyDescent="0.25">
      <c r="A2348" t="s">
        <v>105</v>
      </c>
      <c r="B2348">
        <v>2023</v>
      </c>
      <c r="C2348" t="s">
        <v>0</v>
      </c>
      <c r="D2348" t="s">
        <v>90</v>
      </c>
      <c r="E2348" t="s">
        <v>91</v>
      </c>
      <c r="F2348" t="s">
        <v>92</v>
      </c>
      <c r="G2348" t="s">
        <v>93</v>
      </c>
      <c r="H2348" t="s">
        <v>94</v>
      </c>
      <c r="I2348" t="s">
        <v>96</v>
      </c>
      <c r="J2348">
        <v>134</v>
      </c>
      <c r="K2348">
        <v>191.62</v>
      </c>
    </row>
    <row r="2349" spans="1:11" x14ac:dyDescent="0.25">
      <c r="A2349" t="s">
        <v>104</v>
      </c>
      <c r="B2349">
        <v>2023</v>
      </c>
      <c r="C2349" t="s">
        <v>0</v>
      </c>
      <c r="D2349" t="s">
        <v>90</v>
      </c>
      <c r="E2349" t="s">
        <v>91</v>
      </c>
      <c r="F2349" t="s">
        <v>92</v>
      </c>
      <c r="G2349" t="s">
        <v>93</v>
      </c>
      <c r="H2349" t="s">
        <v>94</v>
      </c>
      <c r="I2349" t="s">
        <v>96</v>
      </c>
      <c r="J2349">
        <v>308</v>
      </c>
      <c r="K2349">
        <v>440.44</v>
      </c>
    </row>
    <row r="2350" spans="1:11" x14ac:dyDescent="0.25">
      <c r="A2350" t="s">
        <v>103</v>
      </c>
      <c r="B2350">
        <v>2023</v>
      </c>
      <c r="C2350" t="s">
        <v>0</v>
      </c>
      <c r="D2350" t="s">
        <v>90</v>
      </c>
      <c r="E2350" t="s">
        <v>91</v>
      </c>
      <c r="F2350" t="s">
        <v>92</v>
      </c>
      <c r="G2350" t="s">
        <v>93</v>
      </c>
      <c r="H2350" t="s">
        <v>94</v>
      </c>
      <c r="I2350" t="s">
        <v>96</v>
      </c>
      <c r="J2350">
        <v>350</v>
      </c>
      <c r="K2350">
        <v>500.5</v>
      </c>
    </row>
    <row r="2351" spans="1:11" x14ac:dyDescent="0.25">
      <c r="A2351" t="s">
        <v>103</v>
      </c>
      <c r="B2351">
        <v>2023</v>
      </c>
      <c r="C2351" t="s">
        <v>0</v>
      </c>
      <c r="D2351" t="s">
        <v>90</v>
      </c>
      <c r="E2351" t="s">
        <v>91</v>
      </c>
      <c r="F2351" t="s">
        <v>92</v>
      </c>
      <c r="G2351" t="s">
        <v>93</v>
      </c>
      <c r="H2351" t="s">
        <v>94</v>
      </c>
      <c r="I2351" t="s">
        <v>96</v>
      </c>
      <c r="J2351">
        <v>136</v>
      </c>
      <c r="K2351">
        <v>194.48</v>
      </c>
    </row>
    <row r="2352" spans="1:11" x14ac:dyDescent="0.25">
      <c r="A2352" t="s">
        <v>107</v>
      </c>
      <c r="B2352">
        <v>2023</v>
      </c>
      <c r="C2352" t="s">
        <v>0</v>
      </c>
      <c r="D2352" t="s">
        <v>90</v>
      </c>
      <c r="E2352" t="s">
        <v>91</v>
      </c>
      <c r="F2352" t="s">
        <v>92</v>
      </c>
      <c r="G2352" t="s">
        <v>93</v>
      </c>
      <c r="H2352" t="s">
        <v>94</v>
      </c>
      <c r="I2352" t="s">
        <v>96</v>
      </c>
      <c r="J2352">
        <v>304</v>
      </c>
      <c r="K2352">
        <v>434.72</v>
      </c>
    </row>
    <row r="2353" spans="1:11" x14ac:dyDescent="0.25">
      <c r="A2353" t="s">
        <v>103</v>
      </c>
      <c r="B2353">
        <v>2023</v>
      </c>
      <c r="C2353" t="s">
        <v>0</v>
      </c>
      <c r="D2353" t="s">
        <v>90</v>
      </c>
      <c r="E2353" t="s">
        <v>91</v>
      </c>
      <c r="F2353" t="s">
        <v>92</v>
      </c>
      <c r="G2353" t="s">
        <v>93</v>
      </c>
      <c r="H2353" t="s">
        <v>94</v>
      </c>
      <c r="I2353" t="s">
        <v>96</v>
      </c>
      <c r="J2353">
        <v>352</v>
      </c>
      <c r="K2353">
        <v>503.36</v>
      </c>
    </row>
    <row r="2354" spans="1:11" x14ac:dyDescent="0.25">
      <c r="A2354" t="s">
        <v>103</v>
      </c>
      <c r="B2354">
        <v>2023</v>
      </c>
      <c r="C2354" t="s">
        <v>0</v>
      </c>
      <c r="D2354" t="s">
        <v>90</v>
      </c>
      <c r="E2354" t="s">
        <v>91</v>
      </c>
      <c r="F2354" t="s">
        <v>92</v>
      </c>
      <c r="G2354" t="s">
        <v>93</v>
      </c>
      <c r="H2354" t="s">
        <v>94</v>
      </c>
      <c r="I2354" t="s">
        <v>96</v>
      </c>
      <c r="J2354">
        <v>132</v>
      </c>
      <c r="K2354">
        <v>188.76</v>
      </c>
    </row>
    <row r="2355" spans="1:11" x14ac:dyDescent="0.25">
      <c r="A2355" t="s">
        <v>104</v>
      </c>
      <c r="B2355">
        <v>2023</v>
      </c>
      <c r="C2355" t="s">
        <v>0</v>
      </c>
      <c r="D2355" t="s">
        <v>90</v>
      </c>
      <c r="E2355" t="s">
        <v>91</v>
      </c>
      <c r="F2355" t="s">
        <v>92</v>
      </c>
      <c r="G2355" t="s">
        <v>93</v>
      </c>
      <c r="H2355" t="s">
        <v>94</v>
      </c>
      <c r="I2355" t="s">
        <v>96</v>
      </c>
      <c r="J2355">
        <v>706</v>
      </c>
      <c r="K2355">
        <v>1009.58</v>
      </c>
    </row>
    <row r="2356" spans="1:11" x14ac:dyDescent="0.25">
      <c r="A2356" t="s">
        <v>103</v>
      </c>
      <c r="B2356">
        <v>2023</v>
      </c>
      <c r="C2356" t="s">
        <v>0</v>
      </c>
      <c r="D2356" t="s">
        <v>90</v>
      </c>
      <c r="E2356" t="s">
        <v>91</v>
      </c>
      <c r="F2356" t="s">
        <v>92</v>
      </c>
      <c r="G2356" t="s">
        <v>93</v>
      </c>
      <c r="H2356" t="s">
        <v>94</v>
      </c>
      <c r="I2356" t="s">
        <v>96</v>
      </c>
      <c r="J2356">
        <v>739</v>
      </c>
      <c r="K2356">
        <v>1056.77</v>
      </c>
    </row>
    <row r="2357" spans="1:11" x14ac:dyDescent="0.25">
      <c r="A2357" t="s">
        <v>103</v>
      </c>
      <c r="B2357">
        <v>2023</v>
      </c>
      <c r="C2357" t="s">
        <v>0</v>
      </c>
      <c r="D2357" t="s">
        <v>90</v>
      </c>
      <c r="E2357" t="s">
        <v>91</v>
      </c>
      <c r="F2357" t="s">
        <v>92</v>
      </c>
      <c r="G2357" t="s">
        <v>93</v>
      </c>
      <c r="H2357" t="s">
        <v>94</v>
      </c>
      <c r="I2357" t="s">
        <v>96</v>
      </c>
      <c r="J2357">
        <v>135</v>
      </c>
      <c r="K2357">
        <v>193.05</v>
      </c>
    </row>
    <row r="2358" spans="1:11" x14ac:dyDescent="0.25">
      <c r="A2358" t="s">
        <v>103</v>
      </c>
      <c r="B2358">
        <v>2023</v>
      </c>
      <c r="C2358" t="s">
        <v>0</v>
      </c>
      <c r="D2358" t="s">
        <v>90</v>
      </c>
      <c r="E2358" t="s">
        <v>91</v>
      </c>
      <c r="F2358" t="s">
        <v>92</v>
      </c>
      <c r="G2358" t="s">
        <v>93</v>
      </c>
      <c r="H2358" t="s">
        <v>94</v>
      </c>
      <c r="I2358" t="s">
        <v>96</v>
      </c>
      <c r="J2358">
        <v>779</v>
      </c>
      <c r="K2358">
        <v>526.24</v>
      </c>
    </row>
    <row r="2359" spans="1:11" x14ac:dyDescent="0.25">
      <c r="A2359" t="s">
        <v>103</v>
      </c>
      <c r="B2359">
        <v>2023</v>
      </c>
      <c r="C2359" t="s">
        <v>0</v>
      </c>
      <c r="D2359" t="s">
        <v>90</v>
      </c>
      <c r="E2359" t="s">
        <v>91</v>
      </c>
      <c r="F2359" t="s">
        <v>92</v>
      </c>
      <c r="G2359" t="s">
        <v>93</v>
      </c>
      <c r="H2359" t="s">
        <v>94</v>
      </c>
      <c r="I2359" t="s">
        <v>96</v>
      </c>
      <c r="J2359">
        <v>133</v>
      </c>
      <c r="K2359">
        <v>190.19</v>
      </c>
    </row>
    <row r="2360" spans="1:11" x14ac:dyDescent="0.25">
      <c r="A2360" t="s">
        <v>105</v>
      </c>
      <c r="B2360">
        <v>2023</v>
      </c>
      <c r="C2360" t="s">
        <v>0</v>
      </c>
      <c r="D2360" t="s">
        <v>90</v>
      </c>
      <c r="E2360" t="s">
        <v>91</v>
      </c>
      <c r="F2360" t="s">
        <v>92</v>
      </c>
      <c r="G2360" t="s">
        <v>93</v>
      </c>
      <c r="H2360" t="s">
        <v>94</v>
      </c>
      <c r="I2360" t="s">
        <v>96</v>
      </c>
      <c r="J2360">
        <v>307</v>
      </c>
      <c r="K2360">
        <v>439.01</v>
      </c>
    </row>
    <row r="2361" spans="1:11" x14ac:dyDescent="0.25">
      <c r="A2361" t="s">
        <v>103</v>
      </c>
      <c r="B2361">
        <v>2023</v>
      </c>
      <c r="C2361" t="s">
        <v>0</v>
      </c>
      <c r="D2361" t="s">
        <v>90</v>
      </c>
      <c r="E2361" t="s">
        <v>91</v>
      </c>
      <c r="F2361" t="s">
        <v>92</v>
      </c>
      <c r="G2361" t="s">
        <v>93</v>
      </c>
      <c r="H2361" t="s">
        <v>94</v>
      </c>
      <c r="I2361" t="s">
        <v>96</v>
      </c>
      <c r="J2361">
        <v>355</v>
      </c>
      <c r="K2361">
        <v>507.65</v>
      </c>
    </row>
    <row r="2362" spans="1:11" x14ac:dyDescent="0.25">
      <c r="A2362" t="s">
        <v>103</v>
      </c>
      <c r="B2362">
        <v>2023</v>
      </c>
      <c r="C2362" t="s">
        <v>0</v>
      </c>
      <c r="D2362" t="s">
        <v>90</v>
      </c>
      <c r="E2362" t="s">
        <v>91</v>
      </c>
      <c r="F2362" t="s">
        <v>92</v>
      </c>
      <c r="G2362" t="s">
        <v>93</v>
      </c>
      <c r="H2362" t="s">
        <v>94</v>
      </c>
      <c r="I2362" t="s">
        <v>96</v>
      </c>
      <c r="J2362">
        <v>131</v>
      </c>
      <c r="K2362">
        <v>187.33</v>
      </c>
    </row>
    <row r="2363" spans="1:11" x14ac:dyDescent="0.25">
      <c r="A2363" t="s">
        <v>104</v>
      </c>
      <c r="B2363">
        <v>2023</v>
      </c>
      <c r="C2363" t="s">
        <v>0</v>
      </c>
      <c r="D2363" t="s">
        <v>90</v>
      </c>
      <c r="E2363" t="s">
        <v>91</v>
      </c>
      <c r="F2363" t="s">
        <v>92</v>
      </c>
      <c r="G2363" t="s">
        <v>93</v>
      </c>
      <c r="H2363" t="s">
        <v>94</v>
      </c>
      <c r="I2363" t="s">
        <v>96</v>
      </c>
      <c r="J2363">
        <v>305</v>
      </c>
      <c r="K2363">
        <v>436.15</v>
      </c>
    </row>
    <row r="2364" spans="1:11" x14ac:dyDescent="0.25">
      <c r="A2364" t="s">
        <v>105</v>
      </c>
      <c r="B2364">
        <v>2023</v>
      </c>
      <c r="C2364" t="s">
        <v>0</v>
      </c>
      <c r="D2364" t="s">
        <v>90</v>
      </c>
      <c r="E2364" t="s">
        <v>91</v>
      </c>
      <c r="F2364" t="s">
        <v>92</v>
      </c>
      <c r="G2364" t="s">
        <v>93</v>
      </c>
      <c r="H2364" t="s">
        <v>94</v>
      </c>
      <c r="I2364" t="s">
        <v>96</v>
      </c>
      <c r="J2364">
        <v>748</v>
      </c>
      <c r="K2364">
        <v>1069.6400000000001</v>
      </c>
    </row>
    <row r="2365" spans="1:11" x14ac:dyDescent="0.25">
      <c r="A2365" t="s">
        <v>103</v>
      </c>
      <c r="B2365">
        <v>2023</v>
      </c>
      <c r="C2365" t="s">
        <v>6</v>
      </c>
      <c r="D2365" t="s">
        <v>90</v>
      </c>
      <c r="E2365" t="s">
        <v>91</v>
      </c>
      <c r="F2365" t="s">
        <v>92</v>
      </c>
      <c r="G2365" t="s">
        <v>93</v>
      </c>
      <c r="H2365" t="s">
        <v>94</v>
      </c>
      <c r="I2365" t="s">
        <v>96</v>
      </c>
      <c r="J2365">
        <v>350</v>
      </c>
      <c r="K2365">
        <v>535.5</v>
      </c>
    </row>
    <row r="2366" spans="1:11" x14ac:dyDescent="0.25">
      <c r="A2366" t="s">
        <v>103</v>
      </c>
      <c r="B2366">
        <v>2023</v>
      </c>
      <c r="C2366" t="s">
        <v>6</v>
      </c>
      <c r="D2366" t="s">
        <v>90</v>
      </c>
      <c r="E2366" t="s">
        <v>91</v>
      </c>
      <c r="F2366" t="s">
        <v>92</v>
      </c>
      <c r="G2366" t="s">
        <v>93</v>
      </c>
      <c r="H2366" t="s">
        <v>94</v>
      </c>
      <c r="I2366" t="s">
        <v>96</v>
      </c>
      <c r="J2366">
        <v>320</v>
      </c>
      <c r="K2366">
        <v>457.6</v>
      </c>
    </row>
    <row r="2367" spans="1:11" x14ac:dyDescent="0.25">
      <c r="A2367" t="s">
        <v>105</v>
      </c>
      <c r="B2367">
        <v>2023</v>
      </c>
      <c r="C2367" t="s">
        <v>6</v>
      </c>
      <c r="D2367" t="s">
        <v>90</v>
      </c>
      <c r="E2367" t="s">
        <v>91</v>
      </c>
      <c r="F2367" t="s">
        <v>92</v>
      </c>
      <c r="G2367" t="s">
        <v>93</v>
      </c>
      <c r="H2367" t="s">
        <v>94</v>
      </c>
      <c r="I2367" t="s">
        <v>96</v>
      </c>
      <c r="J2367">
        <v>346</v>
      </c>
      <c r="K2367">
        <v>494.78</v>
      </c>
    </row>
    <row r="2368" spans="1:11" x14ac:dyDescent="0.25">
      <c r="A2368" t="s">
        <v>106</v>
      </c>
      <c r="B2368">
        <v>2023</v>
      </c>
      <c r="C2368" t="s">
        <v>6</v>
      </c>
      <c r="D2368" t="s">
        <v>90</v>
      </c>
      <c r="E2368" t="s">
        <v>91</v>
      </c>
      <c r="F2368" t="s">
        <v>92</v>
      </c>
      <c r="G2368" t="s">
        <v>93</v>
      </c>
      <c r="H2368" t="s">
        <v>94</v>
      </c>
      <c r="I2368" t="s">
        <v>96</v>
      </c>
      <c r="J2368">
        <v>322</v>
      </c>
      <c r="K2368">
        <v>460.46</v>
      </c>
    </row>
    <row r="2369" spans="1:11" x14ac:dyDescent="0.25">
      <c r="A2369" t="s">
        <v>103</v>
      </c>
      <c r="B2369">
        <v>2023</v>
      </c>
      <c r="C2369" t="s">
        <v>6</v>
      </c>
      <c r="D2369" t="s">
        <v>90</v>
      </c>
      <c r="E2369" t="s">
        <v>91</v>
      </c>
      <c r="F2369" t="s">
        <v>92</v>
      </c>
      <c r="G2369" t="s">
        <v>93</v>
      </c>
      <c r="H2369" t="s">
        <v>94</v>
      </c>
      <c r="I2369" t="s">
        <v>96</v>
      </c>
      <c r="J2369">
        <v>658</v>
      </c>
      <c r="K2369">
        <v>940.94</v>
      </c>
    </row>
    <row r="2370" spans="1:11" x14ac:dyDescent="0.25">
      <c r="A2370" t="s">
        <v>105</v>
      </c>
      <c r="B2370">
        <v>2023</v>
      </c>
      <c r="C2370" t="s">
        <v>6</v>
      </c>
      <c r="D2370" t="s">
        <v>90</v>
      </c>
      <c r="E2370" t="s">
        <v>91</v>
      </c>
      <c r="F2370" t="s">
        <v>92</v>
      </c>
      <c r="G2370" t="s">
        <v>93</v>
      </c>
      <c r="H2370" t="s">
        <v>94</v>
      </c>
      <c r="I2370" t="s">
        <v>96</v>
      </c>
      <c r="J2370">
        <v>745</v>
      </c>
      <c r="K2370">
        <v>1065.3499999999999</v>
      </c>
    </row>
    <row r="2371" spans="1:11" x14ac:dyDescent="0.25">
      <c r="A2371" t="s">
        <v>105</v>
      </c>
      <c r="B2371">
        <v>2023</v>
      </c>
      <c r="C2371" t="s">
        <v>6</v>
      </c>
      <c r="D2371" t="s">
        <v>90</v>
      </c>
      <c r="E2371" t="s">
        <v>91</v>
      </c>
      <c r="F2371" t="s">
        <v>92</v>
      </c>
      <c r="G2371" t="s">
        <v>93</v>
      </c>
      <c r="H2371" t="s">
        <v>94</v>
      </c>
      <c r="I2371" t="s">
        <v>96</v>
      </c>
      <c r="J2371">
        <v>345</v>
      </c>
      <c r="K2371">
        <v>493.35</v>
      </c>
    </row>
    <row r="2372" spans="1:11" x14ac:dyDescent="0.25">
      <c r="A2372" t="s">
        <v>103</v>
      </c>
      <c r="B2372">
        <v>2023</v>
      </c>
      <c r="C2372" t="s">
        <v>6</v>
      </c>
      <c r="D2372" t="s">
        <v>90</v>
      </c>
      <c r="E2372" t="s">
        <v>91</v>
      </c>
      <c r="F2372" t="s">
        <v>92</v>
      </c>
      <c r="G2372" t="s">
        <v>93</v>
      </c>
      <c r="H2372" t="s">
        <v>94</v>
      </c>
      <c r="I2372" t="s">
        <v>96</v>
      </c>
      <c r="J2372">
        <v>784</v>
      </c>
      <c r="K2372">
        <v>526.24</v>
      </c>
    </row>
    <row r="2373" spans="1:11" x14ac:dyDescent="0.25">
      <c r="A2373" t="s">
        <v>106</v>
      </c>
      <c r="B2373">
        <v>2023</v>
      </c>
      <c r="C2373" t="s">
        <v>6</v>
      </c>
      <c r="D2373" t="s">
        <v>90</v>
      </c>
      <c r="E2373" t="s">
        <v>91</v>
      </c>
      <c r="F2373" t="s">
        <v>92</v>
      </c>
      <c r="G2373" t="s">
        <v>93</v>
      </c>
      <c r="H2373" t="s">
        <v>94</v>
      </c>
      <c r="I2373" t="s">
        <v>96</v>
      </c>
      <c r="J2373">
        <v>349</v>
      </c>
      <c r="K2373">
        <v>499.07</v>
      </c>
    </row>
    <row r="2374" spans="1:11" x14ac:dyDescent="0.25">
      <c r="A2374" t="s">
        <v>105</v>
      </c>
      <c r="B2374">
        <v>2023</v>
      </c>
      <c r="C2374" t="s">
        <v>6</v>
      </c>
      <c r="D2374" t="s">
        <v>90</v>
      </c>
      <c r="E2374" t="s">
        <v>91</v>
      </c>
      <c r="F2374" t="s">
        <v>92</v>
      </c>
      <c r="G2374" t="s">
        <v>93</v>
      </c>
      <c r="H2374" t="s">
        <v>94</v>
      </c>
      <c r="I2374" t="s">
        <v>96</v>
      </c>
      <c r="J2374">
        <v>319</v>
      </c>
      <c r="K2374">
        <v>456.17</v>
      </c>
    </row>
    <row r="2375" spans="1:11" x14ac:dyDescent="0.25">
      <c r="A2375" t="s">
        <v>103</v>
      </c>
      <c r="B2375">
        <v>2023</v>
      </c>
      <c r="C2375" t="s">
        <v>6</v>
      </c>
      <c r="D2375" t="s">
        <v>90</v>
      </c>
      <c r="E2375" t="s">
        <v>91</v>
      </c>
      <c r="F2375" t="s">
        <v>92</v>
      </c>
      <c r="G2375" t="s">
        <v>93</v>
      </c>
      <c r="H2375" t="s">
        <v>94</v>
      </c>
      <c r="I2375" t="s">
        <v>96</v>
      </c>
      <c r="J2375">
        <v>347</v>
      </c>
      <c r="K2375">
        <v>496.21</v>
      </c>
    </row>
    <row r="2376" spans="1:11" x14ac:dyDescent="0.25">
      <c r="A2376" t="s">
        <v>103</v>
      </c>
      <c r="B2376">
        <v>2023</v>
      </c>
      <c r="C2376" t="s">
        <v>6</v>
      </c>
      <c r="D2376" t="s">
        <v>90</v>
      </c>
      <c r="E2376" t="s">
        <v>91</v>
      </c>
      <c r="F2376" t="s">
        <v>92</v>
      </c>
      <c r="G2376" t="s">
        <v>93</v>
      </c>
      <c r="H2376" t="s">
        <v>94</v>
      </c>
      <c r="I2376" t="s">
        <v>96</v>
      </c>
      <c r="J2376">
        <v>753</v>
      </c>
      <c r="K2376">
        <v>1076.79</v>
      </c>
    </row>
    <row r="2377" spans="1:11" x14ac:dyDescent="0.25">
      <c r="A2377" t="s">
        <v>103</v>
      </c>
      <c r="B2377">
        <v>2023</v>
      </c>
      <c r="C2377" t="s">
        <v>5</v>
      </c>
      <c r="D2377" t="s">
        <v>90</v>
      </c>
      <c r="E2377" t="s">
        <v>91</v>
      </c>
      <c r="F2377" t="s">
        <v>92</v>
      </c>
      <c r="G2377" t="s">
        <v>93</v>
      </c>
      <c r="H2377" t="s">
        <v>94</v>
      </c>
      <c r="I2377" t="s">
        <v>96</v>
      </c>
      <c r="J2377">
        <v>326</v>
      </c>
      <c r="K2377">
        <v>466.18</v>
      </c>
    </row>
    <row r="2378" spans="1:11" x14ac:dyDescent="0.25">
      <c r="A2378" t="s">
        <v>104</v>
      </c>
      <c r="B2378">
        <v>2023</v>
      </c>
      <c r="C2378" t="s">
        <v>5</v>
      </c>
      <c r="D2378" t="s">
        <v>90</v>
      </c>
      <c r="E2378" t="s">
        <v>91</v>
      </c>
      <c r="F2378" t="s">
        <v>92</v>
      </c>
      <c r="G2378" t="s">
        <v>93</v>
      </c>
      <c r="H2378" t="s">
        <v>94</v>
      </c>
      <c r="I2378" t="s">
        <v>96</v>
      </c>
      <c r="J2378">
        <v>352</v>
      </c>
      <c r="K2378">
        <v>503.36</v>
      </c>
    </row>
    <row r="2379" spans="1:11" x14ac:dyDescent="0.25">
      <c r="A2379" t="s">
        <v>103</v>
      </c>
      <c r="B2379">
        <v>2023</v>
      </c>
      <c r="C2379" t="s">
        <v>5</v>
      </c>
      <c r="D2379" t="s">
        <v>90</v>
      </c>
      <c r="E2379" t="s">
        <v>91</v>
      </c>
      <c r="F2379" t="s">
        <v>92</v>
      </c>
      <c r="G2379" t="s">
        <v>93</v>
      </c>
      <c r="H2379" t="s">
        <v>94</v>
      </c>
      <c r="I2379" t="s">
        <v>96</v>
      </c>
      <c r="J2379">
        <v>328</v>
      </c>
      <c r="K2379">
        <v>469.04</v>
      </c>
    </row>
    <row r="2380" spans="1:11" x14ac:dyDescent="0.25">
      <c r="A2380" t="s">
        <v>104</v>
      </c>
      <c r="B2380">
        <v>2023</v>
      </c>
      <c r="C2380" t="s">
        <v>5</v>
      </c>
      <c r="D2380" t="s">
        <v>90</v>
      </c>
      <c r="E2380" t="s">
        <v>91</v>
      </c>
      <c r="F2380" t="s">
        <v>92</v>
      </c>
      <c r="G2380" t="s">
        <v>93</v>
      </c>
      <c r="H2380" t="s">
        <v>94</v>
      </c>
      <c r="I2380" t="s">
        <v>96</v>
      </c>
      <c r="J2380">
        <v>657</v>
      </c>
      <c r="K2380">
        <v>939.51</v>
      </c>
    </row>
    <row r="2381" spans="1:11" x14ac:dyDescent="0.25">
      <c r="A2381" t="s">
        <v>103</v>
      </c>
      <c r="B2381">
        <v>2023</v>
      </c>
      <c r="C2381" t="s">
        <v>5</v>
      </c>
      <c r="D2381" t="s">
        <v>90</v>
      </c>
      <c r="E2381" t="s">
        <v>91</v>
      </c>
      <c r="F2381" t="s">
        <v>92</v>
      </c>
      <c r="G2381" t="s">
        <v>93</v>
      </c>
      <c r="H2381" t="s">
        <v>94</v>
      </c>
      <c r="I2381" t="s">
        <v>96</v>
      </c>
      <c r="J2381">
        <v>744</v>
      </c>
      <c r="K2381">
        <v>1063.92</v>
      </c>
    </row>
    <row r="2382" spans="1:11" x14ac:dyDescent="0.25">
      <c r="A2382" t="s">
        <v>103</v>
      </c>
      <c r="B2382">
        <v>2023</v>
      </c>
      <c r="C2382" t="s">
        <v>5</v>
      </c>
      <c r="D2382" t="s">
        <v>90</v>
      </c>
      <c r="E2382" t="s">
        <v>91</v>
      </c>
      <c r="F2382" t="s">
        <v>92</v>
      </c>
      <c r="G2382" t="s">
        <v>93</v>
      </c>
      <c r="H2382" t="s">
        <v>94</v>
      </c>
      <c r="I2382" t="s">
        <v>96</v>
      </c>
      <c r="J2382">
        <v>351</v>
      </c>
      <c r="K2382">
        <v>501.93</v>
      </c>
    </row>
    <row r="2383" spans="1:11" x14ac:dyDescent="0.25">
      <c r="A2383" t="s">
        <v>104</v>
      </c>
      <c r="B2383">
        <v>2023</v>
      </c>
      <c r="C2383" t="s">
        <v>5</v>
      </c>
      <c r="D2383" t="s">
        <v>90</v>
      </c>
      <c r="E2383" t="s">
        <v>91</v>
      </c>
      <c r="F2383" t="s">
        <v>92</v>
      </c>
      <c r="G2383" t="s">
        <v>93</v>
      </c>
      <c r="H2383" t="s">
        <v>94</v>
      </c>
      <c r="I2383" t="s">
        <v>96</v>
      </c>
      <c r="J2383">
        <v>783</v>
      </c>
      <c r="K2383">
        <v>526.24</v>
      </c>
    </row>
    <row r="2384" spans="1:11" x14ac:dyDescent="0.25">
      <c r="A2384" t="s">
        <v>103</v>
      </c>
      <c r="B2384">
        <v>2023</v>
      </c>
      <c r="C2384" t="s">
        <v>5</v>
      </c>
      <c r="D2384" t="s">
        <v>90</v>
      </c>
      <c r="E2384" t="s">
        <v>91</v>
      </c>
      <c r="F2384" t="s">
        <v>92</v>
      </c>
      <c r="G2384" t="s">
        <v>93</v>
      </c>
      <c r="H2384" t="s">
        <v>94</v>
      </c>
      <c r="I2384" t="s">
        <v>96</v>
      </c>
      <c r="J2384">
        <v>355</v>
      </c>
      <c r="K2384">
        <v>507.65</v>
      </c>
    </row>
    <row r="2385" spans="1:11" x14ac:dyDescent="0.25">
      <c r="A2385" t="s">
        <v>104</v>
      </c>
      <c r="B2385">
        <v>2023</v>
      </c>
      <c r="C2385" t="s">
        <v>5</v>
      </c>
      <c r="D2385" t="s">
        <v>90</v>
      </c>
      <c r="E2385" t="s">
        <v>91</v>
      </c>
      <c r="F2385" t="s">
        <v>92</v>
      </c>
      <c r="G2385" t="s">
        <v>93</v>
      </c>
      <c r="H2385" t="s">
        <v>94</v>
      </c>
      <c r="I2385" t="s">
        <v>96</v>
      </c>
      <c r="J2385">
        <v>325</v>
      </c>
      <c r="K2385">
        <v>464.75</v>
      </c>
    </row>
    <row r="2386" spans="1:11" x14ac:dyDescent="0.25">
      <c r="A2386" t="s">
        <v>103</v>
      </c>
      <c r="B2386">
        <v>2023</v>
      </c>
      <c r="C2386" t="s">
        <v>5</v>
      </c>
      <c r="D2386" t="s">
        <v>90</v>
      </c>
      <c r="E2386" t="s">
        <v>91</v>
      </c>
      <c r="F2386" t="s">
        <v>92</v>
      </c>
      <c r="G2386" t="s">
        <v>93</v>
      </c>
      <c r="H2386" t="s">
        <v>94</v>
      </c>
      <c r="I2386" t="s">
        <v>96</v>
      </c>
      <c r="J2386">
        <v>353</v>
      </c>
      <c r="K2386">
        <v>504.79</v>
      </c>
    </row>
    <row r="2387" spans="1:11" x14ac:dyDescent="0.25">
      <c r="A2387" t="s">
        <v>104</v>
      </c>
      <c r="B2387">
        <v>2023</v>
      </c>
      <c r="C2387" t="s">
        <v>2</v>
      </c>
      <c r="D2387" t="s">
        <v>90</v>
      </c>
      <c r="E2387" t="s">
        <v>91</v>
      </c>
      <c r="F2387" t="s">
        <v>92</v>
      </c>
      <c r="G2387" t="s">
        <v>93</v>
      </c>
      <c r="H2387" t="s">
        <v>94</v>
      </c>
      <c r="I2387" t="s">
        <v>96</v>
      </c>
      <c r="J2387">
        <v>368</v>
      </c>
      <c r="K2387">
        <v>563.04</v>
      </c>
    </row>
    <row r="2388" spans="1:11" x14ac:dyDescent="0.25">
      <c r="A2388" t="s">
        <v>104</v>
      </c>
      <c r="B2388">
        <v>2023</v>
      </c>
      <c r="C2388" t="s">
        <v>2</v>
      </c>
      <c r="D2388" t="s">
        <v>90</v>
      </c>
      <c r="E2388" t="s">
        <v>91</v>
      </c>
      <c r="F2388" t="s">
        <v>92</v>
      </c>
      <c r="G2388" t="s">
        <v>93</v>
      </c>
      <c r="H2388" t="s">
        <v>94</v>
      </c>
      <c r="I2388" t="s">
        <v>96</v>
      </c>
      <c r="J2388">
        <v>344</v>
      </c>
      <c r="K2388">
        <v>491.92</v>
      </c>
    </row>
    <row r="2389" spans="1:11" x14ac:dyDescent="0.25">
      <c r="A2389" t="s">
        <v>104</v>
      </c>
      <c r="B2389">
        <v>2023</v>
      </c>
      <c r="C2389" t="s">
        <v>2</v>
      </c>
      <c r="D2389" t="s">
        <v>90</v>
      </c>
      <c r="E2389" t="s">
        <v>91</v>
      </c>
      <c r="F2389" t="s">
        <v>92</v>
      </c>
      <c r="G2389" t="s">
        <v>93</v>
      </c>
      <c r="H2389" t="s">
        <v>94</v>
      </c>
      <c r="I2389" t="s">
        <v>96</v>
      </c>
      <c r="J2389">
        <v>370</v>
      </c>
      <c r="K2389">
        <v>529.1</v>
      </c>
    </row>
    <row r="2390" spans="1:11" x14ac:dyDescent="0.25">
      <c r="A2390" t="s">
        <v>104</v>
      </c>
      <c r="B2390">
        <v>2023</v>
      </c>
      <c r="C2390" t="s">
        <v>2</v>
      </c>
      <c r="D2390" t="s">
        <v>90</v>
      </c>
      <c r="E2390" t="s">
        <v>91</v>
      </c>
      <c r="F2390" t="s">
        <v>92</v>
      </c>
      <c r="G2390" t="s">
        <v>93</v>
      </c>
      <c r="H2390" t="s">
        <v>94</v>
      </c>
      <c r="I2390" t="s">
        <v>96</v>
      </c>
      <c r="J2390">
        <v>340</v>
      </c>
      <c r="K2390">
        <v>486.2</v>
      </c>
    </row>
    <row r="2391" spans="1:11" x14ac:dyDescent="0.25">
      <c r="A2391" t="s">
        <v>103</v>
      </c>
      <c r="B2391">
        <v>2023</v>
      </c>
      <c r="C2391" t="s">
        <v>2</v>
      </c>
      <c r="D2391" t="s">
        <v>90</v>
      </c>
      <c r="E2391" t="s">
        <v>91</v>
      </c>
      <c r="F2391" t="s">
        <v>92</v>
      </c>
      <c r="G2391" t="s">
        <v>93</v>
      </c>
      <c r="H2391" t="s">
        <v>94</v>
      </c>
      <c r="I2391" t="s">
        <v>96</v>
      </c>
      <c r="J2391">
        <v>741</v>
      </c>
      <c r="K2391">
        <v>1059.6300000000001</v>
      </c>
    </row>
    <row r="2392" spans="1:11" x14ac:dyDescent="0.25">
      <c r="A2392" t="s">
        <v>103</v>
      </c>
      <c r="B2392">
        <v>2023</v>
      </c>
      <c r="C2392" t="s">
        <v>2</v>
      </c>
      <c r="D2392" t="s">
        <v>90</v>
      </c>
      <c r="E2392" t="s">
        <v>91</v>
      </c>
      <c r="F2392" t="s">
        <v>92</v>
      </c>
      <c r="G2392" t="s">
        <v>93</v>
      </c>
      <c r="H2392" t="s">
        <v>94</v>
      </c>
      <c r="I2392" t="s">
        <v>96</v>
      </c>
      <c r="J2392">
        <v>369</v>
      </c>
      <c r="K2392">
        <v>527.66999999999996</v>
      </c>
    </row>
    <row r="2393" spans="1:11" x14ac:dyDescent="0.25">
      <c r="A2393" t="s">
        <v>104</v>
      </c>
      <c r="B2393">
        <v>2023</v>
      </c>
      <c r="C2393" t="s">
        <v>2</v>
      </c>
      <c r="D2393" t="s">
        <v>90</v>
      </c>
      <c r="E2393" t="s">
        <v>91</v>
      </c>
      <c r="F2393" t="s">
        <v>92</v>
      </c>
      <c r="G2393" t="s">
        <v>93</v>
      </c>
      <c r="H2393" t="s">
        <v>94</v>
      </c>
      <c r="I2393" t="s">
        <v>96</v>
      </c>
      <c r="J2393">
        <v>367</v>
      </c>
      <c r="K2393">
        <v>524.80999999999995</v>
      </c>
    </row>
    <row r="2394" spans="1:11" x14ac:dyDescent="0.25">
      <c r="A2394" t="s">
        <v>104</v>
      </c>
      <c r="B2394">
        <v>2023</v>
      </c>
      <c r="C2394" t="s">
        <v>2</v>
      </c>
      <c r="D2394" t="s">
        <v>90</v>
      </c>
      <c r="E2394" t="s">
        <v>91</v>
      </c>
      <c r="F2394" t="s">
        <v>92</v>
      </c>
      <c r="G2394" t="s">
        <v>93</v>
      </c>
      <c r="H2394" t="s">
        <v>94</v>
      </c>
      <c r="I2394" t="s">
        <v>96</v>
      </c>
      <c r="J2394">
        <v>343</v>
      </c>
      <c r="K2394">
        <v>490.49</v>
      </c>
    </row>
    <row r="2395" spans="1:11" x14ac:dyDescent="0.25">
      <c r="A2395" t="s">
        <v>104</v>
      </c>
      <c r="B2395">
        <v>2023</v>
      </c>
      <c r="C2395" t="s">
        <v>2</v>
      </c>
      <c r="D2395" t="s">
        <v>90</v>
      </c>
      <c r="E2395" t="s">
        <v>91</v>
      </c>
      <c r="F2395" t="s">
        <v>92</v>
      </c>
      <c r="G2395" t="s">
        <v>93</v>
      </c>
      <c r="H2395" t="s">
        <v>94</v>
      </c>
      <c r="I2395" t="s">
        <v>96</v>
      </c>
      <c r="J2395">
        <v>371</v>
      </c>
      <c r="K2395">
        <v>530.53</v>
      </c>
    </row>
    <row r="2396" spans="1:11" x14ac:dyDescent="0.25">
      <c r="A2396" t="s">
        <v>104</v>
      </c>
      <c r="B2396">
        <v>2023</v>
      </c>
      <c r="C2396" t="s">
        <v>2</v>
      </c>
      <c r="D2396" t="s">
        <v>90</v>
      </c>
      <c r="E2396" t="s">
        <v>91</v>
      </c>
      <c r="F2396" t="s">
        <v>92</v>
      </c>
      <c r="G2396" t="s">
        <v>93</v>
      </c>
      <c r="H2396" t="s">
        <v>94</v>
      </c>
      <c r="I2396" t="s">
        <v>96</v>
      </c>
      <c r="J2396">
        <v>750</v>
      </c>
      <c r="K2396">
        <v>1072.5</v>
      </c>
    </row>
    <row r="2397" spans="1:11" x14ac:dyDescent="0.25">
      <c r="A2397" t="s">
        <v>104</v>
      </c>
      <c r="B2397">
        <v>2023</v>
      </c>
      <c r="C2397" t="s">
        <v>4</v>
      </c>
      <c r="D2397" t="s">
        <v>90</v>
      </c>
      <c r="E2397" t="s">
        <v>91</v>
      </c>
      <c r="F2397" t="s">
        <v>92</v>
      </c>
      <c r="G2397" t="s">
        <v>93</v>
      </c>
      <c r="H2397" t="s">
        <v>94</v>
      </c>
      <c r="I2397" t="s">
        <v>96</v>
      </c>
      <c r="J2397">
        <v>356</v>
      </c>
      <c r="K2397">
        <v>544.68000000000006</v>
      </c>
    </row>
    <row r="2398" spans="1:11" x14ac:dyDescent="0.25">
      <c r="A2398" t="s">
        <v>103</v>
      </c>
      <c r="B2398">
        <v>2023</v>
      </c>
      <c r="C2398" t="s">
        <v>4</v>
      </c>
      <c r="D2398" t="s">
        <v>90</v>
      </c>
      <c r="E2398" t="s">
        <v>91</v>
      </c>
      <c r="F2398" t="s">
        <v>92</v>
      </c>
      <c r="G2398" t="s">
        <v>93</v>
      </c>
      <c r="H2398" t="s">
        <v>94</v>
      </c>
      <c r="I2398" t="s">
        <v>96</v>
      </c>
      <c r="J2398">
        <v>332</v>
      </c>
      <c r="K2398">
        <v>474.76</v>
      </c>
    </row>
    <row r="2399" spans="1:11" x14ac:dyDescent="0.25">
      <c r="A2399" t="s">
        <v>104</v>
      </c>
      <c r="B2399">
        <v>2023</v>
      </c>
      <c r="C2399" t="s">
        <v>4</v>
      </c>
      <c r="D2399" t="s">
        <v>90</v>
      </c>
      <c r="E2399" t="s">
        <v>91</v>
      </c>
      <c r="F2399" t="s">
        <v>92</v>
      </c>
      <c r="G2399" t="s">
        <v>93</v>
      </c>
      <c r="H2399" t="s">
        <v>94</v>
      </c>
      <c r="I2399" t="s">
        <v>96</v>
      </c>
      <c r="J2399">
        <v>358</v>
      </c>
      <c r="K2399">
        <v>511.94</v>
      </c>
    </row>
    <row r="2400" spans="1:11" x14ac:dyDescent="0.25">
      <c r="A2400" t="s">
        <v>103</v>
      </c>
      <c r="B2400">
        <v>2023</v>
      </c>
      <c r="C2400" t="s">
        <v>4</v>
      </c>
      <c r="D2400" t="s">
        <v>90</v>
      </c>
      <c r="E2400" t="s">
        <v>91</v>
      </c>
      <c r="F2400" t="s">
        <v>92</v>
      </c>
      <c r="G2400" t="s">
        <v>93</v>
      </c>
      <c r="H2400" t="s">
        <v>94</v>
      </c>
      <c r="I2400" t="s">
        <v>96</v>
      </c>
      <c r="J2400">
        <v>656</v>
      </c>
      <c r="K2400">
        <v>938.08</v>
      </c>
    </row>
    <row r="2401" spans="1:11" x14ac:dyDescent="0.25">
      <c r="A2401" t="s">
        <v>105</v>
      </c>
      <c r="B2401">
        <v>2023</v>
      </c>
      <c r="C2401" t="s">
        <v>4</v>
      </c>
      <c r="D2401" t="s">
        <v>90</v>
      </c>
      <c r="E2401" t="s">
        <v>91</v>
      </c>
      <c r="F2401" t="s">
        <v>92</v>
      </c>
      <c r="G2401" t="s">
        <v>93</v>
      </c>
      <c r="H2401" t="s">
        <v>94</v>
      </c>
      <c r="I2401" t="s">
        <v>96</v>
      </c>
      <c r="J2401">
        <v>743</v>
      </c>
      <c r="K2401">
        <v>1062.49</v>
      </c>
    </row>
    <row r="2402" spans="1:11" x14ac:dyDescent="0.25">
      <c r="A2402" t="s">
        <v>105</v>
      </c>
      <c r="B2402">
        <v>2023</v>
      </c>
      <c r="C2402" t="s">
        <v>4</v>
      </c>
      <c r="D2402" t="s">
        <v>90</v>
      </c>
      <c r="E2402" t="s">
        <v>91</v>
      </c>
      <c r="F2402" t="s">
        <v>92</v>
      </c>
      <c r="G2402" t="s">
        <v>93</v>
      </c>
      <c r="H2402" t="s">
        <v>94</v>
      </c>
      <c r="I2402" t="s">
        <v>96</v>
      </c>
      <c r="J2402">
        <v>357</v>
      </c>
      <c r="K2402">
        <v>510.51</v>
      </c>
    </row>
    <row r="2403" spans="1:11" x14ac:dyDescent="0.25">
      <c r="A2403" t="s">
        <v>103</v>
      </c>
      <c r="B2403">
        <v>2023</v>
      </c>
      <c r="C2403" t="s">
        <v>4</v>
      </c>
      <c r="D2403" t="s">
        <v>90</v>
      </c>
      <c r="E2403" t="s">
        <v>91</v>
      </c>
      <c r="F2403" t="s">
        <v>92</v>
      </c>
      <c r="G2403" t="s">
        <v>93</v>
      </c>
      <c r="H2403" t="s">
        <v>94</v>
      </c>
      <c r="I2403" t="s">
        <v>96</v>
      </c>
      <c r="J2403">
        <v>782</v>
      </c>
      <c r="K2403">
        <v>526.24</v>
      </c>
    </row>
    <row r="2404" spans="1:11" x14ac:dyDescent="0.25">
      <c r="A2404" t="s">
        <v>104</v>
      </c>
      <c r="B2404">
        <v>2023</v>
      </c>
      <c r="C2404" t="s">
        <v>4</v>
      </c>
      <c r="D2404" t="s">
        <v>90</v>
      </c>
      <c r="E2404" t="s">
        <v>91</v>
      </c>
      <c r="F2404" t="s">
        <v>92</v>
      </c>
      <c r="G2404" t="s">
        <v>93</v>
      </c>
      <c r="H2404" t="s">
        <v>94</v>
      </c>
      <c r="I2404" t="s">
        <v>96</v>
      </c>
      <c r="J2404">
        <v>331</v>
      </c>
      <c r="K2404">
        <v>473.33</v>
      </c>
    </row>
    <row r="2405" spans="1:11" x14ac:dyDescent="0.25">
      <c r="A2405" t="s">
        <v>103</v>
      </c>
      <c r="B2405">
        <v>2023</v>
      </c>
      <c r="C2405" t="s">
        <v>4</v>
      </c>
      <c r="D2405" t="s">
        <v>90</v>
      </c>
      <c r="E2405" t="s">
        <v>91</v>
      </c>
      <c r="F2405" t="s">
        <v>92</v>
      </c>
      <c r="G2405" t="s">
        <v>93</v>
      </c>
      <c r="H2405" t="s">
        <v>94</v>
      </c>
      <c r="I2405" t="s">
        <v>96</v>
      </c>
      <c r="J2405">
        <v>359</v>
      </c>
      <c r="K2405">
        <v>513.37</v>
      </c>
    </row>
    <row r="2406" spans="1:11" x14ac:dyDescent="0.25">
      <c r="A2406" t="s">
        <v>104</v>
      </c>
      <c r="B2406">
        <v>2023</v>
      </c>
      <c r="C2406" t="s">
        <v>4</v>
      </c>
      <c r="D2406" t="s">
        <v>90</v>
      </c>
      <c r="E2406" t="s">
        <v>91</v>
      </c>
      <c r="F2406" t="s">
        <v>92</v>
      </c>
      <c r="G2406" t="s">
        <v>93</v>
      </c>
      <c r="H2406" t="s">
        <v>94</v>
      </c>
      <c r="I2406" t="s">
        <v>96</v>
      </c>
      <c r="J2406">
        <v>752</v>
      </c>
      <c r="K2406">
        <v>1075.3599999999999</v>
      </c>
    </row>
    <row r="2407" spans="1:11" x14ac:dyDescent="0.25">
      <c r="A2407" t="s">
        <v>103</v>
      </c>
      <c r="B2407">
        <v>2023</v>
      </c>
      <c r="C2407" t="s">
        <v>10</v>
      </c>
      <c r="D2407" t="s">
        <v>90</v>
      </c>
      <c r="E2407" t="s">
        <v>91</v>
      </c>
      <c r="F2407" t="s">
        <v>92</v>
      </c>
      <c r="G2407" t="s">
        <v>93</v>
      </c>
      <c r="H2407" t="s">
        <v>94</v>
      </c>
      <c r="I2407" t="s">
        <v>96</v>
      </c>
      <c r="J2407">
        <v>326</v>
      </c>
      <c r="K2407">
        <v>498.78</v>
      </c>
    </row>
    <row r="2408" spans="1:11" x14ac:dyDescent="0.25">
      <c r="A2408" t="s">
        <v>105</v>
      </c>
      <c r="B2408">
        <v>2023</v>
      </c>
      <c r="C2408" t="s">
        <v>10</v>
      </c>
      <c r="D2408" t="s">
        <v>90</v>
      </c>
      <c r="E2408" t="s">
        <v>91</v>
      </c>
      <c r="F2408" t="s">
        <v>92</v>
      </c>
      <c r="G2408" t="s">
        <v>93</v>
      </c>
      <c r="H2408" t="s">
        <v>94</v>
      </c>
      <c r="I2408" t="s">
        <v>96</v>
      </c>
      <c r="J2408">
        <v>328</v>
      </c>
      <c r="K2408">
        <v>469.04</v>
      </c>
    </row>
    <row r="2409" spans="1:11" x14ac:dyDescent="0.25">
      <c r="A2409" t="s">
        <v>104</v>
      </c>
      <c r="B2409">
        <v>2023</v>
      </c>
      <c r="C2409" t="s">
        <v>10</v>
      </c>
      <c r="D2409" t="s">
        <v>90</v>
      </c>
      <c r="E2409" t="s">
        <v>91</v>
      </c>
      <c r="F2409" t="s">
        <v>92</v>
      </c>
      <c r="G2409" t="s">
        <v>93</v>
      </c>
      <c r="H2409" t="s">
        <v>94</v>
      </c>
      <c r="I2409" t="s">
        <v>96</v>
      </c>
      <c r="J2409">
        <v>298</v>
      </c>
      <c r="K2409">
        <v>426.14</v>
      </c>
    </row>
    <row r="2410" spans="1:11" x14ac:dyDescent="0.25">
      <c r="A2410" t="s">
        <v>105</v>
      </c>
      <c r="B2410">
        <v>2023</v>
      </c>
      <c r="C2410" t="s">
        <v>10</v>
      </c>
      <c r="D2410" t="s">
        <v>90</v>
      </c>
      <c r="E2410" t="s">
        <v>91</v>
      </c>
      <c r="F2410" t="s">
        <v>92</v>
      </c>
      <c r="G2410" t="s">
        <v>93</v>
      </c>
      <c r="H2410" t="s">
        <v>94</v>
      </c>
      <c r="I2410" t="s">
        <v>96</v>
      </c>
      <c r="J2410">
        <v>662</v>
      </c>
      <c r="K2410">
        <v>946.66</v>
      </c>
    </row>
    <row r="2411" spans="1:11" x14ac:dyDescent="0.25">
      <c r="A2411" t="s">
        <v>105</v>
      </c>
      <c r="B2411">
        <v>2023</v>
      </c>
      <c r="C2411" t="s">
        <v>10</v>
      </c>
      <c r="D2411" t="s">
        <v>90</v>
      </c>
      <c r="E2411" t="s">
        <v>91</v>
      </c>
      <c r="F2411" t="s">
        <v>92</v>
      </c>
      <c r="G2411" t="s">
        <v>93</v>
      </c>
      <c r="H2411" t="s">
        <v>94</v>
      </c>
      <c r="I2411" t="s">
        <v>96</v>
      </c>
      <c r="J2411">
        <v>748</v>
      </c>
      <c r="K2411">
        <v>1069.6400000000001</v>
      </c>
    </row>
    <row r="2412" spans="1:11" x14ac:dyDescent="0.25">
      <c r="A2412" t="s">
        <v>105</v>
      </c>
      <c r="B2412">
        <v>2023</v>
      </c>
      <c r="C2412" t="s">
        <v>10</v>
      </c>
      <c r="D2412" t="s">
        <v>90</v>
      </c>
      <c r="E2412" t="s">
        <v>91</v>
      </c>
      <c r="F2412" t="s">
        <v>92</v>
      </c>
      <c r="G2412" t="s">
        <v>93</v>
      </c>
      <c r="H2412" t="s">
        <v>94</v>
      </c>
      <c r="I2412" t="s">
        <v>96</v>
      </c>
      <c r="J2412">
        <v>327</v>
      </c>
      <c r="K2412">
        <v>467.61</v>
      </c>
    </row>
    <row r="2413" spans="1:11" x14ac:dyDescent="0.25">
      <c r="A2413" t="s">
        <v>105</v>
      </c>
      <c r="B2413">
        <v>2023</v>
      </c>
      <c r="C2413" t="s">
        <v>10</v>
      </c>
      <c r="D2413" t="s">
        <v>90</v>
      </c>
      <c r="E2413" t="s">
        <v>91</v>
      </c>
      <c r="F2413" t="s">
        <v>92</v>
      </c>
      <c r="G2413" t="s">
        <v>93</v>
      </c>
      <c r="H2413" t="s">
        <v>94</v>
      </c>
      <c r="I2413" t="s">
        <v>96</v>
      </c>
      <c r="J2413">
        <v>788</v>
      </c>
      <c r="K2413">
        <v>526.24</v>
      </c>
    </row>
    <row r="2414" spans="1:11" x14ac:dyDescent="0.25">
      <c r="A2414" t="s">
        <v>104</v>
      </c>
      <c r="B2414">
        <v>2023</v>
      </c>
      <c r="C2414" t="s">
        <v>10</v>
      </c>
      <c r="D2414" t="s">
        <v>90</v>
      </c>
      <c r="E2414" t="s">
        <v>91</v>
      </c>
      <c r="F2414" t="s">
        <v>92</v>
      </c>
      <c r="G2414" t="s">
        <v>93</v>
      </c>
      <c r="H2414" t="s">
        <v>94</v>
      </c>
      <c r="I2414" t="s">
        <v>96</v>
      </c>
      <c r="J2414">
        <v>325</v>
      </c>
      <c r="K2414">
        <v>464.75</v>
      </c>
    </row>
    <row r="2415" spans="1:11" x14ac:dyDescent="0.25">
      <c r="A2415" t="s">
        <v>105</v>
      </c>
      <c r="B2415">
        <v>2023</v>
      </c>
      <c r="C2415" t="s">
        <v>10</v>
      </c>
      <c r="D2415" t="s">
        <v>90</v>
      </c>
      <c r="E2415" t="s">
        <v>91</v>
      </c>
      <c r="F2415" t="s">
        <v>92</v>
      </c>
      <c r="G2415" t="s">
        <v>93</v>
      </c>
      <c r="H2415" t="s">
        <v>94</v>
      </c>
      <c r="I2415" t="s">
        <v>96</v>
      </c>
      <c r="J2415">
        <v>301</v>
      </c>
      <c r="K2415">
        <v>430.43</v>
      </c>
    </row>
    <row r="2416" spans="1:11" x14ac:dyDescent="0.25">
      <c r="A2416" t="s">
        <v>103</v>
      </c>
      <c r="B2416">
        <v>2023</v>
      </c>
      <c r="C2416" t="s">
        <v>10</v>
      </c>
      <c r="D2416" t="s">
        <v>90</v>
      </c>
      <c r="E2416" t="s">
        <v>91</v>
      </c>
      <c r="F2416" t="s">
        <v>92</v>
      </c>
      <c r="G2416" t="s">
        <v>93</v>
      </c>
      <c r="H2416" t="s">
        <v>94</v>
      </c>
      <c r="I2416" t="s">
        <v>96</v>
      </c>
      <c r="J2416">
        <v>757</v>
      </c>
      <c r="K2416">
        <v>1082.51</v>
      </c>
    </row>
    <row r="2417" spans="1:11" x14ac:dyDescent="0.25">
      <c r="A2417" t="s">
        <v>105</v>
      </c>
      <c r="B2417">
        <v>2023</v>
      </c>
      <c r="C2417" t="s">
        <v>9</v>
      </c>
      <c r="D2417" t="s">
        <v>90</v>
      </c>
      <c r="E2417" t="s">
        <v>91</v>
      </c>
      <c r="F2417" t="s">
        <v>92</v>
      </c>
      <c r="G2417" t="s">
        <v>93</v>
      </c>
      <c r="H2417" t="s">
        <v>94</v>
      </c>
      <c r="I2417" t="s">
        <v>96</v>
      </c>
      <c r="J2417">
        <v>332</v>
      </c>
      <c r="K2417">
        <v>507.96</v>
      </c>
    </row>
    <row r="2418" spans="1:11" x14ac:dyDescent="0.25">
      <c r="A2418" t="s">
        <v>104</v>
      </c>
      <c r="B2418">
        <v>2023</v>
      </c>
      <c r="C2418" t="s">
        <v>9</v>
      </c>
      <c r="D2418" t="s">
        <v>90</v>
      </c>
      <c r="E2418" t="s">
        <v>91</v>
      </c>
      <c r="F2418" t="s">
        <v>92</v>
      </c>
      <c r="G2418" t="s">
        <v>93</v>
      </c>
      <c r="H2418" t="s">
        <v>94</v>
      </c>
      <c r="I2418" t="s">
        <v>96</v>
      </c>
      <c r="J2418">
        <v>302</v>
      </c>
      <c r="K2418">
        <v>431.86</v>
      </c>
    </row>
    <row r="2419" spans="1:11" x14ac:dyDescent="0.25">
      <c r="A2419" t="s">
        <v>103</v>
      </c>
      <c r="B2419">
        <v>2023</v>
      </c>
      <c r="C2419" t="s">
        <v>9</v>
      </c>
      <c r="D2419" t="s">
        <v>90</v>
      </c>
      <c r="E2419" t="s">
        <v>91</v>
      </c>
      <c r="F2419" t="s">
        <v>92</v>
      </c>
      <c r="G2419" t="s">
        <v>93</v>
      </c>
      <c r="H2419" t="s">
        <v>94</v>
      </c>
      <c r="I2419" t="s">
        <v>96</v>
      </c>
      <c r="J2419">
        <v>334</v>
      </c>
      <c r="K2419">
        <v>477.62</v>
      </c>
    </row>
    <row r="2420" spans="1:11" x14ac:dyDescent="0.25">
      <c r="A2420" t="s">
        <v>107</v>
      </c>
      <c r="B2420">
        <v>2023</v>
      </c>
      <c r="C2420" t="s">
        <v>9</v>
      </c>
      <c r="D2420" t="s">
        <v>90</v>
      </c>
      <c r="E2420" t="s">
        <v>91</v>
      </c>
      <c r="F2420" t="s">
        <v>92</v>
      </c>
      <c r="G2420" t="s">
        <v>93</v>
      </c>
      <c r="H2420" t="s">
        <v>94</v>
      </c>
      <c r="I2420" t="s">
        <v>96</v>
      </c>
      <c r="J2420">
        <v>304</v>
      </c>
      <c r="K2420">
        <v>434.72</v>
      </c>
    </row>
    <row r="2421" spans="1:11" x14ac:dyDescent="0.25">
      <c r="A2421" t="s">
        <v>104</v>
      </c>
      <c r="B2421">
        <v>2023</v>
      </c>
      <c r="C2421" t="s">
        <v>9</v>
      </c>
      <c r="D2421" t="s">
        <v>90</v>
      </c>
      <c r="E2421" t="s">
        <v>91</v>
      </c>
      <c r="F2421" t="s">
        <v>92</v>
      </c>
      <c r="G2421" t="s">
        <v>93</v>
      </c>
      <c r="H2421" t="s">
        <v>94</v>
      </c>
      <c r="I2421" t="s">
        <v>96</v>
      </c>
      <c r="J2421">
        <v>661</v>
      </c>
      <c r="K2421">
        <v>945.23</v>
      </c>
    </row>
    <row r="2422" spans="1:11" x14ac:dyDescent="0.25">
      <c r="A2422" t="s">
        <v>103</v>
      </c>
      <c r="B2422">
        <v>2023</v>
      </c>
      <c r="C2422" t="s">
        <v>9</v>
      </c>
      <c r="D2422" t="s">
        <v>90</v>
      </c>
      <c r="E2422" t="s">
        <v>91</v>
      </c>
      <c r="F2422" t="s">
        <v>92</v>
      </c>
      <c r="G2422" t="s">
        <v>93</v>
      </c>
      <c r="H2422" t="s">
        <v>94</v>
      </c>
      <c r="I2422" t="s">
        <v>96</v>
      </c>
      <c r="J2422">
        <v>747</v>
      </c>
      <c r="K2422">
        <v>1068.21</v>
      </c>
    </row>
    <row r="2423" spans="1:11" x14ac:dyDescent="0.25">
      <c r="A2423" t="s">
        <v>103</v>
      </c>
      <c r="B2423">
        <v>2023</v>
      </c>
      <c r="C2423" t="s">
        <v>9</v>
      </c>
      <c r="D2423" t="s">
        <v>90</v>
      </c>
      <c r="E2423" t="s">
        <v>91</v>
      </c>
      <c r="F2423" t="s">
        <v>92</v>
      </c>
      <c r="G2423" t="s">
        <v>93</v>
      </c>
      <c r="H2423" t="s">
        <v>94</v>
      </c>
      <c r="I2423" t="s">
        <v>96</v>
      </c>
      <c r="J2423">
        <v>333</v>
      </c>
      <c r="K2423">
        <v>476.19</v>
      </c>
    </row>
    <row r="2424" spans="1:11" x14ac:dyDescent="0.25">
      <c r="A2424" t="s">
        <v>104</v>
      </c>
      <c r="B2424">
        <v>2023</v>
      </c>
      <c r="C2424" t="s">
        <v>9</v>
      </c>
      <c r="D2424" t="s">
        <v>90</v>
      </c>
      <c r="E2424" t="s">
        <v>91</v>
      </c>
      <c r="F2424" t="s">
        <v>92</v>
      </c>
      <c r="G2424" t="s">
        <v>93</v>
      </c>
      <c r="H2424" t="s">
        <v>94</v>
      </c>
      <c r="I2424" t="s">
        <v>96</v>
      </c>
      <c r="J2424">
        <v>787</v>
      </c>
      <c r="K2424">
        <v>526.24</v>
      </c>
    </row>
    <row r="2425" spans="1:11" x14ac:dyDescent="0.25">
      <c r="A2425" t="s">
        <v>107</v>
      </c>
      <c r="B2425">
        <v>2023</v>
      </c>
      <c r="C2425" t="s">
        <v>9</v>
      </c>
      <c r="D2425" t="s">
        <v>90</v>
      </c>
      <c r="E2425" t="s">
        <v>91</v>
      </c>
      <c r="F2425" t="s">
        <v>92</v>
      </c>
      <c r="G2425" t="s">
        <v>93</v>
      </c>
      <c r="H2425" t="s">
        <v>94</v>
      </c>
      <c r="I2425" t="s">
        <v>96</v>
      </c>
      <c r="J2425">
        <v>331</v>
      </c>
      <c r="K2425">
        <v>473.33</v>
      </c>
    </row>
    <row r="2426" spans="1:11" x14ac:dyDescent="0.25">
      <c r="A2426" t="s">
        <v>103</v>
      </c>
      <c r="B2426">
        <v>2023</v>
      </c>
      <c r="C2426" t="s">
        <v>9</v>
      </c>
      <c r="D2426" t="s">
        <v>90</v>
      </c>
      <c r="E2426" t="s">
        <v>91</v>
      </c>
      <c r="F2426" t="s">
        <v>92</v>
      </c>
      <c r="G2426" t="s">
        <v>93</v>
      </c>
      <c r="H2426" t="s">
        <v>94</v>
      </c>
      <c r="I2426" t="s">
        <v>96</v>
      </c>
      <c r="J2426">
        <v>307</v>
      </c>
      <c r="K2426">
        <v>439.01</v>
      </c>
    </row>
    <row r="2427" spans="1:11" x14ac:dyDescent="0.25">
      <c r="A2427" t="s">
        <v>104</v>
      </c>
      <c r="B2427">
        <v>2023</v>
      </c>
      <c r="C2427" t="s">
        <v>9</v>
      </c>
      <c r="D2427" t="s">
        <v>90</v>
      </c>
      <c r="E2427" t="s">
        <v>91</v>
      </c>
      <c r="F2427" t="s">
        <v>92</v>
      </c>
      <c r="G2427" t="s">
        <v>93</v>
      </c>
      <c r="H2427" t="s">
        <v>94</v>
      </c>
      <c r="I2427" t="s">
        <v>96</v>
      </c>
      <c r="J2427">
        <v>329</v>
      </c>
      <c r="K2427">
        <v>470.47</v>
      </c>
    </row>
    <row r="2428" spans="1:11" x14ac:dyDescent="0.25">
      <c r="A2428" t="s">
        <v>105</v>
      </c>
      <c r="B2428">
        <v>2023</v>
      </c>
      <c r="C2428" t="s">
        <v>9</v>
      </c>
      <c r="D2428" t="s">
        <v>90</v>
      </c>
      <c r="E2428" t="s">
        <v>91</v>
      </c>
      <c r="F2428" t="s">
        <v>92</v>
      </c>
      <c r="G2428" t="s">
        <v>93</v>
      </c>
      <c r="H2428" t="s">
        <v>94</v>
      </c>
      <c r="I2428" t="s">
        <v>96</v>
      </c>
      <c r="J2428">
        <v>756</v>
      </c>
      <c r="K2428">
        <v>1081.08</v>
      </c>
    </row>
    <row r="2429" spans="1:11" x14ac:dyDescent="0.25">
      <c r="A2429" t="s">
        <v>104</v>
      </c>
      <c r="B2429">
        <v>2023</v>
      </c>
      <c r="C2429" t="s">
        <v>8</v>
      </c>
      <c r="D2429" t="s">
        <v>90</v>
      </c>
      <c r="E2429" t="s">
        <v>91</v>
      </c>
      <c r="F2429" t="s">
        <v>92</v>
      </c>
      <c r="G2429" t="s">
        <v>93</v>
      </c>
      <c r="H2429" t="s">
        <v>94</v>
      </c>
      <c r="I2429" t="s">
        <v>96</v>
      </c>
      <c r="J2429">
        <v>338</v>
      </c>
      <c r="K2429">
        <v>517.14</v>
      </c>
    </row>
    <row r="2430" spans="1:11" x14ac:dyDescent="0.25">
      <c r="A2430" t="s">
        <v>104</v>
      </c>
      <c r="B2430">
        <v>2023</v>
      </c>
      <c r="C2430" t="s">
        <v>8</v>
      </c>
      <c r="D2430" t="s">
        <v>90</v>
      </c>
      <c r="E2430" t="s">
        <v>91</v>
      </c>
      <c r="F2430" t="s">
        <v>92</v>
      </c>
      <c r="G2430" t="s">
        <v>93</v>
      </c>
      <c r="H2430" t="s">
        <v>94</v>
      </c>
      <c r="I2430" t="s">
        <v>96</v>
      </c>
      <c r="J2430">
        <v>308</v>
      </c>
      <c r="K2430">
        <v>440.44</v>
      </c>
    </row>
    <row r="2431" spans="1:11" x14ac:dyDescent="0.25">
      <c r="A2431" t="s">
        <v>107</v>
      </c>
      <c r="B2431">
        <v>2023</v>
      </c>
      <c r="C2431" t="s">
        <v>8</v>
      </c>
      <c r="D2431" t="s">
        <v>90</v>
      </c>
      <c r="E2431" t="s">
        <v>91</v>
      </c>
      <c r="F2431" t="s">
        <v>92</v>
      </c>
      <c r="G2431" t="s">
        <v>93</v>
      </c>
      <c r="H2431" t="s">
        <v>94</v>
      </c>
      <c r="I2431" t="s">
        <v>96</v>
      </c>
      <c r="J2431">
        <v>310</v>
      </c>
      <c r="K2431">
        <v>443.3</v>
      </c>
    </row>
    <row r="2432" spans="1:11" x14ac:dyDescent="0.25">
      <c r="A2432" t="s">
        <v>103</v>
      </c>
      <c r="B2432">
        <v>2023</v>
      </c>
      <c r="C2432" t="s">
        <v>8</v>
      </c>
      <c r="D2432" t="s">
        <v>90</v>
      </c>
      <c r="E2432" t="s">
        <v>91</v>
      </c>
      <c r="F2432" t="s">
        <v>92</v>
      </c>
      <c r="G2432" t="s">
        <v>93</v>
      </c>
      <c r="H2432" t="s">
        <v>94</v>
      </c>
      <c r="I2432" t="s">
        <v>96</v>
      </c>
      <c r="J2432">
        <v>660</v>
      </c>
      <c r="K2432">
        <v>943.8</v>
      </c>
    </row>
    <row r="2433" spans="1:11" x14ac:dyDescent="0.25">
      <c r="A2433" t="s">
        <v>105</v>
      </c>
      <c r="B2433">
        <v>2023</v>
      </c>
      <c r="C2433" t="s">
        <v>8</v>
      </c>
      <c r="D2433" t="s">
        <v>90</v>
      </c>
      <c r="E2433" t="s">
        <v>91</v>
      </c>
      <c r="F2433" t="s">
        <v>92</v>
      </c>
      <c r="G2433" t="s">
        <v>93</v>
      </c>
      <c r="H2433" t="s">
        <v>94</v>
      </c>
      <c r="I2433" t="s">
        <v>96</v>
      </c>
      <c r="J2433">
        <v>746</v>
      </c>
      <c r="K2433">
        <v>1066.78</v>
      </c>
    </row>
    <row r="2434" spans="1:11" x14ac:dyDescent="0.25">
      <c r="A2434" t="s">
        <v>105</v>
      </c>
      <c r="B2434">
        <v>2023</v>
      </c>
      <c r="C2434" t="s">
        <v>8</v>
      </c>
      <c r="D2434" t="s">
        <v>90</v>
      </c>
      <c r="E2434" t="s">
        <v>91</v>
      </c>
      <c r="F2434" t="s">
        <v>92</v>
      </c>
      <c r="G2434" t="s">
        <v>93</v>
      </c>
      <c r="H2434" t="s">
        <v>94</v>
      </c>
      <c r="I2434" t="s">
        <v>96</v>
      </c>
      <c r="J2434">
        <v>339</v>
      </c>
      <c r="K2434">
        <v>484.77</v>
      </c>
    </row>
    <row r="2435" spans="1:11" x14ac:dyDescent="0.25">
      <c r="A2435" t="s">
        <v>103</v>
      </c>
      <c r="B2435">
        <v>2023</v>
      </c>
      <c r="C2435" t="s">
        <v>8</v>
      </c>
      <c r="D2435" t="s">
        <v>90</v>
      </c>
      <c r="E2435" t="s">
        <v>91</v>
      </c>
      <c r="F2435" t="s">
        <v>92</v>
      </c>
      <c r="G2435" t="s">
        <v>93</v>
      </c>
      <c r="H2435" t="s">
        <v>94</v>
      </c>
      <c r="I2435" t="s">
        <v>96</v>
      </c>
      <c r="J2435">
        <v>786</v>
      </c>
      <c r="K2435">
        <v>526.24</v>
      </c>
    </row>
    <row r="2436" spans="1:11" x14ac:dyDescent="0.25">
      <c r="A2436" t="s">
        <v>107</v>
      </c>
      <c r="B2436">
        <v>2023</v>
      </c>
      <c r="C2436" t="s">
        <v>8</v>
      </c>
      <c r="D2436" t="s">
        <v>90</v>
      </c>
      <c r="E2436" t="s">
        <v>91</v>
      </c>
      <c r="F2436" t="s">
        <v>92</v>
      </c>
      <c r="G2436" t="s">
        <v>93</v>
      </c>
      <c r="H2436" t="s">
        <v>94</v>
      </c>
      <c r="I2436" t="s">
        <v>96</v>
      </c>
      <c r="J2436">
        <v>337</v>
      </c>
      <c r="K2436">
        <v>481.91</v>
      </c>
    </row>
    <row r="2437" spans="1:11" x14ac:dyDescent="0.25">
      <c r="A2437" t="s">
        <v>104</v>
      </c>
      <c r="B2437">
        <v>2023</v>
      </c>
      <c r="C2437" t="s">
        <v>8</v>
      </c>
      <c r="D2437" t="s">
        <v>90</v>
      </c>
      <c r="E2437" t="s">
        <v>91</v>
      </c>
      <c r="F2437" t="s">
        <v>92</v>
      </c>
      <c r="G2437" t="s">
        <v>93</v>
      </c>
      <c r="H2437" t="s">
        <v>94</v>
      </c>
      <c r="I2437" t="s">
        <v>96</v>
      </c>
      <c r="J2437">
        <v>335</v>
      </c>
      <c r="K2437">
        <v>479.05</v>
      </c>
    </row>
    <row r="2438" spans="1:11" x14ac:dyDescent="0.25">
      <c r="A2438" t="s">
        <v>104</v>
      </c>
      <c r="B2438">
        <v>2023</v>
      </c>
      <c r="C2438" t="s">
        <v>8</v>
      </c>
      <c r="D2438" t="s">
        <v>90</v>
      </c>
      <c r="E2438" t="s">
        <v>91</v>
      </c>
      <c r="F2438" t="s">
        <v>92</v>
      </c>
      <c r="G2438" t="s">
        <v>93</v>
      </c>
      <c r="H2438" t="s">
        <v>94</v>
      </c>
      <c r="I2438" t="s">
        <v>96</v>
      </c>
      <c r="J2438">
        <v>755</v>
      </c>
      <c r="K2438">
        <v>1079.6500000000001</v>
      </c>
    </row>
    <row r="2439" spans="1:11" x14ac:dyDescent="0.25">
      <c r="A2439" t="s">
        <v>104</v>
      </c>
      <c r="B2439">
        <v>2023</v>
      </c>
      <c r="C2439" t="s">
        <v>3</v>
      </c>
      <c r="D2439" t="s">
        <v>98</v>
      </c>
      <c r="E2439" t="s">
        <v>91</v>
      </c>
      <c r="F2439" t="s">
        <v>92</v>
      </c>
      <c r="G2439" t="s">
        <v>93</v>
      </c>
      <c r="H2439" t="s">
        <v>94</v>
      </c>
      <c r="I2439" t="s">
        <v>95</v>
      </c>
      <c r="J2439">
        <v>212</v>
      </c>
      <c r="K2439">
        <v>303.15999999999997</v>
      </c>
    </row>
    <row r="2440" spans="1:11" x14ac:dyDescent="0.25">
      <c r="A2440" t="s">
        <v>103</v>
      </c>
      <c r="B2440">
        <v>2023</v>
      </c>
      <c r="C2440" t="s">
        <v>3</v>
      </c>
      <c r="D2440" t="s">
        <v>98</v>
      </c>
      <c r="E2440" t="s">
        <v>91</v>
      </c>
      <c r="F2440" t="s">
        <v>92</v>
      </c>
      <c r="G2440" t="s">
        <v>93</v>
      </c>
      <c r="H2440" t="s">
        <v>94</v>
      </c>
      <c r="I2440" t="s">
        <v>95</v>
      </c>
      <c r="J2440">
        <v>182</v>
      </c>
      <c r="K2440">
        <v>260.26</v>
      </c>
    </row>
    <row r="2441" spans="1:11" x14ac:dyDescent="0.25">
      <c r="A2441" t="s">
        <v>104</v>
      </c>
      <c r="B2441">
        <v>2023</v>
      </c>
      <c r="C2441" t="s">
        <v>3</v>
      </c>
      <c r="D2441" t="s">
        <v>98</v>
      </c>
      <c r="E2441" t="s">
        <v>91</v>
      </c>
      <c r="F2441" t="s">
        <v>92</v>
      </c>
      <c r="G2441" t="s">
        <v>93</v>
      </c>
      <c r="H2441" t="s">
        <v>94</v>
      </c>
      <c r="I2441" t="s">
        <v>95</v>
      </c>
      <c r="J2441">
        <v>184</v>
      </c>
      <c r="K2441">
        <v>526.24</v>
      </c>
    </row>
    <row r="2442" spans="1:11" x14ac:dyDescent="0.25">
      <c r="A2442" t="s">
        <v>104</v>
      </c>
      <c r="B2442">
        <v>2023</v>
      </c>
      <c r="C2442" t="s">
        <v>3</v>
      </c>
      <c r="D2442" t="s">
        <v>98</v>
      </c>
      <c r="E2442" t="s">
        <v>91</v>
      </c>
      <c r="F2442" t="s">
        <v>92</v>
      </c>
      <c r="G2442" t="s">
        <v>93</v>
      </c>
      <c r="H2442" t="s">
        <v>94</v>
      </c>
      <c r="I2442" t="s">
        <v>95</v>
      </c>
      <c r="J2442">
        <v>968</v>
      </c>
      <c r="K2442">
        <v>1384.24</v>
      </c>
    </row>
    <row r="2443" spans="1:11" x14ac:dyDescent="0.25">
      <c r="A2443" t="s">
        <v>107</v>
      </c>
      <c r="B2443">
        <v>2023</v>
      </c>
      <c r="C2443" t="s">
        <v>3</v>
      </c>
      <c r="D2443" t="s">
        <v>98</v>
      </c>
      <c r="E2443" t="s">
        <v>91</v>
      </c>
      <c r="F2443" t="s">
        <v>92</v>
      </c>
      <c r="G2443" t="s">
        <v>93</v>
      </c>
      <c r="H2443" t="s">
        <v>94</v>
      </c>
      <c r="I2443" t="s">
        <v>95</v>
      </c>
      <c r="J2443">
        <v>186</v>
      </c>
      <c r="K2443">
        <v>265.98</v>
      </c>
    </row>
    <row r="2444" spans="1:11" x14ac:dyDescent="0.25">
      <c r="A2444" t="s">
        <v>107</v>
      </c>
      <c r="B2444">
        <v>2023</v>
      </c>
      <c r="C2444" t="s">
        <v>3</v>
      </c>
      <c r="D2444" t="s">
        <v>98</v>
      </c>
      <c r="E2444" t="s">
        <v>91</v>
      </c>
      <c r="F2444" t="s">
        <v>92</v>
      </c>
      <c r="G2444" t="s">
        <v>93</v>
      </c>
      <c r="H2444" t="s">
        <v>94</v>
      </c>
      <c r="I2444" t="s">
        <v>95</v>
      </c>
      <c r="J2444">
        <v>213</v>
      </c>
      <c r="K2444">
        <v>304.59000000000003</v>
      </c>
    </row>
    <row r="2445" spans="1:11" x14ac:dyDescent="0.25">
      <c r="A2445" t="s">
        <v>104</v>
      </c>
      <c r="B2445">
        <v>2023</v>
      </c>
      <c r="C2445" t="s">
        <v>3</v>
      </c>
      <c r="D2445" t="s">
        <v>98</v>
      </c>
      <c r="E2445" t="s">
        <v>91</v>
      </c>
      <c r="F2445" t="s">
        <v>92</v>
      </c>
      <c r="G2445" t="s">
        <v>93</v>
      </c>
      <c r="H2445" t="s">
        <v>94</v>
      </c>
      <c r="I2445" t="s">
        <v>95</v>
      </c>
      <c r="J2445">
        <v>183</v>
      </c>
      <c r="K2445">
        <v>261.69</v>
      </c>
    </row>
    <row r="2446" spans="1:11" x14ac:dyDescent="0.25">
      <c r="A2446" t="s">
        <v>104</v>
      </c>
      <c r="B2446">
        <v>2023</v>
      </c>
      <c r="C2446" t="s">
        <v>3</v>
      </c>
      <c r="D2446" t="s">
        <v>98</v>
      </c>
      <c r="E2446" t="s">
        <v>91</v>
      </c>
      <c r="F2446" t="s">
        <v>92</v>
      </c>
      <c r="G2446" t="s">
        <v>93</v>
      </c>
      <c r="H2446" t="s">
        <v>94</v>
      </c>
      <c r="I2446" t="s">
        <v>95</v>
      </c>
      <c r="J2446">
        <v>749</v>
      </c>
      <c r="K2446">
        <v>1071.07</v>
      </c>
    </row>
    <row r="2447" spans="1:11" x14ac:dyDescent="0.25">
      <c r="A2447" t="s">
        <v>103</v>
      </c>
      <c r="B2447">
        <v>2023</v>
      </c>
      <c r="C2447" t="s">
        <v>3</v>
      </c>
      <c r="D2447" t="s">
        <v>98</v>
      </c>
      <c r="E2447" t="s">
        <v>91</v>
      </c>
      <c r="F2447" t="s">
        <v>92</v>
      </c>
      <c r="G2447" t="s">
        <v>93</v>
      </c>
      <c r="H2447" t="s">
        <v>94</v>
      </c>
      <c r="I2447" t="s">
        <v>95</v>
      </c>
      <c r="J2447">
        <v>209</v>
      </c>
      <c r="K2447">
        <v>298.87</v>
      </c>
    </row>
    <row r="2448" spans="1:11" x14ac:dyDescent="0.25">
      <c r="A2448" t="s">
        <v>104</v>
      </c>
      <c r="B2448">
        <v>2023</v>
      </c>
      <c r="C2448" t="s">
        <v>3</v>
      </c>
      <c r="D2448" t="s">
        <v>98</v>
      </c>
      <c r="E2448" t="s">
        <v>91</v>
      </c>
      <c r="F2448" t="s">
        <v>92</v>
      </c>
      <c r="G2448" t="s">
        <v>93</v>
      </c>
      <c r="H2448" t="s">
        <v>94</v>
      </c>
      <c r="I2448" t="s">
        <v>95</v>
      </c>
      <c r="J2448">
        <v>185</v>
      </c>
      <c r="K2448">
        <v>264.55</v>
      </c>
    </row>
    <row r="2449" spans="1:11" x14ac:dyDescent="0.25">
      <c r="A2449" t="s">
        <v>104</v>
      </c>
      <c r="B2449">
        <v>2023</v>
      </c>
      <c r="C2449" t="s">
        <v>7</v>
      </c>
      <c r="D2449" t="s">
        <v>98</v>
      </c>
      <c r="E2449" t="s">
        <v>91</v>
      </c>
      <c r="F2449" t="s">
        <v>92</v>
      </c>
      <c r="G2449" t="s">
        <v>93</v>
      </c>
      <c r="H2449" t="s">
        <v>94</v>
      </c>
      <c r="I2449" t="s">
        <v>95</v>
      </c>
      <c r="J2449">
        <v>188</v>
      </c>
      <c r="K2449">
        <v>268.84000000000003</v>
      </c>
    </row>
    <row r="2450" spans="1:11" x14ac:dyDescent="0.25">
      <c r="A2450" t="s">
        <v>103</v>
      </c>
      <c r="B2450">
        <v>2023</v>
      </c>
      <c r="C2450" t="s">
        <v>7</v>
      </c>
      <c r="D2450" t="s">
        <v>98</v>
      </c>
      <c r="E2450" t="s">
        <v>91</v>
      </c>
      <c r="F2450" t="s">
        <v>92</v>
      </c>
      <c r="G2450" t="s">
        <v>93</v>
      </c>
      <c r="H2450" t="s">
        <v>94</v>
      </c>
      <c r="I2450" t="s">
        <v>95</v>
      </c>
      <c r="J2450">
        <v>164</v>
      </c>
      <c r="K2450">
        <v>234.52</v>
      </c>
    </row>
    <row r="2451" spans="1:11" x14ac:dyDescent="0.25">
      <c r="A2451" t="s">
        <v>105</v>
      </c>
      <c r="B2451">
        <v>2023</v>
      </c>
      <c r="C2451" t="s">
        <v>7</v>
      </c>
      <c r="D2451" t="s">
        <v>98</v>
      </c>
      <c r="E2451" t="s">
        <v>91</v>
      </c>
      <c r="F2451" t="s">
        <v>92</v>
      </c>
      <c r="G2451" t="s">
        <v>93</v>
      </c>
      <c r="H2451" t="s">
        <v>94</v>
      </c>
      <c r="I2451" t="s">
        <v>95</v>
      </c>
      <c r="J2451">
        <v>190</v>
      </c>
      <c r="K2451">
        <v>526.24</v>
      </c>
    </row>
    <row r="2452" spans="1:11" x14ac:dyDescent="0.25">
      <c r="A2452" t="s">
        <v>103</v>
      </c>
      <c r="B2452">
        <v>2023</v>
      </c>
      <c r="C2452" t="s">
        <v>7</v>
      </c>
      <c r="D2452" t="s">
        <v>98</v>
      </c>
      <c r="E2452" t="s">
        <v>91</v>
      </c>
      <c r="F2452" t="s">
        <v>92</v>
      </c>
      <c r="G2452" t="s">
        <v>93</v>
      </c>
      <c r="H2452" t="s">
        <v>94</v>
      </c>
      <c r="I2452" t="s">
        <v>95</v>
      </c>
      <c r="J2452">
        <v>160</v>
      </c>
      <c r="K2452">
        <v>526.24</v>
      </c>
    </row>
    <row r="2453" spans="1:11" x14ac:dyDescent="0.25">
      <c r="A2453" t="s">
        <v>104</v>
      </c>
      <c r="B2453">
        <v>2023</v>
      </c>
      <c r="C2453" t="s">
        <v>7</v>
      </c>
      <c r="D2453" t="s">
        <v>98</v>
      </c>
      <c r="E2453" t="s">
        <v>91</v>
      </c>
      <c r="F2453" t="s">
        <v>92</v>
      </c>
      <c r="G2453" t="s">
        <v>93</v>
      </c>
      <c r="H2453" t="s">
        <v>94</v>
      </c>
      <c r="I2453" t="s">
        <v>95</v>
      </c>
      <c r="J2453">
        <v>971</v>
      </c>
      <c r="K2453">
        <v>1388.53</v>
      </c>
    </row>
    <row r="2454" spans="1:11" x14ac:dyDescent="0.25">
      <c r="A2454" t="s">
        <v>103</v>
      </c>
      <c r="B2454">
        <v>2023</v>
      </c>
      <c r="C2454" t="s">
        <v>7</v>
      </c>
      <c r="D2454" t="s">
        <v>98</v>
      </c>
      <c r="E2454" t="s">
        <v>91</v>
      </c>
      <c r="F2454" t="s">
        <v>92</v>
      </c>
      <c r="G2454" t="s">
        <v>93</v>
      </c>
      <c r="H2454" t="s">
        <v>94</v>
      </c>
      <c r="I2454" t="s">
        <v>95</v>
      </c>
      <c r="J2454">
        <v>162</v>
      </c>
      <c r="K2454">
        <v>231.66</v>
      </c>
    </row>
    <row r="2455" spans="1:11" x14ac:dyDescent="0.25">
      <c r="A2455" t="s">
        <v>103</v>
      </c>
      <c r="B2455">
        <v>2023</v>
      </c>
      <c r="C2455" t="s">
        <v>7</v>
      </c>
      <c r="D2455" t="s">
        <v>98</v>
      </c>
      <c r="E2455" t="s">
        <v>91</v>
      </c>
      <c r="F2455" t="s">
        <v>92</v>
      </c>
      <c r="G2455" t="s">
        <v>93</v>
      </c>
      <c r="H2455" t="s">
        <v>94</v>
      </c>
      <c r="I2455" t="s">
        <v>95</v>
      </c>
      <c r="J2455">
        <v>189</v>
      </c>
      <c r="K2455">
        <v>270.27</v>
      </c>
    </row>
    <row r="2456" spans="1:11" x14ac:dyDescent="0.25">
      <c r="A2456" t="s">
        <v>104</v>
      </c>
      <c r="B2456">
        <v>2023</v>
      </c>
      <c r="C2456" t="s">
        <v>7</v>
      </c>
      <c r="D2456" t="s">
        <v>98</v>
      </c>
      <c r="E2456" t="s">
        <v>91</v>
      </c>
      <c r="F2456" t="s">
        <v>92</v>
      </c>
      <c r="G2456" t="s">
        <v>93</v>
      </c>
      <c r="H2456" t="s">
        <v>94</v>
      </c>
      <c r="I2456" t="s">
        <v>95</v>
      </c>
      <c r="J2456">
        <v>165</v>
      </c>
      <c r="K2456">
        <v>235.95</v>
      </c>
    </row>
    <row r="2457" spans="1:11" x14ac:dyDescent="0.25">
      <c r="A2457" t="s">
        <v>103</v>
      </c>
      <c r="B2457">
        <v>2023</v>
      </c>
      <c r="C2457" t="s">
        <v>7</v>
      </c>
      <c r="D2457" t="s">
        <v>98</v>
      </c>
      <c r="E2457" t="s">
        <v>91</v>
      </c>
      <c r="F2457" t="s">
        <v>92</v>
      </c>
      <c r="G2457" t="s">
        <v>93</v>
      </c>
      <c r="H2457" t="s">
        <v>94</v>
      </c>
      <c r="I2457" t="s">
        <v>95</v>
      </c>
      <c r="J2457">
        <v>753</v>
      </c>
      <c r="K2457">
        <v>1076.79</v>
      </c>
    </row>
    <row r="2458" spans="1:11" x14ac:dyDescent="0.25">
      <c r="A2458" t="s">
        <v>105</v>
      </c>
      <c r="B2458">
        <v>2023</v>
      </c>
      <c r="C2458" t="s">
        <v>7</v>
      </c>
      <c r="D2458" t="s">
        <v>98</v>
      </c>
      <c r="E2458" t="s">
        <v>91</v>
      </c>
      <c r="F2458" t="s">
        <v>92</v>
      </c>
      <c r="G2458" t="s">
        <v>93</v>
      </c>
      <c r="H2458" t="s">
        <v>94</v>
      </c>
      <c r="I2458" t="s">
        <v>95</v>
      </c>
      <c r="J2458">
        <v>839</v>
      </c>
      <c r="K2458">
        <v>1199.77</v>
      </c>
    </row>
    <row r="2459" spans="1:11" x14ac:dyDescent="0.25">
      <c r="A2459" t="s">
        <v>103</v>
      </c>
      <c r="B2459">
        <v>2023</v>
      </c>
      <c r="C2459" t="s">
        <v>7</v>
      </c>
      <c r="D2459" t="s">
        <v>98</v>
      </c>
      <c r="E2459" t="s">
        <v>91</v>
      </c>
      <c r="F2459" t="s">
        <v>92</v>
      </c>
      <c r="G2459" t="s">
        <v>93</v>
      </c>
      <c r="H2459" t="s">
        <v>94</v>
      </c>
      <c r="I2459" t="s">
        <v>95</v>
      </c>
      <c r="J2459">
        <v>191</v>
      </c>
      <c r="K2459">
        <v>273.13</v>
      </c>
    </row>
    <row r="2460" spans="1:11" x14ac:dyDescent="0.25">
      <c r="A2460" t="s">
        <v>104</v>
      </c>
      <c r="B2460">
        <v>2023</v>
      </c>
      <c r="C2460" t="s">
        <v>7</v>
      </c>
      <c r="D2460" t="s">
        <v>98</v>
      </c>
      <c r="E2460" t="s">
        <v>91</v>
      </c>
      <c r="F2460" t="s">
        <v>92</v>
      </c>
      <c r="G2460" t="s">
        <v>93</v>
      </c>
      <c r="H2460" t="s">
        <v>94</v>
      </c>
      <c r="I2460" t="s">
        <v>95</v>
      </c>
      <c r="J2460">
        <v>161</v>
      </c>
      <c r="K2460">
        <v>230.23</v>
      </c>
    </row>
    <row r="2461" spans="1:11" x14ac:dyDescent="0.25">
      <c r="A2461" t="s">
        <v>103</v>
      </c>
      <c r="B2461">
        <v>2023</v>
      </c>
      <c r="C2461" t="s">
        <v>11</v>
      </c>
      <c r="D2461" t="s">
        <v>98</v>
      </c>
      <c r="E2461" t="s">
        <v>91</v>
      </c>
      <c r="F2461" t="s">
        <v>92</v>
      </c>
      <c r="G2461" t="s">
        <v>93</v>
      </c>
      <c r="H2461" t="s">
        <v>94</v>
      </c>
      <c r="I2461" t="s">
        <v>95</v>
      </c>
      <c r="J2461">
        <v>170</v>
      </c>
      <c r="K2461">
        <v>243.1</v>
      </c>
    </row>
    <row r="2462" spans="1:11" x14ac:dyDescent="0.25">
      <c r="A2462" t="s">
        <v>103</v>
      </c>
      <c r="B2462">
        <v>2023</v>
      </c>
      <c r="C2462" t="s">
        <v>11</v>
      </c>
      <c r="D2462" t="s">
        <v>98</v>
      </c>
      <c r="E2462" t="s">
        <v>91</v>
      </c>
      <c r="F2462" t="s">
        <v>92</v>
      </c>
      <c r="G2462" t="s">
        <v>93</v>
      </c>
      <c r="H2462" t="s">
        <v>94</v>
      </c>
      <c r="I2462" t="s">
        <v>95</v>
      </c>
      <c r="J2462">
        <v>140</v>
      </c>
      <c r="K2462">
        <v>200.2</v>
      </c>
    </row>
    <row r="2463" spans="1:11" x14ac:dyDescent="0.25">
      <c r="A2463" t="s">
        <v>103</v>
      </c>
      <c r="B2463">
        <v>2023</v>
      </c>
      <c r="C2463" t="s">
        <v>11</v>
      </c>
      <c r="D2463" t="s">
        <v>98</v>
      </c>
      <c r="E2463" t="s">
        <v>91</v>
      </c>
      <c r="F2463" t="s">
        <v>92</v>
      </c>
      <c r="G2463" t="s">
        <v>93</v>
      </c>
      <c r="H2463" t="s">
        <v>94</v>
      </c>
      <c r="I2463" t="s">
        <v>95</v>
      </c>
      <c r="J2463">
        <v>166</v>
      </c>
      <c r="K2463">
        <v>526.24</v>
      </c>
    </row>
    <row r="2464" spans="1:11" x14ac:dyDescent="0.25">
      <c r="A2464" t="s">
        <v>103</v>
      </c>
      <c r="B2464">
        <v>2023</v>
      </c>
      <c r="C2464" t="s">
        <v>11</v>
      </c>
      <c r="D2464" t="s">
        <v>98</v>
      </c>
      <c r="E2464" t="s">
        <v>91</v>
      </c>
      <c r="F2464" t="s">
        <v>92</v>
      </c>
      <c r="G2464" t="s">
        <v>93</v>
      </c>
      <c r="H2464" t="s">
        <v>94</v>
      </c>
      <c r="I2464" t="s">
        <v>95</v>
      </c>
      <c r="J2464">
        <v>142</v>
      </c>
      <c r="K2464">
        <v>526.24</v>
      </c>
    </row>
    <row r="2465" spans="1:11" x14ac:dyDescent="0.25">
      <c r="A2465" t="s">
        <v>104</v>
      </c>
      <c r="B2465">
        <v>2023</v>
      </c>
      <c r="C2465" t="s">
        <v>11</v>
      </c>
      <c r="D2465" t="s">
        <v>98</v>
      </c>
      <c r="E2465" t="s">
        <v>91</v>
      </c>
      <c r="F2465" t="s">
        <v>92</v>
      </c>
      <c r="G2465" t="s">
        <v>93</v>
      </c>
      <c r="H2465" t="s">
        <v>94</v>
      </c>
      <c r="I2465" t="s">
        <v>95</v>
      </c>
      <c r="J2465">
        <v>975</v>
      </c>
      <c r="K2465">
        <v>1394.25</v>
      </c>
    </row>
    <row r="2466" spans="1:11" x14ac:dyDescent="0.25">
      <c r="A2466" t="s">
        <v>104</v>
      </c>
      <c r="B2466">
        <v>2023</v>
      </c>
      <c r="C2466" t="s">
        <v>11</v>
      </c>
      <c r="D2466" t="s">
        <v>98</v>
      </c>
      <c r="E2466" t="s">
        <v>91</v>
      </c>
      <c r="F2466" t="s">
        <v>92</v>
      </c>
      <c r="G2466" t="s">
        <v>93</v>
      </c>
      <c r="H2466" t="s">
        <v>94</v>
      </c>
      <c r="I2466" t="s">
        <v>95</v>
      </c>
      <c r="J2466">
        <v>141</v>
      </c>
      <c r="K2466">
        <v>201.63</v>
      </c>
    </row>
    <row r="2467" spans="1:11" x14ac:dyDescent="0.25">
      <c r="A2467" t="s">
        <v>103</v>
      </c>
      <c r="B2467">
        <v>2023</v>
      </c>
      <c r="C2467" t="s">
        <v>11</v>
      </c>
      <c r="D2467" t="s">
        <v>98</v>
      </c>
      <c r="E2467" t="s">
        <v>91</v>
      </c>
      <c r="F2467" t="s">
        <v>92</v>
      </c>
      <c r="G2467" t="s">
        <v>93</v>
      </c>
      <c r="H2467" t="s">
        <v>94</v>
      </c>
      <c r="I2467" t="s">
        <v>95</v>
      </c>
      <c r="J2467">
        <v>756</v>
      </c>
      <c r="K2467">
        <v>1081.08</v>
      </c>
    </row>
    <row r="2468" spans="1:11" x14ac:dyDescent="0.25">
      <c r="A2468" t="s">
        <v>103</v>
      </c>
      <c r="B2468">
        <v>2023</v>
      </c>
      <c r="C2468" t="s">
        <v>11</v>
      </c>
      <c r="D2468" t="s">
        <v>98</v>
      </c>
      <c r="E2468" t="s">
        <v>91</v>
      </c>
      <c r="F2468" t="s">
        <v>92</v>
      </c>
      <c r="G2468" t="s">
        <v>93</v>
      </c>
      <c r="H2468" t="s">
        <v>94</v>
      </c>
      <c r="I2468" t="s">
        <v>95</v>
      </c>
      <c r="J2468">
        <v>843</v>
      </c>
      <c r="K2468">
        <v>1205.49</v>
      </c>
    </row>
    <row r="2469" spans="1:11" x14ac:dyDescent="0.25">
      <c r="A2469" t="s">
        <v>103</v>
      </c>
      <c r="B2469">
        <v>2023</v>
      </c>
      <c r="C2469" t="s">
        <v>11</v>
      </c>
      <c r="D2469" t="s">
        <v>98</v>
      </c>
      <c r="E2469" t="s">
        <v>91</v>
      </c>
      <c r="F2469" t="s">
        <v>92</v>
      </c>
      <c r="G2469" t="s">
        <v>93</v>
      </c>
      <c r="H2469" t="s">
        <v>94</v>
      </c>
      <c r="I2469" t="s">
        <v>95</v>
      </c>
      <c r="J2469">
        <v>167</v>
      </c>
      <c r="K2469">
        <v>238.81</v>
      </c>
    </row>
    <row r="2470" spans="1:11" x14ac:dyDescent="0.25">
      <c r="A2470" t="s">
        <v>103</v>
      </c>
      <c r="B2470">
        <v>2023</v>
      </c>
      <c r="C2470" t="s">
        <v>11</v>
      </c>
      <c r="D2470" t="s">
        <v>98</v>
      </c>
      <c r="E2470" t="s">
        <v>91</v>
      </c>
      <c r="F2470" t="s">
        <v>92</v>
      </c>
      <c r="G2470" t="s">
        <v>93</v>
      </c>
      <c r="H2470" t="s">
        <v>94</v>
      </c>
      <c r="I2470" t="s">
        <v>95</v>
      </c>
      <c r="J2470">
        <v>143</v>
      </c>
      <c r="K2470">
        <v>204.49</v>
      </c>
    </row>
    <row r="2471" spans="1:11" x14ac:dyDescent="0.25">
      <c r="A2471" t="s">
        <v>104</v>
      </c>
      <c r="B2471">
        <v>2023</v>
      </c>
      <c r="C2471" t="s">
        <v>1</v>
      </c>
      <c r="D2471" t="s">
        <v>98</v>
      </c>
      <c r="E2471" t="s">
        <v>91</v>
      </c>
      <c r="F2471" t="s">
        <v>92</v>
      </c>
      <c r="G2471" t="s">
        <v>93</v>
      </c>
      <c r="H2471" t="s">
        <v>94</v>
      </c>
      <c r="I2471" t="s">
        <v>96</v>
      </c>
      <c r="J2471">
        <v>272</v>
      </c>
      <c r="K2471">
        <v>388.96</v>
      </c>
    </row>
    <row r="2472" spans="1:11" x14ac:dyDescent="0.25">
      <c r="A2472" t="s">
        <v>104</v>
      </c>
      <c r="B2472">
        <v>2023</v>
      </c>
      <c r="C2472" t="s">
        <v>1</v>
      </c>
      <c r="D2472" t="s">
        <v>98</v>
      </c>
      <c r="E2472" t="s">
        <v>91</v>
      </c>
      <c r="F2472" t="s">
        <v>92</v>
      </c>
      <c r="G2472" t="s">
        <v>93</v>
      </c>
      <c r="H2472" t="s">
        <v>94</v>
      </c>
      <c r="I2472" t="s">
        <v>96</v>
      </c>
      <c r="J2472">
        <v>266</v>
      </c>
      <c r="K2472">
        <v>380.38</v>
      </c>
    </row>
    <row r="2473" spans="1:11" x14ac:dyDescent="0.25">
      <c r="A2473" t="s">
        <v>103</v>
      </c>
      <c r="B2473">
        <v>2023</v>
      </c>
      <c r="C2473" t="s">
        <v>1</v>
      </c>
      <c r="D2473" t="s">
        <v>98</v>
      </c>
      <c r="E2473" t="s">
        <v>91</v>
      </c>
      <c r="F2473" t="s">
        <v>92</v>
      </c>
      <c r="G2473" t="s">
        <v>93</v>
      </c>
      <c r="H2473" t="s">
        <v>94</v>
      </c>
      <c r="I2473" t="s">
        <v>95</v>
      </c>
      <c r="J2473">
        <v>224</v>
      </c>
      <c r="K2473">
        <v>320.32</v>
      </c>
    </row>
    <row r="2474" spans="1:11" x14ac:dyDescent="0.25">
      <c r="A2474" t="s">
        <v>103</v>
      </c>
      <c r="B2474">
        <v>2023</v>
      </c>
      <c r="C2474" t="s">
        <v>1</v>
      </c>
      <c r="D2474" t="s">
        <v>98</v>
      </c>
      <c r="E2474" t="s">
        <v>91</v>
      </c>
      <c r="F2474" t="s">
        <v>92</v>
      </c>
      <c r="G2474" t="s">
        <v>93</v>
      </c>
      <c r="H2474" t="s">
        <v>94</v>
      </c>
      <c r="I2474" t="s">
        <v>95</v>
      </c>
      <c r="J2474">
        <v>194</v>
      </c>
      <c r="K2474">
        <v>277.42</v>
      </c>
    </row>
    <row r="2475" spans="1:11" x14ac:dyDescent="0.25">
      <c r="A2475" t="s">
        <v>105</v>
      </c>
      <c r="B2475">
        <v>2023</v>
      </c>
      <c r="C2475" t="s">
        <v>1</v>
      </c>
      <c r="D2475" t="s">
        <v>98</v>
      </c>
      <c r="E2475" t="s">
        <v>91</v>
      </c>
      <c r="F2475" t="s">
        <v>92</v>
      </c>
      <c r="G2475" t="s">
        <v>93</v>
      </c>
      <c r="H2475" t="s">
        <v>94</v>
      </c>
      <c r="I2475" t="s">
        <v>95</v>
      </c>
      <c r="J2475">
        <v>268</v>
      </c>
      <c r="K2475">
        <v>383.24</v>
      </c>
    </row>
    <row r="2476" spans="1:11" x14ac:dyDescent="0.25">
      <c r="A2476" t="s">
        <v>105</v>
      </c>
      <c r="B2476">
        <v>2023</v>
      </c>
      <c r="C2476" t="s">
        <v>1</v>
      </c>
      <c r="D2476" t="s">
        <v>98</v>
      </c>
      <c r="E2476" t="s">
        <v>91</v>
      </c>
      <c r="F2476" t="s">
        <v>92</v>
      </c>
      <c r="G2476" t="s">
        <v>93</v>
      </c>
      <c r="H2476" t="s">
        <v>94</v>
      </c>
      <c r="I2476" t="s">
        <v>95</v>
      </c>
      <c r="J2476">
        <v>220</v>
      </c>
      <c r="K2476">
        <v>526.24</v>
      </c>
    </row>
    <row r="2477" spans="1:11" x14ac:dyDescent="0.25">
      <c r="A2477" t="s">
        <v>105</v>
      </c>
      <c r="B2477">
        <v>2023</v>
      </c>
      <c r="C2477" t="s">
        <v>1</v>
      </c>
      <c r="D2477" t="s">
        <v>98</v>
      </c>
      <c r="E2477" t="s">
        <v>91</v>
      </c>
      <c r="F2477" t="s">
        <v>92</v>
      </c>
      <c r="G2477" t="s">
        <v>93</v>
      </c>
      <c r="H2477" t="s">
        <v>94</v>
      </c>
      <c r="I2477" t="s">
        <v>95</v>
      </c>
      <c r="J2477">
        <v>196</v>
      </c>
      <c r="K2477">
        <v>526.24</v>
      </c>
    </row>
    <row r="2478" spans="1:11" x14ac:dyDescent="0.25">
      <c r="A2478" t="s">
        <v>107</v>
      </c>
      <c r="B2478">
        <v>2023</v>
      </c>
      <c r="C2478" t="s">
        <v>1</v>
      </c>
      <c r="D2478" t="s">
        <v>98</v>
      </c>
      <c r="E2478" t="s">
        <v>91</v>
      </c>
      <c r="F2478" t="s">
        <v>92</v>
      </c>
      <c r="G2478" t="s">
        <v>93</v>
      </c>
      <c r="H2478" t="s">
        <v>94</v>
      </c>
      <c r="I2478" t="s">
        <v>95</v>
      </c>
      <c r="J2478">
        <v>966</v>
      </c>
      <c r="K2478">
        <v>1381.38</v>
      </c>
    </row>
    <row r="2479" spans="1:11" x14ac:dyDescent="0.25">
      <c r="A2479" t="s">
        <v>103</v>
      </c>
      <c r="B2479">
        <v>2023</v>
      </c>
      <c r="C2479" t="s">
        <v>1</v>
      </c>
      <c r="D2479" t="s">
        <v>98</v>
      </c>
      <c r="E2479" t="s">
        <v>91</v>
      </c>
      <c r="F2479" t="s">
        <v>92</v>
      </c>
      <c r="G2479" t="s">
        <v>93</v>
      </c>
      <c r="H2479" t="s">
        <v>94</v>
      </c>
      <c r="I2479" t="s">
        <v>95</v>
      </c>
      <c r="J2479">
        <v>1019</v>
      </c>
      <c r="K2479">
        <v>1457.17</v>
      </c>
    </row>
    <row r="2480" spans="1:11" x14ac:dyDescent="0.25">
      <c r="A2480" t="s">
        <v>103</v>
      </c>
      <c r="B2480">
        <v>2023</v>
      </c>
      <c r="C2480" t="s">
        <v>1</v>
      </c>
      <c r="D2480" t="s">
        <v>98</v>
      </c>
      <c r="E2480" t="s">
        <v>91</v>
      </c>
      <c r="F2480" t="s">
        <v>92</v>
      </c>
      <c r="G2480" t="s">
        <v>93</v>
      </c>
      <c r="H2480" t="s">
        <v>94</v>
      </c>
      <c r="I2480" t="s">
        <v>95</v>
      </c>
      <c r="J2480">
        <v>192</v>
      </c>
      <c r="K2480">
        <v>274.56</v>
      </c>
    </row>
    <row r="2481" spans="1:11" x14ac:dyDescent="0.25">
      <c r="A2481" t="s">
        <v>103</v>
      </c>
      <c r="B2481">
        <v>2023</v>
      </c>
      <c r="C2481" t="s">
        <v>1</v>
      </c>
      <c r="D2481" t="s">
        <v>98</v>
      </c>
      <c r="E2481" t="s">
        <v>91</v>
      </c>
      <c r="F2481" t="s">
        <v>92</v>
      </c>
      <c r="G2481" t="s">
        <v>93</v>
      </c>
      <c r="H2481" t="s">
        <v>94</v>
      </c>
      <c r="I2481" t="s">
        <v>95</v>
      </c>
      <c r="J2481">
        <v>219</v>
      </c>
      <c r="K2481">
        <v>313.17</v>
      </c>
    </row>
    <row r="2482" spans="1:11" x14ac:dyDescent="0.25">
      <c r="A2482" t="s">
        <v>107</v>
      </c>
      <c r="B2482">
        <v>2023</v>
      </c>
      <c r="C2482" t="s">
        <v>1</v>
      </c>
      <c r="D2482" t="s">
        <v>98</v>
      </c>
      <c r="E2482" t="s">
        <v>91</v>
      </c>
      <c r="F2482" t="s">
        <v>92</v>
      </c>
      <c r="G2482" t="s">
        <v>93</v>
      </c>
      <c r="H2482" t="s">
        <v>94</v>
      </c>
      <c r="I2482" t="s">
        <v>95</v>
      </c>
      <c r="J2482">
        <v>195</v>
      </c>
      <c r="K2482">
        <v>278.85000000000002</v>
      </c>
    </row>
    <row r="2483" spans="1:11" x14ac:dyDescent="0.25">
      <c r="A2483" t="s">
        <v>103</v>
      </c>
      <c r="B2483">
        <v>2023</v>
      </c>
      <c r="C2483" t="s">
        <v>1</v>
      </c>
      <c r="D2483" t="s">
        <v>98</v>
      </c>
      <c r="E2483" t="s">
        <v>91</v>
      </c>
      <c r="F2483" t="s">
        <v>92</v>
      </c>
      <c r="G2483" t="s">
        <v>93</v>
      </c>
      <c r="H2483" t="s">
        <v>94</v>
      </c>
      <c r="I2483" t="s">
        <v>95</v>
      </c>
      <c r="J2483">
        <v>271</v>
      </c>
      <c r="K2483">
        <v>387.53</v>
      </c>
    </row>
    <row r="2484" spans="1:11" x14ac:dyDescent="0.25">
      <c r="A2484" t="s">
        <v>105</v>
      </c>
      <c r="B2484">
        <v>2023</v>
      </c>
      <c r="C2484" t="s">
        <v>1</v>
      </c>
      <c r="D2484" t="s">
        <v>98</v>
      </c>
      <c r="E2484" t="s">
        <v>91</v>
      </c>
      <c r="F2484" t="s">
        <v>92</v>
      </c>
      <c r="G2484" t="s">
        <v>93</v>
      </c>
      <c r="H2484" t="s">
        <v>94</v>
      </c>
      <c r="I2484" t="s">
        <v>95</v>
      </c>
      <c r="J2484">
        <v>747</v>
      </c>
      <c r="K2484">
        <v>1068.21</v>
      </c>
    </row>
    <row r="2485" spans="1:11" x14ac:dyDescent="0.25">
      <c r="A2485" t="s">
        <v>105</v>
      </c>
      <c r="B2485">
        <v>2023</v>
      </c>
      <c r="C2485" t="s">
        <v>1</v>
      </c>
      <c r="D2485" t="s">
        <v>98</v>
      </c>
      <c r="E2485" t="s">
        <v>91</v>
      </c>
      <c r="F2485" t="s">
        <v>92</v>
      </c>
      <c r="G2485" t="s">
        <v>93</v>
      </c>
      <c r="H2485" t="s">
        <v>94</v>
      </c>
      <c r="I2485" t="s">
        <v>95</v>
      </c>
      <c r="J2485">
        <v>834</v>
      </c>
      <c r="K2485">
        <v>1192.6199999999999</v>
      </c>
    </row>
    <row r="2486" spans="1:11" x14ac:dyDescent="0.25">
      <c r="A2486" t="s">
        <v>103</v>
      </c>
      <c r="B2486">
        <v>2023</v>
      </c>
      <c r="C2486" t="s">
        <v>1</v>
      </c>
      <c r="D2486" t="s">
        <v>98</v>
      </c>
      <c r="E2486" t="s">
        <v>91</v>
      </c>
      <c r="F2486" t="s">
        <v>92</v>
      </c>
      <c r="G2486" t="s">
        <v>93</v>
      </c>
      <c r="H2486" t="s">
        <v>94</v>
      </c>
      <c r="I2486" t="s">
        <v>96</v>
      </c>
      <c r="J2486">
        <v>269</v>
      </c>
      <c r="K2486">
        <v>384.67</v>
      </c>
    </row>
    <row r="2487" spans="1:11" x14ac:dyDescent="0.25">
      <c r="A2487" t="s">
        <v>103</v>
      </c>
      <c r="B2487">
        <v>2023</v>
      </c>
      <c r="C2487" t="s">
        <v>1</v>
      </c>
      <c r="D2487" t="s">
        <v>98</v>
      </c>
      <c r="E2487" t="s">
        <v>91</v>
      </c>
      <c r="F2487" t="s">
        <v>92</v>
      </c>
      <c r="G2487" t="s">
        <v>93</v>
      </c>
      <c r="H2487" t="s">
        <v>94</v>
      </c>
      <c r="I2487" t="s">
        <v>95</v>
      </c>
      <c r="J2487">
        <v>221</v>
      </c>
      <c r="K2487">
        <v>316.02999999999997</v>
      </c>
    </row>
    <row r="2488" spans="1:11" x14ac:dyDescent="0.25">
      <c r="A2488" t="s">
        <v>105</v>
      </c>
      <c r="B2488">
        <v>2023</v>
      </c>
      <c r="C2488" t="s">
        <v>1</v>
      </c>
      <c r="D2488" t="s">
        <v>98</v>
      </c>
      <c r="E2488" t="s">
        <v>91</v>
      </c>
      <c r="F2488" t="s">
        <v>92</v>
      </c>
      <c r="G2488" t="s">
        <v>93</v>
      </c>
      <c r="H2488" t="s">
        <v>94</v>
      </c>
      <c r="I2488" t="s">
        <v>95</v>
      </c>
      <c r="J2488">
        <v>149</v>
      </c>
      <c r="K2488">
        <v>213.07</v>
      </c>
    </row>
    <row r="2489" spans="1:11" x14ac:dyDescent="0.25">
      <c r="A2489" t="s">
        <v>103</v>
      </c>
      <c r="B2489">
        <v>2023</v>
      </c>
      <c r="C2489" t="s">
        <v>1</v>
      </c>
      <c r="D2489" t="s">
        <v>98</v>
      </c>
      <c r="E2489" t="s">
        <v>91</v>
      </c>
      <c r="F2489" t="s">
        <v>92</v>
      </c>
      <c r="G2489" t="s">
        <v>93</v>
      </c>
      <c r="H2489" t="s">
        <v>94</v>
      </c>
      <c r="I2489" t="s">
        <v>95</v>
      </c>
      <c r="J2489">
        <v>197</v>
      </c>
      <c r="K2489">
        <v>281.70999999999998</v>
      </c>
    </row>
    <row r="2490" spans="1:11" x14ac:dyDescent="0.25">
      <c r="A2490" t="s">
        <v>105</v>
      </c>
      <c r="B2490">
        <v>2023</v>
      </c>
      <c r="C2490" t="s">
        <v>0</v>
      </c>
      <c r="D2490" t="s">
        <v>98</v>
      </c>
      <c r="E2490" t="s">
        <v>91</v>
      </c>
      <c r="F2490" t="s">
        <v>92</v>
      </c>
      <c r="G2490" t="s">
        <v>93</v>
      </c>
      <c r="H2490" t="s">
        <v>94</v>
      </c>
      <c r="I2490" t="s">
        <v>96</v>
      </c>
      <c r="J2490">
        <v>284</v>
      </c>
      <c r="K2490">
        <v>406.12</v>
      </c>
    </row>
    <row r="2491" spans="1:11" x14ac:dyDescent="0.25">
      <c r="A2491" t="s">
        <v>104</v>
      </c>
      <c r="B2491">
        <v>2023</v>
      </c>
      <c r="C2491" t="s">
        <v>0</v>
      </c>
      <c r="D2491" t="s">
        <v>98</v>
      </c>
      <c r="E2491" t="s">
        <v>91</v>
      </c>
      <c r="F2491" t="s">
        <v>92</v>
      </c>
      <c r="G2491" t="s">
        <v>93</v>
      </c>
      <c r="H2491" t="s">
        <v>94</v>
      </c>
      <c r="I2491" t="s">
        <v>96</v>
      </c>
      <c r="J2491">
        <v>278</v>
      </c>
      <c r="K2491">
        <v>397.54</v>
      </c>
    </row>
    <row r="2492" spans="1:11" x14ac:dyDescent="0.25">
      <c r="A2492" t="s">
        <v>105</v>
      </c>
      <c r="B2492">
        <v>2023</v>
      </c>
      <c r="C2492" t="s">
        <v>0</v>
      </c>
      <c r="D2492" t="s">
        <v>98</v>
      </c>
      <c r="E2492" t="s">
        <v>91</v>
      </c>
      <c r="F2492" t="s">
        <v>92</v>
      </c>
      <c r="G2492" t="s">
        <v>93</v>
      </c>
      <c r="H2492" t="s">
        <v>94</v>
      </c>
      <c r="I2492" t="s">
        <v>95</v>
      </c>
      <c r="J2492">
        <v>152</v>
      </c>
      <c r="K2492">
        <v>217.36</v>
      </c>
    </row>
    <row r="2493" spans="1:11" x14ac:dyDescent="0.25">
      <c r="A2493" t="s">
        <v>103</v>
      </c>
      <c r="B2493">
        <v>2023</v>
      </c>
      <c r="C2493" t="s">
        <v>0</v>
      </c>
      <c r="D2493" t="s">
        <v>98</v>
      </c>
      <c r="E2493" t="s">
        <v>91</v>
      </c>
      <c r="F2493" t="s">
        <v>92</v>
      </c>
      <c r="G2493" t="s">
        <v>93</v>
      </c>
      <c r="H2493" t="s">
        <v>94</v>
      </c>
      <c r="I2493" t="s">
        <v>95</v>
      </c>
      <c r="J2493">
        <v>200</v>
      </c>
      <c r="K2493">
        <v>286</v>
      </c>
    </row>
    <row r="2494" spans="1:11" x14ac:dyDescent="0.25">
      <c r="A2494" t="s">
        <v>104</v>
      </c>
      <c r="B2494">
        <v>2023</v>
      </c>
      <c r="C2494" t="s">
        <v>0</v>
      </c>
      <c r="D2494" t="s">
        <v>98</v>
      </c>
      <c r="E2494" t="s">
        <v>91</v>
      </c>
      <c r="F2494" t="s">
        <v>92</v>
      </c>
      <c r="G2494" t="s">
        <v>93</v>
      </c>
      <c r="H2494" t="s">
        <v>94</v>
      </c>
      <c r="I2494" t="s">
        <v>95</v>
      </c>
      <c r="J2494">
        <v>286</v>
      </c>
      <c r="K2494">
        <v>408.98</v>
      </c>
    </row>
    <row r="2495" spans="1:11" x14ac:dyDescent="0.25">
      <c r="A2495" t="s">
        <v>104</v>
      </c>
      <c r="B2495">
        <v>2023</v>
      </c>
      <c r="C2495" t="s">
        <v>0</v>
      </c>
      <c r="D2495" t="s">
        <v>98</v>
      </c>
      <c r="E2495" t="s">
        <v>91</v>
      </c>
      <c r="F2495" t="s">
        <v>92</v>
      </c>
      <c r="G2495" t="s">
        <v>93</v>
      </c>
      <c r="H2495" t="s">
        <v>94</v>
      </c>
      <c r="I2495" t="s">
        <v>95</v>
      </c>
      <c r="J2495">
        <v>280</v>
      </c>
      <c r="K2495">
        <v>400.4</v>
      </c>
    </row>
    <row r="2496" spans="1:11" x14ac:dyDescent="0.25">
      <c r="A2496" t="s">
        <v>103</v>
      </c>
      <c r="B2496">
        <v>2023</v>
      </c>
      <c r="C2496" t="s">
        <v>0</v>
      </c>
      <c r="D2496" t="s">
        <v>98</v>
      </c>
      <c r="E2496" t="s">
        <v>91</v>
      </c>
      <c r="F2496" t="s">
        <v>92</v>
      </c>
      <c r="G2496" t="s">
        <v>93</v>
      </c>
      <c r="H2496" t="s">
        <v>94</v>
      </c>
      <c r="I2496" t="s">
        <v>95</v>
      </c>
      <c r="J2496">
        <v>274</v>
      </c>
      <c r="K2496">
        <v>391.82</v>
      </c>
    </row>
    <row r="2497" spans="1:11" x14ac:dyDescent="0.25">
      <c r="A2497" t="s">
        <v>104</v>
      </c>
      <c r="B2497">
        <v>2023</v>
      </c>
      <c r="C2497" t="s">
        <v>0</v>
      </c>
      <c r="D2497" t="s">
        <v>98</v>
      </c>
      <c r="E2497" t="s">
        <v>91</v>
      </c>
      <c r="F2497" t="s">
        <v>92</v>
      </c>
      <c r="G2497" t="s">
        <v>93</v>
      </c>
      <c r="H2497" t="s">
        <v>94</v>
      </c>
      <c r="I2497" t="s">
        <v>95</v>
      </c>
      <c r="J2497">
        <v>226</v>
      </c>
      <c r="K2497">
        <v>526.24</v>
      </c>
    </row>
    <row r="2498" spans="1:11" x14ac:dyDescent="0.25">
      <c r="A2498" t="s">
        <v>106</v>
      </c>
      <c r="B2498">
        <v>2023</v>
      </c>
      <c r="C2498" t="s">
        <v>0</v>
      </c>
      <c r="D2498" t="s">
        <v>98</v>
      </c>
      <c r="E2498" t="s">
        <v>91</v>
      </c>
      <c r="F2498" t="s">
        <v>92</v>
      </c>
      <c r="G2498" t="s">
        <v>93</v>
      </c>
      <c r="H2498" t="s">
        <v>94</v>
      </c>
      <c r="I2498" t="s">
        <v>95</v>
      </c>
      <c r="J2498">
        <v>154</v>
      </c>
      <c r="K2498">
        <v>526.24</v>
      </c>
    </row>
    <row r="2499" spans="1:11" x14ac:dyDescent="0.25">
      <c r="A2499" t="s">
        <v>103</v>
      </c>
      <c r="B2499">
        <v>2023</v>
      </c>
      <c r="C2499" t="s">
        <v>0</v>
      </c>
      <c r="D2499" t="s">
        <v>98</v>
      </c>
      <c r="E2499" t="s">
        <v>91</v>
      </c>
      <c r="F2499" t="s">
        <v>92</v>
      </c>
      <c r="G2499" t="s">
        <v>93</v>
      </c>
      <c r="H2499" t="s">
        <v>94</v>
      </c>
      <c r="I2499" t="s">
        <v>95</v>
      </c>
      <c r="J2499">
        <v>202</v>
      </c>
      <c r="K2499">
        <v>526.24</v>
      </c>
    </row>
    <row r="2500" spans="1:11" x14ac:dyDescent="0.25">
      <c r="A2500" t="s">
        <v>105</v>
      </c>
      <c r="B2500">
        <v>2023</v>
      </c>
      <c r="C2500" t="s">
        <v>0</v>
      </c>
      <c r="D2500" t="s">
        <v>98</v>
      </c>
      <c r="E2500" t="s">
        <v>91</v>
      </c>
      <c r="F2500" t="s">
        <v>92</v>
      </c>
      <c r="G2500" t="s">
        <v>93</v>
      </c>
      <c r="H2500" t="s">
        <v>94</v>
      </c>
      <c r="I2500" t="s">
        <v>95</v>
      </c>
      <c r="J2500">
        <v>965</v>
      </c>
      <c r="K2500">
        <v>1379.95</v>
      </c>
    </row>
    <row r="2501" spans="1:11" x14ac:dyDescent="0.25">
      <c r="A2501" t="s">
        <v>104</v>
      </c>
      <c r="B2501">
        <v>2023</v>
      </c>
      <c r="C2501" t="s">
        <v>0</v>
      </c>
      <c r="D2501" t="s">
        <v>98</v>
      </c>
      <c r="E2501" t="s">
        <v>91</v>
      </c>
      <c r="F2501" t="s">
        <v>92</v>
      </c>
      <c r="G2501" t="s">
        <v>93</v>
      </c>
      <c r="H2501" t="s">
        <v>94</v>
      </c>
      <c r="I2501" t="s">
        <v>95</v>
      </c>
      <c r="J2501">
        <v>198</v>
      </c>
      <c r="K2501">
        <v>283.14</v>
      </c>
    </row>
    <row r="2502" spans="1:11" x14ac:dyDescent="0.25">
      <c r="A2502" t="s">
        <v>104</v>
      </c>
      <c r="B2502">
        <v>2023</v>
      </c>
      <c r="C2502" t="s">
        <v>0</v>
      </c>
      <c r="D2502" t="s">
        <v>98</v>
      </c>
      <c r="E2502" t="s">
        <v>91</v>
      </c>
      <c r="F2502" t="s">
        <v>92</v>
      </c>
      <c r="G2502" t="s">
        <v>93</v>
      </c>
      <c r="H2502" t="s">
        <v>94</v>
      </c>
      <c r="I2502" t="s">
        <v>95</v>
      </c>
      <c r="J2502">
        <v>225</v>
      </c>
      <c r="K2502">
        <v>321.75</v>
      </c>
    </row>
    <row r="2503" spans="1:11" x14ac:dyDescent="0.25">
      <c r="A2503" t="s">
        <v>104</v>
      </c>
      <c r="B2503">
        <v>2023</v>
      </c>
      <c r="C2503" t="s">
        <v>0</v>
      </c>
      <c r="D2503" t="s">
        <v>98</v>
      </c>
      <c r="E2503" t="s">
        <v>91</v>
      </c>
      <c r="F2503" t="s">
        <v>92</v>
      </c>
      <c r="G2503" t="s">
        <v>93</v>
      </c>
      <c r="H2503" t="s">
        <v>94</v>
      </c>
      <c r="I2503" t="s">
        <v>95</v>
      </c>
      <c r="J2503">
        <v>153</v>
      </c>
      <c r="K2503">
        <v>218.79</v>
      </c>
    </row>
    <row r="2504" spans="1:11" x14ac:dyDescent="0.25">
      <c r="A2504" t="s">
        <v>105</v>
      </c>
      <c r="B2504">
        <v>2023</v>
      </c>
      <c r="C2504" t="s">
        <v>0</v>
      </c>
      <c r="D2504" t="s">
        <v>98</v>
      </c>
      <c r="E2504" t="s">
        <v>91</v>
      </c>
      <c r="F2504" t="s">
        <v>92</v>
      </c>
      <c r="G2504" t="s">
        <v>93</v>
      </c>
      <c r="H2504" t="s">
        <v>94</v>
      </c>
      <c r="I2504" t="s">
        <v>95</v>
      </c>
      <c r="J2504">
        <v>201</v>
      </c>
      <c r="K2504">
        <v>287.43</v>
      </c>
    </row>
    <row r="2505" spans="1:11" x14ac:dyDescent="0.25">
      <c r="A2505" t="s">
        <v>106</v>
      </c>
      <c r="B2505">
        <v>2023</v>
      </c>
      <c r="C2505" t="s">
        <v>0</v>
      </c>
      <c r="D2505" t="s">
        <v>98</v>
      </c>
      <c r="E2505" t="s">
        <v>91</v>
      </c>
      <c r="F2505" t="s">
        <v>92</v>
      </c>
      <c r="G2505" t="s">
        <v>93</v>
      </c>
      <c r="H2505" t="s">
        <v>94</v>
      </c>
      <c r="I2505" t="s">
        <v>95</v>
      </c>
      <c r="J2505">
        <v>283</v>
      </c>
      <c r="K2505">
        <v>404.69</v>
      </c>
    </row>
    <row r="2506" spans="1:11" x14ac:dyDescent="0.25">
      <c r="A2506" t="s">
        <v>105</v>
      </c>
      <c r="B2506">
        <v>2023</v>
      </c>
      <c r="C2506" t="s">
        <v>0</v>
      </c>
      <c r="D2506" t="s">
        <v>98</v>
      </c>
      <c r="E2506" t="s">
        <v>91</v>
      </c>
      <c r="F2506" t="s">
        <v>92</v>
      </c>
      <c r="G2506" t="s">
        <v>93</v>
      </c>
      <c r="H2506" t="s">
        <v>94</v>
      </c>
      <c r="I2506" t="s">
        <v>95</v>
      </c>
      <c r="J2506">
        <v>277</v>
      </c>
      <c r="K2506">
        <v>396.11</v>
      </c>
    </row>
    <row r="2507" spans="1:11" x14ac:dyDescent="0.25">
      <c r="A2507" t="s">
        <v>103</v>
      </c>
      <c r="B2507">
        <v>2023</v>
      </c>
      <c r="C2507" t="s">
        <v>0</v>
      </c>
      <c r="D2507" t="s">
        <v>98</v>
      </c>
      <c r="E2507" t="s">
        <v>91</v>
      </c>
      <c r="F2507" t="s">
        <v>92</v>
      </c>
      <c r="G2507" t="s">
        <v>93</v>
      </c>
      <c r="H2507" t="s">
        <v>94</v>
      </c>
      <c r="I2507" t="s">
        <v>95</v>
      </c>
      <c r="J2507">
        <v>746</v>
      </c>
      <c r="K2507">
        <v>1066.78</v>
      </c>
    </row>
    <row r="2508" spans="1:11" x14ac:dyDescent="0.25">
      <c r="A2508" t="s">
        <v>103</v>
      </c>
      <c r="B2508">
        <v>2023</v>
      </c>
      <c r="C2508" t="s">
        <v>0</v>
      </c>
      <c r="D2508" t="s">
        <v>98</v>
      </c>
      <c r="E2508" t="s">
        <v>91</v>
      </c>
      <c r="F2508" t="s">
        <v>92</v>
      </c>
      <c r="G2508" t="s">
        <v>93</v>
      </c>
      <c r="H2508" t="s">
        <v>94</v>
      </c>
      <c r="I2508" t="s">
        <v>95</v>
      </c>
      <c r="J2508">
        <v>800</v>
      </c>
      <c r="K2508">
        <v>1144</v>
      </c>
    </row>
    <row r="2509" spans="1:11" x14ac:dyDescent="0.25">
      <c r="A2509" t="s">
        <v>104</v>
      </c>
      <c r="B2509">
        <v>2023</v>
      </c>
      <c r="C2509" t="s">
        <v>0</v>
      </c>
      <c r="D2509" t="s">
        <v>98</v>
      </c>
      <c r="E2509" t="s">
        <v>91</v>
      </c>
      <c r="F2509" t="s">
        <v>92</v>
      </c>
      <c r="G2509" t="s">
        <v>93</v>
      </c>
      <c r="H2509" t="s">
        <v>94</v>
      </c>
      <c r="I2509" t="s">
        <v>95</v>
      </c>
      <c r="J2509">
        <v>833</v>
      </c>
      <c r="K2509">
        <v>1191.19</v>
      </c>
    </row>
    <row r="2510" spans="1:11" x14ac:dyDescent="0.25">
      <c r="A2510" t="s">
        <v>104</v>
      </c>
      <c r="B2510">
        <v>2023</v>
      </c>
      <c r="C2510" t="s">
        <v>0</v>
      </c>
      <c r="D2510" t="s">
        <v>98</v>
      </c>
      <c r="E2510" t="s">
        <v>91</v>
      </c>
      <c r="F2510" t="s">
        <v>92</v>
      </c>
      <c r="G2510" t="s">
        <v>93</v>
      </c>
      <c r="H2510" t="s">
        <v>94</v>
      </c>
      <c r="I2510" t="s">
        <v>96</v>
      </c>
      <c r="J2510">
        <v>287</v>
      </c>
      <c r="K2510">
        <v>410.41</v>
      </c>
    </row>
    <row r="2511" spans="1:11" x14ac:dyDescent="0.25">
      <c r="A2511" t="s">
        <v>104</v>
      </c>
      <c r="B2511">
        <v>2023</v>
      </c>
      <c r="C2511" t="s">
        <v>0</v>
      </c>
      <c r="D2511" t="s">
        <v>98</v>
      </c>
      <c r="E2511" t="s">
        <v>91</v>
      </c>
      <c r="F2511" t="s">
        <v>92</v>
      </c>
      <c r="G2511" t="s">
        <v>93</v>
      </c>
      <c r="H2511" t="s">
        <v>94</v>
      </c>
      <c r="I2511" t="s">
        <v>96</v>
      </c>
      <c r="J2511">
        <v>281</v>
      </c>
      <c r="K2511">
        <v>401.83</v>
      </c>
    </row>
    <row r="2512" spans="1:11" x14ac:dyDescent="0.25">
      <c r="A2512" t="s">
        <v>107</v>
      </c>
      <c r="B2512">
        <v>2023</v>
      </c>
      <c r="C2512" t="s">
        <v>0</v>
      </c>
      <c r="D2512" t="s">
        <v>98</v>
      </c>
      <c r="E2512" t="s">
        <v>91</v>
      </c>
      <c r="F2512" t="s">
        <v>92</v>
      </c>
      <c r="G2512" t="s">
        <v>93</v>
      </c>
      <c r="H2512" t="s">
        <v>94</v>
      </c>
      <c r="I2512" t="s">
        <v>96</v>
      </c>
      <c r="J2512">
        <v>275</v>
      </c>
      <c r="K2512">
        <v>393.25</v>
      </c>
    </row>
    <row r="2513" spans="1:11" x14ac:dyDescent="0.25">
      <c r="A2513" t="s">
        <v>103</v>
      </c>
      <c r="B2513">
        <v>2023</v>
      </c>
      <c r="C2513" t="s">
        <v>0</v>
      </c>
      <c r="D2513" t="s">
        <v>98</v>
      </c>
      <c r="E2513" t="s">
        <v>91</v>
      </c>
      <c r="F2513" t="s">
        <v>92</v>
      </c>
      <c r="G2513" t="s">
        <v>93</v>
      </c>
      <c r="H2513" t="s">
        <v>94</v>
      </c>
      <c r="I2513" t="s">
        <v>95</v>
      </c>
      <c r="J2513">
        <v>227</v>
      </c>
      <c r="K2513">
        <v>324.61</v>
      </c>
    </row>
    <row r="2514" spans="1:11" x14ac:dyDescent="0.25">
      <c r="A2514" t="s">
        <v>104</v>
      </c>
      <c r="B2514">
        <v>2023</v>
      </c>
      <c r="C2514" t="s">
        <v>0</v>
      </c>
      <c r="D2514" t="s">
        <v>98</v>
      </c>
      <c r="E2514" t="s">
        <v>91</v>
      </c>
      <c r="F2514" t="s">
        <v>92</v>
      </c>
      <c r="G2514" t="s">
        <v>93</v>
      </c>
      <c r="H2514" t="s">
        <v>94</v>
      </c>
      <c r="I2514" t="s">
        <v>95</v>
      </c>
      <c r="J2514">
        <v>155</v>
      </c>
      <c r="K2514">
        <v>221.65</v>
      </c>
    </row>
    <row r="2515" spans="1:11" x14ac:dyDescent="0.25">
      <c r="A2515" t="s">
        <v>103</v>
      </c>
      <c r="B2515">
        <v>2023</v>
      </c>
      <c r="C2515" t="s">
        <v>6</v>
      </c>
      <c r="D2515" t="s">
        <v>98</v>
      </c>
      <c r="E2515" t="s">
        <v>91</v>
      </c>
      <c r="F2515" t="s">
        <v>92</v>
      </c>
      <c r="G2515" t="s">
        <v>93</v>
      </c>
      <c r="H2515" t="s">
        <v>94</v>
      </c>
      <c r="I2515" t="s">
        <v>95</v>
      </c>
      <c r="J2515">
        <v>194</v>
      </c>
      <c r="K2515">
        <v>277.42</v>
      </c>
    </row>
    <row r="2516" spans="1:11" x14ac:dyDescent="0.25">
      <c r="A2516" t="s">
        <v>105</v>
      </c>
      <c r="B2516">
        <v>2023</v>
      </c>
      <c r="C2516" t="s">
        <v>6</v>
      </c>
      <c r="D2516" t="s">
        <v>98</v>
      </c>
      <c r="E2516" t="s">
        <v>91</v>
      </c>
      <c r="F2516" t="s">
        <v>92</v>
      </c>
      <c r="G2516" t="s">
        <v>93</v>
      </c>
      <c r="H2516" t="s">
        <v>94</v>
      </c>
      <c r="I2516" t="s">
        <v>95</v>
      </c>
      <c r="J2516">
        <v>170</v>
      </c>
      <c r="K2516">
        <v>243.1</v>
      </c>
    </row>
    <row r="2517" spans="1:11" x14ac:dyDescent="0.25">
      <c r="A2517" t="s">
        <v>105</v>
      </c>
      <c r="B2517">
        <v>2023</v>
      </c>
      <c r="C2517" t="s">
        <v>6</v>
      </c>
      <c r="D2517" t="s">
        <v>98</v>
      </c>
      <c r="E2517" t="s">
        <v>91</v>
      </c>
      <c r="F2517" t="s">
        <v>92</v>
      </c>
      <c r="G2517" t="s">
        <v>93</v>
      </c>
      <c r="H2517" t="s">
        <v>94</v>
      </c>
      <c r="I2517" t="s">
        <v>95</v>
      </c>
      <c r="J2517">
        <v>196</v>
      </c>
      <c r="K2517">
        <v>526.24</v>
      </c>
    </row>
    <row r="2518" spans="1:11" x14ac:dyDescent="0.25">
      <c r="A2518" t="s">
        <v>105</v>
      </c>
      <c r="B2518">
        <v>2023</v>
      </c>
      <c r="C2518" t="s">
        <v>6</v>
      </c>
      <c r="D2518" t="s">
        <v>98</v>
      </c>
      <c r="E2518" t="s">
        <v>91</v>
      </c>
      <c r="F2518" t="s">
        <v>92</v>
      </c>
      <c r="G2518" t="s">
        <v>93</v>
      </c>
      <c r="H2518" t="s">
        <v>94</v>
      </c>
      <c r="I2518" t="s">
        <v>95</v>
      </c>
      <c r="J2518">
        <v>166</v>
      </c>
      <c r="K2518">
        <v>526.24</v>
      </c>
    </row>
    <row r="2519" spans="1:11" x14ac:dyDescent="0.25">
      <c r="A2519" t="s">
        <v>107</v>
      </c>
      <c r="B2519">
        <v>2023</v>
      </c>
      <c r="C2519" t="s">
        <v>6</v>
      </c>
      <c r="D2519" t="s">
        <v>98</v>
      </c>
      <c r="E2519" t="s">
        <v>91</v>
      </c>
      <c r="F2519" t="s">
        <v>92</v>
      </c>
      <c r="G2519" t="s">
        <v>93</v>
      </c>
      <c r="H2519" t="s">
        <v>94</v>
      </c>
      <c r="I2519" t="s">
        <v>95</v>
      </c>
      <c r="J2519">
        <v>168</v>
      </c>
      <c r="K2519">
        <v>240.24</v>
      </c>
    </row>
    <row r="2520" spans="1:11" x14ac:dyDescent="0.25">
      <c r="A2520" t="s">
        <v>107</v>
      </c>
      <c r="B2520">
        <v>2023</v>
      </c>
      <c r="C2520" t="s">
        <v>6</v>
      </c>
      <c r="D2520" t="s">
        <v>98</v>
      </c>
      <c r="E2520" t="s">
        <v>91</v>
      </c>
      <c r="F2520" t="s">
        <v>92</v>
      </c>
      <c r="G2520" t="s">
        <v>93</v>
      </c>
      <c r="H2520" t="s">
        <v>94</v>
      </c>
      <c r="I2520" t="s">
        <v>95</v>
      </c>
      <c r="J2520">
        <v>195</v>
      </c>
      <c r="K2520">
        <v>278.85000000000002</v>
      </c>
    </row>
    <row r="2521" spans="1:11" x14ac:dyDescent="0.25">
      <c r="A2521" t="s">
        <v>105</v>
      </c>
      <c r="B2521">
        <v>2023</v>
      </c>
      <c r="C2521" t="s">
        <v>6</v>
      </c>
      <c r="D2521" t="s">
        <v>98</v>
      </c>
      <c r="E2521" t="s">
        <v>91</v>
      </c>
      <c r="F2521" t="s">
        <v>92</v>
      </c>
      <c r="G2521" t="s">
        <v>93</v>
      </c>
      <c r="H2521" t="s">
        <v>94</v>
      </c>
      <c r="I2521" t="s">
        <v>95</v>
      </c>
      <c r="J2521">
        <v>752</v>
      </c>
      <c r="K2521">
        <v>1075.3599999999999</v>
      </c>
    </row>
    <row r="2522" spans="1:11" x14ac:dyDescent="0.25">
      <c r="A2522" t="s">
        <v>105</v>
      </c>
      <c r="B2522">
        <v>2023</v>
      </c>
      <c r="C2522" t="s">
        <v>6</v>
      </c>
      <c r="D2522" t="s">
        <v>98</v>
      </c>
      <c r="E2522" t="s">
        <v>91</v>
      </c>
      <c r="F2522" t="s">
        <v>92</v>
      </c>
      <c r="G2522" t="s">
        <v>93</v>
      </c>
      <c r="H2522" t="s">
        <v>94</v>
      </c>
      <c r="I2522" t="s">
        <v>95</v>
      </c>
      <c r="J2522">
        <v>838</v>
      </c>
      <c r="K2522">
        <v>1198.3399999999999</v>
      </c>
    </row>
    <row r="2523" spans="1:11" x14ac:dyDescent="0.25">
      <c r="A2523" t="s">
        <v>105</v>
      </c>
      <c r="B2523">
        <v>2023</v>
      </c>
      <c r="C2523" t="s">
        <v>6</v>
      </c>
      <c r="D2523" t="s">
        <v>98</v>
      </c>
      <c r="E2523" t="s">
        <v>91</v>
      </c>
      <c r="F2523" t="s">
        <v>92</v>
      </c>
      <c r="G2523" t="s">
        <v>93</v>
      </c>
      <c r="H2523" t="s">
        <v>94</v>
      </c>
      <c r="I2523" t="s">
        <v>95</v>
      </c>
      <c r="J2523">
        <v>197</v>
      </c>
      <c r="K2523">
        <v>281.70999999999998</v>
      </c>
    </row>
    <row r="2524" spans="1:11" x14ac:dyDescent="0.25">
      <c r="A2524" t="s">
        <v>103</v>
      </c>
      <c r="B2524">
        <v>2023</v>
      </c>
      <c r="C2524" t="s">
        <v>6</v>
      </c>
      <c r="D2524" t="s">
        <v>98</v>
      </c>
      <c r="E2524" t="s">
        <v>91</v>
      </c>
      <c r="F2524" t="s">
        <v>92</v>
      </c>
      <c r="G2524" t="s">
        <v>93</v>
      </c>
      <c r="H2524" t="s">
        <v>94</v>
      </c>
      <c r="I2524" t="s">
        <v>95</v>
      </c>
      <c r="J2524">
        <v>167</v>
      </c>
      <c r="K2524">
        <v>238.81</v>
      </c>
    </row>
    <row r="2525" spans="1:11" x14ac:dyDescent="0.25">
      <c r="A2525" t="s">
        <v>106</v>
      </c>
      <c r="B2525">
        <v>2023</v>
      </c>
      <c r="C2525" t="s">
        <v>5</v>
      </c>
      <c r="D2525" t="s">
        <v>98</v>
      </c>
      <c r="E2525" t="s">
        <v>91</v>
      </c>
      <c r="F2525" t="s">
        <v>92</v>
      </c>
      <c r="G2525" t="s">
        <v>93</v>
      </c>
      <c r="H2525" t="s">
        <v>94</v>
      </c>
      <c r="I2525" t="s">
        <v>95</v>
      </c>
      <c r="J2525">
        <v>200</v>
      </c>
      <c r="K2525">
        <v>286</v>
      </c>
    </row>
    <row r="2526" spans="1:11" x14ac:dyDescent="0.25">
      <c r="A2526" t="s">
        <v>103</v>
      </c>
      <c r="B2526">
        <v>2023</v>
      </c>
      <c r="C2526" t="s">
        <v>5</v>
      </c>
      <c r="D2526" t="s">
        <v>98</v>
      </c>
      <c r="E2526" t="s">
        <v>91</v>
      </c>
      <c r="F2526" t="s">
        <v>92</v>
      </c>
      <c r="G2526" t="s">
        <v>93</v>
      </c>
      <c r="H2526" t="s">
        <v>94</v>
      </c>
      <c r="I2526" t="s">
        <v>95</v>
      </c>
      <c r="J2526">
        <v>202</v>
      </c>
      <c r="K2526">
        <v>526.24</v>
      </c>
    </row>
    <row r="2527" spans="1:11" x14ac:dyDescent="0.25">
      <c r="A2527" t="s">
        <v>103</v>
      </c>
      <c r="B2527">
        <v>2023</v>
      </c>
      <c r="C2527" t="s">
        <v>5</v>
      </c>
      <c r="D2527" t="s">
        <v>98</v>
      </c>
      <c r="E2527" t="s">
        <v>91</v>
      </c>
      <c r="F2527" t="s">
        <v>92</v>
      </c>
      <c r="G2527" t="s">
        <v>93</v>
      </c>
      <c r="H2527" t="s">
        <v>94</v>
      </c>
      <c r="I2527" t="s">
        <v>95</v>
      </c>
      <c r="J2527">
        <v>172</v>
      </c>
      <c r="K2527">
        <v>526.24</v>
      </c>
    </row>
    <row r="2528" spans="1:11" x14ac:dyDescent="0.25">
      <c r="A2528" t="s">
        <v>103</v>
      </c>
      <c r="B2528">
        <v>2023</v>
      </c>
      <c r="C2528" t="s">
        <v>5</v>
      </c>
      <c r="D2528" t="s">
        <v>98</v>
      </c>
      <c r="E2528" t="s">
        <v>91</v>
      </c>
      <c r="F2528" t="s">
        <v>92</v>
      </c>
      <c r="G2528" t="s">
        <v>93</v>
      </c>
      <c r="H2528" t="s">
        <v>94</v>
      </c>
      <c r="I2528" t="s">
        <v>95</v>
      </c>
      <c r="J2528">
        <v>970</v>
      </c>
      <c r="K2528">
        <v>1387.1</v>
      </c>
    </row>
    <row r="2529" spans="1:11" x14ac:dyDescent="0.25">
      <c r="A2529" t="s">
        <v>103</v>
      </c>
      <c r="B2529">
        <v>2023</v>
      </c>
      <c r="C2529" t="s">
        <v>5</v>
      </c>
      <c r="D2529" t="s">
        <v>98</v>
      </c>
      <c r="E2529" t="s">
        <v>91</v>
      </c>
      <c r="F2529" t="s">
        <v>92</v>
      </c>
      <c r="G2529" t="s">
        <v>93</v>
      </c>
      <c r="H2529" t="s">
        <v>94</v>
      </c>
      <c r="I2529" t="s">
        <v>95</v>
      </c>
      <c r="J2529">
        <v>174</v>
      </c>
      <c r="K2529">
        <v>248.82</v>
      </c>
    </row>
    <row r="2530" spans="1:11" x14ac:dyDescent="0.25">
      <c r="A2530" t="s">
        <v>103</v>
      </c>
      <c r="B2530">
        <v>2023</v>
      </c>
      <c r="C2530" t="s">
        <v>5</v>
      </c>
      <c r="D2530" t="s">
        <v>98</v>
      </c>
      <c r="E2530" t="s">
        <v>91</v>
      </c>
      <c r="F2530" t="s">
        <v>92</v>
      </c>
      <c r="G2530" t="s">
        <v>93</v>
      </c>
      <c r="H2530" t="s">
        <v>94</v>
      </c>
      <c r="I2530" t="s">
        <v>95</v>
      </c>
      <c r="J2530">
        <v>201</v>
      </c>
      <c r="K2530">
        <v>287.43</v>
      </c>
    </row>
    <row r="2531" spans="1:11" x14ac:dyDescent="0.25">
      <c r="A2531" t="s">
        <v>103</v>
      </c>
      <c r="B2531">
        <v>2023</v>
      </c>
      <c r="C2531" t="s">
        <v>5</v>
      </c>
      <c r="D2531" t="s">
        <v>98</v>
      </c>
      <c r="E2531" t="s">
        <v>91</v>
      </c>
      <c r="F2531" t="s">
        <v>92</v>
      </c>
      <c r="G2531" t="s">
        <v>93</v>
      </c>
      <c r="H2531" t="s">
        <v>94</v>
      </c>
      <c r="I2531" t="s">
        <v>95</v>
      </c>
      <c r="J2531">
        <v>171</v>
      </c>
      <c r="K2531">
        <v>244.53</v>
      </c>
    </row>
    <row r="2532" spans="1:11" x14ac:dyDescent="0.25">
      <c r="A2532" t="s">
        <v>103</v>
      </c>
      <c r="B2532">
        <v>2023</v>
      </c>
      <c r="C2532" t="s">
        <v>5</v>
      </c>
      <c r="D2532" t="s">
        <v>98</v>
      </c>
      <c r="E2532" t="s">
        <v>91</v>
      </c>
      <c r="F2532" t="s">
        <v>92</v>
      </c>
      <c r="G2532" t="s">
        <v>93</v>
      </c>
      <c r="H2532" t="s">
        <v>94</v>
      </c>
      <c r="I2532" t="s">
        <v>95</v>
      </c>
      <c r="J2532">
        <v>751</v>
      </c>
      <c r="K2532">
        <v>1073.93</v>
      </c>
    </row>
    <row r="2533" spans="1:11" x14ac:dyDescent="0.25">
      <c r="A2533" t="s">
        <v>103</v>
      </c>
      <c r="B2533">
        <v>2023</v>
      </c>
      <c r="C2533" t="s">
        <v>5</v>
      </c>
      <c r="D2533" t="s">
        <v>98</v>
      </c>
      <c r="E2533" t="s">
        <v>91</v>
      </c>
      <c r="F2533" t="s">
        <v>92</v>
      </c>
      <c r="G2533" t="s">
        <v>93</v>
      </c>
      <c r="H2533" t="s">
        <v>94</v>
      </c>
      <c r="I2533" t="s">
        <v>95</v>
      </c>
      <c r="J2533">
        <v>837</v>
      </c>
      <c r="K2533">
        <v>1196.9100000000001</v>
      </c>
    </row>
    <row r="2534" spans="1:11" x14ac:dyDescent="0.25">
      <c r="A2534" t="s">
        <v>106</v>
      </c>
      <c r="B2534">
        <v>2023</v>
      </c>
      <c r="C2534" t="s">
        <v>5</v>
      </c>
      <c r="D2534" t="s">
        <v>98</v>
      </c>
      <c r="E2534" t="s">
        <v>91</v>
      </c>
      <c r="F2534" t="s">
        <v>92</v>
      </c>
      <c r="G2534" t="s">
        <v>93</v>
      </c>
      <c r="H2534" t="s">
        <v>94</v>
      </c>
      <c r="I2534" t="s">
        <v>95</v>
      </c>
      <c r="J2534">
        <v>173</v>
      </c>
      <c r="K2534">
        <v>247.39</v>
      </c>
    </row>
    <row r="2535" spans="1:11" x14ac:dyDescent="0.25">
      <c r="A2535" t="s">
        <v>104</v>
      </c>
      <c r="B2535">
        <v>2023</v>
      </c>
      <c r="C2535" t="s">
        <v>2</v>
      </c>
      <c r="D2535" t="s">
        <v>98</v>
      </c>
      <c r="E2535" t="s">
        <v>91</v>
      </c>
      <c r="F2535" t="s">
        <v>92</v>
      </c>
      <c r="G2535" t="s">
        <v>93</v>
      </c>
      <c r="H2535" t="s">
        <v>94</v>
      </c>
      <c r="I2535" t="s">
        <v>95</v>
      </c>
      <c r="J2535">
        <v>218</v>
      </c>
      <c r="K2535">
        <v>311.74</v>
      </c>
    </row>
    <row r="2536" spans="1:11" x14ac:dyDescent="0.25">
      <c r="A2536" t="s">
        <v>104</v>
      </c>
      <c r="B2536">
        <v>2023</v>
      </c>
      <c r="C2536" t="s">
        <v>2</v>
      </c>
      <c r="D2536" t="s">
        <v>98</v>
      </c>
      <c r="E2536" t="s">
        <v>91</v>
      </c>
      <c r="F2536" t="s">
        <v>92</v>
      </c>
      <c r="G2536" t="s">
        <v>93</v>
      </c>
      <c r="H2536" t="s">
        <v>94</v>
      </c>
      <c r="I2536" t="s">
        <v>95</v>
      </c>
      <c r="J2536">
        <v>188</v>
      </c>
      <c r="K2536">
        <v>268.84000000000003</v>
      </c>
    </row>
    <row r="2537" spans="1:11" x14ac:dyDescent="0.25">
      <c r="A2537" t="s">
        <v>104</v>
      </c>
      <c r="B2537">
        <v>2023</v>
      </c>
      <c r="C2537" t="s">
        <v>2</v>
      </c>
      <c r="D2537" t="s">
        <v>98</v>
      </c>
      <c r="E2537" t="s">
        <v>91</v>
      </c>
      <c r="F2537" t="s">
        <v>92</v>
      </c>
      <c r="G2537" t="s">
        <v>93</v>
      </c>
      <c r="H2537" t="s">
        <v>94</v>
      </c>
      <c r="I2537" t="s">
        <v>95</v>
      </c>
      <c r="J2537">
        <v>214</v>
      </c>
      <c r="K2537">
        <v>526.24</v>
      </c>
    </row>
    <row r="2538" spans="1:11" x14ac:dyDescent="0.25">
      <c r="A2538" t="s">
        <v>104</v>
      </c>
      <c r="B2538">
        <v>2023</v>
      </c>
      <c r="C2538" t="s">
        <v>2</v>
      </c>
      <c r="D2538" t="s">
        <v>98</v>
      </c>
      <c r="E2538" t="s">
        <v>91</v>
      </c>
      <c r="F2538" t="s">
        <v>92</v>
      </c>
      <c r="G2538" t="s">
        <v>93</v>
      </c>
      <c r="H2538" t="s">
        <v>94</v>
      </c>
      <c r="I2538" t="s">
        <v>95</v>
      </c>
      <c r="J2538">
        <v>190</v>
      </c>
      <c r="K2538">
        <v>526.24</v>
      </c>
    </row>
    <row r="2539" spans="1:11" x14ac:dyDescent="0.25">
      <c r="A2539" t="s">
        <v>104</v>
      </c>
      <c r="B2539">
        <v>2023</v>
      </c>
      <c r="C2539" t="s">
        <v>2</v>
      </c>
      <c r="D2539" t="s">
        <v>98</v>
      </c>
      <c r="E2539" t="s">
        <v>91</v>
      </c>
      <c r="F2539" t="s">
        <v>92</v>
      </c>
      <c r="G2539" t="s">
        <v>93</v>
      </c>
      <c r="H2539" t="s">
        <v>94</v>
      </c>
      <c r="I2539" t="s">
        <v>95</v>
      </c>
      <c r="J2539">
        <v>967</v>
      </c>
      <c r="K2539">
        <v>1382.81</v>
      </c>
    </row>
    <row r="2540" spans="1:11" x14ac:dyDescent="0.25">
      <c r="A2540" t="s">
        <v>104</v>
      </c>
      <c r="B2540">
        <v>2023</v>
      </c>
      <c r="C2540" t="s">
        <v>2</v>
      </c>
      <c r="D2540" t="s">
        <v>98</v>
      </c>
      <c r="E2540" t="s">
        <v>91</v>
      </c>
      <c r="F2540" t="s">
        <v>92</v>
      </c>
      <c r="G2540" t="s">
        <v>93</v>
      </c>
      <c r="H2540" t="s">
        <v>94</v>
      </c>
      <c r="I2540" t="s">
        <v>95</v>
      </c>
      <c r="J2540">
        <v>189</v>
      </c>
      <c r="K2540">
        <v>270.27</v>
      </c>
    </row>
    <row r="2541" spans="1:11" x14ac:dyDescent="0.25">
      <c r="A2541" t="s">
        <v>104</v>
      </c>
      <c r="B2541">
        <v>2023</v>
      </c>
      <c r="C2541" t="s">
        <v>2</v>
      </c>
      <c r="D2541" t="s">
        <v>98</v>
      </c>
      <c r="E2541" t="s">
        <v>91</v>
      </c>
      <c r="F2541" t="s">
        <v>92</v>
      </c>
      <c r="G2541" t="s">
        <v>93</v>
      </c>
      <c r="H2541" t="s">
        <v>94</v>
      </c>
      <c r="I2541" t="s">
        <v>95</v>
      </c>
      <c r="J2541">
        <v>748</v>
      </c>
      <c r="K2541">
        <v>1069.6400000000001</v>
      </c>
    </row>
    <row r="2542" spans="1:11" x14ac:dyDescent="0.25">
      <c r="A2542" t="s">
        <v>104</v>
      </c>
      <c r="B2542">
        <v>2023</v>
      </c>
      <c r="C2542" t="s">
        <v>2</v>
      </c>
      <c r="D2542" t="s">
        <v>98</v>
      </c>
      <c r="E2542" t="s">
        <v>91</v>
      </c>
      <c r="F2542" t="s">
        <v>92</v>
      </c>
      <c r="G2542" t="s">
        <v>93</v>
      </c>
      <c r="H2542" t="s">
        <v>94</v>
      </c>
      <c r="I2542" t="s">
        <v>95</v>
      </c>
      <c r="J2542">
        <v>835</v>
      </c>
      <c r="K2542">
        <v>1194.05</v>
      </c>
    </row>
    <row r="2543" spans="1:11" x14ac:dyDescent="0.25">
      <c r="A2543" t="s">
        <v>104</v>
      </c>
      <c r="B2543">
        <v>2023</v>
      </c>
      <c r="C2543" t="s">
        <v>2</v>
      </c>
      <c r="D2543" t="s">
        <v>98</v>
      </c>
      <c r="E2543" t="s">
        <v>91</v>
      </c>
      <c r="F2543" t="s">
        <v>92</v>
      </c>
      <c r="G2543" t="s">
        <v>93</v>
      </c>
      <c r="H2543" t="s">
        <v>94</v>
      </c>
      <c r="I2543" t="s">
        <v>95</v>
      </c>
      <c r="J2543">
        <v>215</v>
      </c>
      <c r="K2543">
        <v>307.45</v>
      </c>
    </row>
    <row r="2544" spans="1:11" x14ac:dyDescent="0.25">
      <c r="A2544" t="s">
        <v>104</v>
      </c>
      <c r="B2544">
        <v>2023</v>
      </c>
      <c r="C2544" t="s">
        <v>2</v>
      </c>
      <c r="D2544" t="s">
        <v>98</v>
      </c>
      <c r="E2544" t="s">
        <v>91</v>
      </c>
      <c r="F2544" t="s">
        <v>92</v>
      </c>
      <c r="G2544" t="s">
        <v>93</v>
      </c>
      <c r="H2544" t="s">
        <v>94</v>
      </c>
      <c r="I2544" t="s">
        <v>95</v>
      </c>
      <c r="J2544">
        <v>191</v>
      </c>
      <c r="K2544">
        <v>273.13</v>
      </c>
    </row>
    <row r="2545" spans="1:11" x14ac:dyDescent="0.25">
      <c r="A2545" t="s">
        <v>107</v>
      </c>
      <c r="B2545">
        <v>2023</v>
      </c>
      <c r="C2545" t="s">
        <v>4</v>
      </c>
      <c r="D2545" t="s">
        <v>98</v>
      </c>
      <c r="E2545" t="s">
        <v>91</v>
      </c>
      <c r="F2545" t="s">
        <v>92</v>
      </c>
      <c r="G2545" t="s">
        <v>93</v>
      </c>
      <c r="H2545" t="s">
        <v>94</v>
      </c>
      <c r="I2545" t="s">
        <v>95</v>
      </c>
      <c r="J2545">
        <v>206</v>
      </c>
      <c r="K2545">
        <v>294.58</v>
      </c>
    </row>
    <row r="2546" spans="1:11" x14ac:dyDescent="0.25">
      <c r="A2546" t="s">
        <v>104</v>
      </c>
      <c r="B2546">
        <v>2023</v>
      </c>
      <c r="C2546" t="s">
        <v>4</v>
      </c>
      <c r="D2546" t="s">
        <v>98</v>
      </c>
      <c r="E2546" t="s">
        <v>91</v>
      </c>
      <c r="F2546" t="s">
        <v>92</v>
      </c>
      <c r="G2546" t="s">
        <v>93</v>
      </c>
      <c r="H2546" t="s">
        <v>94</v>
      </c>
      <c r="I2546" t="s">
        <v>95</v>
      </c>
      <c r="J2546">
        <v>176</v>
      </c>
      <c r="K2546">
        <v>251.68</v>
      </c>
    </row>
    <row r="2547" spans="1:11" x14ac:dyDescent="0.25">
      <c r="A2547" t="s">
        <v>104</v>
      </c>
      <c r="B2547">
        <v>2023</v>
      </c>
      <c r="C2547" t="s">
        <v>4</v>
      </c>
      <c r="D2547" t="s">
        <v>98</v>
      </c>
      <c r="E2547" t="s">
        <v>91</v>
      </c>
      <c r="F2547" t="s">
        <v>92</v>
      </c>
      <c r="G2547" t="s">
        <v>93</v>
      </c>
      <c r="H2547" t="s">
        <v>94</v>
      </c>
      <c r="I2547" t="s">
        <v>95</v>
      </c>
      <c r="J2547">
        <v>208</v>
      </c>
      <c r="K2547">
        <v>526.24</v>
      </c>
    </row>
    <row r="2548" spans="1:11" x14ac:dyDescent="0.25">
      <c r="A2548" t="s">
        <v>104</v>
      </c>
      <c r="B2548">
        <v>2023</v>
      </c>
      <c r="C2548" t="s">
        <v>4</v>
      </c>
      <c r="D2548" t="s">
        <v>98</v>
      </c>
      <c r="E2548" t="s">
        <v>91</v>
      </c>
      <c r="F2548" t="s">
        <v>92</v>
      </c>
      <c r="G2548" t="s">
        <v>93</v>
      </c>
      <c r="H2548" t="s">
        <v>94</v>
      </c>
      <c r="I2548" t="s">
        <v>95</v>
      </c>
      <c r="J2548">
        <v>178</v>
      </c>
      <c r="K2548">
        <v>526.24</v>
      </c>
    </row>
    <row r="2549" spans="1:11" x14ac:dyDescent="0.25">
      <c r="A2549" t="s">
        <v>104</v>
      </c>
      <c r="B2549">
        <v>2023</v>
      </c>
      <c r="C2549" t="s">
        <v>4</v>
      </c>
      <c r="D2549" t="s">
        <v>98</v>
      </c>
      <c r="E2549" t="s">
        <v>91</v>
      </c>
      <c r="F2549" t="s">
        <v>92</v>
      </c>
      <c r="G2549" t="s">
        <v>93</v>
      </c>
      <c r="H2549" t="s">
        <v>94</v>
      </c>
      <c r="I2549" t="s">
        <v>95</v>
      </c>
      <c r="J2549">
        <v>969</v>
      </c>
      <c r="K2549">
        <v>1385.67</v>
      </c>
    </row>
    <row r="2550" spans="1:11" x14ac:dyDescent="0.25">
      <c r="A2550" t="s">
        <v>104</v>
      </c>
      <c r="B2550">
        <v>2023</v>
      </c>
      <c r="C2550" t="s">
        <v>4</v>
      </c>
      <c r="D2550" t="s">
        <v>98</v>
      </c>
      <c r="E2550" t="s">
        <v>91</v>
      </c>
      <c r="F2550" t="s">
        <v>92</v>
      </c>
      <c r="G2550" t="s">
        <v>93</v>
      </c>
      <c r="H2550" t="s">
        <v>94</v>
      </c>
      <c r="I2550" t="s">
        <v>95</v>
      </c>
      <c r="J2550">
        <v>180</v>
      </c>
      <c r="K2550">
        <v>257.39999999999998</v>
      </c>
    </row>
    <row r="2551" spans="1:11" x14ac:dyDescent="0.25">
      <c r="A2551" t="s">
        <v>104</v>
      </c>
      <c r="B2551">
        <v>2023</v>
      </c>
      <c r="C2551" t="s">
        <v>4</v>
      </c>
      <c r="D2551" t="s">
        <v>98</v>
      </c>
      <c r="E2551" t="s">
        <v>91</v>
      </c>
      <c r="F2551" t="s">
        <v>92</v>
      </c>
      <c r="G2551" t="s">
        <v>93</v>
      </c>
      <c r="H2551" t="s">
        <v>94</v>
      </c>
      <c r="I2551" t="s">
        <v>95</v>
      </c>
      <c r="J2551">
        <v>207</v>
      </c>
      <c r="K2551">
        <v>296.01</v>
      </c>
    </row>
    <row r="2552" spans="1:11" x14ac:dyDescent="0.25">
      <c r="A2552" t="s">
        <v>104</v>
      </c>
      <c r="B2552">
        <v>2023</v>
      </c>
      <c r="C2552" t="s">
        <v>4</v>
      </c>
      <c r="D2552" t="s">
        <v>98</v>
      </c>
      <c r="E2552" t="s">
        <v>91</v>
      </c>
      <c r="F2552" t="s">
        <v>92</v>
      </c>
      <c r="G2552" t="s">
        <v>93</v>
      </c>
      <c r="H2552" t="s">
        <v>94</v>
      </c>
      <c r="I2552" t="s">
        <v>95</v>
      </c>
      <c r="J2552">
        <v>177</v>
      </c>
      <c r="K2552">
        <v>253.11</v>
      </c>
    </row>
    <row r="2553" spans="1:11" x14ac:dyDescent="0.25">
      <c r="A2553" t="s">
        <v>104</v>
      </c>
      <c r="B2553">
        <v>2023</v>
      </c>
      <c r="C2553" t="s">
        <v>4</v>
      </c>
      <c r="D2553" t="s">
        <v>98</v>
      </c>
      <c r="E2553" t="s">
        <v>91</v>
      </c>
      <c r="F2553" t="s">
        <v>92</v>
      </c>
      <c r="G2553" t="s">
        <v>93</v>
      </c>
      <c r="H2553" t="s">
        <v>94</v>
      </c>
      <c r="I2553" t="s">
        <v>95</v>
      </c>
      <c r="J2553">
        <v>750</v>
      </c>
      <c r="K2553">
        <v>1072.5</v>
      </c>
    </row>
    <row r="2554" spans="1:11" x14ac:dyDescent="0.25">
      <c r="A2554" t="s">
        <v>104</v>
      </c>
      <c r="B2554">
        <v>2023</v>
      </c>
      <c r="C2554" t="s">
        <v>4</v>
      </c>
      <c r="D2554" t="s">
        <v>98</v>
      </c>
      <c r="E2554" t="s">
        <v>91</v>
      </c>
      <c r="F2554" t="s">
        <v>92</v>
      </c>
      <c r="G2554" t="s">
        <v>93</v>
      </c>
      <c r="H2554" t="s">
        <v>94</v>
      </c>
      <c r="I2554" t="s">
        <v>95</v>
      </c>
      <c r="J2554">
        <v>836</v>
      </c>
      <c r="K2554">
        <v>1195.48</v>
      </c>
    </row>
    <row r="2555" spans="1:11" x14ac:dyDescent="0.25">
      <c r="A2555" t="s">
        <v>104</v>
      </c>
      <c r="B2555">
        <v>2023</v>
      </c>
      <c r="C2555" t="s">
        <v>4</v>
      </c>
      <c r="D2555" t="s">
        <v>98</v>
      </c>
      <c r="E2555" t="s">
        <v>91</v>
      </c>
      <c r="F2555" t="s">
        <v>92</v>
      </c>
      <c r="G2555" t="s">
        <v>93</v>
      </c>
      <c r="H2555" t="s">
        <v>94</v>
      </c>
      <c r="I2555" t="s">
        <v>95</v>
      </c>
      <c r="J2555">
        <v>203</v>
      </c>
      <c r="K2555">
        <v>290.28999999999996</v>
      </c>
    </row>
    <row r="2556" spans="1:11" x14ac:dyDescent="0.25">
      <c r="A2556" t="s">
        <v>107</v>
      </c>
      <c r="B2556">
        <v>2023</v>
      </c>
      <c r="C2556" t="s">
        <v>4</v>
      </c>
      <c r="D2556" t="s">
        <v>98</v>
      </c>
      <c r="E2556" t="s">
        <v>91</v>
      </c>
      <c r="F2556" t="s">
        <v>92</v>
      </c>
      <c r="G2556" t="s">
        <v>93</v>
      </c>
      <c r="H2556" t="s">
        <v>94</v>
      </c>
      <c r="I2556" t="s">
        <v>95</v>
      </c>
      <c r="J2556">
        <v>179</v>
      </c>
      <c r="K2556">
        <v>255.97</v>
      </c>
    </row>
    <row r="2557" spans="1:11" x14ac:dyDescent="0.25">
      <c r="A2557" t="s">
        <v>103</v>
      </c>
      <c r="B2557">
        <v>2023</v>
      </c>
      <c r="C2557" t="s">
        <v>10</v>
      </c>
      <c r="D2557" t="s">
        <v>98</v>
      </c>
      <c r="E2557" t="s">
        <v>91</v>
      </c>
      <c r="F2557" t="s">
        <v>92</v>
      </c>
      <c r="G2557" t="s">
        <v>93</v>
      </c>
      <c r="H2557" t="s">
        <v>94</v>
      </c>
      <c r="I2557" t="s">
        <v>95</v>
      </c>
      <c r="J2557">
        <v>176</v>
      </c>
      <c r="K2557">
        <v>251.68</v>
      </c>
    </row>
    <row r="2558" spans="1:11" x14ac:dyDescent="0.25">
      <c r="A2558" t="s">
        <v>103</v>
      </c>
      <c r="B2558">
        <v>2023</v>
      </c>
      <c r="C2558" t="s">
        <v>10</v>
      </c>
      <c r="D2558" t="s">
        <v>98</v>
      </c>
      <c r="E2558" t="s">
        <v>91</v>
      </c>
      <c r="F2558" t="s">
        <v>92</v>
      </c>
      <c r="G2558" t="s">
        <v>93</v>
      </c>
      <c r="H2558" t="s">
        <v>94</v>
      </c>
      <c r="I2558" t="s">
        <v>95</v>
      </c>
      <c r="J2558">
        <v>146</v>
      </c>
      <c r="K2558">
        <v>208.78</v>
      </c>
    </row>
    <row r="2559" spans="1:11" x14ac:dyDescent="0.25">
      <c r="A2559" t="s">
        <v>103</v>
      </c>
      <c r="B2559">
        <v>2023</v>
      </c>
      <c r="C2559" t="s">
        <v>10</v>
      </c>
      <c r="D2559" t="s">
        <v>98</v>
      </c>
      <c r="E2559" t="s">
        <v>91</v>
      </c>
      <c r="F2559" t="s">
        <v>92</v>
      </c>
      <c r="G2559" t="s">
        <v>93</v>
      </c>
      <c r="H2559" t="s">
        <v>94</v>
      </c>
      <c r="I2559" t="s">
        <v>95</v>
      </c>
      <c r="J2559">
        <v>172</v>
      </c>
      <c r="K2559">
        <v>526.24</v>
      </c>
    </row>
    <row r="2560" spans="1:11" x14ac:dyDescent="0.25">
      <c r="A2560" t="s">
        <v>105</v>
      </c>
      <c r="B2560">
        <v>2023</v>
      </c>
      <c r="C2560" t="s">
        <v>10</v>
      </c>
      <c r="D2560" t="s">
        <v>98</v>
      </c>
      <c r="E2560" t="s">
        <v>91</v>
      </c>
      <c r="F2560" t="s">
        <v>92</v>
      </c>
      <c r="G2560" t="s">
        <v>93</v>
      </c>
      <c r="H2560" t="s">
        <v>94</v>
      </c>
      <c r="I2560" t="s">
        <v>95</v>
      </c>
      <c r="J2560">
        <v>148</v>
      </c>
      <c r="K2560">
        <v>526.24</v>
      </c>
    </row>
    <row r="2561" spans="1:11" x14ac:dyDescent="0.25">
      <c r="A2561" t="s">
        <v>105</v>
      </c>
      <c r="B2561">
        <v>2023</v>
      </c>
      <c r="C2561" t="s">
        <v>10</v>
      </c>
      <c r="D2561" t="s">
        <v>98</v>
      </c>
      <c r="E2561" t="s">
        <v>91</v>
      </c>
      <c r="F2561" t="s">
        <v>92</v>
      </c>
      <c r="G2561" t="s">
        <v>93</v>
      </c>
      <c r="H2561" t="s">
        <v>94</v>
      </c>
      <c r="I2561" t="s">
        <v>95</v>
      </c>
      <c r="J2561">
        <v>974</v>
      </c>
      <c r="K2561">
        <v>1392.82</v>
      </c>
    </row>
    <row r="2562" spans="1:11" x14ac:dyDescent="0.25">
      <c r="A2562" t="s">
        <v>103</v>
      </c>
      <c r="B2562">
        <v>2023</v>
      </c>
      <c r="C2562" t="s">
        <v>10</v>
      </c>
      <c r="D2562" t="s">
        <v>98</v>
      </c>
      <c r="E2562" t="s">
        <v>91</v>
      </c>
      <c r="F2562" t="s">
        <v>92</v>
      </c>
      <c r="G2562" t="s">
        <v>93</v>
      </c>
      <c r="H2562" t="s">
        <v>94</v>
      </c>
      <c r="I2562" t="s">
        <v>95</v>
      </c>
      <c r="J2562">
        <v>144</v>
      </c>
      <c r="K2562">
        <v>205.92</v>
      </c>
    </row>
    <row r="2563" spans="1:11" x14ac:dyDescent="0.25">
      <c r="A2563" t="s">
        <v>103</v>
      </c>
      <c r="B2563">
        <v>2023</v>
      </c>
      <c r="C2563" t="s">
        <v>10</v>
      </c>
      <c r="D2563" t="s">
        <v>98</v>
      </c>
      <c r="E2563" t="s">
        <v>91</v>
      </c>
      <c r="F2563" t="s">
        <v>92</v>
      </c>
      <c r="G2563" t="s">
        <v>93</v>
      </c>
      <c r="H2563" t="s">
        <v>94</v>
      </c>
      <c r="I2563" t="s">
        <v>95</v>
      </c>
      <c r="J2563">
        <v>171</v>
      </c>
      <c r="K2563">
        <v>244.53</v>
      </c>
    </row>
    <row r="2564" spans="1:11" x14ac:dyDescent="0.25">
      <c r="A2564" t="s">
        <v>105</v>
      </c>
      <c r="B2564">
        <v>2023</v>
      </c>
      <c r="C2564" t="s">
        <v>10</v>
      </c>
      <c r="D2564" t="s">
        <v>98</v>
      </c>
      <c r="E2564" t="s">
        <v>91</v>
      </c>
      <c r="F2564" t="s">
        <v>92</v>
      </c>
      <c r="G2564" t="s">
        <v>93</v>
      </c>
      <c r="H2564" t="s">
        <v>94</v>
      </c>
      <c r="I2564" t="s">
        <v>95</v>
      </c>
      <c r="J2564">
        <v>147</v>
      </c>
      <c r="K2564">
        <v>210.21</v>
      </c>
    </row>
    <row r="2565" spans="1:11" x14ac:dyDescent="0.25">
      <c r="A2565" t="s">
        <v>105</v>
      </c>
      <c r="B2565">
        <v>2023</v>
      </c>
      <c r="C2565" t="s">
        <v>10</v>
      </c>
      <c r="D2565" t="s">
        <v>98</v>
      </c>
      <c r="E2565" t="s">
        <v>91</v>
      </c>
      <c r="F2565" t="s">
        <v>92</v>
      </c>
      <c r="G2565" t="s">
        <v>93</v>
      </c>
      <c r="H2565" t="s">
        <v>94</v>
      </c>
      <c r="I2565" t="s">
        <v>95</v>
      </c>
      <c r="J2565">
        <v>755</v>
      </c>
      <c r="K2565">
        <v>1079.6500000000001</v>
      </c>
    </row>
    <row r="2566" spans="1:11" x14ac:dyDescent="0.25">
      <c r="A2566" t="s">
        <v>103</v>
      </c>
      <c r="B2566">
        <v>2023</v>
      </c>
      <c r="C2566" t="s">
        <v>10</v>
      </c>
      <c r="D2566" t="s">
        <v>98</v>
      </c>
      <c r="E2566" t="s">
        <v>91</v>
      </c>
      <c r="F2566" t="s">
        <v>92</v>
      </c>
      <c r="G2566" t="s">
        <v>93</v>
      </c>
      <c r="H2566" t="s">
        <v>94</v>
      </c>
      <c r="I2566" t="s">
        <v>95</v>
      </c>
      <c r="J2566">
        <v>842</v>
      </c>
      <c r="K2566">
        <v>1204.06</v>
      </c>
    </row>
    <row r="2567" spans="1:11" x14ac:dyDescent="0.25">
      <c r="A2567" t="s">
        <v>103</v>
      </c>
      <c r="B2567">
        <v>2023</v>
      </c>
      <c r="C2567" t="s">
        <v>10</v>
      </c>
      <c r="D2567" t="s">
        <v>98</v>
      </c>
      <c r="E2567" t="s">
        <v>91</v>
      </c>
      <c r="F2567" t="s">
        <v>92</v>
      </c>
      <c r="G2567" t="s">
        <v>93</v>
      </c>
      <c r="H2567" t="s">
        <v>94</v>
      </c>
      <c r="I2567" t="s">
        <v>95</v>
      </c>
      <c r="J2567">
        <v>173</v>
      </c>
      <c r="K2567">
        <v>247.39</v>
      </c>
    </row>
    <row r="2568" spans="1:11" x14ac:dyDescent="0.25">
      <c r="A2568" t="s">
        <v>103</v>
      </c>
      <c r="B2568">
        <v>2023</v>
      </c>
      <c r="C2568" t="s">
        <v>10</v>
      </c>
      <c r="D2568" t="s">
        <v>98</v>
      </c>
      <c r="E2568" t="s">
        <v>91</v>
      </c>
      <c r="F2568" t="s">
        <v>92</v>
      </c>
      <c r="G2568" t="s">
        <v>93</v>
      </c>
      <c r="H2568" t="s">
        <v>94</v>
      </c>
      <c r="I2568" t="s">
        <v>95</v>
      </c>
      <c r="J2568">
        <v>149</v>
      </c>
      <c r="K2568">
        <v>213.07</v>
      </c>
    </row>
    <row r="2569" spans="1:11" x14ac:dyDescent="0.25">
      <c r="A2569" t="s">
        <v>107</v>
      </c>
      <c r="B2569">
        <v>2023</v>
      </c>
      <c r="C2569" t="s">
        <v>9</v>
      </c>
      <c r="D2569" t="s">
        <v>98</v>
      </c>
      <c r="E2569" t="s">
        <v>91</v>
      </c>
      <c r="F2569" t="s">
        <v>92</v>
      </c>
      <c r="G2569" t="s">
        <v>93</v>
      </c>
      <c r="H2569" t="s">
        <v>94</v>
      </c>
      <c r="I2569" t="s">
        <v>95</v>
      </c>
      <c r="J2569">
        <v>152</v>
      </c>
      <c r="K2569">
        <v>217.36</v>
      </c>
    </row>
    <row r="2570" spans="1:11" x14ac:dyDescent="0.25">
      <c r="A2570" t="s">
        <v>103</v>
      </c>
      <c r="B2570">
        <v>2023</v>
      </c>
      <c r="C2570" t="s">
        <v>9</v>
      </c>
      <c r="D2570" t="s">
        <v>98</v>
      </c>
      <c r="E2570" t="s">
        <v>91</v>
      </c>
      <c r="F2570" t="s">
        <v>92</v>
      </c>
      <c r="G2570" t="s">
        <v>93</v>
      </c>
      <c r="H2570" t="s">
        <v>94</v>
      </c>
      <c r="I2570" t="s">
        <v>95</v>
      </c>
      <c r="J2570">
        <v>178</v>
      </c>
      <c r="K2570">
        <v>526.24</v>
      </c>
    </row>
    <row r="2571" spans="1:11" x14ac:dyDescent="0.25">
      <c r="A2571" t="s">
        <v>103</v>
      </c>
      <c r="B2571">
        <v>2023</v>
      </c>
      <c r="C2571" t="s">
        <v>9</v>
      </c>
      <c r="D2571" t="s">
        <v>98</v>
      </c>
      <c r="E2571" t="s">
        <v>91</v>
      </c>
      <c r="F2571" t="s">
        <v>92</v>
      </c>
      <c r="G2571" t="s">
        <v>93</v>
      </c>
      <c r="H2571" t="s">
        <v>94</v>
      </c>
      <c r="I2571" t="s">
        <v>95</v>
      </c>
      <c r="J2571">
        <v>154</v>
      </c>
      <c r="K2571">
        <v>526.24</v>
      </c>
    </row>
    <row r="2572" spans="1:11" x14ac:dyDescent="0.25">
      <c r="A2572" t="s">
        <v>105</v>
      </c>
      <c r="B2572">
        <v>2023</v>
      </c>
      <c r="C2572" t="s">
        <v>9</v>
      </c>
      <c r="D2572" t="s">
        <v>98</v>
      </c>
      <c r="E2572" t="s">
        <v>91</v>
      </c>
      <c r="F2572" t="s">
        <v>92</v>
      </c>
      <c r="G2572" t="s">
        <v>93</v>
      </c>
      <c r="H2572" t="s">
        <v>94</v>
      </c>
      <c r="I2572" t="s">
        <v>95</v>
      </c>
      <c r="J2572">
        <v>973</v>
      </c>
      <c r="K2572">
        <v>1391.39</v>
      </c>
    </row>
    <row r="2573" spans="1:11" x14ac:dyDescent="0.25">
      <c r="A2573" t="s">
        <v>104</v>
      </c>
      <c r="B2573">
        <v>2023</v>
      </c>
      <c r="C2573" t="s">
        <v>9</v>
      </c>
      <c r="D2573" t="s">
        <v>98</v>
      </c>
      <c r="E2573" t="s">
        <v>91</v>
      </c>
      <c r="F2573" t="s">
        <v>92</v>
      </c>
      <c r="G2573" t="s">
        <v>93</v>
      </c>
      <c r="H2573" t="s">
        <v>94</v>
      </c>
      <c r="I2573" t="s">
        <v>95</v>
      </c>
      <c r="J2573">
        <v>150</v>
      </c>
      <c r="K2573">
        <v>214.5</v>
      </c>
    </row>
    <row r="2574" spans="1:11" x14ac:dyDescent="0.25">
      <c r="A2574" t="s">
        <v>104</v>
      </c>
      <c r="B2574">
        <v>2023</v>
      </c>
      <c r="C2574" t="s">
        <v>9</v>
      </c>
      <c r="D2574" t="s">
        <v>98</v>
      </c>
      <c r="E2574" t="s">
        <v>91</v>
      </c>
      <c r="F2574" t="s">
        <v>92</v>
      </c>
      <c r="G2574" t="s">
        <v>93</v>
      </c>
      <c r="H2574" t="s">
        <v>94</v>
      </c>
      <c r="I2574" t="s">
        <v>95</v>
      </c>
      <c r="J2574">
        <v>177</v>
      </c>
      <c r="K2574">
        <v>253.11</v>
      </c>
    </row>
    <row r="2575" spans="1:11" x14ac:dyDescent="0.25">
      <c r="A2575" t="s">
        <v>105</v>
      </c>
      <c r="B2575">
        <v>2023</v>
      </c>
      <c r="C2575" t="s">
        <v>9</v>
      </c>
      <c r="D2575" t="s">
        <v>98</v>
      </c>
      <c r="E2575" t="s">
        <v>91</v>
      </c>
      <c r="F2575" t="s">
        <v>92</v>
      </c>
      <c r="G2575" t="s">
        <v>93</v>
      </c>
      <c r="H2575" t="s">
        <v>94</v>
      </c>
      <c r="I2575" t="s">
        <v>95</v>
      </c>
      <c r="J2575">
        <v>153</v>
      </c>
      <c r="K2575">
        <v>218.79</v>
      </c>
    </row>
    <row r="2576" spans="1:11" x14ac:dyDescent="0.25">
      <c r="A2576" t="s">
        <v>103</v>
      </c>
      <c r="B2576">
        <v>2023</v>
      </c>
      <c r="C2576" t="s">
        <v>9</v>
      </c>
      <c r="D2576" t="s">
        <v>98</v>
      </c>
      <c r="E2576" t="s">
        <v>91</v>
      </c>
      <c r="F2576" t="s">
        <v>92</v>
      </c>
      <c r="G2576" t="s">
        <v>93</v>
      </c>
      <c r="H2576" t="s">
        <v>94</v>
      </c>
      <c r="I2576" t="s">
        <v>95</v>
      </c>
      <c r="J2576">
        <v>754</v>
      </c>
      <c r="K2576">
        <v>1078.22</v>
      </c>
    </row>
    <row r="2577" spans="1:11" x14ac:dyDescent="0.25">
      <c r="A2577" t="s">
        <v>103</v>
      </c>
      <c r="B2577">
        <v>2023</v>
      </c>
      <c r="C2577" t="s">
        <v>9</v>
      </c>
      <c r="D2577" t="s">
        <v>98</v>
      </c>
      <c r="E2577" t="s">
        <v>91</v>
      </c>
      <c r="F2577" t="s">
        <v>92</v>
      </c>
      <c r="G2577" t="s">
        <v>93</v>
      </c>
      <c r="H2577" t="s">
        <v>94</v>
      </c>
      <c r="I2577" t="s">
        <v>95</v>
      </c>
      <c r="J2577">
        <v>841</v>
      </c>
      <c r="K2577">
        <v>1202.6300000000001</v>
      </c>
    </row>
    <row r="2578" spans="1:11" x14ac:dyDescent="0.25">
      <c r="A2578" t="s">
        <v>107</v>
      </c>
      <c r="B2578">
        <v>2023</v>
      </c>
      <c r="C2578" t="s">
        <v>9</v>
      </c>
      <c r="D2578" t="s">
        <v>98</v>
      </c>
      <c r="E2578" t="s">
        <v>91</v>
      </c>
      <c r="F2578" t="s">
        <v>92</v>
      </c>
      <c r="G2578" t="s">
        <v>93</v>
      </c>
      <c r="H2578" t="s">
        <v>94</v>
      </c>
      <c r="I2578" t="s">
        <v>95</v>
      </c>
      <c r="J2578">
        <v>179</v>
      </c>
      <c r="K2578">
        <v>255.97</v>
      </c>
    </row>
    <row r="2579" spans="1:11" x14ac:dyDescent="0.25">
      <c r="A2579" t="s">
        <v>103</v>
      </c>
      <c r="B2579">
        <v>2023</v>
      </c>
      <c r="C2579" t="s">
        <v>8</v>
      </c>
      <c r="D2579" t="s">
        <v>98</v>
      </c>
      <c r="E2579" t="s">
        <v>91</v>
      </c>
      <c r="F2579" t="s">
        <v>92</v>
      </c>
      <c r="G2579" t="s">
        <v>93</v>
      </c>
      <c r="H2579" t="s">
        <v>94</v>
      </c>
      <c r="I2579" t="s">
        <v>95</v>
      </c>
      <c r="J2579">
        <v>182</v>
      </c>
      <c r="K2579">
        <v>260.26</v>
      </c>
    </row>
    <row r="2580" spans="1:11" x14ac:dyDescent="0.25">
      <c r="A2580" t="s">
        <v>104</v>
      </c>
      <c r="B2580">
        <v>2023</v>
      </c>
      <c r="C2580" t="s">
        <v>8</v>
      </c>
      <c r="D2580" t="s">
        <v>98</v>
      </c>
      <c r="E2580" t="s">
        <v>91</v>
      </c>
      <c r="F2580" t="s">
        <v>92</v>
      </c>
      <c r="G2580" t="s">
        <v>93</v>
      </c>
      <c r="H2580" t="s">
        <v>94</v>
      </c>
      <c r="I2580" t="s">
        <v>95</v>
      </c>
      <c r="J2580">
        <v>158</v>
      </c>
      <c r="K2580">
        <v>225.94</v>
      </c>
    </row>
    <row r="2581" spans="1:11" x14ac:dyDescent="0.25">
      <c r="A2581" t="s">
        <v>104</v>
      </c>
      <c r="B2581">
        <v>2023</v>
      </c>
      <c r="C2581" t="s">
        <v>8</v>
      </c>
      <c r="D2581" t="s">
        <v>98</v>
      </c>
      <c r="E2581" t="s">
        <v>91</v>
      </c>
      <c r="F2581" t="s">
        <v>92</v>
      </c>
      <c r="G2581" t="s">
        <v>93</v>
      </c>
      <c r="H2581" t="s">
        <v>94</v>
      </c>
      <c r="I2581" t="s">
        <v>95</v>
      </c>
      <c r="J2581">
        <v>184</v>
      </c>
      <c r="K2581">
        <v>526.24</v>
      </c>
    </row>
    <row r="2582" spans="1:11" x14ac:dyDescent="0.25">
      <c r="A2582" t="s">
        <v>105</v>
      </c>
      <c r="B2582">
        <v>2023</v>
      </c>
      <c r="C2582" t="s">
        <v>8</v>
      </c>
      <c r="D2582" t="s">
        <v>98</v>
      </c>
      <c r="E2582" t="s">
        <v>91</v>
      </c>
      <c r="F2582" t="s">
        <v>92</v>
      </c>
      <c r="G2582" t="s">
        <v>93</v>
      </c>
      <c r="H2582" t="s">
        <v>94</v>
      </c>
      <c r="I2582" t="s">
        <v>95</v>
      </c>
      <c r="J2582">
        <v>972</v>
      </c>
      <c r="K2582">
        <v>1389.96</v>
      </c>
    </row>
    <row r="2583" spans="1:11" x14ac:dyDescent="0.25">
      <c r="A2583" t="s">
        <v>103</v>
      </c>
      <c r="B2583">
        <v>2023</v>
      </c>
      <c r="C2583" t="s">
        <v>8</v>
      </c>
      <c r="D2583" t="s">
        <v>98</v>
      </c>
      <c r="E2583" t="s">
        <v>91</v>
      </c>
      <c r="F2583" t="s">
        <v>92</v>
      </c>
      <c r="G2583" t="s">
        <v>93</v>
      </c>
      <c r="H2583" t="s">
        <v>94</v>
      </c>
      <c r="I2583" t="s">
        <v>95</v>
      </c>
      <c r="J2583">
        <v>156</v>
      </c>
      <c r="K2583">
        <v>223.08</v>
      </c>
    </row>
    <row r="2584" spans="1:11" x14ac:dyDescent="0.25">
      <c r="A2584" t="s">
        <v>103</v>
      </c>
      <c r="B2584">
        <v>2023</v>
      </c>
      <c r="C2584" t="s">
        <v>8</v>
      </c>
      <c r="D2584" t="s">
        <v>98</v>
      </c>
      <c r="E2584" t="s">
        <v>91</v>
      </c>
      <c r="F2584" t="s">
        <v>92</v>
      </c>
      <c r="G2584" t="s">
        <v>93</v>
      </c>
      <c r="H2584" t="s">
        <v>94</v>
      </c>
      <c r="I2584" t="s">
        <v>95</v>
      </c>
      <c r="J2584">
        <v>183</v>
      </c>
      <c r="K2584">
        <v>261.69</v>
      </c>
    </row>
    <row r="2585" spans="1:11" x14ac:dyDescent="0.25">
      <c r="A2585" t="s">
        <v>105</v>
      </c>
      <c r="B2585">
        <v>2023</v>
      </c>
      <c r="C2585" t="s">
        <v>8</v>
      </c>
      <c r="D2585" t="s">
        <v>98</v>
      </c>
      <c r="E2585" t="s">
        <v>91</v>
      </c>
      <c r="F2585" t="s">
        <v>92</v>
      </c>
      <c r="G2585" t="s">
        <v>93</v>
      </c>
      <c r="H2585" t="s">
        <v>94</v>
      </c>
      <c r="I2585" t="s">
        <v>95</v>
      </c>
      <c r="J2585">
        <v>159</v>
      </c>
      <c r="K2585">
        <v>227.37</v>
      </c>
    </row>
    <row r="2586" spans="1:11" x14ac:dyDescent="0.25">
      <c r="A2586" t="s">
        <v>104</v>
      </c>
      <c r="B2586">
        <v>2023</v>
      </c>
      <c r="C2586" t="s">
        <v>8</v>
      </c>
      <c r="D2586" t="s">
        <v>98</v>
      </c>
      <c r="E2586" t="s">
        <v>91</v>
      </c>
      <c r="F2586" t="s">
        <v>92</v>
      </c>
      <c r="G2586" t="s">
        <v>93</v>
      </c>
      <c r="H2586" t="s">
        <v>94</v>
      </c>
      <c r="I2586" t="s">
        <v>95</v>
      </c>
      <c r="J2586">
        <v>840</v>
      </c>
      <c r="K2586">
        <v>1201.2</v>
      </c>
    </row>
    <row r="2587" spans="1:11" x14ac:dyDescent="0.25">
      <c r="A2587" t="s">
        <v>104</v>
      </c>
      <c r="B2587">
        <v>2023</v>
      </c>
      <c r="C2587" t="s">
        <v>8</v>
      </c>
      <c r="D2587" t="s">
        <v>98</v>
      </c>
      <c r="E2587" t="s">
        <v>91</v>
      </c>
      <c r="F2587" t="s">
        <v>92</v>
      </c>
      <c r="G2587" t="s">
        <v>93</v>
      </c>
      <c r="H2587" t="s">
        <v>94</v>
      </c>
      <c r="I2587" t="s">
        <v>95</v>
      </c>
      <c r="J2587">
        <v>185</v>
      </c>
      <c r="K2587">
        <v>264.55</v>
      </c>
    </row>
    <row r="2588" spans="1:11" x14ac:dyDescent="0.25">
      <c r="A2588" t="s">
        <v>103</v>
      </c>
      <c r="B2588">
        <v>2023</v>
      </c>
      <c r="C2588" t="s">
        <v>8</v>
      </c>
      <c r="D2588" t="s">
        <v>98</v>
      </c>
      <c r="E2588" t="s">
        <v>91</v>
      </c>
      <c r="F2588" t="s">
        <v>92</v>
      </c>
      <c r="G2588" t="s">
        <v>93</v>
      </c>
      <c r="H2588" t="s">
        <v>94</v>
      </c>
      <c r="I2588" t="s">
        <v>95</v>
      </c>
      <c r="J2588">
        <v>155</v>
      </c>
      <c r="K2588">
        <v>221.65</v>
      </c>
    </row>
    <row r="2589" spans="1:11" x14ac:dyDescent="0.25">
      <c r="A2589" t="s">
        <v>104</v>
      </c>
      <c r="B2589">
        <v>2023</v>
      </c>
      <c r="C2589" t="s">
        <v>3</v>
      </c>
      <c r="D2589" t="s">
        <v>98</v>
      </c>
      <c r="E2589" t="s">
        <v>100</v>
      </c>
      <c r="F2589" t="s">
        <v>101</v>
      </c>
      <c r="G2589" t="s">
        <v>97</v>
      </c>
      <c r="H2589" t="s">
        <v>99</v>
      </c>
      <c r="I2589" t="s">
        <v>102</v>
      </c>
      <c r="J2589">
        <v>290</v>
      </c>
      <c r="K2589">
        <v>414.7</v>
      </c>
    </row>
    <row r="2590" spans="1:11" x14ac:dyDescent="0.25">
      <c r="A2590" t="s">
        <v>105</v>
      </c>
      <c r="B2590">
        <v>2023</v>
      </c>
      <c r="C2590" t="s">
        <v>3</v>
      </c>
      <c r="D2590" t="s">
        <v>98</v>
      </c>
      <c r="E2590" t="s">
        <v>100</v>
      </c>
      <c r="F2590" t="s">
        <v>101</v>
      </c>
      <c r="G2590" t="s">
        <v>97</v>
      </c>
      <c r="H2590" t="s">
        <v>99</v>
      </c>
      <c r="I2590" t="s">
        <v>102</v>
      </c>
      <c r="J2590">
        <v>260</v>
      </c>
      <c r="K2590">
        <v>371.8</v>
      </c>
    </row>
    <row r="2591" spans="1:11" x14ac:dyDescent="0.25">
      <c r="A2591" t="s">
        <v>104</v>
      </c>
      <c r="B2591">
        <v>2023</v>
      </c>
      <c r="C2591" t="s">
        <v>3</v>
      </c>
      <c r="D2591" t="s">
        <v>98</v>
      </c>
      <c r="E2591" t="s">
        <v>100</v>
      </c>
      <c r="F2591" t="s">
        <v>101</v>
      </c>
      <c r="G2591" t="s">
        <v>97</v>
      </c>
      <c r="H2591" t="s">
        <v>99</v>
      </c>
      <c r="I2591" t="s">
        <v>102</v>
      </c>
      <c r="J2591">
        <v>286</v>
      </c>
      <c r="K2591">
        <v>408.98</v>
      </c>
    </row>
    <row r="2592" spans="1:11" x14ac:dyDescent="0.25">
      <c r="A2592" t="s">
        <v>104</v>
      </c>
      <c r="B2592">
        <v>2023</v>
      </c>
      <c r="C2592" t="s">
        <v>3</v>
      </c>
      <c r="D2592" t="s">
        <v>98</v>
      </c>
      <c r="E2592" t="s">
        <v>100</v>
      </c>
      <c r="F2592" t="s">
        <v>101</v>
      </c>
      <c r="G2592" t="s">
        <v>97</v>
      </c>
      <c r="H2592" t="s">
        <v>99</v>
      </c>
      <c r="I2592" t="s">
        <v>102</v>
      </c>
      <c r="J2592">
        <v>262</v>
      </c>
      <c r="K2592">
        <v>374.66</v>
      </c>
    </row>
    <row r="2593" spans="1:11" x14ac:dyDescent="0.25">
      <c r="A2593" t="s">
        <v>105</v>
      </c>
      <c r="B2593">
        <v>2023</v>
      </c>
      <c r="C2593" t="s">
        <v>3</v>
      </c>
      <c r="D2593" t="s">
        <v>98</v>
      </c>
      <c r="E2593" t="s">
        <v>100</v>
      </c>
      <c r="F2593" t="s">
        <v>101</v>
      </c>
      <c r="G2593" t="s">
        <v>97</v>
      </c>
      <c r="H2593" t="s">
        <v>99</v>
      </c>
      <c r="I2593" t="s">
        <v>102</v>
      </c>
      <c r="J2593">
        <v>791</v>
      </c>
      <c r="K2593">
        <v>1131.1300000000001</v>
      </c>
    </row>
    <row r="2594" spans="1:11" x14ac:dyDescent="0.25">
      <c r="A2594" t="s">
        <v>105</v>
      </c>
      <c r="B2594">
        <v>2023</v>
      </c>
      <c r="C2594" t="s">
        <v>3</v>
      </c>
      <c r="D2594" t="s">
        <v>98</v>
      </c>
      <c r="E2594" t="s">
        <v>100</v>
      </c>
      <c r="F2594" t="s">
        <v>101</v>
      </c>
      <c r="G2594" t="s">
        <v>97</v>
      </c>
      <c r="H2594" t="s">
        <v>99</v>
      </c>
      <c r="I2594" t="s">
        <v>102</v>
      </c>
      <c r="J2594">
        <v>261</v>
      </c>
      <c r="K2594">
        <v>373.23</v>
      </c>
    </row>
    <row r="2595" spans="1:11" x14ac:dyDescent="0.25">
      <c r="A2595" t="s">
        <v>104</v>
      </c>
      <c r="B2595">
        <v>2023</v>
      </c>
      <c r="C2595" t="s">
        <v>3</v>
      </c>
      <c r="D2595" t="s">
        <v>98</v>
      </c>
      <c r="E2595" t="s">
        <v>100</v>
      </c>
      <c r="F2595" t="s">
        <v>101</v>
      </c>
      <c r="G2595" t="s">
        <v>97</v>
      </c>
      <c r="H2595" t="s">
        <v>99</v>
      </c>
      <c r="I2595" t="s">
        <v>102</v>
      </c>
      <c r="J2595">
        <v>289</v>
      </c>
      <c r="K2595">
        <v>413.27</v>
      </c>
    </row>
    <row r="2596" spans="1:11" x14ac:dyDescent="0.25">
      <c r="A2596" t="s">
        <v>104</v>
      </c>
      <c r="B2596">
        <v>2023</v>
      </c>
      <c r="C2596" t="s">
        <v>3</v>
      </c>
      <c r="D2596" t="s">
        <v>98</v>
      </c>
      <c r="E2596" t="s">
        <v>100</v>
      </c>
      <c r="F2596" t="s">
        <v>101</v>
      </c>
      <c r="G2596" t="s">
        <v>97</v>
      </c>
      <c r="H2596" t="s">
        <v>99</v>
      </c>
      <c r="I2596" t="s">
        <v>102</v>
      </c>
      <c r="J2596">
        <v>259</v>
      </c>
      <c r="K2596">
        <v>370.37</v>
      </c>
    </row>
    <row r="2597" spans="1:11" x14ac:dyDescent="0.25">
      <c r="A2597" t="s">
        <v>105</v>
      </c>
      <c r="B2597">
        <v>2023</v>
      </c>
      <c r="C2597" t="s">
        <v>3</v>
      </c>
      <c r="D2597" t="s">
        <v>98</v>
      </c>
      <c r="E2597" t="s">
        <v>100</v>
      </c>
      <c r="F2597" t="s">
        <v>101</v>
      </c>
      <c r="G2597" t="s">
        <v>97</v>
      </c>
      <c r="H2597" t="s">
        <v>99</v>
      </c>
      <c r="I2597" t="s">
        <v>102</v>
      </c>
      <c r="J2597">
        <v>800</v>
      </c>
      <c r="K2597">
        <v>1144</v>
      </c>
    </row>
    <row r="2598" spans="1:11" x14ac:dyDescent="0.25">
      <c r="A2598" t="s">
        <v>104</v>
      </c>
      <c r="B2598">
        <v>2023</v>
      </c>
      <c r="C2598" t="s">
        <v>3</v>
      </c>
      <c r="D2598" t="s">
        <v>98</v>
      </c>
      <c r="E2598" t="s">
        <v>100</v>
      </c>
      <c r="F2598" t="s">
        <v>101</v>
      </c>
      <c r="G2598" t="s">
        <v>97</v>
      </c>
      <c r="H2598" t="s">
        <v>99</v>
      </c>
      <c r="I2598" t="s">
        <v>102</v>
      </c>
      <c r="J2598">
        <v>886</v>
      </c>
      <c r="K2598">
        <v>1266.98</v>
      </c>
    </row>
    <row r="2599" spans="1:11" x14ac:dyDescent="0.25">
      <c r="A2599" t="s">
        <v>104</v>
      </c>
      <c r="B2599">
        <v>2023</v>
      </c>
      <c r="C2599" t="s">
        <v>7</v>
      </c>
      <c r="D2599" t="s">
        <v>98</v>
      </c>
      <c r="E2599" t="s">
        <v>100</v>
      </c>
      <c r="F2599" t="s">
        <v>101</v>
      </c>
      <c r="G2599" t="s">
        <v>97</v>
      </c>
      <c r="H2599" t="s">
        <v>99</v>
      </c>
      <c r="I2599" t="s">
        <v>102</v>
      </c>
      <c r="J2599">
        <v>266</v>
      </c>
      <c r="K2599">
        <v>380.38</v>
      </c>
    </row>
    <row r="2600" spans="1:11" x14ac:dyDescent="0.25">
      <c r="A2600" t="s">
        <v>103</v>
      </c>
      <c r="B2600">
        <v>2023</v>
      </c>
      <c r="C2600" t="s">
        <v>7</v>
      </c>
      <c r="D2600" t="s">
        <v>98</v>
      </c>
      <c r="E2600" t="s">
        <v>100</v>
      </c>
      <c r="F2600" t="s">
        <v>101</v>
      </c>
      <c r="G2600" t="s">
        <v>97</v>
      </c>
      <c r="H2600" t="s">
        <v>99</v>
      </c>
      <c r="I2600" t="s">
        <v>102</v>
      </c>
      <c r="J2600">
        <v>242</v>
      </c>
      <c r="K2600">
        <v>346.06</v>
      </c>
    </row>
    <row r="2601" spans="1:11" x14ac:dyDescent="0.25">
      <c r="A2601" t="s">
        <v>103</v>
      </c>
      <c r="B2601">
        <v>2023</v>
      </c>
      <c r="C2601" t="s">
        <v>7</v>
      </c>
      <c r="D2601" t="s">
        <v>98</v>
      </c>
      <c r="E2601" t="s">
        <v>100</v>
      </c>
      <c r="F2601" t="s">
        <v>101</v>
      </c>
      <c r="G2601" t="s">
        <v>97</v>
      </c>
      <c r="H2601" t="s">
        <v>99</v>
      </c>
      <c r="I2601" t="s">
        <v>102</v>
      </c>
      <c r="J2601">
        <v>268</v>
      </c>
      <c r="K2601">
        <v>383.24</v>
      </c>
    </row>
    <row r="2602" spans="1:11" x14ac:dyDescent="0.25">
      <c r="A2602" t="s">
        <v>103</v>
      </c>
      <c r="B2602">
        <v>2023</v>
      </c>
      <c r="C2602" t="s">
        <v>7</v>
      </c>
      <c r="D2602" t="s">
        <v>98</v>
      </c>
      <c r="E2602" t="s">
        <v>100</v>
      </c>
      <c r="F2602" t="s">
        <v>101</v>
      </c>
      <c r="G2602" t="s">
        <v>97</v>
      </c>
      <c r="H2602" t="s">
        <v>99</v>
      </c>
      <c r="I2602" t="s">
        <v>102</v>
      </c>
      <c r="J2602">
        <v>238</v>
      </c>
      <c r="K2602">
        <v>340.34000000000003</v>
      </c>
    </row>
    <row r="2603" spans="1:11" x14ac:dyDescent="0.25">
      <c r="A2603" t="s">
        <v>103</v>
      </c>
      <c r="B2603">
        <v>2023</v>
      </c>
      <c r="C2603" t="s">
        <v>7</v>
      </c>
      <c r="D2603" t="s">
        <v>98</v>
      </c>
      <c r="E2603" t="s">
        <v>100</v>
      </c>
      <c r="F2603" t="s">
        <v>101</v>
      </c>
      <c r="G2603" t="s">
        <v>97</v>
      </c>
      <c r="H2603" t="s">
        <v>99</v>
      </c>
      <c r="I2603" t="s">
        <v>102</v>
      </c>
      <c r="J2603">
        <v>881</v>
      </c>
      <c r="K2603">
        <v>1259.83</v>
      </c>
    </row>
    <row r="2604" spans="1:11" x14ac:dyDescent="0.25">
      <c r="A2604" t="s">
        <v>103</v>
      </c>
      <c r="B2604">
        <v>2023</v>
      </c>
      <c r="C2604" t="s">
        <v>7</v>
      </c>
      <c r="D2604" t="s">
        <v>98</v>
      </c>
      <c r="E2604" t="s">
        <v>100</v>
      </c>
      <c r="F2604" t="s">
        <v>101</v>
      </c>
      <c r="G2604" t="s">
        <v>97</v>
      </c>
      <c r="H2604" t="s">
        <v>99</v>
      </c>
      <c r="I2604" t="s">
        <v>102</v>
      </c>
      <c r="J2604">
        <v>834</v>
      </c>
      <c r="K2604">
        <v>526.24</v>
      </c>
    </row>
    <row r="2605" spans="1:11" x14ac:dyDescent="0.25">
      <c r="A2605" t="s">
        <v>103</v>
      </c>
      <c r="B2605">
        <v>2023</v>
      </c>
      <c r="C2605" t="s">
        <v>7</v>
      </c>
      <c r="D2605" t="s">
        <v>98</v>
      </c>
      <c r="E2605" t="s">
        <v>100</v>
      </c>
      <c r="F2605" t="s">
        <v>101</v>
      </c>
      <c r="G2605" t="s">
        <v>97</v>
      </c>
      <c r="H2605" t="s">
        <v>99</v>
      </c>
      <c r="I2605" t="s">
        <v>102</v>
      </c>
      <c r="J2605">
        <v>265</v>
      </c>
      <c r="K2605">
        <v>378.95</v>
      </c>
    </row>
    <row r="2606" spans="1:11" x14ac:dyDescent="0.25">
      <c r="A2606" t="s">
        <v>103</v>
      </c>
      <c r="B2606">
        <v>2023</v>
      </c>
      <c r="C2606" t="s">
        <v>7</v>
      </c>
      <c r="D2606" t="s">
        <v>98</v>
      </c>
      <c r="E2606" t="s">
        <v>100</v>
      </c>
      <c r="F2606" t="s">
        <v>101</v>
      </c>
      <c r="G2606" t="s">
        <v>97</v>
      </c>
      <c r="H2606" t="s">
        <v>99</v>
      </c>
      <c r="I2606" t="s">
        <v>102</v>
      </c>
      <c r="J2606">
        <v>241</v>
      </c>
      <c r="K2606">
        <v>344.63</v>
      </c>
    </row>
    <row r="2607" spans="1:11" x14ac:dyDescent="0.25">
      <c r="A2607" t="s">
        <v>103</v>
      </c>
      <c r="B2607">
        <v>2023</v>
      </c>
      <c r="C2607" t="s">
        <v>7</v>
      </c>
      <c r="D2607" t="s">
        <v>98</v>
      </c>
      <c r="E2607" t="s">
        <v>100</v>
      </c>
      <c r="F2607" t="s">
        <v>101</v>
      </c>
      <c r="G2607" t="s">
        <v>97</v>
      </c>
      <c r="H2607" t="s">
        <v>99</v>
      </c>
      <c r="I2607" t="s">
        <v>102</v>
      </c>
      <c r="J2607">
        <v>803</v>
      </c>
      <c r="K2607">
        <v>1148.29</v>
      </c>
    </row>
    <row r="2608" spans="1:11" x14ac:dyDescent="0.25">
      <c r="A2608" t="s">
        <v>104</v>
      </c>
      <c r="B2608">
        <v>2023</v>
      </c>
      <c r="C2608" t="s">
        <v>7</v>
      </c>
      <c r="D2608" t="s">
        <v>98</v>
      </c>
      <c r="E2608" t="s">
        <v>100</v>
      </c>
      <c r="F2608" t="s">
        <v>101</v>
      </c>
      <c r="G2608" t="s">
        <v>97</v>
      </c>
      <c r="H2608" t="s">
        <v>99</v>
      </c>
      <c r="I2608" t="s">
        <v>102</v>
      </c>
      <c r="J2608">
        <v>239</v>
      </c>
      <c r="K2608">
        <v>341.77</v>
      </c>
    </row>
    <row r="2609" spans="1:11" x14ac:dyDescent="0.25">
      <c r="A2609" t="s">
        <v>104</v>
      </c>
      <c r="B2609">
        <v>2023</v>
      </c>
      <c r="C2609" t="s">
        <v>11</v>
      </c>
      <c r="D2609" t="s">
        <v>98</v>
      </c>
      <c r="E2609" t="s">
        <v>100</v>
      </c>
      <c r="F2609" t="s">
        <v>101</v>
      </c>
      <c r="G2609" t="s">
        <v>97</v>
      </c>
      <c r="H2609" t="s">
        <v>99</v>
      </c>
      <c r="I2609" t="s">
        <v>102</v>
      </c>
      <c r="J2609">
        <v>248</v>
      </c>
      <c r="K2609">
        <v>354.64</v>
      </c>
    </row>
    <row r="2610" spans="1:11" x14ac:dyDescent="0.25">
      <c r="A2610" t="s">
        <v>106</v>
      </c>
      <c r="B2610">
        <v>2023</v>
      </c>
      <c r="C2610" t="s">
        <v>11</v>
      </c>
      <c r="D2610" t="s">
        <v>98</v>
      </c>
      <c r="E2610" t="s">
        <v>100</v>
      </c>
      <c r="F2610" t="s">
        <v>101</v>
      </c>
      <c r="G2610" t="s">
        <v>97</v>
      </c>
      <c r="H2610" t="s">
        <v>99</v>
      </c>
      <c r="I2610" t="s">
        <v>102</v>
      </c>
      <c r="J2610">
        <v>218</v>
      </c>
      <c r="K2610">
        <v>311.74</v>
      </c>
    </row>
    <row r="2611" spans="1:11" x14ac:dyDescent="0.25">
      <c r="A2611" t="s">
        <v>104</v>
      </c>
      <c r="B2611">
        <v>2023</v>
      </c>
      <c r="C2611" t="s">
        <v>11</v>
      </c>
      <c r="D2611" t="s">
        <v>98</v>
      </c>
      <c r="E2611" t="s">
        <v>100</v>
      </c>
      <c r="F2611" t="s">
        <v>101</v>
      </c>
      <c r="G2611" t="s">
        <v>97</v>
      </c>
      <c r="H2611" t="s">
        <v>99</v>
      </c>
      <c r="I2611" t="s">
        <v>102</v>
      </c>
      <c r="J2611">
        <v>244</v>
      </c>
      <c r="K2611">
        <v>348.92</v>
      </c>
    </row>
    <row r="2612" spans="1:11" x14ac:dyDescent="0.25">
      <c r="A2612" t="s">
        <v>104</v>
      </c>
      <c r="B2612">
        <v>2023</v>
      </c>
      <c r="C2612" t="s">
        <v>11</v>
      </c>
      <c r="D2612" t="s">
        <v>98</v>
      </c>
      <c r="E2612" t="s">
        <v>100</v>
      </c>
      <c r="F2612" t="s">
        <v>101</v>
      </c>
      <c r="G2612" t="s">
        <v>97</v>
      </c>
      <c r="H2612" t="s">
        <v>99</v>
      </c>
      <c r="I2612" t="s">
        <v>102</v>
      </c>
      <c r="J2612">
        <v>220</v>
      </c>
      <c r="K2612">
        <v>314.60000000000002</v>
      </c>
    </row>
    <row r="2613" spans="1:11" x14ac:dyDescent="0.25">
      <c r="A2613" t="s">
        <v>105</v>
      </c>
      <c r="B2613">
        <v>2023</v>
      </c>
      <c r="C2613" t="s">
        <v>11</v>
      </c>
      <c r="D2613" t="s">
        <v>98</v>
      </c>
      <c r="E2613" t="s">
        <v>100</v>
      </c>
      <c r="F2613" t="s">
        <v>101</v>
      </c>
      <c r="G2613" t="s">
        <v>97</v>
      </c>
      <c r="H2613" t="s">
        <v>99</v>
      </c>
      <c r="I2613" t="s">
        <v>102</v>
      </c>
      <c r="J2613">
        <v>798</v>
      </c>
      <c r="K2613">
        <v>1141.1400000000001</v>
      </c>
    </row>
    <row r="2614" spans="1:11" x14ac:dyDescent="0.25">
      <c r="A2614" t="s">
        <v>104</v>
      </c>
      <c r="B2614">
        <v>2023</v>
      </c>
      <c r="C2614" t="s">
        <v>11</v>
      </c>
      <c r="D2614" t="s">
        <v>98</v>
      </c>
      <c r="E2614" t="s">
        <v>100</v>
      </c>
      <c r="F2614" t="s">
        <v>101</v>
      </c>
      <c r="G2614" t="s">
        <v>97</v>
      </c>
      <c r="H2614" t="s">
        <v>99</v>
      </c>
      <c r="I2614" t="s">
        <v>102</v>
      </c>
      <c r="J2614">
        <v>885</v>
      </c>
      <c r="K2614">
        <v>1265.55</v>
      </c>
    </row>
    <row r="2615" spans="1:11" x14ac:dyDescent="0.25">
      <c r="A2615" t="s">
        <v>104</v>
      </c>
      <c r="B2615">
        <v>2023</v>
      </c>
      <c r="C2615" t="s">
        <v>11</v>
      </c>
      <c r="D2615" t="s">
        <v>98</v>
      </c>
      <c r="E2615" t="s">
        <v>100</v>
      </c>
      <c r="F2615" t="s">
        <v>101</v>
      </c>
      <c r="G2615" t="s">
        <v>97</v>
      </c>
      <c r="H2615" t="s">
        <v>99</v>
      </c>
      <c r="I2615" t="s">
        <v>102</v>
      </c>
      <c r="J2615">
        <v>838</v>
      </c>
      <c r="K2615">
        <v>526.24</v>
      </c>
    </row>
    <row r="2616" spans="1:11" x14ac:dyDescent="0.25">
      <c r="A2616" t="s">
        <v>105</v>
      </c>
      <c r="B2616">
        <v>2023</v>
      </c>
      <c r="C2616" t="s">
        <v>11</v>
      </c>
      <c r="D2616" t="s">
        <v>98</v>
      </c>
      <c r="E2616" t="s">
        <v>100</v>
      </c>
      <c r="F2616" t="s">
        <v>101</v>
      </c>
      <c r="G2616" t="s">
        <v>97</v>
      </c>
      <c r="H2616" t="s">
        <v>99</v>
      </c>
      <c r="I2616" t="s">
        <v>102</v>
      </c>
      <c r="J2616">
        <v>219</v>
      </c>
      <c r="K2616">
        <v>313.17</v>
      </c>
    </row>
    <row r="2617" spans="1:11" x14ac:dyDescent="0.25">
      <c r="A2617" t="s">
        <v>104</v>
      </c>
      <c r="B2617">
        <v>2023</v>
      </c>
      <c r="C2617" t="s">
        <v>11</v>
      </c>
      <c r="D2617" t="s">
        <v>98</v>
      </c>
      <c r="E2617" t="s">
        <v>100</v>
      </c>
      <c r="F2617" t="s">
        <v>101</v>
      </c>
      <c r="G2617" t="s">
        <v>97</v>
      </c>
      <c r="H2617" t="s">
        <v>99</v>
      </c>
      <c r="I2617" t="s">
        <v>102</v>
      </c>
      <c r="J2617">
        <v>247</v>
      </c>
      <c r="K2617">
        <v>353.21</v>
      </c>
    </row>
    <row r="2618" spans="1:11" x14ac:dyDescent="0.25">
      <c r="A2618" t="s">
        <v>104</v>
      </c>
      <c r="B2618">
        <v>2023</v>
      </c>
      <c r="C2618" t="s">
        <v>11</v>
      </c>
      <c r="D2618" t="s">
        <v>98</v>
      </c>
      <c r="E2618" t="s">
        <v>100</v>
      </c>
      <c r="F2618" t="s">
        <v>101</v>
      </c>
      <c r="G2618" t="s">
        <v>97</v>
      </c>
      <c r="H2618" t="s">
        <v>99</v>
      </c>
      <c r="I2618" t="s">
        <v>102</v>
      </c>
      <c r="J2618">
        <v>217</v>
      </c>
      <c r="K2618">
        <v>310.31</v>
      </c>
    </row>
    <row r="2619" spans="1:11" x14ac:dyDescent="0.25">
      <c r="A2619" t="s">
        <v>106</v>
      </c>
      <c r="B2619">
        <v>2023</v>
      </c>
      <c r="C2619" t="s">
        <v>11</v>
      </c>
      <c r="D2619" t="s">
        <v>98</v>
      </c>
      <c r="E2619" t="s">
        <v>100</v>
      </c>
      <c r="F2619" t="s">
        <v>101</v>
      </c>
      <c r="G2619" t="s">
        <v>97</v>
      </c>
      <c r="H2619" t="s">
        <v>99</v>
      </c>
      <c r="I2619" t="s">
        <v>102</v>
      </c>
      <c r="J2619">
        <v>807</v>
      </c>
      <c r="K2619">
        <v>1154.01</v>
      </c>
    </row>
    <row r="2620" spans="1:11" x14ac:dyDescent="0.25">
      <c r="A2620" t="s">
        <v>104</v>
      </c>
      <c r="B2620">
        <v>2023</v>
      </c>
      <c r="C2620" t="s">
        <v>11</v>
      </c>
      <c r="D2620" t="s">
        <v>98</v>
      </c>
      <c r="E2620" t="s">
        <v>100</v>
      </c>
      <c r="F2620" t="s">
        <v>101</v>
      </c>
      <c r="G2620" t="s">
        <v>97</v>
      </c>
      <c r="H2620" t="s">
        <v>99</v>
      </c>
      <c r="I2620" t="s">
        <v>102</v>
      </c>
      <c r="J2620">
        <v>221</v>
      </c>
      <c r="K2620">
        <v>316.02999999999997</v>
      </c>
    </row>
    <row r="2621" spans="1:11" x14ac:dyDescent="0.25">
      <c r="A2621" t="s">
        <v>104</v>
      </c>
      <c r="B2621">
        <v>2023</v>
      </c>
      <c r="C2621" t="s">
        <v>1</v>
      </c>
      <c r="D2621" t="s">
        <v>98</v>
      </c>
      <c r="E2621" t="s">
        <v>100</v>
      </c>
      <c r="F2621" t="s">
        <v>101</v>
      </c>
      <c r="G2621" t="s">
        <v>97</v>
      </c>
      <c r="H2621" t="s">
        <v>99</v>
      </c>
      <c r="I2621" t="s">
        <v>102</v>
      </c>
      <c r="J2621">
        <v>272</v>
      </c>
      <c r="K2621">
        <v>388.96</v>
      </c>
    </row>
    <row r="2622" spans="1:11" x14ac:dyDescent="0.25">
      <c r="A2622" t="s">
        <v>104</v>
      </c>
      <c r="B2622">
        <v>2023</v>
      </c>
      <c r="C2622" t="s">
        <v>1</v>
      </c>
      <c r="D2622" t="s">
        <v>98</v>
      </c>
      <c r="E2622" t="s">
        <v>100</v>
      </c>
      <c r="F2622" t="s">
        <v>101</v>
      </c>
      <c r="G2622" t="s">
        <v>97</v>
      </c>
      <c r="H2622" t="s">
        <v>99</v>
      </c>
      <c r="I2622" t="s">
        <v>102</v>
      </c>
      <c r="J2622">
        <v>298</v>
      </c>
      <c r="K2622">
        <v>426.14</v>
      </c>
    </row>
    <row r="2623" spans="1:11" x14ac:dyDescent="0.25">
      <c r="A2623" t="s">
        <v>103</v>
      </c>
      <c r="B2623">
        <v>2023</v>
      </c>
      <c r="C2623" t="s">
        <v>1</v>
      </c>
      <c r="D2623" t="s">
        <v>98</v>
      </c>
      <c r="E2623" t="s">
        <v>100</v>
      </c>
      <c r="F2623" t="s">
        <v>101</v>
      </c>
      <c r="G2623" t="s">
        <v>97</v>
      </c>
      <c r="H2623" t="s">
        <v>99</v>
      </c>
      <c r="I2623" t="s">
        <v>102</v>
      </c>
      <c r="J2623">
        <v>226</v>
      </c>
      <c r="K2623">
        <v>323.18</v>
      </c>
    </row>
    <row r="2624" spans="1:11" x14ac:dyDescent="0.25">
      <c r="A2624" t="s">
        <v>104</v>
      </c>
      <c r="B2624">
        <v>2023</v>
      </c>
      <c r="C2624" t="s">
        <v>1</v>
      </c>
      <c r="D2624" t="s">
        <v>98</v>
      </c>
      <c r="E2624" t="s">
        <v>100</v>
      </c>
      <c r="F2624" t="s">
        <v>101</v>
      </c>
      <c r="G2624" t="s">
        <v>97</v>
      </c>
      <c r="H2624" t="s">
        <v>99</v>
      </c>
      <c r="I2624" t="s">
        <v>102</v>
      </c>
      <c r="J2624">
        <v>274</v>
      </c>
      <c r="K2624">
        <v>391.82</v>
      </c>
    </row>
    <row r="2625" spans="1:11" x14ac:dyDescent="0.25">
      <c r="A2625" t="s">
        <v>104</v>
      </c>
      <c r="B2625">
        <v>2023</v>
      </c>
      <c r="C2625" t="s">
        <v>1</v>
      </c>
      <c r="D2625" t="s">
        <v>98</v>
      </c>
      <c r="E2625" t="s">
        <v>100</v>
      </c>
      <c r="F2625" t="s">
        <v>101</v>
      </c>
      <c r="G2625" t="s">
        <v>97</v>
      </c>
      <c r="H2625" t="s">
        <v>99</v>
      </c>
      <c r="I2625" t="s">
        <v>102</v>
      </c>
      <c r="J2625">
        <v>789</v>
      </c>
      <c r="K2625">
        <v>1128.27</v>
      </c>
    </row>
    <row r="2626" spans="1:11" x14ac:dyDescent="0.25">
      <c r="A2626" t="s">
        <v>105</v>
      </c>
      <c r="B2626">
        <v>2023</v>
      </c>
      <c r="C2626" t="s">
        <v>1</v>
      </c>
      <c r="D2626" t="s">
        <v>98</v>
      </c>
      <c r="E2626" t="s">
        <v>100</v>
      </c>
      <c r="F2626" t="s">
        <v>101</v>
      </c>
      <c r="G2626" t="s">
        <v>97</v>
      </c>
      <c r="H2626" t="s">
        <v>99</v>
      </c>
      <c r="I2626" t="s">
        <v>102</v>
      </c>
      <c r="J2626">
        <v>876</v>
      </c>
      <c r="K2626">
        <v>1252.68</v>
      </c>
    </row>
    <row r="2627" spans="1:11" x14ac:dyDescent="0.25">
      <c r="A2627" t="s">
        <v>103</v>
      </c>
      <c r="B2627">
        <v>2023</v>
      </c>
      <c r="C2627" t="s">
        <v>1</v>
      </c>
      <c r="D2627" t="s">
        <v>98</v>
      </c>
      <c r="E2627" t="s">
        <v>100</v>
      </c>
      <c r="F2627" t="s">
        <v>101</v>
      </c>
      <c r="G2627" t="s">
        <v>97</v>
      </c>
      <c r="H2627" t="s">
        <v>99</v>
      </c>
      <c r="I2627" t="s">
        <v>102</v>
      </c>
      <c r="J2627">
        <v>958</v>
      </c>
      <c r="K2627">
        <v>1369.94</v>
      </c>
    </row>
    <row r="2628" spans="1:11" x14ac:dyDescent="0.25">
      <c r="A2628" t="s">
        <v>105</v>
      </c>
      <c r="B2628">
        <v>2023</v>
      </c>
      <c r="C2628" t="s">
        <v>1</v>
      </c>
      <c r="D2628" t="s">
        <v>98</v>
      </c>
      <c r="E2628" t="s">
        <v>100</v>
      </c>
      <c r="F2628" t="s">
        <v>101</v>
      </c>
      <c r="G2628" t="s">
        <v>97</v>
      </c>
      <c r="H2628" t="s">
        <v>99</v>
      </c>
      <c r="I2628" t="s">
        <v>102</v>
      </c>
      <c r="J2628">
        <v>829</v>
      </c>
      <c r="K2628">
        <v>526.24</v>
      </c>
    </row>
    <row r="2629" spans="1:11" x14ac:dyDescent="0.25">
      <c r="A2629" t="s">
        <v>104</v>
      </c>
      <c r="B2629">
        <v>2023</v>
      </c>
      <c r="C2629" t="s">
        <v>1</v>
      </c>
      <c r="D2629" t="s">
        <v>98</v>
      </c>
      <c r="E2629" t="s">
        <v>100</v>
      </c>
      <c r="F2629" t="s">
        <v>101</v>
      </c>
      <c r="G2629" t="s">
        <v>97</v>
      </c>
      <c r="H2629" t="s">
        <v>99</v>
      </c>
      <c r="I2629" t="s">
        <v>102</v>
      </c>
      <c r="J2629">
        <v>273</v>
      </c>
      <c r="K2629">
        <v>390.39</v>
      </c>
    </row>
    <row r="2630" spans="1:11" x14ac:dyDescent="0.25">
      <c r="A2630" t="s">
        <v>103</v>
      </c>
      <c r="B2630">
        <v>2023</v>
      </c>
      <c r="C2630" t="s">
        <v>1</v>
      </c>
      <c r="D2630" t="s">
        <v>98</v>
      </c>
      <c r="E2630" t="s">
        <v>100</v>
      </c>
      <c r="F2630" t="s">
        <v>101</v>
      </c>
      <c r="G2630" t="s">
        <v>97</v>
      </c>
      <c r="H2630" t="s">
        <v>99</v>
      </c>
      <c r="I2630" t="s">
        <v>102</v>
      </c>
      <c r="J2630">
        <v>267</v>
      </c>
      <c r="K2630">
        <v>381.81</v>
      </c>
    </row>
    <row r="2631" spans="1:11" x14ac:dyDescent="0.25">
      <c r="A2631" t="s">
        <v>104</v>
      </c>
      <c r="B2631">
        <v>2023</v>
      </c>
      <c r="C2631" t="s">
        <v>1</v>
      </c>
      <c r="D2631" t="s">
        <v>98</v>
      </c>
      <c r="E2631" t="s">
        <v>100</v>
      </c>
      <c r="F2631" t="s">
        <v>101</v>
      </c>
      <c r="G2631" t="s">
        <v>97</v>
      </c>
      <c r="H2631" t="s">
        <v>99</v>
      </c>
      <c r="I2631" t="s">
        <v>102</v>
      </c>
      <c r="J2631">
        <v>301</v>
      </c>
      <c r="K2631">
        <v>430.43</v>
      </c>
    </row>
    <row r="2632" spans="1:11" x14ac:dyDescent="0.25">
      <c r="A2632" t="s">
        <v>104</v>
      </c>
      <c r="B2632">
        <v>2023</v>
      </c>
      <c r="C2632" t="s">
        <v>1</v>
      </c>
      <c r="D2632" t="s">
        <v>98</v>
      </c>
      <c r="E2632" t="s">
        <v>100</v>
      </c>
      <c r="F2632" t="s">
        <v>101</v>
      </c>
      <c r="G2632" t="s">
        <v>97</v>
      </c>
      <c r="H2632" t="s">
        <v>99</v>
      </c>
      <c r="I2632" t="s">
        <v>102</v>
      </c>
      <c r="J2632">
        <v>271</v>
      </c>
      <c r="K2632">
        <v>387.53</v>
      </c>
    </row>
    <row r="2633" spans="1:11" x14ac:dyDescent="0.25">
      <c r="A2633" t="s">
        <v>104</v>
      </c>
      <c r="B2633">
        <v>2023</v>
      </c>
      <c r="C2633" t="s">
        <v>1</v>
      </c>
      <c r="D2633" t="s">
        <v>98</v>
      </c>
      <c r="E2633" t="s">
        <v>100</v>
      </c>
      <c r="F2633" t="s">
        <v>101</v>
      </c>
      <c r="G2633" t="s">
        <v>97</v>
      </c>
      <c r="H2633" t="s">
        <v>99</v>
      </c>
      <c r="I2633" t="s">
        <v>102</v>
      </c>
      <c r="J2633">
        <v>798</v>
      </c>
      <c r="K2633">
        <v>1141.1400000000001</v>
      </c>
    </row>
    <row r="2634" spans="1:11" x14ac:dyDescent="0.25">
      <c r="A2634" t="s">
        <v>103</v>
      </c>
      <c r="B2634">
        <v>2023</v>
      </c>
      <c r="C2634" t="s">
        <v>1</v>
      </c>
      <c r="D2634" t="s">
        <v>98</v>
      </c>
      <c r="E2634" t="s">
        <v>100</v>
      </c>
      <c r="F2634" t="s">
        <v>101</v>
      </c>
      <c r="G2634" t="s">
        <v>97</v>
      </c>
      <c r="H2634" t="s">
        <v>99</v>
      </c>
      <c r="I2634" t="s">
        <v>102</v>
      </c>
      <c r="J2634">
        <v>851</v>
      </c>
      <c r="K2634">
        <v>1216.93</v>
      </c>
    </row>
    <row r="2635" spans="1:11" x14ac:dyDescent="0.25">
      <c r="A2635" t="s">
        <v>103</v>
      </c>
      <c r="B2635">
        <v>2023</v>
      </c>
      <c r="C2635" t="s">
        <v>0</v>
      </c>
      <c r="D2635" t="s">
        <v>98</v>
      </c>
      <c r="E2635" t="s">
        <v>100</v>
      </c>
      <c r="F2635" t="s">
        <v>101</v>
      </c>
      <c r="G2635" t="s">
        <v>97</v>
      </c>
      <c r="H2635" t="s">
        <v>99</v>
      </c>
      <c r="I2635" t="s">
        <v>102</v>
      </c>
      <c r="J2635">
        <v>302</v>
      </c>
      <c r="K2635">
        <v>431.86</v>
      </c>
    </row>
    <row r="2636" spans="1:11" x14ac:dyDescent="0.25">
      <c r="A2636" t="s">
        <v>104</v>
      </c>
      <c r="B2636">
        <v>2023</v>
      </c>
      <c r="C2636" t="s">
        <v>0</v>
      </c>
      <c r="D2636" t="s">
        <v>98</v>
      </c>
      <c r="E2636" t="s">
        <v>100</v>
      </c>
      <c r="F2636" t="s">
        <v>101</v>
      </c>
      <c r="G2636" t="s">
        <v>97</v>
      </c>
      <c r="H2636" t="s">
        <v>99</v>
      </c>
      <c r="I2636" t="s">
        <v>102</v>
      </c>
      <c r="J2636">
        <v>230</v>
      </c>
      <c r="K2636">
        <v>328.9</v>
      </c>
    </row>
    <row r="2637" spans="1:11" x14ac:dyDescent="0.25">
      <c r="A2637" t="s">
        <v>105</v>
      </c>
      <c r="B2637">
        <v>2023</v>
      </c>
      <c r="C2637" t="s">
        <v>0</v>
      </c>
      <c r="D2637" t="s">
        <v>98</v>
      </c>
      <c r="E2637" t="s">
        <v>100</v>
      </c>
      <c r="F2637" t="s">
        <v>101</v>
      </c>
      <c r="G2637" t="s">
        <v>97</v>
      </c>
      <c r="H2637" t="s">
        <v>99</v>
      </c>
      <c r="I2637" t="s">
        <v>102</v>
      </c>
      <c r="J2637">
        <v>278</v>
      </c>
      <c r="K2637">
        <v>397.54</v>
      </c>
    </row>
    <row r="2638" spans="1:11" x14ac:dyDescent="0.25">
      <c r="A2638" t="s">
        <v>103</v>
      </c>
      <c r="B2638">
        <v>2023</v>
      </c>
      <c r="C2638" t="s">
        <v>0</v>
      </c>
      <c r="D2638" t="s">
        <v>98</v>
      </c>
      <c r="E2638" t="s">
        <v>100</v>
      </c>
      <c r="F2638" t="s">
        <v>101</v>
      </c>
      <c r="G2638" t="s">
        <v>97</v>
      </c>
      <c r="H2638" t="s">
        <v>99</v>
      </c>
      <c r="I2638" t="s">
        <v>102</v>
      </c>
      <c r="J2638">
        <v>304</v>
      </c>
      <c r="K2638">
        <v>434.72</v>
      </c>
    </row>
    <row r="2639" spans="1:11" x14ac:dyDescent="0.25">
      <c r="A2639" t="s">
        <v>103</v>
      </c>
      <c r="B2639">
        <v>2023</v>
      </c>
      <c r="C2639" t="s">
        <v>0</v>
      </c>
      <c r="D2639" t="s">
        <v>98</v>
      </c>
      <c r="E2639" t="s">
        <v>100</v>
      </c>
      <c r="F2639" t="s">
        <v>101</v>
      </c>
      <c r="G2639" t="s">
        <v>97</v>
      </c>
      <c r="H2639" t="s">
        <v>99</v>
      </c>
      <c r="I2639" t="s">
        <v>102</v>
      </c>
      <c r="J2639">
        <v>232</v>
      </c>
      <c r="K2639">
        <v>331.76</v>
      </c>
    </row>
    <row r="2640" spans="1:11" x14ac:dyDescent="0.25">
      <c r="A2640" t="s">
        <v>104</v>
      </c>
      <c r="B2640">
        <v>2023</v>
      </c>
      <c r="C2640" t="s">
        <v>0</v>
      </c>
      <c r="D2640" t="s">
        <v>98</v>
      </c>
      <c r="E2640" t="s">
        <v>100</v>
      </c>
      <c r="F2640" t="s">
        <v>101</v>
      </c>
      <c r="G2640" t="s">
        <v>97</v>
      </c>
      <c r="H2640" t="s">
        <v>99</v>
      </c>
      <c r="I2640" t="s">
        <v>102</v>
      </c>
      <c r="J2640">
        <v>788</v>
      </c>
      <c r="K2640">
        <v>1126.8399999999999</v>
      </c>
    </row>
    <row r="2641" spans="1:11" x14ac:dyDescent="0.25">
      <c r="A2641" t="s">
        <v>104</v>
      </c>
      <c r="B2641">
        <v>2023</v>
      </c>
      <c r="C2641" t="s">
        <v>0</v>
      </c>
      <c r="D2641" t="s">
        <v>98</v>
      </c>
      <c r="E2641" t="s">
        <v>100</v>
      </c>
      <c r="F2641" t="s">
        <v>101</v>
      </c>
      <c r="G2641" t="s">
        <v>97</v>
      </c>
      <c r="H2641" t="s">
        <v>99</v>
      </c>
      <c r="I2641" t="s">
        <v>102</v>
      </c>
      <c r="J2641">
        <v>842</v>
      </c>
      <c r="K2641">
        <v>1204.06</v>
      </c>
    </row>
    <row r="2642" spans="1:11" x14ac:dyDescent="0.25">
      <c r="A2642" t="s">
        <v>103</v>
      </c>
      <c r="B2642">
        <v>2023</v>
      </c>
      <c r="C2642" t="s">
        <v>0</v>
      </c>
      <c r="D2642" t="s">
        <v>98</v>
      </c>
      <c r="E2642" t="s">
        <v>100</v>
      </c>
      <c r="F2642" t="s">
        <v>101</v>
      </c>
      <c r="G2642" t="s">
        <v>97</v>
      </c>
      <c r="H2642" t="s">
        <v>99</v>
      </c>
      <c r="I2642" t="s">
        <v>102</v>
      </c>
      <c r="J2642">
        <v>875</v>
      </c>
      <c r="K2642">
        <v>1251.25</v>
      </c>
    </row>
    <row r="2643" spans="1:11" x14ac:dyDescent="0.25">
      <c r="A2643" t="s">
        <v>106</v>
      </c>
      <c r="B2643">
        <v>2023</v>
      </c>
      <c r="C2643" t="s">
        <v>0</v>
      </c>
      <c r="D2643" t="s">
        <v>98</v>
      </c>
      <c r="E2643" t="s">
        <v>100</v>
      </c>
      <c r="F2643" t="s">
        <v>101</v>
      </c>
      <c r="G2643" t="s">
        <v>97</v>
      </c>
      <c r="H2643" t="s">
        <v>99</v>
      </c>
      <c r="I2643" t="s">
        <v>102</v>
      </c>
      <c r="J2643">
        <v>955</v>
      </c>
      <c r="K2643">
        <v>1365.65</v>
      </c>
    </row>
    <row r="2644" spans="1:11" x14ac:dyDescent="0.25">
      <c r="A2644" t="s">
        <v>104</v>
      </c>
      <c r="B2644">
        <v>2023</v>
      </c>
      <c r="C2644" t="s">
        <v>0</v>
      </c>
      <c r="D2644" t="s">
        <v>98</v>
      </c>
      <c r="E2644" t="s">
        <v>100</v>
      </c>
      <c r="F2644" t="s">
        <v>101</v>
      </c>
      <c r="G2644" t="s">
        <v>97</v>
      </c>
      <c r="H2644" t="s">
        <v>99</v>
      </c>
      <c r="I2644" t="s">
        <v>102</v>
      </c>
      <c r="J2644">
        <v>956</v>
      </c>
      <c r="K2644">
        <v>1367.08</v>
      </c>
    </row>
    <row r="2645" spans="1:11" x14ac:dyDescent="0.25">
      <c r="A2645" t="s">
        <v>104</v>
      </c>
      <c r="B2645">
        <v>2023</v>
      </c>
      <c r="C2645" t="s">
        <v>0</v>
      </c>
      <c r="D2645" t="s">
        <v>98</v>
      </c>
      <c r="E2645" t="s">
        <v>100</v>
      </c>
      <c r="F2645" t="s">
        <v>101</v>
      </c>
      <c r="G2645" t="s">
        <v>97</v>
      </c>
      <c r="H2645" t="s">
        <v>99</v>
      </c>
      <c r="I2645" t="s">
        <v>102</v>
      </c>
      <c r="J2645">
        <v>957</v>
      </c>
      <c r="K2645">
        <v>1368.51</v>
      </c>
    </row>
    <row r="2646" spans="1:11" x14ac:dyDescent="0.25">
      <c r="A2646" t="s">
        <v>103</v>
      </c>
      <c r="B2646">
        <v>2023</v>
      </c>
      <c r="C2646" t="s">
        <v>0</v>
      </c>
      <c r="D2646" t="s">
        <v>98</v>
      </c>
      <c r="E2646" t="s">
        <v>100</v>
      </c>
      <c r="F2646" t="s">
        <v>101</v>
      </c>
      <c r="G2646" t="s">
        <v>97</v>
      </c>
      <c r="H2646" t="s">
        <v>99</v>
      </c>
      <c r="I2646" t="s">
        <v>102</v>
      </c>
      <c r="J2646">
        <v>828</v>
      </c>
      <c r="K2646">
        <v>526.24</v>
      </c>
    </row>
    <row r="2647" spans="1:11" x14ac:dyDescent="0.25">
      <c r="A2647" t="s">
        <v>104</v>
      </c>
      <c r="B2647">
        <v>2023</v>
      </c>
      <c r="C2647" t="s">
        <v>0</v>
      </c>
      <c r="D2647" t="s">
        <v>98</v>
      </c>
      <c r="E2647" t="s">
        <v>100</v>
      </c>
      <c r="F2647" t="s">
        <v>101</v>
      </c>
      <c r="G2647" t="s">
        <v>97</v>
      </c>
      <c r="H2647" t="s">
        <v>99</v>
      </c>
      <c r="I2647" t="s">
        <v>102</v>
      </c>
      <c r="J2647">
        <v>881</v>
      </c>
      <c r="K2647">
        <v>526.24</v>
      </c>
    </row>
    <row r="2648" spans="1:11" x14ac:dyDescent="0.25">
      <c r="A2648" t="s">
        <v>104</v>
      </c>
      <c r="B2648">
        <v>2023</v>
      </c>
      <c r="C2648" t="s">
        <v>0</v>
      </c>
      <c r="D2648" t="s">
        <v>98</v>
      </c>
      <c r="E2648" t="s">
        <v>100</v>
      </c>
      <c r="F2648" t="s">
        <v>101</v>
      </c>
      <c r="G2648" t="s">
        <v>97</v>
      </c>
      <c r="H2648" t="s">
        <v>99</v>
      </c>
      <c r="I2648" t="s">
        <v>102</v>
      </c>
      <c r="J2648">
        <v>279</v>
      </c>
      <c r="K2648">
        <v>398.97</v>
      </c>
    </row>
    <row r="2649" spans="1:11" x14ac:dyDescent="0.25">
      <c r="A2649" t="s">
        <v>103</v>
      </c>
      <c r="B2649">
        <v>2023</v>
      </c>
      <c r="C2649" t="s">
        <v>0</v>
      </c>
      <c r="D2649" t="s">
        <v>98</v>
      </c>
      <c r="E2649" t="s">
        <v>100</v>
      </c>
      <c r="F2649" t="s">
        <v>101</v>
      </c>
      <c r="G2649" t="s">
        <v>97</v>
      </c>
      <c r="H2649" t="s">
        <v>99</v>
      </c>
      <c r="I2649" t="s">
        <v>102</v>
      </c>
      <c r="J2649">
        <v>285</v>
      </c>
      <c r="K2649">
        <v>407.55</v>
      </c>
    </row>
    <row r="2650" spans="1:11" x14ac:dyDescent="0.25">
      <c r="A2650" t="s">
        <v>104</v>
      </c>
      <c r="B2650">
        <v>2023</v>
      </c>
      <c r="C2650" t="s">
        <v>0</v>
      </c>
      <c r="D2650" t="s">
        <v>98</v>
      </c>
      <c r="E2650" t="s">
        <v>100</v>
      </c>
      <c r="F2650" t="s">
        <v>101</v>
      </c>
      <c r="G2650" t="s">
        <v>97</v>
      </c>
      <c r="H2650" t="s">
        <v>99</v>
      </c>
      <c r="I2650" t="s">
        <v>102</v>
      </c>
      <c r="J2650">
        <v>279</v>
      </c>
      <c r="K2650">
        <v>398.97</v>
      </c>
    </row>
    <row r="2651" spans="1:11" x14ac:dyDescent="0.25">
      <c r="A2651" t="s">
        <v>104</v>
      </c>
      <c r="B2651">
        <v>2023</v>
      </c>
      <c r="C2651" t="s">
        <v>0</v>
      </c>
      <c r="D2651" t="s">
        <v>98</v>
      </c>
      <c r="E2651" t="s">
        <v>100</v>
      </c>
      <c r="F2651" t="s">
        <v>101</v>
      </c>
      <c r="G2651" t="s">
        <v>97</v>
      </c>
      <c r="H2651" t="s">
        <v>99</v>
      </c>
      <c r="I2651" t="s">
        <v>102</v>
      </c>
      <c r="J2651">
        <v>273</v>
      </c>
      <c r="K2651">
        <v>390.39</v>
      </c>
    </row>
    <row r="2652" spans="1:11" x14ac:dyDescent="0.25">
      <c r="A2652" t="s">
        <v>104</v>
      </c>
      <c r="B2652">
        <v>2023</v>
      </c>
      <c r="C2652" t="s">
        <v>0</v>
      </c>
      <c r="D2652" t="s">
        <v>98</v>
      </c>
      <c r="E2652" t="s">
        <v>100</v>
      </c>
      <c r="F2652" t="s">
        <v>101</v>
      </c>
      <c r="G2652" t="s">
        <v>97</v>
      </c>
      <c r="H2652" t="s">
        <v>99</v>
      </c>
      <c r="I2652" t="s">
        <v>102</v>
      </c>
      <c r="J2652">
        <v>229</v>
      </c>
      <c r="K2652">
        <v>327.47000000000003</v>
      </c>
    </row>
    <row r="2653" spans="1:11" x14ac:dyDescent="0.25">
      <c r="A2653" t="s">
        <v>103</v>
      </c>
      <c r="B2653">
        <v>2023</v>
      </c>
      <c r="C2653" t="s">
        <v>0</v>
      </c>
      <c r="D2653" t="s">
        <v>98</v>
      </c>
      <c r="E2653" t="s">
        <v>100</v>
      </c>
      <c r="F2653" t="s">
        <v>101</v>
      </c>
      <c r="G2653" t="s">
        <v>97</v>
      </c>
      <c r="H2653" t="s">
        <v>99</v>
      </c>
      <c r="I2653" t="s">
        <v>102</v>
      </c>
      <c r="J2653">
        <v>277</v>
      </c>
      <c r="K2653">
        <v>396.11</v>
      </c>
    </row>
    <row r="2654" spans="1:11" x14ac:dyDescent="0.25">
      <c r="A2654" t="s">
        <v>105</v>
      </c>
      <c r="B2654">
        <v>2023</v>
      </c>
      <c r="C2654" t="s">
        <v>0</v>
      </c>
      <c r="D2654" t="s">
        <v>98</v>
      </c>
      <c r="E2654" t="s">
        <v>100</v>
      </c>
      <c r="F2654" t="s">
        <v>101</v>
      </c>
      <c r="G2654" t="s">
        <v>97</v>
      </c>
      <c r="H2654" t="s">
        <v>99</v>
      </c>
      <c r="I2654" t="s">
        <v>102</v>
      </c>
      <c r="J2654">
        <v>797</v>
      </c>
      <c r="K2654">
        <v>1139.71</v>
      </c>
    </row>
    <row r="2655" spans="1:11" x14ac:dyDescent="0.25">
      <c r="A2655" t="s">
        <v>106</v>
      </c>
      <c r="B2655">
        <v>2023</v>
      </c>
      <c r="C2655" t="s">
        <v>0</v>
      </c>
      <c r="D2655" t="s">
        <v>98</v>
      </c>
      <c r="E2655" t="s">
        <v>100</v>
      </c>
      <c r="F2655" t="s">
        <v>101</v>
      </c>
      <c r="G2655" t="s">
        <v>97</v>
      </c>
      <c r="H2655" t="s">
        <v>99</v>
      </c>
      <c r="I2655" t="s">
        <v>102</v>
      </c>
      <c r="J2655">
        <v>850</v>
      </c>
      <c r="K2655">
        <v>1215.5</v>
      </c>
    </row>
    <row r="2656" spans="1:11" x14ac:dyDescent="0.25">
      <c r="A2656" t="s">
        <v>103</v>
      </c>
      <c r="B2656">
        <v>2023</v>
      </c>
      <c r="C2656" t="s">
        <v>0</v>
      </c>
      <c r="D2656" t="s">
        <v>98</v>
      </c>
      <c r="E2656" t="s">
        <v>100</v>
      </c>
      <c r="F2656" t="s">
        <v>101</v>
      </c>
      <c r="G2656" t="s">
        <v>97</v>
      </c>
      <c r="H2656" t="s">
        <v>99</v>
      </c>
      <c r="I2656" t="s">
        <v>102</v>
      </c>
      <c r="J2656">
        <v>884</v>
      </c>
      <c r="K2656">
        <v>1264.1199999999999</v>
      </c>
    </row>
    <row r="2657" spans="1:11" x14ac:dyDescent="0.25">
      <c r="A2657" t="s">
        <v>105</v>
      </c>
      <c r="B2657">
        <v>2023</v>
      </c>
      <c r="C2657" t="s">
        <v>6</v>
      </c>
      <c r="D2657" t="s">
        <v>98</v>
      </c>
      <c r="E2657" t="s">
        <v>100</v>
      </c>
      <c r="F2657" t="s">
        <v>101</v>
      </c>
      <c r="G2657" t="s">
        <v>97</v>
      </c>
      <c r="H2657" t="s">
        <v>99</v>
      </c>
      <c r="I2657" t="s">
        <v>102</v>
      </c>
      <c r="J2657">
        <v>272</v>
      </c>
      <c r="K2657">
        <v>388.96</v>
      </c>
    </row>
    <row r="2658" spans="1:11" x14ac:dyDescent="0.25">
      <c r="A2658" t="s">
        <v>105</v>
      </c>
      <c r="B2658">
        <v>2023</v>
      </c>
      <c r="C2658" t="s">
        <v>6</v>
      </c>
      <c r="D2658" t="s">
        <v>98</v>
      </c>
      <c r="E2658" t="s">
        <v>100</v>
      </c>
      <c r="F2658" t="s">
        <v>101</v>
      </c>
      <c r="G2658" t="s">
        <v>97</v>
      </c>
      <c r="H2658" t="s">
        <v>99</v>
      </c>
      <c r="I2658" t="s">
        <v>102</v>
      </c>
      <c r="J2658">
        <v>274</v>
      </c>
      <c r="K2658">
        <v>391.82</v>
      </c>
    </row>
    <row r="2659" spans="1:11" x14ac:dyDescent="0.25">
      <c r="A2659" t="s">
        <v>105</v>
      </c>
      <c r="B2659">
        <v>2023</v>
      </c>
      <c r="C2659" t="s">
        <v>6</v>
      </c>
      <c r="D2659" t="s">
        <v>98</v>
      </c>
      <c r="E2659" t="s">
        <v>100</v>
      </c>
      <c r="F2659" t="s">
        <v>101</v>
      </c>
      <c r="G2659" t="s">
        <v>97</v>
      </c>
      <c r="H2659" t="s">
        <v>99</v>
      </c>
      <c r="I2659" t="s">
        <v>102</v>
      </c>
      <c r="J2659">
        <v>244</v>
      </c>
      <c r="K2659">
        <v>348.92</v>
      </c>
    </row>
    <row r="2660" spans="1:11" x14ac:dyDescent="0.25">
      <c r="A2660" t="s">
        <v>104</v>
      </c>
      <c r="B2660">
        <v>2023</v>
      </c>
      <c r="C2660" t="s">
        <v>6</v>
      </c>
      <c r="D2660" t="s">
        <v>98</v>
      </c>
      <c r="E2660" t="s">
        <v>100</v>
      </c>
      <c r="F2660" t="s">
        <v>101</v>
      </c>
      <c r="G2660" t="s">
        <v>97</v>
      </c>
      <c r="H2660" t="s">
        <v>99</v>
      </c>
      <c r="I2660" t="s">
        <v>102</v>
      </c>
      <c r="J2660">
        <v>794</v>
      </c>
      <c r="K2660">
        <v>1135.42</v>
      </c>
    </row>
    <row r="2661" spans="1:11" x14ac:dyDescent="0.25">
      <c r="A2661" t="s">
        <v>104</v>
      </c>
      <c r="B2661">
        <v>2023</v>
      </c>
      <c r="C2661" t="s">
        <v>6</v>
      </c>
      <c r="D2661" t="s">
        <v>98</v>
      </c>
      <c r="E2661" t="s">
        <v>100</v>
      </c>
      <c r="F2661" t="s">
        <v>101</v>
      </c>
      <c r="G2661" t="s">
        <v>97</v>
      </c>
      <c r="H2661" t="s">
        <v>99</v>
      </c>
      <c r="I2661" t="s">
        <v>102</v>
      </c>
      <c r="J2661">
        <v>880</v>
      </c>
      <c r="K2661">
        <v>1258.4000000000001</v>
      </c>
    </row>
    <row r="2662" spans="1:11" x14ac:dyDescent="0.25">
      <c r="A2662" t="s">
        <v>104</v>
      </c>
      <c r="B2662">
        <v>2023</v>
      </c>
      <c r="C2662" t="s">
        <v>6</v>
      </c>
      <c r="D2662" t="s">
        <v>98</v>
      </c>
      <c r="E2662" t="s">
        <v>100</v>
      </c>
      <c r="F2662" t="s">
        <v>101</v>
      </c>
      <c r="G2662" t="s">
        <v>97</v>
      </c>
      <c r="H2662" t="s">
        <v>99</v>
      </c>
      <c r="I2662" t="s">
        <v>102</v>
      </c>
      <c r="J2662">
        <v>833</v>
      </c>
      <c r="K2662">
        <v>526.24</v>
      </c>
    </row>
    <row r="2663" spans="1:11" x14ac:dyDescent="0.25">
      <c r="A2663" t="s">
        <v>104</v>
      </c>
      <c r="B2663">
        <v>2023</v>
      </c>
      <c r="C2663" t="s">
        <v>6</v>
      </c>
      <c r="D2663" t="s">
        <v>98</v>
      </c>
      <c r="E2663" t="s">
        <v>100</v>
      </c>
      <c r="F2663" t="s">
        <v>101</v>
      </c>
      <c r="G2663" t="s">
        <v>97</v>
      </c>
      <c r="H2663" t="s">
        <v>99</v>
      </c>
      <c r="I2663" t="s">
        <v>102</v>
      </c>
      <c r="J2663">
        <v>243</v>
      </c>
      <c r="K2663">
        <v>347.49</v>
      </c>
    </row>
    <row r="2664" spans="1:11" x14ac:dyDescent="0.25">
      <c r="A2664" t="s">
        <v>105</v>
      </c>
      <c r="B2664">
        <v>2023</v>
      </c>
      <c r="C2664" t="s">
        <v>6</v>
      </c>
      <c r="D2664" t="s">
        <v>98</v>
      </c>
      <c r="E2664" t="s">
        <v>100</v>
      </c>
      <c r="F2664" t="s">
        <v>101</v>
      </c>
      <c r="G2664" t="s">
        <v>97</v>
      </c>
      <c r="H2664" t="s">
        <v>99</v>
      </c>
      <c r="I2664" t="s">
        <v>102</v>
      </c>
      <c r="J2664">
        <v>271</v>
      </c>
      <c r="K2664">
        <v>387.53</v>
      </c>
    </row>
    <row r="2665" spans="1:11" x14ac:dyDescent="0.25">
      <c r="A2665" t="s">
        <v>105</v>
      </c>
      <c r="B2665">
        <v>2023</v>
      </c>
      <c r="C2665" t="s">
        <v>6</v>
      </c>
      <c r="D2665" t="s">
        <v>98</v>
      </c>
      <c r="E2665" t="s">
        <v>100</v>
      </c>
      <c r="F2665" t="s">
        <v>101</v>
      </c>
      <c r="G2665" t="s">
        <v>97</v>
      </c>
      <c r="H2665" t="s">
        <v>99</v>
      </c>
      <c r="I2665" t="s">
        <v>102</v>
      </c>
      <c r="J2665">
        <v>247</v>
      </c>
      <c r="K2665">
        <v>353.21</v>
      </c>
    </row>
    <row r="2666" spans="1:11" x14ac:dyDescent="0.25">
      <c r="A2666" t="s">
        <v>105</v>
      </c>
      <c r="B2666">
        <v>2023</v>
      </c>
      <c r="C2666" t="s">
        <v>6</v>
      </c>
      <c r="D2666" t="s">
        <v>98</v>
      </c>
      <c r="E2666" t="s">
        <v>100</v>
      </c>
      <c r="F2666" t="s">
        <v>101</v>
      </c>
      <c r="G2666" t="s">
        <v>97</v>
      </c>
      <c r="H2666" t="s">
        <v>99</v>
      </c>
      <c r="I2666" t="s">
        <v>102</v>
      </c>
      <c r="J2666">
        <v>245</v>
      </c>
      <c r="K2666">
        <v>350.35</v>
      </c>
    </row>
    <row r="2667" spans="1:11" x14ac:dyDescent="0.25">
      <c r="A2667" t="s">
        <v>107</v>
      </c>
      <c r="B2667">
        <v>2023</v>
      </c>
      <c r="C2667" t="s">
        <v>5</v>
      </c>
      <c r="D2667" t="s">
        <v>98</v>
      </c>
      <c r="E2667" t="s">
        <v>100</v>
      </c>
      <c r="F2667" t="s">
        <v>101</v>
      </c>
      <c r="G2667" t="s">
        <v>97</v>
      </c>
      <c r="H2667" t="s">
        <v>99</v>
      </c>
      <c r="I2667" t="s">
        <v>102</v>
      </c>
      <c r="J2667">
        <v>278</v>
      </c>
      <c r="K2667">
        <v>397.54</v>
      </c>
    </row>
    <row r="2668" spans="1:11" x14ac:dyDescent="0.25">
      <c r="A2668" t="s">
        <v>103</v>
      </c>
      <c r="B2668">
        <v>2023</v>
      </c>
      <c r="C2668" t="s">
        <v>5</v>
      </c>
      <c r="D2668" t="s">
        <v>98</v>
      </c>
      <c r="E2668" t="s">
        <v>100</v>
      </c>
      <c r="F2668" t="s">
        <v>101</v>
      </c>
      <c r="G2668" t="s">
        <v>97</v>
      </c>
      <c r="H2668" t="s">
        <v>99</v>
      </c>
      <c r="I2668" t="s">
        <v>102</v>
      </c>
      <c r="J2668">
        <v>248</v>
      </c>
      <c r="K2668">
        <v>354.64</v>
      </c>
    </row>
    <row r="2669" spans="1:11" x14ac:dyDescent="0.25">
      <c r="A2669" t="s">
        <v>105</v>
      </c>
      <c r="B2669">
        <v>2023</v>
      </c>
      <c r="C2669" t="s">
        <v>5</v>
      </c>
      <c r="D2669" t="s">
        <v>98</v>
      </c>
      <c r="E2669" t="s">
        <v>100</v>
      </c>
      <c r="F2669" t="s">
        <v>101</v>
      </c>
      <c r="G2669" t="s">
        <v>97</v>
      </c>
      <c r="H2669" t="s">
        <v>99</v>
      </c>
      <c r="I2669" t="s">
        <v>102</v>
      </c>
      <c r="J2669">
        <v>280</v>
      </c>
      <c r="K2669">
        <v>400.4</v>
      </c>
    </row>
    <row r="2670" spans="1:11" x14ac:dyDescent="0.25">
      <c r="A2670" t="s">
        <v>103</v>
      </c>
      <c r="B2670">
        <v>2023</v>
      </c>
      <c r="C2670" t="s">
        <v>5</v>
      </c>
      <c r="D2670" t="s">
        <v>98</v>
      </c>
      <c r="E2670" t="s">
        <v>100</v>
      </c>
      <c r="F2670" t="s">
        <v>101</v>
      </c>
      <c r="G2670" t="s">
        <v>97</v>
      </c>
      <c r="H2670" t="s">
        <v>99</v>
      </c>
      <c r="I2670" t="s">
        <v>102</v>
      </c>
      <c r="J2670">
        <v>250</v>
      </c>
      <c r="K2670">
        <v>357.5</v>
      </c>
    </row>
    <row r="2671" spans="1:11" x14ac:dyDescent="0.25">
      <c r="A2671" t="s">
        <v>104</v>
      </c>
      <c r="B2671">
        <v>2023</v>
      </c>
      <c r="C2671" t="s">
        <v>5</v>
      </c>
      <c r="D2671" t="s">
        <v>98</v>
      </c>
      <c r="E2671" t="s">
        <v>100</v>
      </c>
      <c r="F2671" t="s">
        <v>101</v>
      </c>
      <c r="G2671" t="s">
        <v>97</v>
      </c>
      <c r="H2671" t="s">
        <v>99</v>
      </c>
      <c r="I2671" t="s">
        <v>102</v>
      </c>
      <c r="J2671">
        <v>793</v>
      </c>
      <c r="K2671">
        <v>1133.99</v>
      </c>
    </row>
    <row r="2672" spans="1:11" x14ac:dyDescent="0.25">
      <c r="A2672" t="s">
        <v>103</v>
      </c>
      <c r="B2672">
        <v>2023</v>
      </c>
      <c r="C2672" t="s">
        <v>5</v>
      </c>
      <c r="D2672" t="s">
        <v>98</v>
      </c>
      <c r="E2672" t="s">
        <v>100</v>
      </c>
      <c r="F2672" t="s">
        <v>101</v>
      </c>
      <c r="G2672" t="s">
        <v>97</v>
      </c>
      <c r="H2672" t="s">
        <v>99</v>
      </c>
      <c r="I2672" t="s">
        <v>102</v>
      </c>
      <c r="J2672">
        <v>879</v>
      </c>
      <c r="K2672">
        <v>1256.97</v>
      </c>
    </row>
    <row r="2673" spans="1:11" x14ac:dyDescent="0.25">
      <c r="A2673" t="s">
        <v>103</v>
      </c>
      <c r="B2673">
        <v>2023</v>
      </c>
      <c r="C2673" t="s">
        <v>5</v>
      </c>
      <c r="D2673" t="s">
        <v>98</v>
      </c>
      <c r="E2673" t="s">
        <v>100</v>
      </c>
      <c r="F2673" t="s">
        <v>101</v>
      </c>
      <c r="G2673" t="s">
        <v>97</v>
      </c>
      <c r="H2673" t="s">
        <v>99</v>
      </c>
      <c r="I2673" t="s">
        <v>102</v>
      </c>
      <c r="J2673">
        <v>832</v>
      </c>
      <c r="K2673">
        <v>526.24</v>
      </c>
    </row>
    <row r="2674" spans="1:11" x14ac:dyDescent="0.25">
      <c r="A2674" t="s">
        <v>104</v>
      </c>
      <c r="B2674">
        <v>2023</v>
      </c>
      <c r="C2674" t="s">
        <v>5</v>
      </c>
      <c r="D2674" t="s">
        <v>98</v>
      </c>
      <c r="E2674" t="s">
        <v>100</v>
      </c>
      <c r="F2674" t="s">
        <v>101</v>
      </c>
      <c r="G2674" t="s">
        <v>97</v>
      </c>
      <c r="H2674" t="s">
        <v>99</v>
      </c>
      <c r="I2674" t="s">
        <v>102</v>
      </c>
      <c r="J2674">
        <v>249</v>
      </c>
      <c r="K2674">
        <v>356.07</v>
      </c>
    </row>
    <row r="2675" spans="1:11" x14ac:dyDescent="0.25">
      <c r="A2675" t="s">
        <v>103</v>
      </c>
      <c r="B2675">
        <v>2023</v>
      </c>
      <c r="C2675" t="s">
        <v>5</v>
      </c>
      <c r="D2675" t="s">
        <v>98</v>
      </c>
      <c r="E2675" t="s">
        <v>100</v>
      </c>
      <c r="F2675" t="s">
        <v>101</v>
      </c>
      <c r="G2675" t="s">
        <v>97</v>
      </c>
      <c r="H2675" t="s">
        <v>99</v>
      </c>
      <c r="I2675" t="s">
        <v>102</v>
      </c>
      <c r="J2675">
        <v>277</v>
      </c>
      <c r="K2675">
        <v>396.11</v>
      </c>
    </row>
    <row r="2676" spans="1:11" x14ac:dyDescent="0.25">
      <c r="A2676" t="s">
        <v>105</v>
      </c>
      <c r="B2676">
        <v>2023</v>
      </c>
      <c r="C2676" t="s">
        <v>5</v>
      </c>
      <c r="D2676" t="s">
        <v>98</v>
      </c>
      <c r="E2676" t="s">
        <v>100</v>
      </c>
      <c r="F2676" t="s">
        <v>101</v>
      </c>
      <c r="G2676" t="s">
        <v>97</v>
      </c>
      <c r="H2676" t="s">
        <v>99</v>
      </c>
      <c r="I2676" t="s">
        <v>102</v>
      </c>
      <c r="J2676">
        <v>253</v>
      </c>
      <c r="K2676">
        <v>361.79</v>
      </c>
    </row>
    <row r="2677" spans="1:11" x14ac:dyDescent="0.25">
      <c r="A2677" t="s">
        <v>103</v>
      </c>
      <c r="B2677">
        <v>2023</v>
      </c>
      <c r="C2677" t="s">
        <v>5</v>
      </c>
      <c r="D2677" t="s">
        <v>98</v>
      </c>
      <c r="E2677" t="s">
        <v>100</v>
      </c>
      <c r="F2677" t="s">
        <v>101</v>
      </c>
      <c r="G2677" t="s">
        <v>97</v>
      </c>
      <c r="H2677" t="s">
        <v>99</v>
      </c>
      <c r="I2677" t="s">
        <v>102</v>
      </c>
      <c r="J2677">
        <v>802</v>
      </c>
      <c r="K2677">
        <v>1146.8599999999999</v>
      </c>
    </row>
    <row r="2678" spans="1:11" x14ac:dyDescent="0.25">
      <c r="A2678" t="s">
        <v>107</v>
      </c>
      <c r="B2678">
        <v>2023</v>
      </c>
      <c r="C2678" t="s">
        <v>5</v>
      </c>
      <c r="D2678" t="s">
        <v>98</v>
      </c>
      <c r="E2678" t="s">
        <v>100</v>
      </c>
      <c r="F2678" t="s">
        <v>101</v>
      </c>
      <c r="G2678" t="s">
        <v>97</v>
      </c>
      <c r="H2678" t="s">
        <v>99</v>
      </c>
      <c r="I2678" t="s">
        <v>102</v>
      </c>
      <c r="J2678">
        <v>251</v>
      </c>
      <c r="K2678">
        <v>358.93</v>
      </c>
    </row>
    <row r="2679" spans="1:11" x14ac:dyDescent="0.25">
      <c r="A2679" t="s">
        <v>105</v>
      </c>
      <c r="B2679">
        <v>2023</v>
      </c>
      <c r="C2679" t="s">
        <v>2</v>
      </c>
      <c r="D2679" t="s">
        <v>98</v>
      </c>
      <c r="E2679" t="s">
        <v>100</v>
      </c>
      <c r="F2679" t="s">
        <v>101</v>
      </c>
      <c r="G2679" t="s">
        <v>97</v>
      </c>
      <c r="H2679" t="s">
        <v>99</v>
      </c>
      <c r="I2679" t="s">
        <v>102</v>
      </c>
      <c r="J2679">
        <v>296</v>
      </c>
      <c r="K2679">
        <v>423.28</v>
      </c>
    </row>
    <row r="2680" spans="1:11" x14ac:dyDescent="0.25">
      <c r="A2680" t="s">
        <v>105</v>
      </c>
      <c r="B2680">
        <v>2023</v>
      </c>
      <c r="C2680" t="s">
        <v>2</v>
      </c>
      <c r="D2680" t="s">
        <v>98</v>
      </c>
      <c r="E2680" t="s">
        <v>100</v>
      </c>
      <c r="F2680" t="s">
        <v>101</v>
      </c>
      <c r="G2680" t="s">
        <v>97</v>
      </c>
      <c r="H2680" t="s">
        <v>99</v>
      </c>
      <c r="I2680" t="s">
        <v>102</v>
      </c>
      <c r="J2680">
        <v>266</v>
      </c>
      <c r="K2680">
        <v>380.38</v>
      </c>
    </row>
    <row r="2681" spans="1:11" x14ac:dyDescent="0.25">
      <c r="A2681" t="s">
        <v>104</v>
      </c>
      <c r="B2681">
        <v>2023</v>
      </c>
      <c r="C2681" t="s">
        <v>2</v>
      </c>
      <c r="D2681" t="s">
        <v>98</v>
      </c>
      <c r="E2681" t="s">
        <v>100</v>
      </c>
      <c r="F2681" t="s">
        <v>101</v>
      </c>
      <c r="G2681" t="s">
        <v>97</v>
      </c>
      <c r="H2681" t="s">
        <v>99</v>
      </c>
      <c r="I2681" t="s">
        <v>102</v>
      </c>
      <c r="J2681">
        <v>292</v>
      </c>
      <c r="K2681">
        <v>417.56</v>
      </c>
    </row>
    <row r="2682" spans="1:11" x14ac:dyDescent="0.25">
      <c r="A2682" t="s">
        <v>105</v>
      </c>
      <c r="B2682">
        <v>2023</v>
      </c>
      <c r="C2682" t="s">
        <v>2</v>
      </c>
      <c r="D2682" t="s">
        <v>98</v>
      </c>
      <c r="E2682" t="s">
        <v>100</v>
      </c>
      <c r="F2682" t="s">
        <v>101</v>
      </c>
      <c r="G2682" t="s">
        <v>97</v>
      </c>
      <c r="H2682" t="s">
        <v>99</v>
      </c>
      <c r="I2682" t="s">
        <v>102</v>
      </c>
      <c r="J2682">
        <v>268</v>
      </c>
      <c r="K2682">
        <v>383.24</v>
      </c>
    </row>
    <row r="2683" spans="1:11" x14ac:dyDescent="0.25">
      <c r="A2683" t="s">
        <v>105</v>
      </c>
      <c r="B2683">
        <v>2023</v>
      </c>
      <c r="C2683" t="s">
        <v>2</v>
      </c>
      <c r="D2683" t="s">
        <v>98</v>
      </c>
      <c r="E2683" t="s">
        <v>100</v>
      </c>
      <c r="F2683" t="s">
        <v>101</v>
      </c>
      <c r="G2683" t="s">
        <v>97</v>
      </c>
      <c r="H2683" t="s">
        <v>99</v>
      </c>
      <c r="I2683" t="s">
        <v>102</v>
      </c>
      <c r="J2683">
        <v>790</v>
      </c>
      <c r="K2683">
        <v>1129.7</v>
      </c>
    </row>
    <row r="2684" spans="1:11" x14ac:dyDescent="0.25">
      <c r="A2684" t="s">
        <v>104</v>
      </c>
      <c r="B2684">
        <v>2023</v>
      </c>
      <c r="C2684" t="s">
        <v>2</v>
      </c>
      <c r="D2684" t="s">
        <v>98</v>
      </c>
      <c r="E2684" t="s">
        <v>100</v>
      </c>
      <c r="F2684" t="s">
        <v>101</v>
      </c>
      <c r="G2684" t="s">
        <v>97</v>
      </c>
      <c r="H2684" t="s">
        <v>99</v>
      </c>
      <c r="I2684" t="s">
        <v>102</v>
      </c>
      <c r="J2684">
        <v>877</v>
      </c>
      <c r="K2684">
        <v>1254.1099999999999</v>
      </c>
    </row>
    <row r="2685" spans="1:11" x14ac:dyDescent="0.25">
      <c r="A2685" t="s">
        <v>104</v>
      </c>
      <c r="B2685">
        <v>2023</v>
      </c>
      <c r="C2685" t="s">
        <v>2</v>
      </c>
      <c r="D2685" t="s">
        <v>98</v>
      </c>
      <c r="E2685" t="s">
        <v>100</v>
      </c>
      <c r="F2685" t="s">
        <v>101</v>
      </c>
      <c r="G2685" t="s">
        <v>97</v>
      </c>
      <c r="H2685" t="s">
        <v>99</v>
      </c>
      <c r="I2685" t="s">
        <v>102</v>
      </c>
      <c r="J2685">
        <v>830</v>
      </c>
      <c r="K2685">
        <v>526.24</v>
      </c>
    </row>
    <row r="2686" spans="1:11" x14ac:dyDescent="0.25">
      <c r="A2686" t="s">
        <v>105</v>
      </c>
      <c r="B2686">
        <v>2023</v>
      </c>
      <c r="C2686" t="s">
        <v>2</v>
      </c>
      <c r="D2686" t="s">
        <v>98</v>
      </c>
      <c r="E2686" t="s">
        <v>100</v>
      </c>
      <c r="F2686" t="s">
        <v>101</v>
      </c>
      <c r="G2686" t="s">
        <v>97</v>
      </c>
      <c r="H2686" t="s">
        <v>99</v>
      </c>
      <c r="I2686" t="s">
        <v>102</v>
      </c>
      <c r="J2686">
        <v>267</v>
      </c>
      <c r="K2686">
        <v>381.81</v>
      </c>
    </row>
    <row r="2687" spans="1:11" x14ac:dyDescent="0.25">
      <c r="A2687" t="s">
        <v>105</v>
      </c>
      <c r="B2687">
        <v>2023</v>
      </c>
      <c r="C2687" t="s">
        <v>2</v>
      </c>
      <c r="D2687" t="s">
        <v>98</v>
      </c>
      <c r="E2687" t="s">
        <v>100</v>
      </c>
      <c r="F2687" t="s">
        <v>101</v>
      </c>
      <c r="G2687" t="s">
        <v>97</v>
      </c>
      <c r="H2687" t="s">
        <v>99</v>
      </c>
      <c r="I2687" t="s">
        <v>102</v>
      </c>
      <c r="J2687">
        <v>295</v>
      </c>
      <c r="K2687">
        <v>421.85</v>
      </c>
    </row>
    <row r="2688" spans="1:11" x14ac:dyDescent="0.25">
      <c r="A2688" t="s">
        <v>104</v>
      </c>
      <c r="B2688">
        <v>2023</v>
      </c>
      <c r="C2688" t="s">
        <v>2</v>
      </c>
      <c r="D2688" t="s">
        <v>98</v>
      </c>
      <c r="E2688" t="s">
        <v>100</v>
      </c>
      <c r="F2688" t="s">
        <v>101</v>
      </c>
      <c r="G2688" t="s">
        <v>97</v>
      </c>
      <c r="H2688" t="s">
        <v>99</v>
      </c>
      <c r="I2688" t="s">
        <v>102</v>
      </c>
      <c r="J2688">
        <v>265</v>
      </c>
      <c r="K2688">
        <v>378.95</v>
      </c>
    </row>
    <row r="2689" spans="1:11" x14ac:dyDescent="0.25">
      <c r="A2689" t="s">
        <v>105</v>
      </c>
      <c r="B2689">
        <v>2023</v>
      </c>
      <c r="C2689" t="s">
        <v>2</v>
      </c>
      <c r="D2689" t="s">
        <v>98</v>
      </c>
      <c r="E2689" t="s">
        <v>100</v>
      </c>
      <c r="F2689" t="s">
        <v>101</v>
      </c>
      <c r="G2689" t="s">
        <v>97</v>
      </c>
      <c r="H2689" t="s">
        <v>99</v>
      </c>
      <c r="I2689" t="s">
        <v>102</v>
      </c>
      <c r="J2689">
        <v>799</v>
      </c>
      <c r="K2689">
        <v>1142.57</v>
      </c>
    </row>
    <row r="2690" spans="1:11" x14ac:dyDescent="0.25">
      <c r="A2690" t="s">
        <v>105</v>
      </c>
      <c r="B2690">
        <v>2023</v>
      </c>
      <c r="C2690" t="s">
        <v>2</v>
      </c>
      <c r="D2690" t="s">
        <v>98</v>
      </c>
      <c r="E2690" t="s">
        <v>100</v>
      </c>
      <c r="F2690" t="s">
        <v>101</v>
      </c>
      <c r="G2690" t="s">
        <v>97</v>
      </c>
      <c r="H2690" t="s">
        <v>99</v>
      </c>
      <c r="I2690" t="s">
        <v>102</v>
      </c>
      <c r="J2690">
        <v>885</v>
      </c>
      <c r="K2690">
        <v>1265.55</v>
      </c>
    </row>
    <row r="2691" spans="1:11" x14ac:dyDescent="0.25">
      <c r="A2691" t="s">
        <v>104</v>
      </c>
      <c r="B2691">
        <v>2023</v>
      </c>
      <c r="C2691" t="s">
        <v>4</v>
      </c>
      <c r="D2691" t="s">
        <v>98</v>
      </c>
      <c r="E2691" t="s">
        <v>100</v>
      </c>
      <c r="F2691" t="s">
        <v>101</v>
      </c>
      <c r="G2691" t="s">
        <v>97</v>
      </c>
      <c r="H2691" t="s">
        <v>99</v>
      </c>
      <c r="I2691" t="s">
        <v>102</v>
      </c>
      <c r="J2691">
        <v>284</v>
      </c>
      <c r="K2691">
        <v>406.12</v>
      </c>
    </row>
    <row r="2692" spans="1:11" x14ac:dyDescent="0.25">
      <c r="A2692" t="s">
        <v>105</v>
      </c>
      <c r="B2692">
        <v>2023</v>
      </c>
      <c r="C2692" t="s">
        <v>4</v>
      </c>
      <c r="D2692" t="s">
        <v>98</v>
      </c>
      <c r="E2692" t="s">
        <v>100</v>
      </c>
      <c r="F2692" t="s">
        <v>101</v>
      </c>
      <c r="G2692" t="s">
        <v>97</v>
      </c>
      <c r="H2692" t="s">
        <v>99</v>
      </c>
      <c r="I2692" t="s">
        <v>102</v>
      </c>
      <c r="J2692">
        <v>254</v>
      </c>
      <c r="K2692">
        <v>363.22</v>
      </c>
    </row>
    <row r="2693" spans="1:11" x14ac:dyDescent="0.25">
      <c r="A2693" t="s">
        <v>104</v>
      </c>
      <c r="B2693">
        <v>2023</v>
      </c>
      <c r="C2693" t="s">
        <v>4</v>
      </c>
      <c r="D2693" t="s">
        <v>98</v>
      </c>
      <c r="E2693" t="s">
        <v>100</v>
      </c>
      <c r="F2693" t="s">
        <v>101</v>
      </c>
      <c r="G2693" t="s">
        <v>97</v>
      </c>
      <c r="H2693" t="s">
        <v>99</v>
      </c>
      <c r="I2693" t="s">
        <v>102</v>
      </c>
      <c r="J2693">
        <v>256</v>
      </c>
      <c r="K2693">
        <v>366.08</v>
      </c>
    </row>
    <row r="2694" spans="1:11" x14ac:dyDescent="0.25">
      <c r="A2694" t="s">
        <v>104</v>
      </c>
      <c r="B2694">
        <v>2023</v>
      </c>
      <c r="C2694" t="s">
        <v>4</v>
      </c>
      <c r="D2694" t="s">
        <v>98</v>
      </c>
      <c r="E2694" t="s">
        <v>100</v>
      </c>
      <c r="F2694" t="s">
        <v>101</v>
      </c>
      <c r="G2694" t="s">
        <v>97</v>
      </c>
      <c r="H2694" t="s">
        <v>99</v>
      </c>
      <c r="I2694" t="s">
        <v>102</v>
      </c>
      <c r="J2694">
        <v>792</v>
      </c>
      <c r="K2694">
        <v>1132.56</v>
      </c>
    </row>
    <row r="2695" spans="1:11" x14ac:dyDescent="0.25">
      <c r="A2695" t="s">
        <v>104</v>
      </c>
      <c r="B2695">
        <v>2023</v>
      </c>
      <c r="C2695" t="s">
        <v>4</v>
      </c>
      <c r="D2695" t="s">
        <v>98</v>
      </c>
      <c r="E2695" t="s">
        <v>100</v>
      </c>
      <c r="F2695" t="s">
        <v>101</v>
      </c>
      <c r="G2695" t="s">
        <v>97</v>
      </c>
      <c r="H2695" t="s">
        <v>99</v>
      </c>
      <c r="I2695" t="s">
        <v>102</v>
      </c>
      <c r="J2695">
        <v>878</v>
      </c>
      <c r="K2695">
        <v>1255.54</v>
      </c>
    </row>
    <row r="2696" spans="1:11" x14ac:dyDescent="0.25">
      <c r="A2696" t="s">
        <v>104</v>
      </c>
      <c r="B2696">
        <v>2023</v>
      </c>
      <c r="C2696" t="s">
        <v>4</v>
      </c>
      <c r="D2696" t="s">
        <v>98</v>
      </c>
      <c r="E2696" t="s">
        <v>100</v>
      </c>
      <c r="F2696" t="s">
        <v>101</v>
      </c>
      <c r="G2696" t="s">
        <v>97</v>
      </c>
      <c r="H2696" t="s">
        <v>99</v>
      </c>
      <c r="I2696" t="s">
        <v>102</v>
      </c>
      <c r="J2696">
        <v>831</v>
      </c>
      <c r="K2696">
        <v>526.24</v>
      </c>
    </row>
    <row r="2697" spans="1:11" x14ac:dyDescent="0.25">
      <c r="A2697" t="s">
        <v>104</v>
      </c>
      <c r="B2697">
        <v>2023</v>
      </c>
      <c r="C2697" t="s">
        <v>4</v>
      </c>
      <c r="D2697" t="s">
        <v>98</v>
      </c>
      <c r="E2697" t="s">
        <v>100</v>
      </c>
      <c r="F2697" t="s">
        <v>101</v>
      </c>
      <c r="G2697" t="s">
        <v>97</v>
      </c>
      <c r="H2697" t="s">
        <v>99</v>
      </c>
      <c r="I2697" t="s">
        <v>102</v>
      </c>
      <c r="J2697">
        <v>255</v>
      </c>
      <c r="K2697">
        <v>364.65</v>
      </c>
    </row>
    <row r="2698" spans="1:11" x14ac:dyDescent="0.25">
      <c r="A2698" t="s">
        <v>104</v>
      </c>
      <c r="B2698">
        <v>2023</v>
      </c>
      <c r="C2698" t="s">
        <v>4</v>
      </c>
      <c r="D2698" t="s">
        <v>98</v>
      </c>
      <c r="E2698" t="s">
        <v>100</v>
      </c>
      <c r="F2698" t="s">
        <v>101</v>
      </c>
      <c r="G2698" t="s">
        <v>97</v>
      </c>
      <c r="H2698" t="s">
        <v>99</v>
      </c>
      <c r="I2698" t="s">
        <v>102</v>
      </c>
      <c r="J2698">
        <v>283</v>
      </c>
      <c r="K2698">
        <v>404.69</v>
      </c>
    </row>
    <row r="2699" spans="1:11" x14ac:dyDescent="0.25">
      <c r="A2699" t="s">
        <v>105</v>
      </c>
      <c r="B2699">
        <v>2023</v>
      </c>
      <c r="C2699" t="s">
        <v>4</v>
      </c>
      <c r="D2699" t="s">
        <v>98</v>
      </c>
      <c r="E2699" t="s">
        <v>100</v>
      </c>
      <c r="F2699" t="s">
        <v>101</v>
      </c>
      <c r="G2699" t="s">
        <v>97</v>
      </c>
      <c r="H2699" t="s">
        <v>99</v>
      </c>
      <c r="I2699" t="s">
        <v>102</v>
      </c>
      <c r="J2699">
        <v>801</v>
      </c>
      <c r="K2699">
        <v>1145.43</v>
      </c>
    </row>
    <row r="2700" spans="1:11" x14ac:dyDescent="0.25">
      <c r="A2700" t="s">
        <v>104</v>
      </c>
      <c r="B2700">
        <v>2023</v>
      </c>
      <c r="C2700" t="s">
        <v>4</v>
      </c>
      <c r="D2700" t="s">
        <v>98</v>
      </c>
      <c r="E2700" t="s">
        <v>100</v>
      </c>
      <c r="F2700" t="s">
        <v>101</v>
      </c>
      <c r="G2700" t="s">
        <v>97</v>
      </c>
      <c r="H2700" t="s">
        <v>99</v>
      </c>
      <c r="I2700" t="s">
        <v>102</v>
      </c>
      <c r="J2700">
        <v>257</v>
      </c>
      <c r="K2700">
        <v>367.51</v>
      </c>
    </row>
    <row r="2701" spans="1:11" x14ac:dyDescent="0.25">
      <c r="A2701" t="s">
        <v>103</v>
      </c>
      <c r="B2701">
        <v>2023</v>
      </c>
      <c r="C2701" t="s">
        <v>10</v>
      </c>
      <c r="D2701" t="s">
        <v>98</v>
      </c>
      <c r="E2701" t="s">
        <v>100</v>
      </c>
      <c r="F2701" t="s">
        <v>101</v>
      </c>
      <c r="G2701" t="s">
        <v>97</v>
      </c>
      <c r="H2701" t="s">
        <v>99</v>
      </c>
      <c r="I2701" t="s">
        <v>102</v>
      </c>
      <c r="J2701">
        <v>224</v>
      </c>
      <c r="K2701">
        <v>320.32</v>
      </c>
    </row>
    <row r="2702" spans="1:11" x14ac:dyDescent="0.25">
      <c r="A2702" t="s">
        <v>103</v>
      </c>
      <c r="B2702">
        <v>2023</v>
      </c>
      <c r="C2702" t="s">
        <v>10</v>
      </c>
      <c r="D2702" t="s">
        <v>98</v>
      </c>
      <c r="E2702" t="s">
        <v>100</v>
      </c>
      <c r="F2702" t="s">
        <v>101</v>
      </c>
      <c r="G2702" t="s">
        <v>97</v>
      </c>
      <c r="H2702" t="s">
        <v>99</v>
      </c>
      <c r="I2702" t="s">
        <v>102</v>
      </c>
      <c r="J2702">
        <v>250</v>
      </c>
      <c r="K2702">
        <v>357.5</v>
      </c>
    </row>
    <row r="2703" spans="1:11" x14ac:dyDescent="0.25">
      <c r="A2703" t="s">
        <v>103</v>
      </c>
      <c r="B2703">
        <v>2023</v>
      </c>
      <c r="C2703" t="s">
        <v>10</v>
      </c>
      <c r="D2703" t="s">
        <v>98</v>
      </c>
      <c r="E2703" t="s">
        <v>100</v>
      </c>
      <c r="F2703" t="s">
        <v>101</v>
      </c>
      <c r="G2703" t="s">
        <v>97</v>
      </c>
      <c r="H2703" t="s">
        <v>99</v>
      </c>
      <c r="I2703" t="s">
        <v>102</v>
      </c>
      <c r="J2703">
        <v>226</v>
      </c>
      <c r="K2703">
        <v>323.18</v>
      </c>
    </row>
    <row r="2704" spans="1:11" x14ac:dyDescent="0.25">
      <c r="A2704" t="s">
        <v>103</v>
      </c>
      <c r="B2704">
        <v>2023</v>
      </c>
      <c r="C2704" t="s">
        <v>10</v>
      </c>
      <c r="D2704" t="s">
        <v>98</v>
      </c>
      <c r="E2704" t="s">
        <v>100</v>
      </c>
      <c r="F2704" t="s">
        <v>101</v>
      </c>
      <c r="G2704" t="s">
        <v>97</v>
      </c>
      <c r="H2704" t="s">
        <v>99</v>
      </c>
      <c r="I2704" t="s">
        <v>102</v>
      </c>
      <c r="J2704">
        <v>797</v>
      </c>
      <c r="K2704">
        <v>1139.71</v>
      </c>
    </row>
    <row r="2705" spans="1:11" x14ac:dyDescent="0.25">
      <c r="A2705" t="s">
        <v>103</v>
      </c>
      <c r="B2705">
        <v>2023</v>
      </c>
      <c r="C2705" t="s">
        <v>10</v>
      </c>
      <c r="D2705" t="s">
        <v>98</v>
      </c>
      <c r="E2705" t="s">
        <v>100</v>
      </c>
      <c r="F2705" t="s">
        <v>101</v>
      </c>
      <c r="G2705" t="s">
        <v>97</v>
      </c>
      <c r="H2705" t="s">
        <v>99</v>
      </c>
      <c r="I2705" t="s">
        <v>102</v>
      </c>
      <c r="J2705">
        <v>884</v>
      </c>
      <c r="K2705">
        <v>1264.1199999999999</v>
      </c>
    </row>
    <row r="2706" spans="1:11" x14ac:dyDescent="0.25">
      <c r="A2706" t="s">
        <v>103</v>
      </c>
      <c r="B2706">
        <v>2023</v>
      </c>
      <c r="C2706" t="s">
        <v>10</v>
      </c>
      <c r="D2706" t="s">
        <v>98</v>
      </c>
      <c r="E2706" t="s">
        <v>100</v>
      </c>
      <c r="F2706" t="s">
        <v>101</v>
      </c>
      <c r="G2706" t="s">
        <v>97</v>
      </c>
      <c r="H2706" t="s">
        <v>99</v>
      </c>
      <c r="I2706" t="s">
        <v>102</v>
      </c>
      <c r="J2706">
        <v>837</v>
      </c>
      <c r="K2706">
        <v>526.24</v>
      </c>
    </row>
    <row r="2707" spans="1:11" x14ac:dyDescent="0.25">
      <c r="A2707" t="s">
        <v>103</v>
      </c>
      <c r="B2707">
        <v>2023</v>
      </c>
      <c r="C2707" t="s">
        <v>10</v>
      </c>
      <c r="D2707" t="s">
        <v>98</v>
      </c>
      <c r="E2707" t="s">
        <v>100</v>
      </c>
      <c r="F2707" t="s">
        <v>101</v>
      </c>
      <c r="G2707" t="s">
        <v>97</v>
      </c>
      <c r="H2707" t="s">
        <v>99</v>
      </c>
      <c r="I2707" t="s">
        <v>102</v>
      </c>
      <c r="J2707">
        <v>225</v>
      </c>
      <c r="K2707">
        <v>321.75</v>
      </c>
    </row>
    <row r="2708" spans="1:11" x14ac:dyDescent="0.25">
      <c r="A2708" t="s">
        <v>103</v>
      </c>
      <c r="B2708">
        <v>2023</v>
      </c>
      <c r="C2708" t="s">
        <v>10</v>
      </c>
      <c r="D2708" t="s">
        <v>98</v>
      </c>
      <c r="E2708" t="s">
        <v>100</v>
      </c>
      <c r="F2708" t="s">
        <v>101</v>
      </c>
      <c r="G2708" t="s">
        <v>97</v>
      </c>
      <c r="H2708" t="s">
        <v>99</v>
      </c>
      <c r="I2708" t="s">
        <v>102</v>
      </c>
      <c r="J2708">
        <v>253</v>
      </c>
      <c r="K2708">
        <v>361.79</v>
      </c>
    </row>
    <row r="2709" spans="1:11" x14ac:dyDescent="0.25">
      <c r="A2709" t="s">
        <v>103</v>
      </c>
      <c r="B2709">
        <v>2023</v>
      </c>
      <c r="C2709" t="s">
        <v>10</v>
      </c>
      <c r="D2709" t="s">
        <v>98</v>
      </c>
      <c r="E2709" t="s">
        <v>100</v>
      </c>
      <c r="F2709" t="s">
        <v>101</v>
      </c>
      <c r="G2709" t="s">
        <v>97</v>
      </c>
      <c r="H2709" t="s">
        <v>99</v>
      </c>
      <c r="I2709" t="s">
        <v>102</v>
      </c>
      <c r="J2709">
        <v>223</v>
      </c>
      <c r="K2709">
        <v>318.89</v>
      </c>
    </row>
    <row r="2710" spans="1:11" x14ac:dyDescent="0.25">
      <c r="A2710" t="s">
        <v>103</v>
      </c>
      <c r="B2710">
        <v>2023</v>
      </c>
      <c r="C2710" t="s">
        <v>10</v>
      </c>
      <c r="D2710" t="s">
        <v>98</v>
      </c>
      <c r="E2710" t="s">
        <v>100</v>
      </c>
      <c r="F2710" t="s">
        <v>101</v>
      </c>
      <c r="G2710" t="s">
        <v>97</v>
      </c>
      <c r="H2710" t="s">
        <v>99</v>
      </c>
      <c r="I2710" t="s">
        <v>102</v>
      </c>
      <c r="J2710">
        <v>806</v>
      </c>
      <c r="K2710">
        <v>1152.58</v>
      </c>
    </row>
    <row r="2711" spans="1:11" x14ac:dyDescent="0.25">
      <c r="A2711" t="s">
        <v>104</v>
      </c>
      <c r="B2711">
        <v>2023</v>
      </c>
      <c r="C2711" t="s">
        <v>9</v>
      </c>
      <c r="D2711" t="s">
        <v>98</v>
      </c>
      <c r="E2711" t="s">
        <v>100</v>
      </c>
      <c r="F2711" t="s">
        <v>101</v>
      </c>
      <c r="G2711" t="s">
        <v>97</v>
      </c>
      <c r="H2711" t="s">
        <v>99</v>
      </c>
      <c r="I2711" t="s">
        <v>102</v>
      </c>
      <c r="J2711">
        <v>254</v>
      </c>
      <c r="K2711">
        <v>363.22</v>
      </c>
    </row>
    <row r="2712" spans="1:11" x14ac:dyDescent="0.25">
      <c r="A2712" t="s">
        <v>104</v>
      </c>
      <c r="B2712">
        <v>2023</v>
      </c>
      <c r="C2712" t="s">
        <v>9</v>
      </c>
      <c r="D2712" t="s">
        <v>98</v>
      </c>
      <c r="E2712" t="s">
        <v>100</v>
      </c>
      <c r="F2712" t="s">
        <v>101</v>
      </c>
      <c r="G2712" t="s">
        <v>97</v>
      </c>
      <c r="H2712" t="s">
        <v>99</v>
      </c>
      <c r="I2712" t="s">
        <v>102</v>
      </c>
      <c r="J2712">
        <v>230</v>
      </c>
      <c r="K2712">
        <v>328.9</v>
      </c>
    </row>
    <row r="2713" spans="1:11" x14ac:dyDescent="0.25">
      <c r="A2713" t="s">
        <v>104</v>
      </c>
      <c r="B2713">
        <v>2023</v>
      </c>
      <c r="C2713" t="s">
        <v>9</v>
      </c>
      <c r="D2713" t="s">
        <v>98</v>
      </c>
      <c r="E2713" t="s">
        <v>100</v>
      </c>
      <c r="F2713" t="s">
        <v>101</v>
      </c>
      <c r="G2713" t="s">
        <v>97</v>
      </c>
      <c r="H2713" t="s">
        <v>99</v>
      </c>
      <c r="I2713" t="s">
        <v>102</v>
      </c>
      <c r="J2713">
        <v>256</v>
      </c>
      <c r="K2713">
        <v>366.08</v>
      </c>
    </row>
    <row r="2714" spans="1:11" x14ac:dyDescent="0.25">
      <c r="A2714" t="s">
        <v>104</v>
      </c>
      <c r="B2714">
        <v>2023</v>
      </c>
      <c r="C2714" t="s">
        <v>9</v>
      </c>
      <c r="D2714" t="s">
        <v>98</v>
      </c>
      <c r="E2714" t="s">
        <v>100</v>
      </c>
      <c r="F2714" t="s">
        <v>101</v>
      </c>
      <c r="G2714" t="s">
        <v>97</v>
      </c>
      <c r="H2714" t="s">
        <v>99</v>
      </c>
      <c r="I2714" t="s">
        <v>102</v>
      </c>
      <c r="J2714">
        <v>796</v>
      </c>
      <c r="K2714">
        <v>1138.28</v>
      </c>
    </row>
    <row r="2715" spans="1:11" x14ac:dyDescent="0.25">
      <c r="A2715" t="s">
        <v>103</v>
      </c>
      <c r="B2715">
        <v>2023</v>
      </c>
      <c r="C2715" t="s">
        <v>9</v>
      </c>
      <c r="D2715" t="s">
        <v>98</v>
      </c>
      <c r="E2715" t="s">
        <v>100</v>
      </c>
      <c r="F2715" t="s">
        <v>101</v>
      </c>
      <c r="G2715" t="s">
        <v>97</v>
      </c>
      <c r="H2715" t="s">
        <v>99</v>
      </c>
      <c r="I2715" t="s">
        <v>102</v>
      </c>
      <c r="J2715">
        <v>883</v>
      </c>
      <c r="K2715">
        <v>1262.69</v>
      </c>
    </row>
    <row r="2716" spans="1:11" x14ac:dyDescent="0.25">
      <c r="A2716" t="s">
        <v>103</v>
      </c>
      <c r="B2716">
        <v>2023</v>
      </c>
      <c r="C2716" t="s">
        <v>9</v>
      </c>
      <c r="D2716" t="s">
        <v>98</v>
      </c>
      <c r="E2716" t="s">
        <v>100</v>
      </c>
      <c r="F2716" t="s">
        <v>101</v>
      </c>
      <c r="G2716" t="s">
        <v>97</v>
      </c>
      <c r="H2716" t="s">
        <v>99</v>
      </c>
      <c r="I2716" t="s">
        <v>102</v>
      </c>
      <c r="J2716">
        <v>836</v>
      </c>
      <c r="K2716">
        <v>526.24</v>
      </c>
    </row>
    <row r="2717" spans="1:11" x14ac:dyDescent="0.25">
      <c r="A2717" t="s">
        <v>104</v>
      </c>
      <c r="B2717">
        <v>2023</v>
      </c>
      <c r="C2717" t="s">
        <v>9</v>
      </c>
      <c r="D2717" t="s">
        <v>98</v>
      </c>
      <c r="E2717" t="s">
        <v>100</v>
      </c>
      <c r="F2717" t="s">
        <v>101</v>
      </c>
      <c r="G2717" t="s">
        <v>97</v>
      </c>
      <c r="H2717" t="s">
        <v>99</v>
      </c>
      <c r="I2717" t="s">
        <v>102</v>
      </c>
      <c r="J2717">
        <v>231</v>
      </c>
      <c r="K2717">
        <v>330.33</v>
      </c>
    </row>
    <row r="2718" spans="1:11" x14ac:dyDescent="0.25">
      <c r="A2718" t="s">
        <v>104</v>
      </c>
      <c r="B2718">
        <v>2023</v>
      </c>
      <c r="C2718" t="s">
        <v>9</v>
      </c>
      <c r="D2718" t="s">
        <v>98</v>
      </c>
      <c r="E2718" t="s">
        <v>100</v>
      </c>
      <c r="F2718" t="s">
        <v>101</v>
      </c>
      <c r="G2718" t="s">
        <v>97</v>
      </c>
      <c r="H2718" t="s">
        <v>99</v>
      </c>
      <c r="I2718" t="s">
        <v>102</v>
      </c>
      <c r="J2718">
        <v>229</v>
      </c>
      <c r="K2718">
        <v>327.47000000000003</v>
      </c>
    </row>
    <row r="2719" spans="1:11" x14ac:dyDescent="0.25">
      <c r="A2719" t="s">
        <v>104</v>
      </c>
      <c r="B2719">
        <v>2023</v>
      </c>
      <c r="C2719" t="s">
        <v>9</v>
      </c>
      <c r="D2719" t="s">
        <v>98</v>
      </c>
      <c r="E2719" t="s">
        <v>100</v>
      </c>
      <c r="F2719" t="s">
        <v>101</v>
      </c>
      <c r="G2719" t="s">
        <v>97</v>
      </c>
      <c r="H2719" t="s">
        <v>99</v>
      </c>
      <c r="I2719" t="s">
        <v>102</v>
      </c>
      <c r="J2719">
        <v>805</v>
      </c>
      <c r="K2719">
        <v>1151.1500000000001</v>
      </c>
    </row>
    <row r="2720" spans="1:11" x14ac:dyDescent="0.25">
      <c r="A2720" t="s">
        <v>104</v>
      </c>
      <c r="B2720">
        <v>2023</v>
      </c>
      <c r="C2720" t="s">
        <v>9</v>
      </c>
      <c r="D2720" t="s">
        <v>98</v>
      </c>
      <c r="E2720" t="s">
        <v>100</v>
      </c>
      <c r="F2720" t="s">
        <v>101</v>
      </c>
      <c r="G2720" t="s">
        <v>97</v>
      </c>
      <c r="H2720" t="s">
        <v>99</v>
      </c>
      <c r="I2720" t="s">
        <v>102</v>
      </c>
      <c r="J2720">
        <v>227</v>
      </c>
      <c r="K2720">
        <v>324.61</v>
      </c>
    </row>
    <row r="2721" spans="1:11" x14ac:dyDescent="0.25">
      <c r="A2721" t="s">
        <v>105</v>
      </c>
      <c r="B2721">
        <v>2023</v>
      </c>
      <c r="C2721" t="s">
        <v>8</v>
      </c>
      <c r="D2721" t="s">
        <v>98</v>
      </c>
      <c r="E2721" t="s">
        <v>100</v>
      </c>
      <c r="F2721" t="s">
        <v>101</v>
      </c>
      <c r="G2721" t="s">
        <v>97</v>
      </c>
      <c r="H2721" t="s">
        <v>99</v>
      </c>
      <c r="I2721" t="s">
        <v>102</v>
      </c>
      <c r="J2721">
        <v>260</v>
      </c>
      <c r="K2721">
        <v>371.8</v>
      </c>
    </row>
    <row r="2722" spans="1:11" x14ac:dyDescent="0.25">
      <c r="A2722" t="s">
        <v>103</v>
      </c>
      <c r="B2722">
        <v>2023</v>
      </c>
      <c r="C2722" t="s">
        <v>8</v>
      </c>
      <c r="D2722" t="s">
        <v>98</v>
      </c>
      <c r="E2722" t="s">
        <v>100</v>
      </c>
      <c r="F2722" t="s">
        <v>101</v>
      </c>
      <c r="G2722" t="s">
        <v>97</v>
      </c>
      <c r="H2722" t="s">
        <v>99</v>
      </c>
      <c r="I2722" t="s">
        <v>102</v>
      </c>
      <c r="J2722">
        <v>236</v>
      </c>
      <c r="K2722">
        <v>337.48</v>
      </c>
    </row>
    <row r="2723" spans="1:11" x14ac:dyDescent="0.25">
      <c r="A2723" t="s">
        <v>104</v>
      </c>
      <c r="B2723">
        <v>2023</v>
      </c>
      <c r="C2723" t="s">
        <v>8</v>
      </c>
      <c r="D2723" t="s">
        <v>98</v>
      </c>
      <c r="E2723" t="s">
        <v>100</v>
      </c>
      <c r="F2723" t="s">
        <v>101</v>
      </c>
      <c r="G2723" t="s">
        <v>97</v>
      </c>
      <c r="H2723" t="s">
        <v>99</v>
      </c>
      <c r="I2723" t="s">
        <v>102</v>
      </c>
      <c r="J2723">
        <v>262</v>
      </c>
      <c r="K2723">
        <v>374.66</v>
      </c>
    </row>
    <row r="2724" spans="1:11" x14ac:dyDescent="0.25">
      <c r="A2724" t="s">
        <v>107</v>
      </c>
      <c r="B2724">
        <v>2023</v>
      </c>
      <c r="C2724" t="s">
        <v>8</v>
      </c>
      <c r="D2724" t="s">
        <v>98</v>
      </c>
      <c r="E2724" t="s">
        <v>100</v>
      </c>
      <c r="F2724" t="s">
        <v>101</v>
      </c>
      <c r="G2724" t="s">
        <v>97</v>
      </c>
      <c r="H2724" t="s">
        <v>99</v>
      </c>
      <c r="I2724" t="s">
        <v>102</v>
      </c>
      <c r="J2724">
        <v>232</v>
      </c>
      <c r="K2724">
        <v>331.76</v>
      </c>
    </row>
    <row r="2725" spans="1:11" x14ac:dyDescent="0.25">
      <c r="A2725" t="s">
        <v>103</v>
      </c>
      <c r="B2725">
        <v>2023</v>
      </c>
      <c r="C2725" t="s">
        <v>8</v>
      </c>
      <c r="D2725" t="s">
        <v>98</v>
      </c>
      <c r="E2725" t="s">
        <v>100</v>
      </c>
      <c r="F2725" t="s">
        <v>101</v>
      </c>
      <c r="G2725" t="s">
        <v>97</v>
      </c>
      <c r="H2725" t="s">
        <v>99</v>
      </c>
      <c r="I2725" t="s">
        <v>102</v>
      </c>
      <c r="J2725">
        <v>795</v>
      </c>
      <c r="K2725">
        <v>1136.8499999999999</v>
      </c>
    </row>
    <row r="2726" spans="1:11" x14ac:dyDescent="0.25">
      <c r="A2726" t="s">
        <v>104</v>
      </c>
      <c r="B2726">
        <v>2023</v>
      </c>
      <c r="C2726" t="s">
        <v>8</v>
      </c>
      <c r="D2726" t="s">
        <v>98</v>
      </c>
      <c r="E2726" t="s">
        <v>100</v>
      </c>
      <c r="F2726" t="s">
        <v>101</v>
      </c>
      <c r="G2726" t="s">
        <v>97</v>
      </c>
      <c r="H2726" t="s">
        <v>99</v>
      </c>
      <c r="I2726" t="s">
        <v>102</v>
      </c>
      <c r="J2726">
        <v>882</v>
      </c>
      <c r="K2726">
        <v>1261.26</v>
      </c>
    </row>
    <row r="2727" spans="1:11" x14ac:dyDescent="0.25">
      <c r="A2727" t="s">
        <v>104</v>
      </c>
      <c r="B2727">
        <v>2023</v>
      </c>
      <c r="C2727" t="s">
        <v>8</v>
      </c>
      <c r="D2727" t="s">
        <v>98</v>
      </c>
      <c r="E2727" t="s">
        <v>100</v>
      </c>
      <c r="F2727" t="s">
        <v>101</v>
      </c>
      <c r="G2727" t="s">
        <v>97</v>
      </c>
      <c r="H2727" t="s">
        <v>99</v>
      </c>
      <c r="I2727" t="s">
        <v>102</v>
      </c>
      <c r="J2727">
        <v>835</v>
      </c>
      <c r="K2727">
        <v>526.24</v>
      </c>
    </row>
    <row r="2728" spans="1:11" x14ac:dyDescent="0.25">
      <c r="A2728" t="s">
        <v>103</v>
      </c>
      <c r="B2728">
        <v>2023</v>
      </c>
      <c r="C2728" t="s">
        <v>8</v>
      </c>
      <c r="D2728" t="s">
        <v>98</v>
      </c>
      <c r="E2728" t="s">
        <v>100</v>
      </c>
      <c r="F2728" t="s">
        <v>101</v>
      </c>
      <c r="G2728" t="s">
        <v>97</v>
      </c>
      <c r="H2728" t="s">
        <v>99</v>
      </c>
      <c r="I2728" t="s">
        <v>102</v>
      </c>
      <c r="J2728">
        <v>237</v>
      </c>
      <c r="K2728">
        <v>338.90999999999997</v>
      </c>
    </row>
    <row r="2729" spans="1:11" x14ac:dyDescent="0.25">
      <c r="A2729" t="s">
        <v>107</v>
      </c>
      <c r="B2729">
        <v>2023</v>
      </c>
      <c r="C2729" t="s">
        <v>8</v>
      </c>
      <c r="D2729" t="s">
        <v>98</v>
      </c>
      <c r="E2729" t="s">
        <v>100</v>
      </c>
      <c r="F2729" t="s">
        <v>101</v>
      </c>
      <c r="G2729" t="s">
        <v>97</v>
      </c>
      <c r="H2729" t="s">
        <v>99</v>
      </c>
      <c r="I2729" t="s">
        <v>102</v>
      </c>
      <c r="J2729">
        <v>259</v>
      </c>
      <c r="K2729">
        <v>370.37</v>
      </c>
    </row>
    <row r="2730" spans="1:11" x14ac:dyDescent="0.25">
      <c r="A2730" t="s">
        <v>104</v>
      </c>
      <c r="B2730">
        <v>2023</v>
      </c>
      <c r="C2730" t="s">
        <v>8</v>
      </c>
      <c r="D2730" t="s">
        <v>98</v>
      </c>
      <c r="E2730" t="s">
        <v>100</v>
      </c>
      <c r="F2730" t="s">
        <v>101</v>
      </c>
      <c r="G2730" t="s">
        <v>97</v>
      </c>
      <c r="H2730" t="s">
        <v>99</v>
      </c>
      <c r="I2730" t="s">
        <v>102</v>
      </c>
      <c r="J2730">
        <v>235</v>
      </c>
      <c r="K2730">
        <v>336.05</v>
      </c>
    </row>
    <row r="2731" spans="1:11" x14ac:dyDescent="0.25">
      <c r="A2731" t="s">
        <v>103</v>
      </c>
      <c r="B2731">
        <v>2023</v>
      </c>
      <c r="C2731" t="s">
        <v>8</v>
      </c>
      <c r="D2731" t="s">
        <v>98</v>
      </c>
      <c r="E2731" t="s">
        <v>100</v>
      </c>
      <c r="F2731" t="s">
        <v>101</v>
      </c>
      <c r="G2731" t="s">
        <v>97</v>
      </c>
      <c r="H2731" t="s">
        <v>99</v>
      </c>
      <c r="I2731" t="s">
        <v>102</v>
      </c>
      <c r="J2731">
        <v>804</v>
      </c>
      <c r="K2731">
        <v>1149.72</v>
      </c>
    </row>
    <row r="2732" spans="1:11" x14ac:dyDescent="0.25">
      <c r="A2732" t="s">
        <v>105</v>
      </c>
      <c r="B2732">
        <v>2023</v>
      </c>
      <c r="C2732" t="s">
        <v>8</v>
      </c>
      <c r="D2732" t="s">
        <v>98</v>
      </c>
      <c r="E2732" t="s">
        <v>100</v>
      </c>
      <c r="F2732" t="s">
        <v>101</v>
      </c>
      <c r="G2732" t="s">
        <v>97</v>
      </c>
      <c r="H2732" t="s">
        <v>99</v>
      </c>
      <c r="I2732" t="s">
        <v>102</v>
      </c>
      <c r="J2732">
        <v>233</v>
      </c>
      <c r="K2732">
        <v>333.19</v>
      </c>
    </row>
    <row r="2733" spans="1:11" x14ac:dyDescent="0.25">
      <c r="A2733" t="s">
        <v>104</v>
      </c>
      <c r="B2733">
        <v>2024</v>
      </c>
      <c r="C2733" t="s">
        <v>3</v>
      </c>
      <c r="D2733" t="s">
        <v>90</v>
      </c>
      <c r="E2733" t="s">
        <v>91</v>
      </c>
      <c r="F2733" t="s">
        <v>92</v>
      </c>
      <c r="G2733" t="s">
        <v>93</v>
      </c>
      <c r="H2733" t="s">
        <v>94</v>
      </c>
      <c r="I2733" t="s">
        <v>96</v>
      </c>
      <c r="J2733">
        <v>302</v>
      </c>
      <c r="K2733">
        <v>462.06</v>
      </c>
    </row>
    <row r="2734" spans="1:11" x14ac:dyDescent="0.25">
      <c r="A2734" t="s">
        <v>103</v>
      </c>
      <c r="B2734">
        <v>2024</v>
      </c>
      <c r="C2734" t="s">
        <v>3</v>
      </c>
      <c r="D2734" t="s">
        <v>90</v>
      </c>
      <c r="E2734" t="s">
        <v>91</v>
      </c>
      <c r="F2734" t="s">
        <v>92</v>
      </c>
      <c r="G2734" t="s">
        <v>93</v>
      </c>
      <c r="H2734" t="s">
        <v>94</v>
      </c>
      <c r="I2734" t="s">
        <v>96</v>
      </c>
      <c r="J2734">
        <v>272</v>
      </c>
      <c r="K2734">
        <v>388.96</v>
      </c>
    </row>
    <row r="2735" spans="1:11" x14ac:dyDescent="0.25">
      <c r="A2735" t="s">
        <v>104</v>
      </c>
      <c r="B2735">
        <v>2024</v>
      </c>
      <c r="C2735" t="s">
        <v>3</v>
      </c>
      <c r="D2735" t="s">
        <v>90</v>
      </c>
      <c r="E2735" t="s">
        <v>91</v>
      </c>
      <c r="F2735" t="s">
        <v>92</v>
      </c>
      <c r="G2735" t="s">
        <v>93</v>
      </c>
      <c r="H2735" t="s">
        <v>94</v>
      </c>
      <c r="I2735" t="s">
        <v>96</v>
      </c>
      <c r="J2735">
        <v>298</v>
      </c>
      <c r="K2735">
        <v>426.14</v>
      </c>
    </row>
    <row r="2736" spans="1:11" x14ac:dyDescent="0.25">
      <c r="A2736" t="s">
        <v>104</v>
      </c>
      <c r="B2736">
        <v>2024</v>
      </c>
      <c r="C2736" t="s">
        <v>3</v>
      </c>
      <c r="D2736" t="s">
        <v>90</v>
      </c>
      <c r="E2736" t="s">
        <v>91</v>
      </c>
      <c r="F2736" t="s">
        <v>92</v>
      </c>
      <c r="G2736" t="s">
        <v>93</v>
      </c>
      <c r="H2736" t="s">
        <v>94</v>
      </c>
      <c r="I2736" t="s">
        <v>96</v>
      </c>
      <c r="J2736">
        <v>274</v>
      </c>
      <c r="K2736">
        <v>391.82</v>
      </c>
    </row>
    <row r="2737" spans="1:11" x14ac:dyDescent="0.25">
      <c r="A2737" t="s">
        <v>103</v>
      </c>
      <c r="B2737">
        <v>2024</v>
      </c>
      <c r="C2737" t="s">
        <v>3</v>
      </c>
      <c r="D2737" t="s">
        <v>90</v>
      </c>
      <c r="E2737" t="s">
        <v>91</v>
      </c>
      <c r="F2737" t="s">
        <v>92</v>
      </c>
      <c r="G2737" t="s">
        <v>93</v>
      </c>
      <c r="H2737" t="s">
        <v>94</v>
      </c>
      <c r="I2737" t="s">
        <v>96</v>
      </c>
      <c r="J2737">
        <v>666</v>
      </c>
      <c r="K2737">
        <v>952.38</v>
      </c>
    </row>
    <row r="2738" spans="1:11" x14ac:dyDescent="0.25">
      <c r="A2738" t="s">
        <v>105</v>
      </c>
      <c r="B2738">
        <v>2024</v>
      </c>
      <c r="C2738" t="s">
        <v>3</v>
      </c>
      <c r="D2738" t="s">
        <v>90</v>
      </c>
      <c r="E2738" t="s">
        <v>91</v>
      </c>
      <c r="F2738" t="s">
        <v>92</v>
      </c>
      <c r="G2738" t="s">
        <v>93</v>
      </c>
      <c r="H2738" t="s">
        <v>94</v>
      </c>
      <c r="I2738" t="s">
        <v>96</v>
      </c>
      <c r="J2738">
        <v>753</v>
      </c>
      <c r="K2738">
        <v>1076.79</v>
      </c>
    </row>
    <row r="2739" spans="1:11" x14ac:dyDescent="0.25">
      <c r="A2739" t="s">
        <v>105</v>
      </c>
      <c r="B2739">
        <v>2024</v>
      </c>
      <c r="C2739" t="s">
        <v>3</v>
      </c>
      <c r="D2739" t="s">
        <v>90</v>
      </c>
      <c r="E2739" t="s">
        <v>91</v>
      </c>
      <c r="F2739" t="s">
        <v>92</v>
      </c>
      <c r="G2739" t="s">
        <v>93</v>
      </c>
      <c r="H2739" t="s">
        <v>94</v>
      </c>
      <c r="I2739" t="s">
        <v>96</v>
      </c>
      <c r="J2739">
        <v>297</v>
      </c>
      <c r="K2739">
        <v>424.71</v>
      </c>
    </row>
    <row r="2740" spans="1:11" x14ac:dyDescent="0.25">
      <c r="A2740" t="s">
        <v>103</v>
      </c>
      <c r="B2740">
        <v>2024</v>
      </c>
      <c r="C2740" t="s">
        <v>3</v>
      </c>
      <c r="D2740" t="s">
        <v>90</v>
      </c>
      <c r="E2740" t="s">
        <v>91</v>
      </c>
      <c r="F2740" t="s">
        <v>92</v>
      </c>
      <c r="G2740" t="s">
        <v>93</v>
      </c>
      <c r="H2740" t="s">
        <v>94</v>
      </c>
      <c r="I2740" t="s">
        <v>96</v>
      </c>
      <c r="J2740">
        <v>792</v>
      </c>
      <c r="K2740">
        <v>526.24</v>
      </c>
    </row>
    <row r="2741" spans="1:11" x14ac:dyDescent="0.25">
      <c r="A2741" t="s">
        <v>104</v>
      </c>
      <c r="B2741">
        <v>2024</v>
      </c>
      <c r="C2741" t="s">
        <v>3</v>
      </c>
      <c r="D2741" t="s">
        <v>90</v>
      </c>
      <c r="E2741" t="s">
        <v>91</v>
      </c>
      <c r="F2741" t="s">
        <v>92</v>
      </c>
      <c r="G2741" t="s">
        <v>93</v>
      </c>
      <c r="H2741" t="s">
        <v>94</v>
      </c>
      <c r="I2741" t="s">
        <v>96</v>
      </c>
      <c r="J2741">
        <v>301</v>
      </c>
      <c r="K2741">
        <v>430.43</v>
      </c>
    </row>
    <row r="2742" spans="1:11" x14ac:dyDescent="0.25">
      <c r="A2742" t="s">
        <v>104</v>
      </c>
      <c r="B2742">
        <v>2024</v>
      </c>
      <c r="C2742" t="s">
        <v>3</v>
      </c>
      <c r="D2742" t="s">
        <v>90</v>
      </c>
      <c r="E2742" t="s">
        <v>91</v>
      </c>
      <c r="F2742" t="s">
        <v>92</v>
      </c>
      <c r="G2742" t="s">
        <v>93</v>
      </c>
      <c r="H2742" t="s">
        <v>94</v>
      </c>
      <c r="I2742" t="s">
        <v>96</v>
      </c>
      <c r="J2742">
        <v>271</v>
      </c>
      <c r="K2742">
        <v>387.53</v>
      </c>
    </row>
    <row r="2743" spans="1:11" x14ac:dyDescent="0.25">
      <c r="A2743" t="s">
        <v>103</v>
      </c>
      <c r="B2743">
        <v>2024</v>
      </c>
      <c r="C2743" t="s">
        <v>3</v>
      </c>
      <c r="D2743" t="s">
        <v>90</v>
      </c>
      <c r="E2743" t="s">
        <v>91</v>
      </c>
      <c r="F2743" t="s">
        <v>92</v>
      </c>
      <c r="G2743" t="s">
        <v>93</v>
      </c>
      <c r="H2743" t="s">
        <v>94</v>
      </c>
      <c r="I2743" t="s">
        <v>96</v>
      </c>
      <c r="J2743">
        <v>299</v>
      </c>
      <c r="K2743">
        <v>427.57</v>
      </c>
    </row>
    <row r="2744" spans="1:11" x14ac:dyDescent="0.25">
      <c r="A2744" t="s">
        <v>104</v>
      </c>
      <c r="B2744">
        <v>2024</v>
      </c>
      <c r="C2744" t="s">
        <v>3</v>
      </c>
      <c r="D2744" t="s">
        <v>90</v>
      </c>
      <c r="E2744" t="s">
        <v>91</v>
      </c>
      <c r="F2744" t="s">
        <v>92</v>
      </c>
      <c r="G2744" t="s">
        <v>93</v>
      </c>
      <c r="H2744" t="s">
        <v>94</v>
      </c>
      <c r="I2744" t="s">
        <v>96</v>
      </c>
      <c r="J2744">
        <v>761</v>
      </c>
      <c r="K2744">
        <v>1088.23</v>
      </c>
    </row>
    <row r="2745" spans="1:11" x14ac:dyDescent="0.25">
      <c r="A2745" t="s">
        <v>103</v>
      </c>
      <c r="B2745">
        <v>2024</v>
      </c>
      <c r="C2745" t="s">
        <v>7</v>
      </c>
      <c r="D2745" t="s">
        <v>90</v>
      </c>
      <c r="E2745" t="s">
        <v>91</v>
      </c>
      <c r="F2745" t="s">
        <v>92</v>
      </c>
      <c r="G2745" t="s">
        <v>93</v>
      </c>
      <c r="H2745" t="s">
        <v>94</v>
      </c>
      <c r="I2745" t="s">
        <v>96</v>
      </c>
      <c r="J2745">
        <v>278</v>
      </c>
      <c r="K2745">
        <v>425.34</v>
      </c>
    </row>
    <row r="2746" spans="1:11" x14ac:dyDescent="0.25">
      <c r="A2746" t="s">
        <v>104</v>
      </c>
      <c r="B2746">
        <v>2024</v>
      </c>
      <c r="C2746" t="s">
        <v>7</v>
      </c>
      <c r="D2746" t="s">
        <v>90</v>
      </c>
      <c r="E2746" t="s">
        <v>91</v>
      </c>
      <c r="F2746" t="s">
        <v>92</v>
      </c>
      <c r="G2746" t="s">
        <v>93</v>
      </c>
      <c r="H2746" t="s">
        <v>94</v>
      </c>
      <c r="I2746" t="s">
        <v>96</v>
      </c>
      <c r="J2746">
        <v>280</v>
      </c>
      <c r="K2746">
        <v>400.4</v>
      </c>
    </row>
    <row r="2747" spans="1:11" x14ac:dyDescent="0.25">
      <c r="A2747" t="s">
        <v>103</v>
      </c>
      <c r="B2747">
        <v>2024</v>
      </c>
      <c r="C2747" t="s">
        <v>7</v>
      </c>
      <c r="D2747" t="s">
        <v>90</v>
      </c>
      <c r="E2747" t="s">
        <v>91</v>
      </c>
      <c r="F2747" t="s">
        <v>92</v>
      </c>
      <c r="G2747" t="s">
        <v>93</v>
      </c>
      <c r="H2747" t="s">
        <v>94</v>
      </c>
      <c r="I2747" t="s">
        <v>96</v>
      </c>
      <c r="J2747">
        <v>250</v>
      </c>
      <c r="K2747">
        <v>357.5</v>
      </c>
    </row>
    <row r="2748" spans="1:11" x14ac:dyDescent="0.25">
      <c r="A2748" t="s">
        <v>104</v>
      </c>
      <c r="B2748">
        <v>2024</v>
      </c>
      <c r="C2748" t="s">
        <v>7</v>
      </c>
      <c r="D2748" t="s">
        <v>90</v>
      </c>
      <c r="E2748" t="s">
        <v>91</v>
      </c>
      <c r="F2748" t="s">
        <v>92</v>
      </c>
      <c r="G2748" t="s">
        <v>93</v>
      </c>
      <c r="H2748" t="s">
        <v>94</v>
      </c>
      <c r="I2748" t="s">
        <v>96</v>
      </c>
      <c r="J2748">
        <v>670</v>
      </c>
      <c r="K2748">
        <v>958.1</v>
      </c>
    </row>
    <row r="2749" spans="1:11" x14ac:dyDescent="0.25">
      <c r="A2749" t="s">
        <v>103</v>
      </c>
      <c r="B2749">
        <v>2024</v>
      </c>
      <c r="C2749" t="s">
        <v>7</v>
      </c>
      <c r="D2749" t="s">
        <v>90</v>
      </c>
      <c r="E2749" t="s">
        <v>91</v>
      </c>
      <c r="F2749" t="s">
        <v>92</v>
      </c>
      <c r="G2749" t="s">
        <v>93</v>
      </c>
      <c r="H2749" t="s">
        <v>94</v>
      </c>
      <c r="I2749" t="s">
        <v>96</v>
      </c>
      <c r="J2749">
        <v>756</v>
      </c>
      <c r="K2749">
        <v>1081.08</v>
      </c>
    </row>
    <row r="2750" spans="1:11" x14ac:dyDescent="0.25">
      <c r="A2750" t="s">
        <v>103</v>
      </c>
      <c r="B2750">
        <v>2024</v>
      </c>
      <c r="C2750" t="s">
        <v>7</v>
      </c>
      <c r="D2750" t="s">
        <v>90</v>
      </c>
      <c r="E2750" t="s">
        <v>91</v>
      </c>
      <c r="F2750" t="s">
        <v>92</v>
      </c>
      <c r="G2750" t="s">
        <v>93</v>
      </c>
      <c r="H2750" t="s">
        <v>94</v>
      </c>
      <c r="I2750" t="s">
        <v>96</v>
      </c>
      <c r="J2750">
        <v>279</v>
      </c>
      <c r="K2750">
        <v>398.97</v>
      </c>
    </row>
    <row r="2751" spans="1:11" x14ac:dyDescent="0.25">
      <c r="A2751" t="s">
        <v>104</v>
      </c>
      <c r="B2751">
        <v>2024</v>
      </c>
      <c r="C2751" t="s">
        <v>7</v>
      </c>
      <c r="D2751" t="s">
        <v>90</v>
      </c>
      <c r="E2751" t="s">
        <v>91</v>
      </c>
      <c r="F2751" t="s">
        <v>92</v>
      </c>
      <c r="G2751" t="s">
        <v>93</v>
      </c>
      <c r="H2751" t="s">
        <v>94</v>
      </c>
      <c r="I2751" t="s">
        <v>96</v>
      </c>
      <c r="J2751">
        <v>796</v>
      </c>
      <c r="K2751">
        <v>526.24</v>
      </c>
    </row>
    <row r="2752" spans="1:11" x14ac:dyDescent="0.25">
      <c r="A2752" t="s">
        <v>103</v>
      </c>
      <c r="B2752">
        <v>2024</v>
      </c>
      <c r="C2752" t="s">
        <v>7</v>
      </c>
      <c r="D2752" t="s">
        <v>90</v>
      </c>
      <c r="E2752" t="s">
        <v>91</v>
      </c>
      <c r="F2752" t="s">
        <v>92</v>
      </c>
      <c r="G2752" t="s">
        <v>93</v>
      </c>
      <c r="H2752" t="s">
        <v>94</v>
      </c>
      <c r="I2752" t="s">
        <v>96</v>
      </c>
      <c r="J2752">
        <v>277</v>
      </c>
      <c r="K2752">
        <v>396.11</v>
      </c>
    </row>
    <row r="2753" spans="1:11" x14ac:dyDescent="0.25">
      <c r="A2753" t="s">
        <v>104</v>
      </c>
      <c r="B2753">
        <v>2024</v>
      </c>
      <c r="C2753" t="s">
        <v>7</v>
      </c>
      <c r="D2753" t="s">
        <v>90</v>
      </c>
      <c r="E2753" t="s">
        <v>91</v>
      </c>
      <c r="F2753" t="s">
        <v>92</v>
      </c>
      <c r="G2753" t="s">
        <v>93</v>
      </c>
      <c r="H2753" t="s">
        <v>94</v>
      </c>
      <c r="I2753" t="s">
        <v>96</v>
      </c>
      <c r="J2753">
        <v>253</v>
      </c>
      <c r="K2753">
        <v>361.79</v>
      </c>
    </row>
    <row r="2754" spans="1:11" x14ac:dyDescent="0.25">
      <c r="A2754" t="s">
        <v>103</v>
      </c>
      <c r="B2754">
        <v>2024</v>
      </c>
      <c r="C2754" t="s">
        <v>7</v>
      </c>
      <c r="D2754" t="s">
        <v>90</v>
      </c>
      <c r="E2754" t="s">
        <v>91</v>
      </c>
      <c r="F2754" t="s">
        <v>92</v>
      </c>
      <c r="G2754" t="s">
        <v>93</v>
      </c>
      <c r="H2754" t="s">
        <v>94</v>
      </c>
      <c r="I2754" t="s">
        <v>96</v>
      </c>
      <c r="J2754">
        <v>765</v>
      </c>
      <c r="K2754">
        <v>1093.95</v>
      </c>
    </row>
    <row r="2755" spans="1:11" x14ac:dyDescent="0.25">
      <c r="A2755" t="s">
        <v>103</v>
      </c>
      <c r="B2755">
        <v>2024</v>
      </c>
      <c r="C2755" t="s">
        <v>11</v>
      </c>
      <c r="D2755" t="s">
        <v>90</v>
      </c>
      <c r="E2755" t="s">
        <v>91</v>
      </c>
      <c r="F2755" t="s">
        <v>92</v>
      </c>
      <c r="G2755" t="s">
        <v>93</v>
      </c>
      <c r="H2755" t="s">
        <v>94</v>
      </c>
      <c r="I2755" t="s">
        <v>96</v>
      </c>
      <c r="J2755">
        <v>230</v>
      </c>
      <c r="K2755">
        <v>328.9</v>
      </c>
    </row>
    <row r="2756" spans="1:11" x14ac:dyDescent="0.25">
      <c r="A2756" t="s">
        <v>104</v>
      </c>
      <c r="B2756">
        <v>2024</v>
      </c>
      <c r="C2756" t="s">
        <v>11</v>
      </c>
      <c r="D2756" t="s">
        <v>90</v>
      </c>
      <c r="E2756" t="s">
        <v>91</v>
      </c>
      <c r="F2756" t="s">
        <v>92</v>
      </c>
      <c r="G2756" t="s">
        <v>93</v>
      </c>
      <c r="H2756" t="s">
        <v>94</v>
      </c>
      <c r="I2756" t="s">
        <v>96</v>
      </c>
      <c r="J2756">
        <v>256</v>
      </c>
      <c r="K2756">
        <v>366.08</v>
      </c>
    </row>
    <row r="2757" spans="1:11" x14ac:dyDescent="0.25">
      <c r="A2757" t="s">
        <v>106</v>
      </c>
      <c r="B2757">
        <v>2024</v>
      </c>
      <c r="C2757" t="s">
        <v>11</v>
      </c>
      <c r="D2757" t="s">
        <v>90</v>
      </c>
      <c r="E2757" t="s">
        <v>91</v>
      </c>
      <c r="F2757" t="s">
        <v>92</v>
      </c>
      <c r="G2757" t="s">
        <v>93</v>
      </c>
      <c r="H2757" t="s">
        <v>94</v>
      </c>
      <c r="I2757" t="s">
        <v>96</v>
      </c>
      <c r="J2757">
        <v>232</v>
      </c>
      <c r="K2757">
        <v>331.76</v>
      </c>
    </row>
    <row r="2758" spans="1:11" x14ac:dyDescent="0.25">
      <c r="A2758" t="s">
        <v>105</v>
      </c>
      <c r="B2758">
        <v>2024</v>
      </c>
      <c r="C2758" t="s">
        <v>11</v>
      </c>
      <c r="D2758" t="s">
        <v>90</v>
      </c>
      <c r="E2758" t="s">
        <v>91</v>
      </c>
      <c r="F2758" t="s">
        <v>92</v>
      </c>
      <c r="G2758" t="s">
        <v>93</v>
      </c>
      <c r="H2758" t="s">
        <v>94</v>
      </c>
      <c r="I2758" t="s">
        <v>96</v>
      </c>
      <c r="J2758">
        <v>673</v>
      </c>
      <c r="K2758">
        <v>962.39</v>
      </c>
    </row>
    <row r="2759" spans="1:11" x14ac:dyDescent="0.25">
      <c r="A2759" t="s">
        <v>104</v>
      </c>
      <c r="B2759">
        <v>2024</v>
      </c>
      <c r="C2759" t="s">
        <v>11</v>
      </c>
      <c r="D2759" t="s">
        <v>90</v>
      </c>
      <c r="E2759" t="s">
        <v>91</v>
      </c>
      <c r="F2759" t="s">
        <v>92</v>
      </c>
      <c r="G2759" t="s">
        <v>93</v>
      </c>
      <c r="H2759" t="s">
        <v>94</v>
      </c>
      <c r="I2759" t="s">
        <v>96</v>
      </c>
      <c r="J2759">
        <v>760</v>
      </c>
      <c r="K2759">
        <v>1086.8</v>
      </c>
    </row>
    <row r="2760" spans="1:11" x14ac:dyDescent="0.25">
      <c r="A2760" t="s">
        <v>104</v>
      </c>
      <c r="B2760">
        <v>2024</v>
      </c>
      <c r="C2760" t="s">
        <v>11</v>
      </c>
      <c r="D2760" t="s">
        <v>90</v>
      </c>
      <c r="E2760" t="s">
        <v>91</v>
      </c>
      <c r="F2760" t="s">
        <v>92</v>
      </c>
      <c r="G2760" t="s">
        <v>93</v>
      </c>
      <c r="H2760" t="s">
        <v>94</v>
      </c>
      <c r="I2760" t="s">
        <v>96</v>
      </c>
      <c r="J2760">
        <v>255</v>
      </c>
      <c r="K2760">
        <v>364.65</v>
      </c>
    </row>
    <row r="2761" spans="1:11" x14ac:dyDescent="0.25">
      <c r="A2761" t="s">
        <v>105</v>
      </c>
      <c r="B2761">
        <v>2024</v>
      </c>
      <c r="C2761" t="s">
        <v>11</v>
      </c>
      <c r="D2761" t="s">
        <v>90</v>
      </c>
      <c r="E2761" t="s">
        <v>91</v>
      </c>
      <c r="F2761" t="s">
        <v>92</v>
      </c>
      <c r="G2761" t="s">
        <v>93</v>
      </c>
      <c r="H2761" t="s">
        <v>94</v>
      </c>
      <c r="I2761" t="s">
        <v>96</v>
      </c>
      <c r="J2761">
        <v>799</v>
      </c>
      <c r="K2761">
        <v>526.24</v>
      </c>
    </row>
    <row r="2762" spans="1:11" x14ac:dyDescent="0.25">
      <c r="A2762" t="s">
        <v>106</v>
      </c>
      <c r="B2762">
        <v>2024</v>
      </c>
      <c r="C2762" t="s">
        <v>11</v>
      </c>
      <c r="D2762" t="s">
        <v>90</v>
      </c>
      <c r="E2762" t="s">
        <v>91</v>
      </c>
      <c r="F2762" t="s">
        <v>92</v>
      </c>
      <c r="G2762" t="s">
        <v>93</v>
      </c>
      <c r="H2762" t="s">
        <v>94</v>
      </c>
      <c r="I2762" t="s">
        <v>96</v>
      </c>
      <c r="J2762">
        <v>259</v>
      </c>
      <c r="K2762">
        <v>370.37</v>
      </c>
    </row>
    <row r="2763" spans="1:11" x14ac:dyDescent="0.25">
      <c r="A2763" t="s">
        <v>104</v>
      </c>
      <c r="B2763">
        <v>2024</v>
      </c>
      <c r="C2763" t="s">
        <v>11</v>
      </c>
      <c r="D2763" t="s">
        <v>90</v>
      </c>
      <c r="E2763" t="s">
        <v>91</v>
      </c>
      <c r="F2763" t="s">
        <v>92</v>
      </c>
      <c r="G2763" t="s">
        <v>93</v>
      </c>
      <c r="H2763" t="s">
        <v>94</v>
      </c>
      <c r="I2763" t="s">
        <v>96</v>
      </c>
      <c r="J2763">
        <v>229</v>
      </c>
      <c r="K2763">
        <v>327.47000000000003</v>
      </c>
    </row>
    <row r="2764" spans="1:11" x14ac:dyDescent="0.25">
      <c r="A2764" t="s">
        <v>103</v>
      </c>
      <c r="B2764">
        <v>2024</v>
      </c>
      <c r="C2764" t="s">
        <v>11</v>
      </c>
      <c r="D2764" t="s">
        <v>90</v>
      </c>
      <c r="E2764" t="s">
        <v>91</v>
      </c>
      <c r="F2764" t="s">
        <v>92</v>
      </c>
      <c r="G2764" t="s">
        <v>93</v>
      </c>
      <c r="H2764" t="s">
        <v>94</v>
      </c>
      <c r="I2764" t="s">
        <v>96</v>
      </c>
      <c r="J2764">
        <v>257</v>
      </c>
      <c r="K2764">
        <v>367.51</v>
      </c>
    </row>
    <row r="2765" spans="1:11" x14ac:dyDescent="0.25">
      <c r="A2765" t="s">
        <v>105</v>
      </c>
      <c r="B2765">
        <v>2024</v>
      </c>
      <c r="C2765" t="s">
        <v>1</v>
      </c>
      <c r="D2765" t="s">
        <v>90</v>
      </c>
      <c r="E2765" t="s">
        <v>91</v>
      </c>
      <c r="F2765" t="s">
        <v>92</v>
      </c>
      <c r="G2765" t="s">
        <v>93</v>
      </c>
      <c r="H2765" t="s">
        <v>94</v>
      </c>
      <c r="I2765" t="s">
        <v>96</v>
      </c>
      <c r="J2765">
        <v>308</v>
      </c>
      <c r="K2765">
        <v>471.24</v>
      </c>
    </row>
    <row r="2766" spans="1:11" x14ac:dyDescent="0.25">
      <c r="A2766" t="s">
        <v>103</v>
      </c>
      <c r="B2766">
        <v>2024</v>
      </c>
      <c r="C2766" t="s">
        <v>1</v>
      </c>
      <c r="D2766" t="s">
        <v>90</v>
      </c>
      <c r="E2766" t="s">
        <v>91</v>
      </c>
      <c r="F2766" t="s">
        <v>92</v>
      </c>
      <c r="G2766" t="s">
        <v>93</v>
      </c>
      <c r="H2766" t="s">
        <v>94</v>
      </c>
      <c r="I2766" t="s">
        <v>96</v>
      </c>
      <c r="J2766">
        <v>284</v>
      </c>
      <c r="K2766">
        <v>406.12</v>
      </c>
    </row>
    <row r="2767" spans="1:11" x14ac:dyDescent="0.25">
      <c r="A2767" t="s">
        <v>103</v>
      </c>
      <c r="B2767">
        <v>2024</v>
      </c>
      <c r="C2767" t="s">
        <v>1</v>
      </c>
      <c r="D2767" t="s">
        <v>90</v>
      </c>
      <c r="E2767" t="s">
        <v>91</v>
      </c>
      <c r="F2767" t="s">
        <v>92</v>
      </c>
      <c r="G2767" t="s">
        <v>93</v>
      </c>
      <c r="H2767" t="s">
        <v>94</v>
      </c>
      <c r="I2767" t="s">
        <v>96</v>
      </c>
      <c r="J2767">
        <v>310</v>
      </c>
      <c r="K2767">
        <v>443.3</v>
      </c>
    </row>
    <row r="2768" spans="1:11" x14ac:dyDescent="0.25">
      <c r="A2768" t="s">
        <v>104</v>
      </c>
      <c r="B2768">
        <v>2024</v>
      </c>
      <c r="C2768" t="s">
        <v>1</v>
      </c>
      <c r="D2768" t="s">
        <v>90</v>
      </c>
      <c r="E2768" t="s">
        <v>91</v>
      </c>
      <c r="F2768" t="s">
        <v>92</v>
      </c>
      <c r="G2768" t="s">
        <v>93</v>
      </c>
      <c r="H2768" t="s">
        <v>94</v>
      </c>
      <c r="I2768" t="s">
        <v>96</v>
      </c>
      <c r="J2768">
        <v>664</v>
      </c>
      <c r="K2768">
        <v>949.52</v>
      </c>
    </row>
    <row r="2769" spans="1:11" x14ac:dyDescent="0.25">
      <c r="A2769" t="s">
        <v>103</v>
      </c>
      <c r="B2769">
        <v>2024</v>
      </c>
      <c r="C2769" t="s">
        <v>1</v>
      </c>
      <c r="D2769" t="s">
        <v>90</v>
      </c>
      <c r="E2769" t="s">
        <v>91</v>
      </c>
      <c r="F2769" t="s">
        <v>92</v>
      </c>
      <c r="G2769" t="s">
        <v>93</v>
      </c>
      <c r="H2769" t="s">
        <v>94</v>
      </c>
      <c r="I2769" t="s">
        <v>96</v>
      </c>
      <c r="J2769">
        <v>751</v>
      </c>
      <c r="K2769">
        <v>1073.93</v>
      </c>
    </row>
    <row r="2770" spans="1:11" x14ac:dyDescent="0.25">
      <c r="A2770" t="s">
        <v>103</v>
      </c>
      <c r="B2770">
        <v>2024</v>
      </c>
      <c r="C2770" t="s">
        <v>1</v>
      </c>
      <c r="D2770" t="s">
        <v>90</v>
      </c>
      <c r="E2770" t="s">
        <v>91</v>
      </c>
      <c r="F2770" t="s">
        <v>92</v>
      </c>
      <c r="G2770" t="s">
        <v>93</v>
      </c>
      <c r="H2770" t="s">
        <v>94</v>
      </c>
      <c r="I2770" t="s">
        <v>96</v>
      </c>
      <c r="J2770">
        <v>309</v>
      </c>
      <c r="K2770">
        <v>441.87</v>
      </c>
    </row>
    <row r="2771" spans="1:11" x14ac:dyDescent="0.25">
      <c r="A2771" t="s">
        <v>104</v>
      </c>
      <c r="B2771">
        <v>2024</v>
      </c>
      <c r="C2771" t="s">
        <v>1</v>
      </c>
      <c r="D2771" t="s">
        <v>90</v>
      </c>
      <c r="E2771" t="s">
        <v>91</v>
      </c>
      <c r="F2771" t="s">
        <v>92</v>
      </c>
      <c r="G2771" t="s">
        <v>93</v>
      </c>
      <c r="H2771" t="s">
        <v>94</v>
      </c>
      <c r="I2771" t="s">
        <v>96</v>
      </c>
      <c r="J2771">
        <v>790</v>
      </c>
      <c r="K2771">
        <v>526.24</v>
      </c>
    </row>
    <row r="2772" spans="1:11" x14ac:dyDescent="0.25">
      <c r="A2772" t="s">
        <v>103</v>
      </c>
      <c r="B2772">
        <v>2024</v>
      </c>
      <c r="C2772" t="s">
        <v>1</v>
      </c>
      <c r="D2772" t="s">
        <v>90</v>
      </c>
      <c r="E2772" t="s">
        <v>91</v>
      </c>
      <c r="F2772" t="s">
        <v>92</v>
      </c>
      <c r="G2772" t="s">
        <v>93</v>
      </c>
      <c r="H2772" t="s">
        <v>94</v>
      </c>
      <c r="I2772" t="s">
        <v>96</v>
      </c>
      <c r="J2772">
        <v>283</v>
      </c>
      <c r="K2772">
        <v>404.69</v>
      </c>
    </row>
    <row r="2773" spans="1:11" x14ac:dyDescent="0.25">
      <c r="A2773" t="s">
        <v>103</v>
      </c>
      <c r="B2773">
        <v>2024</v>
      </c>
      <c r="C2773" t="s">
        <v>1</v>
      </c>
      <c r="D2773" t="s">
        <v>90</v>
      </c>
      <c r="E2773" t="s">
        <v>91</v>
      </c>
      <c r="F2773" t="s">
        <v>92</v>
      </c>
      <c r="G2773" t="s">
        <v>93</v>
      </c>
      <c r="H2773" t="s">
        <v>94</v>
      </c>
      <c r="I2773" t="s">
        <v>96</v>
      </c>
      <c r="J2773">
        <v>311</v>
      </c>
      <c r="K2773">
        <v>444.73</v>
      </c>
    </row>
    <row r="2774" spans="1:11" x14ac:dyDescent="0.25">
      <c r="A2774" t="s">
        <v>105</v>
      </c>
      <c r="B2774">
        <v>2024</v>
      </c>
      <c r="C2774" t="s">
        <v>1</v>
      </c>
      <c r="D2774" t="s">
        <v>90</v>
      </c>
      <c r="E2774" t="s">
        <v>91</v>
      </c>
      <c r="F2774" t="s">
        <v>92</v>
      </c>
      <c r="G2774" t="s">
        <v>93</v>
      </c>
      <c r="H2774" t="s">
        <v>94</v>
      </c>
      <c r="I2774" t="s">
        <v>96</v>
      </c>
      <c r="J2774">
        <v>760</v>
      </c>
      <c r="K2774">
        <v>1086.8</v>
      </c>
    </row>
    <row r="2775" spans="1:11" x14ac:dyDescent="0.25">
      <c r="A2775" t="s">
        <v>104</v>
      </c>
      <c r="B2775">
        <v>2024</v>
      </c>
      <c r="C2775" t="s">
        <v>0</v>
      </c>
      <c r="D2775" t="s">
        <v>90</v>
      </c>
      <c r="E2775" t="s">
        <v>91</v>
      </c>
      <c r="F2775" t="s">
        <v>92</v>
      </c>
      <c r="G2775" t="s">
        <v>93</v>
      </c>
      <c r="H2775" t="s">
        <v>94</v>
      </c>
      <c r="I2775" t="s">
        <v>96</v>
      </c>
      <c r="J2775">
        <v>314</v>
      </c>
      <c r="K2775">
        <v>480.42</v>
      </c>
    </row>
    <row r="2776" spans="1:11" x14ac:dyDescent="0.25">
      <c r="A2776" t="s">
        <v>104</v>
      </c>
      <c r="B2776">
        <v>2024</v>
      </c>
      <c r="C2776" t="s">
        <v>0</v>
      </c>
      <c r="D2776" t="s">
        <v>90</v>
      </c>
      <c r="E2776" t="s">
        <v>91</v>
      </c>
      <c r="F2776" t="s">
        <v>92</v>
      </c>
      <c r="G2776" t="s">
        <v>93</v>
      </c>
      <c r="H2776" t="s">
        <v>94</v>
      </c>
      <c r="I2776" t="s">
        <v>96</v>
      </c>
      <c r="J2776">
        <v>290</v>
      </c>
      <c r="K2776">
        <v>414.7</v>
      </c>
    </row>
    <row r="2777" spans="1:11" x14ac:dyDescent="0.25">
      <c r="A2777" t="s">
        <v>104</v>
      </c>
      <c r="B2777">
        <v>2024</v>
      </c>
      <c r="C2777" t="s">
        <v>0</v>
      </c>
      <c r="D2777" t="s">
        <v>90</v>
      </c>
      <c r="E2777" t="s">
        <v>91</v>
      </c>
      <c r="F2777" t="s">
        <v>92</v>
      </c>
      <c r="G2777" t="s">
        <v>93</v>
      </c>
      <c r="H2777" t="s">
        <v>94</v>
      </c>
      <c r="I2777" t="s">
        <v>96</v>
      </c>
      <c r="J2777">
        <v>316</v>
      </c>
      <c r="K2777">
        <v>451.88</v>
      </c>
    </row>
    <row r="2778" spans="1:11" x14ac:dyDescent="0.25">
      <c r="A2778" t="s">
        <v>106</v>
      </c>
      <c r="B2778">
        <v>2024</v>
      </c>
      <c r="C2778" t="s">
        <v>0</v>
      </c>
      <c r="D2778" t="s">
        <v>90</v>
      </c>
      <c r="E2778" t="s">
        <v>91</v>
      </c>
      <c r="F2778" t="s">
        <v>92</v>
      </c>
      <c r="G2778" t="s">
        <v>93</v>
      </c>
      <c r="H2778" t="s">
        <v>94</v>
      </c>
      <c r="I2778" t="s">
        <v>96</v>
      </c>
      <c r="J2778">
        <v>286</v>
      </c>
      <c r="K2778">
        <v>408.98</v>
      </c>
    </row>
    <row r="2779" spans="1:11" x14ac:dyDescent="0.25">
      <c r="A2779" t="s">
        <v>104</v>
      </c>
      <c r="B2779">
        <v>2024</v>
      </c>
      <c r="C2779" t="s">
        <v>0</v>
      </c>
      <c r="D2779" t="s">
        <v>90</v>
      </c>
      <c r="E2779" t="s">
        <v>91</v>
      </c>
      <c r="F2779" t="s">
        <v>92</v>
      </c>
      <c r="G2779" t="s">
        <v>93</v>
      </c>
      <c r="H2779" t="s">
        <v>94</v>
      </c>
      <c r="I2779" t="s">
        <v>96</v>
      </c>
      <c r="J2779">
        <v>663</v>
      </c>
      <c r="K2779">
        <v>948.09</v>
      </c>
    </row>
    <row r="2780" spans="1:11" x14ac:dyDescent="0.25">
      <c r="A2780" t="s">
        <v>104</v>
      </c>
      <c r="B2780">
        <v>2024</v>
      </c>
      <c r="C2780" t="s">
        <v>0</v>
      </c>
      <c r="D2780" t="s">
        <v>90</v>
      </c>
      <c r="E2780" t="s">
        <v>91</v>
      </c>
      <c r="F2780" t="s">
        <v>92</v>
      </c>
      <c r="G2780" t="s">
        <v>93</v>
      </c>
      <c r="H2780" t="s">
        <v>94</v>
      </c>
      <c r="I2780" t="s">
        <v>96</v>
      </c>
      <c r="J2780">
        <v>750</v>
      </c>
      <c r="K2780">
        <v>1072.5</v>
      </c>
    </row>
    <row r="2781" spans="1:11" x14ac:dyDescent="0.25">
      <c r="A2781" t="s">
        <v>104</v>
      </c>
      <c r="B2781">
        <v>2024</v>
      </c>
      <c r="C2781" t="s">
        <v>0</v>
      </c>
      <c r="D2781" t="s">
        <v>90</v>
      </c>
      <c r="E2781" t="s">
        <v>91</v>
      </c>
      <c r="F2781" t="s">
        <v>92</v>
      </c>
      <c r="G2781" t="s">
        <v>93</v>
      </c>
      <c r="H2781" t="s">
        <v>94</v>
      </c>
      <c r="I2781" t="s">
        <v>96</v>
      </c>
      <c r="J2781">
        <v>315</v>
      </c>
      <c r="K2781">
        <v>450.45</v>
      </c>
    </row>
    <row r="2782" spans="1:11" x14ac:dyDescent="0.25">
      <c r="A2782" t="s">
        <v>104</v>
      </c>
      <c r="B2782">
        <v>2024</v>
      </c>
      <c r="C2782" t="s">
        <v>0</v>
      </c>
      <c r="D2782" t="s">
        <v>90</v>
      </c>
      <c r="E2782" t="s">
        <v>91</v>
      </c>
      <c r="F2782" t="s">
        <v>92</v>
      </c>
      <c r="G2782" t="s">
        <v>93</v>
      </c>
      <c r="H2782" t="s">
        <v>94</v>
      </c>
      <c r="I2782" t="s">
        <v>96</v>
      </c>
      <c r="J2782">
        <v>789</v>
      </c>
      <c r="K2782">
        <v>526.24</v>
      </c>
    </row>
    <row r="2783" spans="1:11" x14ac:dyDescent="0.25">
      <c r="A2783" t="s">
        <v>106</v>
      </c>
      <c r="B2783">
        <v>2024</v>
      </c>
      <c r="C2783" t="s">
        <v>0</v>
      </c>
      <c r="D2783" t="s">
        <v>90</v>
      </c>
      <c r="E2783" t="s">
        <v>91</v>
      </c>
      <c r="F2783" t="s">
        <v>92</v>
      </c>
      <c r="G2783" t="s">
        <v>93</v>
      </c>
      <c r="H2783" t="s">
        <v>94</v>
      </c>
      <c r="I2783" t="s">
        <v>96</v>
      </c>
      <c r="J2783">
        <v>313</v>
      </c>
      <c r="K2783">
        <v>447.59</v>
      </c>
    </row>
    <row r="2784" spans="1:11" x14ac:dyDescent="0.25">
      <c r="A2784" t="s">
        <v>104</v>
      </c>
      <c r="B2784">
        <v>2024</v>
      </c>
      <c r="C2784" t="s">
        <v>0</v>
      </c>
      <c r="D2784" t="s">
        <v>90</v>
      </c>
      <c r="E2784" t="s">
        <v>91</v>
      </c>
      <c r="F2784" t="s">
        <v>92</v>
      </c>
      <c r="G2784" t="s">
        <v>93</v>
      </c>
      <c r="H2784" t="s">
        <v>94</v>
      </c>
      <c r="I2784" t="s">
        <v>96</v>
      </c>
      <c r="J2784">
        <v>289</v>
      </c>
      <c r="K2784">
        <v>413.27</v>
      </c>
    </row>
    <row r="2785" spans="1:11" x14ac:dyDescent="0.25">
      <c r="A2785" t="s">
        <v>104</v>
      </c>
      <c r="B2785">
        <v>2024</v>
      </c>
      <c r="C2785" t="s">
        <v>0</v>
      </c>
      <c r="D2785" t="s">
        <v>90</v>
      </c>
      <c r="E2785" t="s">
        <v>91</v>
      </c>
      <c r="F2785" t="s">
        <v>92</v>
      </c>
      <c r="G2785" t="s">
        <v>93</v>
      </c>
      <c r="H2785" t="s">
        <v>94</v>
      </c>
      <c r="I2785" t="s">
        <v>96</v>
      </c>
      <c r="J2785">
        <v>317</v>
      </c>
      <c r="K2785">
        <v>453.31</v>
      </c>
    </row>
    <row r="2786" spans="1:11" x14ac:dyDescent="0.25">
      <c r="A2786" t="s">
        <v>104</v>
      </c>
      <c r="B2786">
        <v>2024</v>
      </c>
      <c r="C2786" t="s">
        <v>0</v>
      </c>
      <c r="D2786" t="s">
        <v>90</v>
      </c>
      <c r="E2786" t="s">
        <v>91</v>
      </c>
      <c r="F2786" t="s">
        <v>92</v>
      </c>
      <c r="G2786" t="s">
        <v>93</v>
      </c>
      <c r="H2786" t="s">
        <v>94</v>
      </c>
      <c r="I2786" t="s">
        <v>96</v>
      </c>
      <c r="J2786">
        <v>759</v>
      </c>
      <c r="K2786">
        <v>1085.3699999999999</v>
      </c>
    </row>
    <row r="2787" spans="1:11" x14ac:dyDescent="0.25">
      <c r="A2787" t="s">
        <v>104</v>
      </c>
      <c r="B2787">
        <v>2024</v>
      </c>
      <c r="C2787" t="s">
        <v>6</v>
      </c>
      <c r="D2787" t="s">
        <v>90</v>
      </c>
      <c r="E2787" t="s">
        <v>91</v>
      </c>
      <c r="F2787" t="s">
        <v>92</v>
      </c>
      <c r="G2787" t="s">
        <v>93</v>
      </c>
      <c r="H2787" t="s">
        <v>94</v>
      </c>
      <c r="I2787" t="s">
        <v>96</v>
      </c>
      <c r="J2787">
        <v>284</v>
      </c>
      <c r="K2787">
        <v>434.52</v>
      </c>
    </row>
    <row r="2788" spans="1:11" x14ac:dyDescent="0.25">
      <c r="A2788" t="s">
        <v>104</v>
      </c>
      <c r="B2788">
        <v>2024</v>
      </c>
      <c r="C2788" t="s">
        <v>6</v>
      </c>
      <c r="D2788" t="s">
        <v>90</v>
      </c>
      <c r="E2788" t="s">
        <v>91</v>
      </c>
      <c r="F2788" t="s">
        <v>92</v>
      </c>
      <c r="G2788" t="s">
        <v>93</v>
      </c>
      <c r="H2788" t="s">
        <v>94</v>
      </c>
      <c r="I2788" t="s">
        <v>96</v>
      </c>
      <c r="J2788">
        <v>254</v>
      </c>
      <c r="K2788">
        <v>363.22</v>
      </c>
    </row>
    <row r="2789" spans="1:11" x14ac:dyDescent="0.25">
      <c r="A2789" t="s">
        <v>104</v>
      </c>
      <c r="B2789">
        <v>2024</v>
      </c>
      <c r="C2789" t="s">
        <v>6</v>
      </c>
      <c r="D2789" t="s">
        <v>90</v>
      </c>
      <c r="E2789" t="s">
        <v>91</v>
      </c>
      <c r="F2789" t="s">
        <v>92</v>
      </c>
      <c r="G2789" t="s">
        <v>93</v>
      </c>
      <c r="H2789" t="s">
        <v>94</v>
      </c>
      <c r="I2789" t="s">
        <v>96</v>
      </c>
      <c r="J2789">
        <v>286</v>
      </c>
      <c r="K2789">
        <v>408.98</v>
      </c>
    </row>
    <row r="2790" spans="1:11" x14ac:dyDescent="0.25">
      <c r="A2790" t="s">
        <v>103</v>
      </c>
      <c r="B2790">
        <v>2024</v>
      </c>
      <c r="C2790" t="s">
        <v>6</v>
      </c>
      <c r="D2790" t="s">
        <v>90</v>
      </c>
      <c r="E2790" t="s">
        <v>91</v>
      </c>
      <c r="F2790" t="s">
        <v>92</v>
      </c>
      <c r="G2790" t="s">
        <v>93</v>
      </c>
      <c r="H2790" t="s">
        <v>94</v>
      </c>
      <c r="I2790" t="s">
        <v>96</v>
      </c>
      <c r="J2790">
        <v>256</v>
      </c>
      <c r="K2790">
        <v>366.08</v>
      </c>
    </row>
    <row r="2791" spans="1:11" x14ac:dyDescent="0.25">
      <c r="A2791" t="s">
        <v>104</v>
      </c>
      <c r="B2791">
        <v>2024</v>
      </c>
      <c r="C2791" t="s">
        <v>6</v>
      </c>
      <c r="D2791" t="s">
        <v>90</v>
      </c>
      <c r="E2791" t="s">
        <v>91</v>
      </c>
      <c r="F2791" t="s">
        <v>92</v>
      </c>
      <c r="G2791" t="s">
        <v>93</v>
      </c>
      <c r="H2791" t="s">
        <v>94</v>
      </c>
      <c r="I2791" t="s">
        <v>96</v>
      </c>
      <c r="J2791">
        <v>669</v>
      </c>
      <c r="K2791">
        <v>956.67</v>
      </c>
    </row>
    <row r="2792" spans="1:11" x14ac:dyDescent="0.25">
      <c r="A2792" t="s">
        <v>103</v>
      </c>
      <c r="B2792">
        <v>2024</v>
      </c>
      <c r="C2792" t="s">
        <v>6</v>
      </c>
      <c r="D2792" t="s">
        <v>90</v>
      </c>
      <c r="E2792" t="s">
        <v>91</v>
      </c>
      <c r="F2792" t="s">
        <v>92</v>
      </c>
      <c r="G2792" t="s">
        <v>93</v>
      </c>
      <c r="H2792" t="s">
        <v>94</v>
      </c>
      <c r="I2792" t="s">
        <v>96</v>
      </c>
      <c r="J2792">
        <v>755</v>
      </c>
      <c r="K2792">
        <v>1079.6500000000001</v>
      </c>
    </row>
    <row r="2793" spans="1:11" x14ac:dyDescent="0.25">
      <c r="A2793" t="s">
        <v>103</v>
      </c>
      <c r="B2793">
        <v>2024</v>
      </c>
      <c r="C2793" t="s">
        <v>6</v>
      </c>
      <c r="D2793" t="s">
        <v>90</v>
      </c>
      <c r="E2793" t="s">
        <v>91</v>
      </c>
      <c r="F2793" t="s">
        <v>92</v>
      </c>
      <c r="G2793" t="s">
        <v>93</v>
      </c>
      <c r="H2793" t="s">
        <v>94</v>
      </c>
      <c r="I2793" t="s">
        <v>96</v>
      </c>
      <c r="J2793">
        <v>285</v>
      </c>
      <c r="K2793">
        <v>407.55</v>
      </c>
    </row>
    <row r="2794" spans="1:11" x14ac:dyDescent="0.25">
      <c r="A2794" t="s">
        <v>104</v>
      </c>
      <c r="B2794">
        <v>2024</v>
      </c>
      <c r="C2794" t="s">
        <v>6</v>
      </c>
      <c r="D2794" t="s">
        <v>90</v>
      </c>
      <c r="E2794" t="s">
        <v>91</v>
      </c>
      <c r="F2794" t="s">
        <v>92</v>
      </c>
      <c r="G2794" t="s">
        <v>93</v>
      </c>
      <c r="H2794" t="s">
        <v>94</v>
      </c>
      <c r="I2794" t="s">
        <v>96</v>
      </c>
      <c r="J2794">
        <v>795</v>
      </c>
      <c r="K2794">
        <v>526.24</v>
      </c>
    </row>
    <row r="2795" spans="1:11" x14ac:dyDescent="0.25">
      <c r="A2795" t="s">
        <v>103</v>
      </c>
      <c r="B2795">
        <v>2024</v>
      </c>
      <c r="C2795" t="s">
        <v>6</v>
      </c>
      <c r="D2795" t="s">
        <v>90</v>
      </c>
      <c r="E2795" t="s">
        <v>91</v>
      </c>
      <c r="F2795" t="s">
        <v>92</v>
      </c>
      <c r="G2795" t="s">
        <v>93</v>
      </c>
      <c r="H2795" t="s">
        <v>94</v>
      </c>
      <c r="I2795" t="s">
        <v>96</v>
      </c>
      <c r="J2795">
        <v>283</v>
      </c>
      <c r="K2795">
        <v>404.69</v>
      </c>
    </row>
    <row r="2796" spans="1:11" x14ac:dyDescent="0.25">
      <c r="A2796" t="s">
        <v>104</v>
      </c>
      <c r="B2796">
        <v>2024</v>
      </c>
      <c r="C2796" t="s">
        <v>6</v>
      </c>
      <c r="D2796" t="s">
        <v>90</v>
      </c>
      <c r="E2796" t="s">
        <v>91</v>
      </c>
      <c r="F2796" t="s">
        <v>92</v>
      </c>
      <c r="G2796" t="s">
        <v>93</v>
      </c>
      <c r="H2796" t="s">
        <v>94</v>
      </c>
      <c r="I2796" t="s">
        <v>96</v>
      </c>
      <c r="J2796">
        <v>259</v>
      </c>
      <c r="K2796">
        <v>370.37</v>
      </c>
    </row>
    <row r="2797" spans="1:11" x14ac:dyDescent="0.25">
      <c r="A2797" t="s">
        <v>104</v>
      </c>
      <c r="B2797">
        <v>2024</v>
      </c>
      <c r="C2797" t="s">
        <v>6</v>
      </c>
      <c r="D2797" t="s">
        <v>90</v>
      </c>
      <c r="E2797" t="s">
        <v>91</v>
      </c>
      <c r="F2797" t="s">
        <v>92</v>
      </c>
      <c r="G2797" t="s">
        <v>93</v>
      </c>
      <c r="H2797" t="s">
        <v>94</v>
      </c>
      <c r="I2797" t="s">
        <v>96</v>
      </c>
      <c r="J2797">
        <v>281</v>
      </c>
      <c r="K2797">
        <v>401.83</v>
      </c>
    </row>
    <row r="2798" spans="1:11" x14ac:dyDescent="0.25">
      <c r="A2798" t="s">
        <v>104</v>
      </c>
      <c r="B2798">
        <v>2024</v>
      </c>
      <c r="C2798" t="s">
        <v>6</v>
      </c>
      <c r="D2798" t="s">
        <v>90</v>
      </c>
      <c r="E2798" t="s">
        <v>91</v>
      </c>
      <c r="F2798" t="s">
        <v>92</v>
      </c>
      <c r="G2798" t="s">
        <v>93</v>
      </c>
      <c r="H2798" t="s">
        <v>94</v>
      </c>
      <c r="I2798" t="s">
        <v>96</v>
      </c>
      <c r="J2798">
        <v>764</v>
      </c>
      <c r="K2798">
        <v>1092.52</v>
      </c>
    </row>
    <row r="2799" spans="1:11" x14ac:dyDescent="0.25">
      <c r="A2799" t="s">
        <v>105</v>
      </c>
      <c r="B2799">
        <v>2024</v>
      </c>
      <c r="C2799" t="s">
        <v>5</v>
      </c>
      <c r="D2799" t="s">
        <v>90</v>
      </c>
      <c r="E2799" t="s">
        <v>91</v>
      </c>
      <c r="F2799" t="s">
        <v>92</v>
      </c>
      <c r="G2799" t="s">
        <v>93</v>
      </c>
      <c r="H2799" t="s">
        <v>94</v>
      </c>
      <c r="I2799" t="s">
        <v>96</v>
      </c>
      <c r="J2799">
        <v>290</v>
      </c>
      <c r="K2799">
        <v>443.7000000000001</v>
      </c>
    </row>
    <row r="2800" spans="1:11" x14ac:dyDescent="0.25">
      <c r="A2800" t="s">
        <v>105</v>
      </c>
      <c r="B2800">
        <v>2024</v>
      </c>
      <c r="C2800" t="s">
        <v>5</v>
      </c>
      <c r="D2800" t="s">
        <v>90</v>
      </c>
      <c r="E2800" t="s">
        <v>91</v>
      </c>
      <c r="F2800" t="s">
        <v>92</v>
      </c>
      <c r="G2800" t="s">
        <v>93</v>
      </c>
      <c r="H2800" t="s">
        <v>94</v>
      </c>
      <c r="I2800" t="s">
        <v>96</v>
      </c>
      <c r="J2800">
        <v>260</v>
      </c>
      <c r="K2800">
        <v>371.8</v>
      </c>
    </row>
    <row r="2801" spans="1:11" x14ac:dyDescent="0.25">
      <c r="A2801" t="s">
        <v>104</v>
      </c>
      <c r="B2801">
        <v>2024</v>
      </c>
      <c r="C2801" t="s">
        <v>5</v>
      </c>
      <c r="D2801" t="s">
        <v>90</v>
      </c>
      <c r="E2801" t="s">
        <v>91</v>
      </c>
      <c r="F2801" t="s">
        <v>92</v>
      </c>
      <c r="G2801" t="s">
        <v>93</v>
      </c>
      <c r="H2801" t="s">
        <v>94</v>
      </c>
      <c r="I2801" t="s">
        <v>96</v>
      </c>
      <c r="J2801">
        <v>262</v>
      </c>
      <c r="K2801">
        <v>374.66</v>
      </c>
    </row>
    <row r="2802" spans="1:11" x14ac:dyDescent="0.25">
      <c r="A2802" t="s">
        <v>105</v>
      </c>
      <c r="B2802">
        <v>2024</v>
      </c>
      <c r="C2802" t="s">
        <v>5</v>
      </c>
      <c r="D2802" t="s">
        <v>90</v>
      </c>
      <c r="E2802" t="s">
        <v>91</v>
      </c>
      <c r="F2802" t="s">
        <v>92</v>
      </c>
      <c r="G2802" t="s">
        <v>93</v>
      </c>
      <c r="H2802" t="s">
        <v>94</v>
      </c>
      <c r="I2802" t="s">
        <v>96</v>
      </c>
      <c r="J2802">
        <v>668</v>
      </c>
      <c r="K2802">
        <v>955.24</v>
      </c>
    </row>
    <row r="2803" spans="1:11" x14ac:dyDescent="0.25">
      <c r="A2803" t="s">
        <v>105</v>
      </c>
      <c r="B2803">
        <v>2024</v>
      </c>
      <c r="C2803" t="s">
        <v>5</v>
      </c>
      <c r="D2803" t="s">
        <v>90</v>
      </c>
      <c r="E2803" t="s">
        <v>91</v>
      </c>
      <c r="F2803" t="s">
        <v>92</v>
      </c>
      <c r="G2803" t="s">
        <v>93</v>
      </c>
      <c r="H2803" t="s">
        <v>94</v>
      </c>
      <c r="I2803" t="s">
        <v>96</v>
      </c>
      <c r="J2803">
        <v>754</v>
      </c>
      <c r="K2803">
        <v>1078.22</v>
      </c>
    </row>
    <row r="2804" spans="1:11" x14ac:dyDescent="0.25">
      <c r="A2804" t="s">
        <v>105</v>
      </c>
      <c r="B2804">
        <v>2024</v>
      </c>
      <c r="C2804" t="s">
        <v>5</v>
      </c>
      <c r="D2804" t="s">
        <v>90</v>
      </c>
      <c r="E2804" t="s">
        <v>91</v>
      </c>
      <c r="F2804" t="s">
        <v>92</v>
      </c>
      <c r="G2804" t="s">
        <v>93</v>
      </c>
      <c r="H2804" t="s">
        <v>94</v>
      </c>
      <c r="I2804" t="s">
        <v>96</v>
      </c>
      <c r="J2804">
        <v>291</v>
      </c>
      <c r="K2804">
        <v>416.13</v>
      </c>
    </row>
    <row r="2805" spans="1:11" x14ac:dyDescent="0.25">
      <c r="A2805" t="s">
        <v>105</v>
      </c>
      <c r="B2805">
        <v>2024</v>
      </c>
      <c r="C2805" t="s">
        <v>5</v>
      </c>
      <c r="D2805" t="s">
        <v>90</v>
      </c>
      <c r="E2805" t="s">
        <v>91</v>
      </c>
      <c r="F2805" t="s">
        <v>92</v>
      </c>
      <c r="G2805" t="s">
        <v>93</v>
      </c>
      <c r="H2805" t="s">
        <v>94</v>
      </c>
      <c r="I2805" t="s">
        <v>96</v>
      </c>
      <c r="J2805">
        <v>794</v>
      </c>
      <c r="K2805">
        <v>526.24</v>
      </c>
    </row>
    <row r="2806" spans="1:11" x14ac:dyDescent="0.25">
      <c r="A2806" t="s">
        <v>104</v>
      </c>
      <c r="B2806">
        <v>2024</v>
      </c>
      <c r="C2806" t="s">
        <v>5</v>
      </c>
      <c r="D2806" t="s">
        <v>90</v>
      </c>
      <c r="E2806" t="s">
        <v>91</v>
      </c>
      <c r="F2806" t="s">
        <v>92</v>
      </c>
      <c r="G2806" t="s">
        <v>93</v>
      </c>
      <c r="H2806" t="s">
        <v>94</v>
      </c>
      <c r="I2806" t="s">
        <v>96</v>
      </c>
      <c r="J2806">
        <v>289</v>
      </c>
      <c r="K2806">
        <v>413.27</v>
      </c>
    </row>
    <row r="2807" spans="1:11" x14ac:dyDescent="0.25">
      <c r="A2807" t="s">
        <v>105</v>
      </c>
      <c r="B2807">
        <v>2024</v>
      </c>
      <c r="C2807" t="s">
        <v>5</v>
      </c>
      <c r="D2807" t="s">
        <v>90</v>
      </c>
      <c r="E2807" t="s">
        <v>91</v>
      </c>
      <c r="F2807" t="s">
        <v>92</v>
      </c>
      <c r="G2807" t="s">
        <v>93</v>
      </c>
      <c r="H2807" t="s">
        <v>94</v>
      </c>
      <c r="I2807" t="s">
        <v>96</v>
      </c>
      <c r="J2807">
        <v>287</v>
      </c>
      <c r="K2807">
        <v>410.41</v>
      </c>
    </row>
    <row r="2808" spans="1:11" x14ac:dyDescent="0.25">
      <c r="A2808" t="s">
        <v>105</v>
      </c>
      <c r="B2808">
        <v>2024</v>
      </c>
      <c r="C2808" t="s">
        <v>5</v>
      </c>
      <c r="D2808" t="s">
        <v>90</v>
      </c>
      <c r="E2808" t="s">
        <v>91</v>
      </c>
      <c r="F2808" t="s">
        <v>92</v>
      </c>
      <c r="G2808" t="s">
        <v>93</v>
      </c>
      <c r="H2808" t="s">
        <v>94</v>
      </c>
      <c r="I2808" t="s">
        <v>96</v>
      </c>
      <c r="J2808">
        <v>763</v>
      </c>
      <c r="K2808">
        <v>1091.0899999999999</v>
      </c>
    </row>
    <row r="2809" spans="1:11" x14ac:dyDescent="0.25">
      <c r="A2809" t="s">
        <v>103</v>
      </c>
      <c r="B2809">
        <v>2024</v>
      </c>
      <c r="C2809" t="s">
        <v>2</v>
      </c>
      <c r="D2809" t="s">
        <v>90</v>
      </c>
      <c r="E2809" t="s">
        <v>91</v>
      </c>
      <c r="F2809" t="s">
        <v>92</v>
      </c>
      <c r="G2809" t="s">
        <v>93</v>
      </c>
      <c r="H2809" t="s">
        <v>94</v>
      </c>
      <c r="I2809" t="s">
        <v>96</v>
      </c>
      <c r="J2809">
        <v>278</v>
      </c>
      <c r="K2809">
        <v>397.54</v>
      </c>
    </row>
    <row r="2810" spans="1:11" x14ac:dyDescent="0.25">
      <c r="A2810" t="s">
        <v>104</v>
      </c>
      <c r="B2810">
        <v>2024</v>
      </c>
      <c r="C2810" t="s">
        <v>2</v>
      </c>
      <c r="D2810" t="s">
        <v>90</v>
      </c>
      <c r="E2810" t="s">
        <v>91</v>
      </c>
      <c r="F2810" t="s">
        <v>92</v>
      </c>
      <c r="G2810" t="s">
        <v>93</v>
      </c>
      <c r="H2810" t="s">
        <v>94</v>
      </c>
      <c r="I2810" t="s">
        <v>96</v>
      </c>
      <c r="J2810">
        <v>304</v>
      </c>
      <c r="K2810">
        <v>434.72</v>
      </c>
    </row>
    <row r="2811" spans="1:11" x14ac:dyDescent="0.25">
      <c r="A2811" t="s">
        <v>104</v>
      </c>
      <c r="B2811">
        <v>2024</v>
      </c>
      <c r="C2811" t="s">
        <v>2</v>
      </c>
      <c r="D2811" t="s">
        <v>90</v>
      </c>
      <c r="E2811" t="s">
        <v>91</v>
      </c>
      <c r="F2811" t="s">
        <v>92</v>
      </c>
      <c r="G2811" t="s">
        <v>93</v>
      </c>
      <c r="H2811" t="s">
        <v>94</v>
      </c>
      <c r="I2811" t="s">
        <v>96</v>
      </c>
      <c r="J2811">
        <v>280</v>
      </c>
      <c r="K2811">
        <v>400.4</v>
      </c>
    </row>
    <row r="2812" spans="1:11" x14ac:dyDescent="0.25">
      <c r="A2812" t="s">
        <v>104</v>
      </c>
      <c r="B2812">
        <v>2024</v>
      </c>
      <c r="C2812" t="s">
        <v>2</v>
      </c>
      <c r="D2812" t="s">
        <v>90</v>
      </c>
      <c r="E2812" t="s">
        <v>91</v>
      </c>
      <c r="F2812" t="s">
        <v>92</v>
      </c>
      <c r="G2812" t="s">
        <v>93</v>
      </c>
      <c r="H2812" t="s">
        <v>94</v>
      </c>
      <c r="I2812" t="s">
        <v>96</v>
      </c>
      <c r="J2812">
        <v>665</v>
      </c>
      <c r="K2812">
        <v>950.95</v>
      </c>
    </row>
    <row r="2813" spans="1:11" x14ac:dyDescent="0.25">
      <c r="A2813" t="s">
        <v>105</v>
      </c>
      <c r="B2813">
        <v>2024</v>
      </c>
      <c r="C2813" t="s">
        <v>2</v>
      </c>
      <c r="D2813" t="s">
        <v>90</v>
      </c>
      <c r="E2813" t="s">
        <v>91</v>
      </c>
      <c r="F2813" t="s">
        <v>92</v>
      </c>
      <c r="G2813" t="s">
        <v>93</v>
      </c>
      <c r="H2813" t="s">
        <v>94</v>
      </c>
      <c r="I2813" t="s">
        <v>96</v>
      </c>
      <c r="J2813">
        <v>752</v>
      </c>
      <c r="K2813">
        <v>1075.3599999999999</v>
      </c>
    </row>
    <row r="2814" spans="1:11" x14ac:dyDescent="0.25">
      <c r="A2814" t="s">
        <v>105</v>
      </c>
      <c r="B2814">
        <v>2024</v>
      </c>
      <c r="C2814" t="s">
        <v>2</v>
      </c>
      <c r="D2814" t="s">
        <v>90</v>
      </c>
      <c r="E2814" t="s">
        <v>91</v>
      </c>
      <c r="F2814" t="s">
        <v>92</v>
      </c>
      <c r="G2814" t="s">
        <v>93</v>
      </c>
      <c r="H2814" t="s">
        <v>94</v>
      </c>
      <c r="I2814" t="s">
        <v>96</v>
      </c>
      <c r="J2814">
        <v>303</v>
      </c>
      <c r="K2814">
        <v>433.29</v>
      </c>
    </row>
    <row r="2815" spans="1:11" x14ac:dyDescent="0.25">
      <c r="A2815" t="s">
        <v>104</v>
      </c>
      <c r="B2815">
        <v>2024</v>
      </c>
      <c r="C2815" t="s">
        <v>2</v>
      </c>
      <c r="D2815" t="s">
        <v>90</v>
      </c>
      <c r="E2815" t="s">
        <v>91</v>
      </c>
      <c r="F2815" t="s">
        <v>92</v>
      </c>
      <c r="G2815" t="s">
        <v>93</v>
      </c>
      <c r="H2815" t="s">
        <v>94</v>
      </c>
      <c r="I2815" t="s">
        <v>96</v>
      </c>
      <c r="J2815">
        <v>791</v>
      </c>
      <c r="K2815">
        <v>526.24</v>
      </c>
    </row>
    <row r="2816" spans="1:11" x14ac:dyDescent="0.25">
      <c r="A2816" t="s">
        <v>104</v>
      </c>
      <c r="B2816">
        <v>2024</v>
      </c>
      <c r="C2816" t="s">
        <v>2</v>
      </c>
      <c r="D2816" t="s">
        <v>90</v>
      </c>
      <c r="E2816" t="s">
        <v>91</v>
      </c>
      <c r="F2816" t="s">
        <v>92</v>
      </c>
      <c r="G2816" t="s">
        <v>93</v>
      </c>
      <c r="H2816" t="s">
        <v>94</v>
      </c>
      <c r="I2816" t="s">
        <v>96</v>
      </c>
      <c r="J2816">
        <v>307</v>
      </c>
      <c r="K2816">
        <v>439.01</v>
      </c>
    </row>
    <row r="2817" spans="1:11" x14ac:dyDescent="0.25">
      <c r="A2817" t="s">
        <v>104</v>
      </c>
      <c r="B2817">
        <v>2024</v>
      </c>
      <c r="C2817" t="s">
        <v>2</v>
      </c>
      <c r="D2817" t="s">
        <v>90</v>
      </c>
      <c r="E2817" t="s">
        <v>91</v>
      </c>
      <c r="F2817" t="s">
        <v>92</v>
      </c>
      <c r="G2817" t="s">
        <v>93</v>
      </c>
      <c r="H2817" t="s">
        <v>94</v>
      </c>
      <c r="I2817" t="s">
        <v>96</v>
      </c>
      <c r="J2817">
        <v>277</v>
      </c>
      <c r="K2817">
        <v>396.11</v>
      </c>
    </row>
    <row r="2818" spans="1:11" x14ac:dyDescent="0.25">
      <c r="A2818" t="s">
        <v>103</v>
      </c>
      <c r="B2818">
        <v>2024</v>
      </c>
      <c r="C2818" t="s">
        <v>2</v>
      </c>
      <c r="D2818" t="s">
        <v>90</v>
      </c>
      <c r="E2818" t="s">
        <v>91</v>
      </c>
      <c r="F2818" t="s">
        <v>92</v>
      </c>
      <c r="G2818" t="s">
        <v>93</v>
      </c>
      <c r="H2818" t="s">
        <v>94</v>
      </c>
      <c r="I2818" t="s">
        <v>96</v>
      </c>
      <c r="J2818">
        <v>305</v>
      </c>
      <c r="K2818">
        <v>436.15</v>
      </c>
    </row>
    <row r="2819" spans="1:11" x14ac:dyDescent="0.25">
      <c r="A2819" t="s">
        <v>104</v>
      </c>
      <c r="B2819">
        <v>2024</v>
      </c>
      <c r="C2819" t="s">
        <v>4</v>
      </c>
      <c r="D2819" t="s">
        <v>90</v>
      </c>
      <c r="E2819" t="s">
        <v>91</v>
      </c>
      <c r="F2819" t="s">
        <v>92</v>
      </c>
      <c r="G2819" t="s">
        <v>93</v>
      </c>
      <c r="H2819" t="s">
        <v>94</v>
      </c>
      <c r="I2819" t="s">
        <v>96</v>
      </c>
      <c r="J2819">
        <v>296</v>
      </c>
      <c r="K2819">
        <v>452.88</v>
      </c>
    </row>
    <row r="2820" spans="1:11" x14ac:dyDescent="0.25">
      <c r="A2820" t="s">
        <v>104</v>
      </c>
      <c r="B2820">
        <v>2024</v>
      </c>
      <c r="C2820" t="s">
        <v>4</v>
      </c>
      <c r="D2820" t="s">
        <v>90</v>
      </c>
      <c r="E2820" t="s">
        <v>91</v>
      </c>
      <c r="F2820" t="s">
        <v>92</v>
      </c>
      <c r="G2820" t="s">
        <v>93</v>
      </c>
      <c r="H2820" t="s">
        <v>94</v>
      </c>
      <c r="I2820" t="s">
        <v>96</v>
      </c>
      <c r="J2820">
        <v>266</v>
      </c>
      <c r="K2820">
        <v>380.38</v>
      </c>
    </row>
    <row r="2821" spans="1:11" x14ac:dyDescent="0.25">
      <c r="A2821" t="s">
        <v>104</v>
      </c>
      <c r="B2821">
        <v>2024</v>
      </c>
      <c r="C2821" t="s">
        <v>4</v>
      </c>
      <c r="D2821" t="s">
        <v>90</v>
      </c>
      <c r="E2821" t="s">
        <v>91</v>
      </c>
      <c r="F2821" t="s">
        <v>92</v>
      </c>
      <c r="G2821" t="s">
        <v>93</v>
      </c>
      <c r="H2821" t="s">
        <v>94</v>
      </c>
      <c r="I2821" t="s">
        <v>96</v>
      </c>
      <c r="J2821">
        <v>292</v>
      </c>
      <c r="K2821">
        <v>417.56</v>
      </c>
    </row>
    <row r="2822" spans="1:11" x14ac:dyDescent="0.25">
      <c r="A2822" t="s">
        <v>104</v>
      </c>
      <c r="B2822">
        <v>2024</v>
      </c>
      <c r="C2822" t="s">
        <v>4</v>
      </c>
      <c r="D2822" t="s">
        <v>90</v>
      </c>
      <c r="E2822" t="s">
        <v>91</v>
      </c>
      <c r="F2822" t="s">
        <v>92</v>
      </c>
      <c r="G2822" t="s">
        <v>93</v>
      </c>
      <c r="H2822" t="s">
        <v>94</v>
      </c>
      <c r="I2822" t="s">
        <v>96</v>
      </c>
      <c r="J2822">
        <v>268</v>
      </c>
      <c r="K2822">
        <v>383.24</v>
      </c>
    </row>
    <row r="2823" spans="1:11" x14ac:dyDescent="0.25">
      <c r="A2823" t="s">
        <v>103</v>
      </c>
      <c r="B2823">
        <v>2024</v>
      </c>
      <c r="C2823" t="s">
        <v>4</v>
      </c>
      <c r="D2823" t="s">
        <v>90</v>
      </c>
      <c r="E2823" t="s">
        <v>91</v>
      </c>
      <c r="F2823" t="s">
        <v>92</v>
      </c>
      <c r="G2823" t="s">
        <v>93</v>
      </c>
      <c r="H2823" t="s">
        <v>94</v>
      </c>
      <c r="I2823" t="s">
        <v>96</v>
      </c>
      <c r="J2823">
        <v>667</v>
      </c>
      <c r="K2823">
        <v>953.81</v>
      </c>
    </row>
    <row r="2824" spans="1:11" x14ac:dyDescent="0.25">
      <c r="A2824" t="s">
        <v>103</v>
      </c>
      <c r="B2824">
        <v>2024</v>
      </c>
      <c r="C2824" t="s">
        <v>4</v>
      </c>
      <c r="D2824" t="s">
        <v>90</v>
      </c>
      <c r="E2824" t="s">
        <v>91</v>
      </c>
      <c r="F2824" t="s">
        <v>92</v>
      </c>
      <c r="G2824" t="s">
        <v>93</v>
      </c>
      <c r="H2824" t="s">
        <v>94</v>
      </c>
      <c r="I2824" t="s">
        <v>96</v>
      </c>
      <c r="J2824">
        <v>793</v>
      </c>
      <c r="K2824">
        <v>526.24</v>
      </c>
    </row>
    <row r="2825" spans="1:11" x14ac:dyDescent="0.25">
      <c r="A2825" t="s">
        <v>104</v>
      </c>
      <c r="B2825">
        <v>2024</v>
      </c>
      <c r="C2825" t="s">
        <v>4</v>
      </c>
      <c r="D2825" t="s">
        <v>90</v>
      </c>
      <c r="E2825" t="s">
        <v>91</v>
      </c>
      <c r="F2825" t="s">
        <v>92</v>
      </c>
      <c r="G2825" t="s">
        <v>93</v>
      </c>
      <c r="H2825" t="s">
        <v>94</v>
      </c>
      <c r="I2825" t="s">
        <v>96</v>
      </c>
      <c r="J2825">
        <v>295</v>
      </c>
      <c r="K2825">
        <v>421.85</v>
      </c>
    </row>
    <row r="2826" spans="1:11" x14ac:dyDescent="0.25">
      <c r="A2826" t="s">
        <v>104</v>
      </c>
      <c r="B2826">
        <v>2024</v>
      </c>
      <c r="C2826" t="s">
        <v>4</v>
      </c>
      <c r="D2826" t="s">
        <v>90</v>
      </c>
      <c r="E2826" t="s">
        <v>91</v>
      </c>
      <c r="F2826" t="s">
        <v>92</v>
      </c>
      <c r="G2826" t="s">
        <v>93</v>
      </c>
      <c r="H2826" t="s">
        <v>94</v>
      </c>
      <c r="I2826" t="s">
        <v>96</v>
      </c>
      <c r="J2826">
        <v>265</v>
      </c>
      <c r="K2826">
        <v>378.95</v>
      </c>
    </row>
    <row r="2827" spans="1:11" x14ac:dyDescent="0.25">
      <c r="A2827" t="s">
        <v>104</v>
      </c>
      <c r="B2827">
        <v>2024</v>
      </c>
      <c r="C2827" t="s">
        <v>4</v>
      </c>
      <c r="D2827" t="s">
        <v>90</v>
      </c>
      <c r="E2827" t="s">
        <v>91</v>
      </c>
      <c r="F2827" t="s">
        <v>92</v>
      </c>
      <c r="G2827" t="s">
        <v>93</v>
      </c>
      <c r="H2827" t="s">
        <v>94</v>
      </c>
      <c r="I2827" t="s">
        <v>96</v>
      </c>
      <c r="J2827">
        <v>293</v>
      </c>
      <c r="K2827">
        <v>418.99</v>
      </c>
    </row>
    <row r="2828" spans="1:11" x14ac:dyDescent="0.25">
      <c r="A2828" t="s">
        <v>104</v>
      </c>
      <c r="B2828">
        <v>2024</v>
      </c>
      <c r="C2828" t="s">
        <v>4</v>
      </c>
      <c r="D2828" t="s">
        <v>90</v>
      </c>
      <c r="E2828" t="s">
        <v>91</v>
      </c>
      <c r="F2828" t="s">
        <v>92</v>
      </c>
      <c r="G2828" t="s">
        <v>93</v>
      </c>
      <c r="H2828" t="s">
        <v>94</v>
      </c>
      <c r="I2828" t="s">
        <v>96</v>
      </c>
      <c r="J2828">
        <v>762</v>
      </c>
      <c r="K2828">
        <v>1089.6600000000001</v>
      </c>
    </row>
    <row r="2829" spans="1:11" x14ac:dyDescent="0.25">
      <c r="A2829" t="s">
        <v>103</v>
      </c>
      <c r="B2829">
        <v>2024</v>
      </c>
      <c r="C2829" t="s">
        <v>10</v>
      </c>
      <c r="D2829" t="s">
        <v>90</v>
      </c>
      <c r="E2829" t="s">
        <v>91</v>
      </c>
      <c r="F2829" t="s">
        <v>92</v>
      </c>
      <c r="G2829" t="s">
        <v>93</v>
      </c>
      <c r="H2829" t="s">
        <v>94</v>
      </c>
      <c r="I2829" t="s">
        <v>96</v>
      </c>
      <c r="J2829">
        <v>260</v>
      </c>
      <c r="K2829">
        <v>397.8</v>
      </c>
    </row>
    <row r="2830" spans="1:11" x14ac:dyDescent="0.25">
      <c r="A2830" t="s">
        <v>104</v>
      </c>
      <c r="B2830">
        <v>2024</v>
      </c>
      <c r="C2830" t="s">
        <v>10</v>
      </c>
      <c r="D2830" t="s">
        <v>90</v>
      </c>
      <c r="E2830" t="s">
        <v>91</v>
      </c>
      <c r="F2830" t="s">
        <v>92</v>
      </c>
      <c r="G2830" t="s">
        <v>93</v>
      </c>
      <c r="H2830" t="s">
        <v>94</v>
      </c>
      <c r="I2830" t="s">
        <v>96</v>
      </c>
      <c r="J2830">
        <v>236</v>
      </c>
      <c r="K2830">
        <v>337.48</v>
      </c>
    </row>
    <row r="2831" spans="1:11" x14ac:dyDescent="0.25">
      <c r="A2831" t="s">
        <v>103</v>
      </c>
      <c r="B2831">
        <v>2024</v>
      </c>
      <c r="C2831" t="s">
        <v>10</v>
      </c>
      <c r="D2831" t="s">
        <v>90</v>
      </c>
      <c r="E2831" t="s">
        <v>91</v>
      </c>
      <c r="F2831" t="s">
        <v>92</v>
      </c>
      <c r="G2831" t="s">
        <v>93</v>
      </c>
      <c r="H2831" t="s">
        <v>94</v>
      </c>
      <c r="I2831" t="s">
        <v>96</v>
      </c>
      <c r="J2831">
        <v>262</v>
      </c>
      <c r="K2831">
        <v>374.66</v>
      </c>
    </row>
    <row r="2832" spans="1:11" x14ac:dyDescent="0.25">
      <c r="A2832" t="s">
        <v>107</v>
      </c>
      <c r="B2832">
        <v>2024</v>
      </c>
      <c r="C2832" t="s">
        <v>10</v>
      </c>
      <c r="D2832" t="s">
        <v>90</v>
      </c>
      <c r="E2832" t="s">
        <v>91</v>
      </c>
      <c r="F2832" t="s">
        <v>92</v>
      </c>
      <c r="G2832" t="s">
        <v>93</v>
      </c>
      <c r="H2832" t="s">
        <v>94</v>
      </c>
      <c r="I2832" t="s">
        <v>96</v>
      </c>
      <c r="J2832">
        <v>672</v>
      </c>
      <c r="K2832">
        <v>960.96</v>
      </c>
    </row>
    <row r="2833" spans="1:11" x14ac:dyDescent="0.25">
      <c r="A2833" t="s">
        <v>104</v>
      </c>
      <c r="B2833">
        <v>2024</v>
      </c>
      <c r="C2833" t="s">
        <v>10</v>
      </c>
      <c r="D2833" t="s">
        <v>90</v>
      </c>
      <c r="E2833" t="s">
        <v>91</v>
      </c>
      <c r="F2833" t="s">
        <v>92</v>
      </c>
      <c r="G2833" t="s">
        <v>93</v>
      </c>
      <c r="H2833" t="s">
        <v>94</v>
      </c>
      <c r="I2833" t="s">
        <v>96</v>
      </c>
      <c r="J2833">
        <v>759</v>
      </c>
      <c r="K2833">
        <v>1085.3699999999999</v>
      </c>
    </row>
    <row r="2834" spans="1:11" x14ac:dyDescent="0.25">
      <c r="A2834" t="s">
        <v>104</v>
      </c>
      <c r="B2834">
        <v>2024</v>
      </c>
      <c r="C2834" t="s">
        <v>10</v>
      </c>
      <c r="D2834" t="s">
        <v>90</v>
      </c>
      <c r="E2834" t="s">
        <v>91</v>
      </c>
      <c r="F2834" t="s">
        <v>92</v>
      </c>
      <c r="G2834" t="s">
        <v>93</v>
      </c>
      <c r="H2834" t="s">
        <v>94</v>
      </c>
      <c r="I2834" t="s">
        <v>96</v>
      </c>
      <c r="J2834">
        <v>261</v>
      </c>
      <c r="K2834">
        <v>373.23</v>
      </c>
    </row>
    <row r="2835" spans="1:11" x14ac:dyDescent="0.25">
      <c r="A2835" t="s">
        <v>107</v>
      </c>
      <c r="B2835">
        <v>2024</v>
      </c>
      <c r="C2835" t="s">
        <v>10</v>
      </c>
      <c r="D2835" t="s">
        <v>90</v>
      </c>
      <c r="E2835" t="s">
        <v>91</v>
      </c>
      <c r="F2835" t="s">
        <v>92</v>
      </c>
      <c r="G2835" t="s">
        <v>93</v>
      </c>
      <c r="H2835" t="s">
        <v>94</v>
      </c>
      <c r="I2835" t="s">
        <v>96</v>
      </c>
      <c r="J2835">
        <v>798</v>
      </c>
      <c r="K2835">
        <v>526.24</v>
      </c>
    </row>
    <row r="2836" spans="1:11" x14ac:dyDescent="0.25">
      <c r="A2836" t="s">
        <v>103</v>
      </c>
      <c r="B2836">
        <v>2024</v>
      </c>
      <c r="C2836" t="s">
        <v>10</v>
      </c>
      <c r="D2836" t="s">
        <v>90</v>
      </c>
      <c r="E2836" t="s">
        <v>91</v>
      </c>
      <c r="F2836" t="s">
        <v>92</v>
      </c>
      <c r="G2836" t="s">
        <v>93</v>
      </c>
      <c r="H2836" t="s">
        <v>94</v>
      </c>
      <c r="I2836" t="s">
        <v>96</v>
      </c>
      <c r="J2836">
        <v>235</v>
      </c>
      <c r="K2836">
        <v>336.05</v>
      </c>
    </row>
    <row r="2837" spans="1:11" x14ac:dyDescent="0.25">
      <c r="A2837" t="s">
        <v>104</v>
      </c>
      <c r="B2837">
        <v>2024</v>
      </c>
      <c r="C2837" t="s">
        <v>10</v>
      </c>
      <c r="D2837" t="s">
        <v>90</v>
      </c>
      <c r="E2837" t="s">
        <v>91</v>
      </c>
      <c r="F2837" t="s">
        <v>92</v>
      </c>
      <c r="G2837" t="s">
        <v>93</v>
      </c>
      <c r="H2837" t="s">
        <v>94</v>
      </c>
      <c r="I2837" t="s">
        <v>96</v>
      </c>
      <c r="J2837">
        <v>263</v>
      </c>
      <c r="K2837">
        <v>376.09</v>
      </c>
    </row>
    <row r="2838" spans="1:11" x14ac:dyDescent="0.25">
      <c r="A2838" t="s">
        <v>103</v>
      </c>
      <c r="B2838">
        <v>2024</v>
      </c>
      <c r="C2838" t="s">
        <v>10</v>
      </c>
      <c r="D2838" t="s">
        <v>90</v>
      </c>
      <c r="E2838" t="s">
        <v>91</v>
      </c>
      <c r="F2838" t="s">
        <v>92</v>
      </c>
      <c r="G2838" t="s">
        <v>93</v>
      </c>
      <c r="H2838" t="s">
        <v>94</v>
      </c>
      <c r="I2838" t="s">
        <v>96</v>
      </c>
      <c r="J2838">
        <v>768</v>
      </c>
      <c r="K2838">
        <v>1098.24</v>
      </c>
    </row>
    <row r="2839" spans="1:11" x14ac:dyDescent="0.25">
      <c r="A2839" t="s">
        <v>104</v>
      </c>
      <c r="B2839">
        <v>2024</v>
      </c>
      <c r="C2839" t="s">
        <v>9</v>
      </c>
      <c r="D2839" t="s">
        <v>90</v>
      </c>
      <c r="E2839" t="s">
        <v>91</v>
      </c>
      <c r="F2839" t="s">
        <v>92</v>
      </c>
      <c r="G2839" t="s">
        <v>93</v>
      </c>
      <c r="H2839" t="s">
        <v>94</v>
      </c>
      <c r="I2839" t="s">
        <v>96</v>
      </c>
      <c r="J2839">
        <v>266</v>
      </c>
      <c r="K2839">
        <v>406.98</v>
      </c>
    </row>
    <row r="2840" spans="1:11" x14ac:dyDescent="0.25">
      <c r="A2840" t="s">
        <v>105</v>
      </c>
      <c r="B2840">
        <v>2024</v>
      </c>
      <c r="C2840" t="s">
        <v>9</v>
      </c>
      <c r="D2840" t="s">
        <v>90</v>
      </c>
      <c r="E2840" t="s">
        <v>91</v>
      </c>
      <c r="F2840" t="s">
        <v>92</v>
      </c>
      <c r="G2840" t="s">
        <v>93</v>
      </c>
      <c r="H2840" t="s">
        <v>94</v>
      </c>
      <c r="I2840" t="s">
        <v>96</v>
      </c>
      <c r="J2840">
        <v>242</v>
      </c>
      <c r="K2840">
        <v>346.06</v>
      </c>
    </row>
    <row r="2841" spans="1:11" x14ac:dyDescent="0.25">
      <c r="A2841" t="s">
        <v>104</v>
      </c>
      <c r="B2841">
        <v>2024</v>
      </c>
      <c r="C2841" t="s">
        <v>9</v>
      </c>
      <c r="D2841" t="s">
        <v>90</v>
      </c>
      <c r="E2841" t="s">
        <v>91</v>
      </c>
      <c r="F2841" t="s">
        <v>92</v>
      </c>
      <c r="G2841" t="s">
        <v>93</v>
      </c>
      <c r="H2841" t="s">
        <v>94</v>
      </c>
      <c r="I2841" t="s">
        <v>96</v>
      </c>
      <c r="J2841">
        <v>268</v>
      </c>
      <c r="K2841">
        <v>383.24</v>
      </c>
    </row>
    <row r="2842" spans="1:11" x14ac:dyDescent="0.25">
      <c r="A2842" t="s">
        <v>104</v>
      </c>
      <c r="B2842">
        <v>2024</v>
      </c>
      <c r="C2842" t="s">
        <v>9</v>
      </c>
      <c r="D2842" t="s">
        <v>90</v>
      </c>
      <c r="E2842" t="s">
        <v>91</v>
      </c>
      <c r="F2842" t="s">
        <v>92</v>
      </c>
      <c r="G2842" t="s">
        <v>93</v>
      </c>
      <c r="H2842" t="s">
        <v>94</v>
      </c>
      <c r="I2842" t="s">
        <v>96</v>
      </c>
      <c r="J2842">
        <v>238</v>
      </c>
      <c r="K2842">
        <v>340.34000000000003</v>
      </c>
    </row>
    <row r="2843" spans="1:11" x14ac:dyDescent="0.25">
      <c r="A2843" t="s">
        <v>104</v>
      </c>
      <c r="B2843">
        <v>2024</v>
      </c>
      <c r="C2843" t="s">
        <v>9</v>
      </c>
      <c r="D2843" t="s">
        <v>90</v>
      </c>
      <c r="E2843" t="s">
        <v>91</v>
      </c>
      <c r="F2843" t="s">
        <v>92</v>
      </c>
      <c r="G2843" t="s">
        <v>93</v>
      </c>
      <c r="H2843" t="s">
        <v>94</v>
      </c>
      <c r="I2843" t="s">
        <v>96</v>
      </c>
      <c r="J2843">
        <v>671</v>
      </c>
      <c r="K2843">
        <v>959.53</v>
      </c>
    </row>
    <row r="2844" spans="1:11" x14ac:dyDescent="0.25">
      <c r="A2844" t="s">
        <v>105</v>
      </c>
      <c r="B2844">
        <v>2024</v>
      </c>
      <c r="C2844" t="s">
        <v>9</v>
      </c>
      <c r="D2844" t="s">
        <v>90</v>
      </c>
      <c r="E2844" t="s">
        <v>91</v>
      </c>
      <c r="F2844" t="s">
        <v>92</v>
      </c>
      <c r="G2844" t="s">
        <v>93</v>
      </c>
      <c r="H2844" t="s">
        <v>94</v>
      </c>
      <c r="I2844" t="s">
        <v>96</v>
      </c>
      <c r="J2844">
        <v>758</v>
      </c>
      <c r="K2844">
        <v>1083.94</v>
      </c>
    </row>
    <row r="2845" spans="1:11" x14ac:dyDescent="0.25">
      <c r="A2845" t="s">
        <v>105</v>
      </c>
      <c r="B2845">
        <v>2024</v>
      </c>
      <c r="C2845" t="s">
        <v>9</v>
      </c>
      <c r="D2845" t="s">
        <v>90</v>
      </c>
      <c r="E2845" t="s">
        <v>91</v>
      </c>
      <c r="F2845" t="s">
        <v>92</v>
      </c>
      <c r="G2845" t="s">
        <v>93</v>
      </c>
      <c r="H2845" t="s">
        <v>94</v>
      </c>
      <c r="I2845" t="s">
        <v>96</v>
      </c>
      <c r="J2845">
        <v>267</v>
      </c>
      <c r="K2845">
        <v>381.81</v>
      </c>
    </row>
    <row r="2846" spans="1:11" x14ac:dyDescent="0.25">
      <c r="A2846" t="s">
        <v>104</v>
      </c>
      <c r="B2846">
        <v>2024</v>
      </c>
      <c r="C2846" t="s">
        <v>9</v>
      </c>
      <c r="D2846" t="s">
        <v>90</v>
      </c>
      <c r="E2846" t="s">
        <v>91</v>
      </c>
      <c r="F2846" t="s">
        <v>92</v>
      </c>
      <c r="G2846" t="s">
        <v>93</v>
      </c>
      <c r="H2846" t="s">
        <v>94</v>
      </c>
      <c r="I2846" t="s">
        <v>96</v>
      </c>
      <c r="J2846">
        <v>797</v>
      </c>
      <c r="K2846">
        <v>526.24</v>
      </c>
    </row>
    <row r="2847" spans="1:11" x14ac:dyDescent="0.25">
      <c r="A2847" t="s">
        <v>104</v>
      </c>
      <c r="B2847">
        <v>2024</v>
      </c>
      <c r="C2847" t="s">
        <v>9</v>
      </c>
      <c r="D2847" t="s">
        <v>90</v>
      </c>
      <c r="E2847" t="s">
        <v>91</v>
      </c>
      <c r="F2847" t="s">
        <v>92</v>
      </c>
      <c r="G2847" t="s">
        <v>93</v>
      </c>
      <c r="H2847" t="s">
        <v>94</v>
      </c>
      <c r="I2847" t="s">
        <v>96</v>
      </c>
      <c r="J2847">
        <v>265</v>
      </c>
      <c r="K2847">
        <v>378.95</v>
      </c>
    </row>
    <row r="2848" spans="1:11" x14ac:dyDescent="0.25">
      <c r="A2848" t="s">
        <v>104</v>
      </c>
      <c r="B2848">
        <v>2024</v>
      </c>
      <c r="C2848" t="s">
        <v>9</v>
      </c>
      <c r="D2848" t="s">
        <v>90</v>
      </c>
      <c r="E2848" t="s">
        <v>91</v>
      </c>
      <c r="F2848" t="s">
        <v>92</v>
      </c>
      <c r="G2848" t="s">
        <v>93</v>
      </c>
      <c r="H2848" t="s">
        <v>94</v>
      </c>
      <c r="I2848" t="s">
        <v>96</v>
      </c>
      <c r="J2848">
        <v>241</v>
      </c>
      <c r="K2848">
        <v>344.63</v>
      </c>
    </row>
    <row r="2849" spans="1:11" x14ac:dyDescent="0.25">
      <c r="A2849" t="s">
        <v>105</v>
      </c>
      <c r="B2849">
        <v>2024</v>
      </c>
      <c r="C2849" t="s">
        <v>9</v>
      </c>
      <c r="D2849" t="s">
        <v>90</v>
      </c>
      <c r="E2849" t="s">
        <v>91</v>
      </c>
      <c r="F2849" t="s">
        <v>92</v>
      </c>
      <c r="G2849" t="s">
        <v>93</v>
      </c>
      <c r="H2849" t="s">
        <v>94</v>
      </c>
      <c r="I2849" t="s">
        <v>96</v>
      </c>
      <c r="J2849">
        <v>269</v>
      </c>
      <c r="K2849">
        <v>384.67</v>
      </c>
    </row>
    <row r="2850" spans="1:11" x14ac:dyDescent="0.25">
      <c r="A2850" t="s">
        <v>104</v>
      </c>
      <c r="B2850">
        <v>2024</v>
      </c>
      <c r="C2850" t="s">
        <v>9</v>
      </c>
      <c r="D2850" t="s">
        <v>90</v>
      </c>
      <c r="E2850" t="s">
        <v>91</v>
      </c>
      <c r="F2850" t="s">
        <v>92</v>
      </c>
      <c r="G2850" t="s">
        <v>93</v>
      </c>
      <c r="H2850" t="s">
        <v>94</v>
      </c>
      <c r="I2850" t="s">
        <v>96</v>
      </c>
      <c r="J2850">
        <v>767</v>
      </c>
      <c r="K2850">
        <v>1096.81</v>
      </c>
    </row>
    <row r="2851" spans="1:11" x14ac:dyDescent="0.25">
      <c r="A2851" t="s">
        <v>105</v>
      </c>
      <c r="B2851">
        <v>2024</v>
      </c>
      <c r="C2851" t="s">
        <v>8</v>
      </c>
      <c r="D2851" t="s">
        <v>90</v>
      </c>
      <c r="E2851" t="s">
        <v>91</v>
      </c>
      <c r="F2851" t="s">
        <v>92</v>
      </c>
      <c r="G2851" t="s">
        <v>93</v>
      </c>
      <c r="H2851" t="s">
        <v>94</v>
      </c>
      <c r="I2851" t="s">
        <v>96</v>
      </c>
      <c r="J2851">
        <v>272</v>
      </c>
      <c r="K2851">
        <v>416.16</v>
      </c>
    </row>
    <row r="2852" spans="1:11" x14ac:dyDescent="0.25">
      <c r="A2852" t="s">
        <v>105</v>
      </c>
      <c r="B2852">
        <v>2024</v>
      </c>
      <c r="C2852" t="s">
        <v>8</v>
      </c>
      <c r="D2852" t="s">
        <v>90</v>
      </c>
      <c r="E2852" t="s">
        <v>91</v>
      </c>
      <c r="F2852" t="s">
        <v>92</v>
      </c>
      <c r="G2852" t="s">
        <v>93</v>
      </c>
      <c r="H2852" t="s">
        <v>94</v>
      </c>
      <c r="I2852" t="s">
        <v>96</v>
      </c>
      <c r="J2852">
        <v>248</v>
      </c>
      <c r="K2852">
        <v>354.64</v>
      </c>
    </row>
    <row r="2853" spans="1:11" x14ac:dyDescent="0.25">
      <c r="A2853" t="s">
        <v>107</v>
      </c>
      <c r="B2853">
        <v>2024</v>
      </c>
      <c r="C2853" t="s">
        <v>8</v>
      </c>
      <c r="D2853" t="s">
        <v>90</v>
      </c>
      <c r="E2853" t="s">
        <v>91</v>
      </c>
      <c r="F2853" t="s">
        <v>92</v>
      </c>
      <c r="G2853" t="s">
        <v>93</v>
      </c>
      <c r="H2853" t="s">
        <v>94</v>
      </c>
      <c r="I2853" t="s">
        <v>96</v>
      </c>
      <c r="J2853">
        <v>274</v>
      </c>
      <c r="K2853">
        <v>391.82</v>
      </c>
    </row>
    <row r="2854" spans="1:11" x14ac:dyDescent="0.25">
      <c r="A2854" t="s">
        <v>103</v>
      </c>
      <c r="B2854">
        <v>2024</v>
      </c>
      <c r="C2854" t="s">
        <v>8</v>
      </c>
      <c r="D2854" t="s">
        <v>90</v>
      </c>
      <c r="E2854" t="s">
        <v>91</v>
      </c>
      <c r="F2854" t="s">
        <v>92</v>
      </c>
      <c r="G2854" t="s">
        <v>93</v>
      </c>
      <c r="H2854" t="s">
        <v>94</v>
      </c>
      <c r="I2854" t="s">
        <v>96</v>
      </c>
      <c r="J2854">
        <v>244</v>
      </c>
      <c r="K2854">
        <v>348.92</v>
      </c>
    </row>
    <row r="2855" spans="1:11" x14ac:dyDescent="0.25">
      <c r="A2855" t="s">
        <v>104</v>
      </c>
      <c r="B2855">
        <v>2024</v>
      </c>
      <c r="C2855" t="s">
        <v>8</v>
      </c>
      <c r="D2855" t="s">
        <v>90</v>
      </c>
      <c r="E2855" t="s">
        <v>91</v>
      </c>
      <c r="F2855" t="s">
        <v>92</v>
      </c>
      <c r="G2855" t="s">
        <v>93</v>
      </c>
      <c r="H2855" t="s">
        <v>94</v>
      </c>
      <c r="I2855" t="s">
        <v>96</v>
      </c>
      <c r="J2855">
        <v>757</v>
      </c>
      <c r="K2855">
        <v>1082.51</v>
      </c>
    </row>
    <row r="2856" spans="1:11" x14ac:dyDescent="0.25">
      <c r="A2856" t="s">
        <v>104</v>
      </c>
      <c r="B2856">
        <v>2024</v>
      </c>
      <c r="C2856" t="s">
        <v>8</v>
      </c>
      <c r="D2856" t="s">
        <v>90</v>
      </c>
      <c r="E2856" t="s">
        <v>91</v>
      </c>
      <c r="F2856" t="s">
        <v>92</v>
      </c>
      <c r="G2856" t="s">
        <v>93</v>
      </c>
      <c r="H2856" t="s">
        <v>94</v>
      </c>
      <c r="I2856" t="s">
        <v>96</v>
      </c>
      <c r="J2856">
        <v>273</v>
      </c>
      <c r="K2856">
        <v>390.39</v>
      </c>
    </row>
    <row r="2857" spans="1:11" x14ac:dyDescent="0.25">
      <c r="A2857" t="s">
        <v>103</v>
      </c>
      <c r="B2857">
        <v>2024</v>
      </c>
      <c r="C2857" t="s">
        <v>8</v>
      </c>
      <c r="D2857" t="s">
        <v>90</v>
      </c>
      <c r="E2857" t="s">
        <v>91</v>
      </c>
      <c r="F2857" t="s">
        <v>92</v>
      </c>
      <c r="G2857" t="s">
        <v>93</v>
      </c>
      <c r="H2857" t="s">
        <v>94</v>
      </c>
      <c r="I2857" t="s">
        <v>96</v>
      </c>
      <c r="J2857">
        <v>271</v>
      </c>
      <c r="K2857">
        <v>387.53</v>
      </c>
    </row>
    <row r="2858" spans="1:11" x14ac:dyDescent="0.25">
      <c r="A2858" t="s">
        <v>107</v>
      </c>
      <c r="B2858">
        <v>2024</v>
      </c>
      <c r="C2858" t="s">
        <v>8</v>
      </c>
      <c r="D2858" t="s">
        <v>90</v>
      </c>
      <c r="E2858" t="s">
        <v>91</v>
      </c>
      <c r="F2858" t="s">
        <v>92</v>
      </c>
      <c r="G2858" t="s">
        <v>93</v>
      </c>
      <c r="H2858" t="s">
        <v>94</v>
      </c>
      <c r="I2858" t="s">
        <v>96</v>
      </c>
      <c r="J2858">
        <v>247</v>
      </c>
      <c r="K2858">
        <v>353.21</v>
      </c>
    </row>
    <row r="2859" spans="1:11" x14ac:dyDescent="0.25">
      <c r="A2859" t="s">
        <v>105</v>
      </c>
      <c r="B2859">
        <v>2024</v>
      </c>
      <c r="C2859" t="s">
        <v>8</v>
      </c>
      <c r="D2859" t="s">
        <v>90</v>
      </c>
      <c r="E2859" t="s">
        <v>91</v>
      </c>
      <c r="F2859" t="s">
        <v>92</v>
      </c>
      <c r="G2859" t="s">
        <v>93</v>
      </c>
      <c r="H2859" t="s">
        <v>94</v>
      </c>
      <c r="I2859" t="s">
        <v>96</v>
      </c>
      <c r="J2859">
        <v>275</v>
      </c>
      <c r="K2859">
        <v>393.25</v>
      </c>
    </row>
    <row r="2860" spans="1:11" x14ac:dyDescent="0.25">
      <c r="A2860" t="s">
        <v>105</v>
      </c>
      <c r="B2860">
        <v>2024</v>
      </c>
      <c r="C2860" t="s">
        <v>8</v>
      </c>
      <c r="D2860" t="s">
        <v>90</v>
      </c>
      <c r="E2860" t="s">
        <v>91</v>
      </c>
      <c r="F2860" t="s">
        <v>92</v>
      </c>
      <c r="G2860" t="s">
        <v>93</v>
      </c>
      <c r="H2860" t="s">
        <v>94</v>
      </c>
      <c r="I2860" t="s">
        <v>96</v>
      </c>
      <c r="J2860">
        <v>766</v>
      </c>
      <c r="K2860">
        <v>1095.3800000000001</v>
      </c>
    </row>
    <row r="2861" spans="1:11" x14ac:dyDescent="0.25">
      <c r="A2861" t="s">
        <v>104</v>
      </c>
      <c r="B2861">
        <v>2024</v>
      </c>
      <c r="C2861" t="s">
        <v>3</v>
      </c>
      <c r="D2861" t="s">
        <v>98</v>
      </c>
      <c r="E2861" t="s">
        <v>91</v>
      </c>
      <c r="F2861" t="s">
        <v>92</v>
      </c>
      <c r="G2861" t="s">
        <v>93</v>
      </c>
      <c r="H2861" t="s">
        <v>94</v>
      </c>
      <c r="I2861" t="s">
        <v>95</v>
      </c>
      <c r="J2861">
        <v>146</v>
      </c>
      <c r="K2861">
        <v>208.78</v>
      </c>
    </row>
    <row r="2862" spans="1:11" x14ac:dyDescent="0.25">
      <c r="A2862" t="s">
        <v>105</v>
      </c>
      <c r="B2862">
        <v>2024</v>
      </c>
      <c r="C2862" t="s">
        <v>3</v>
      </c>
      <c r="D2862" t="s">
        <v>98</v>
      </c>
      <c r="E2862" t="s">
        <v>91</v>
      </c>
      <c r="F2862" t="s">
        <v>92</v>
      </c>
      <c r="G2862" t="s">
        <v>93</v>
      </c>
      <c r="H2862" t="s">
        <v>94</v>
      </c>
      <c r="I2862" t="s">
        <v>95</v>
      </c>
      <c r="J2862">
        <v>368</v>
      </c>
      <c r="K2862">
        <v>526.24</v>
      </c>
    </row>
    <row r="2863" spans="1:11" x14ac:dyDescent="0.25">
      <c r="A2863" t="s">
        <v>103</v>
      </c>
      <c r="B2863">
        <v>2024</v>
      </c>
      <c r="C2863" t="s">
        <v>3</v>
      </c>
      <c r="D2863" t="s">
        <v>98</v>
      </c>
      <c r="E2863" t="s">
        <v>91</v>
      </c>
      <c r="F2863" t="s">
        <v>92</v>
      </c>
      <c r="G2863" t="s">
        <v>93</v>
      </c>
      <c r="H2863" t="s">
        <v>94</v>
      </c>
      <c r="I2863" t="s">
        <v>95</v>
      </c>
      <c r="J2863">
        <v>148</v>
      </c>
      <c r="K2863">
        <v>526.24</v>
      </c>
    </row>
    <row r="2864" spans="1:11" x14ac:dyDescent="0.25">
      <c r="A2864" t="s">
        <v>106</v>
      </c>
      <c r="B2864">
        <v>2024</v>
      </c>
      <c r="C2864" t="s">
        <v>3</v>
      </c>
      <c r="D2864" t="s">
        <v>98</v>
      </c>
      <c r="E2864" t="s">
        <v>91</v>
      </c>
      <c r="F2864" t="s">
        <v>92</v>
      </c>
      <c r="G2864" t="s">
        <v>93</v>
      </c>
      <c r="H2864" t="s">
        <v>94</v>
      </c>
      <c r="I2864" t="s">
        <v>95</v>
      </c>
      <c r="J2864">
        <v>364</v>
      </c>
      <c r="K2864">
        <v>526.24</v>
      </c>
    </row>
    <row r="2865" spans="1:11" x14ac:dyDescent="0.25">
      <c r="A2865" t="s">
        <v>106</v>
      </c>
      <c r="B2865">
        <v>2024</v>
      </c>
      <c r="C2865" t="s">
        <v>3</v>
      </c>
      <c r="D2865" t="s">
        <v>98</v>
      </c>
      <c r="E2865" t="s">
        <v>91</v>
      </c>
      <c r="F2865" t="s">
        <v>92</v>
      </c>
      <c r="G2865" t="s">
        <v>93</v>
      </c>
      <c r="H2865" t="s">
        <v>94</v>
      </c>
      <c r="I2865" t="s">
        <v>95</v>
      </c>
      <c r="J2865">
        <v>366</v>
      </c>
      <c r="K2865">
        <v>523.38</v>
      </c>
    </row>
    <row r="2866" spans="1:11" x14ac:dyDescent="0.25">
      <c r="A2866" t="s">
        <v>106</v>
      </c>
      <c r="B2866">
        <v>2024</v>
      </c>
      <c r="C2866" t="s">
        <v>3</v>
      </c>
      <c r="D2866" t="s">
        <v>98</v>
      </c>
      <c r="E2866" t="s">
        <v>91</v>
      </c>
      <c r="F2866" t="s">
        <v>92</v>
      </c>
      <c r="G2866" t="s">
        <v>93</v>
      </c>
      <c r="H2866" t="s">
        <v>94</v>
      </c>
      <c r="I2866" t="s">
        <v>95</v>
      </c>
      <c r="J2866">
        <v>147</v>
      </c>
      <c r="K2866">
        <v>210.21</v>
      </c>
    </row>
    <row r="2867" spans="1:11" x14ac:dyDescent="0.25">
      <c r="A2867" t="s">
        <v>106</v>
      </c>
      <c r="B2867">
        <v>2024</v>
      </c>
      <c r="C2867" t="s">
        <v>3</v>
      </c>
      <c r="D2867" t="s">
        <v>98</v>
      </c>
      <c r="E2867" t="s">
        <v>91</v>
      </c>
      <c r="F2867" t="s">
        <v>92</v>
      </c>
      <c r="G2867" t="s">
        <v>93</v>
      </c>
      <c r="H2867" t="s">
        <v>94</v>
      </c>
      <c r="I2867" t="s">
        <v>95</v>
      </c>
      <c r="J2867">
        <v>760</v>
      </c>
      <c r="K2867">
        <v>1086.8</v>
      </c>
    </row>
    <row r="2868" spans="1:11" x14ac:dyDescent="0.25">
      <c r="A2868" t="s">
        <v>103</v>
      </c>
      <c r="B2868">
        <v>2024</v>
      </c>
      <c r="C2868" t="s">
        <v>3</v>
      </c>
      <c r="D2868" t="s">
        <v>98</v>
      </c>
      <c r="E2868" t="s">
        <v>91</v>
      </c>
      <c r="F2868" t="s">
        <v>92</v>
      </c>
      <c r="G2868" t="s">
        <v>93</v>
      </c>
      <c r="H2868" t="s">
        <v>94</v>
      </c>
      <c r="I2868" t="s">
        <v>95</v>
      </c>
      <c r="J2868">
        <v>846</v>
      </c>
      <c r="K2868">
        <v>1209.78</v>
      </c>
    </row>
    <row r="2869" spans="1:11" x14ac:dyDescent="0.25">
      <c r="A2869" t="s">
        <v>105</v>
      </c>
      <c r="B2869">
        <v>2024</v>
      </c>
      <c r="C2869" t="s">
        <v>3</v>
      </c>
      <c r="D2869" t="s">
        <v>98</v>
      </c>
      <c r="E2869" t="s">
        <v>91</v>
      </c>
      <c r="F2869" t="s">
        <v>92</v>
      </c>
      <c r="G2869" t="s">
        <v>93</v>
      </c>
      <c r="H2869" t="s">
        <v>94</v>
      </c>
      <c r="I2869" t="s">
        <v>95</v>
      </c>
      <c r="J2869">
        <v>149</v>
      </c>
      <c r="K2869">
        <v>213.07</v>
      </c>
    </row>
    <row r="2870" spans="1:11" x14ac:dyDescent="0.25">
      <c r="A2870" t="s">
        <v>104</v>
      </c>
      <c r="B2870">
        <v>2024</v>
      </c>
      <c r="C2870" t="s">
        <v>3</v>
      </c>
      <c r="D2870" t="s">
        <v>98</v>
      </c>
      <c r="E2870" t="s">
        <v>91</v>
      </c>
      <c r="F2870" t="s">
        <v>92</v>
      </c>
      <c r="G2870" t="s">
        <v>93</v>
      </c>
      <c r="H2870" t="s">
        <v>94</v>
      </c>
      <c r="I2870" t="s">
        <v>95</v>
      </c>
      <c r="J2870">
        <v>365</v>
      </c>
      <c r="K2870">
        <v>521.95000000000005</v>
      </c>
    </row>
    <row r="2871" spans="1:11" x14ac:dyDescent="0.25">
      <c r="A2871" t="s">
        <v>103</v>
      </c>
      <c r="B2871">
        <v>2024</v>
      </c>
      <c r="C2871" t="s">
        <v>7</v>
      </c>
      <c r="D2871" t="s">
        <v>98</v>
      </c>
      <c r="E2871" t="s">
        <v>91</v>
      </c>
      <c r="F2871" t="s">
        <v>92</v>
      </c>
      <c r="G2871" t="s">
        <v>93</v>
      </c>
      <c r="H2871" t="s">
        <v>94</v>
      </c>
      <c r="I2871" t="s">
        <v>95</v>
      </c>
      <c r="J2871">
        <v>128</v>
      </c>
      <c r="K2871">
        <v>183.04</v>
      </c>
    </row>
    <row r="2872" spans="1:11" x14ac:dyDescent="0.25">
      <c r="A2872" t="s">
        <v>103</v>
      </c>
      <c r="B2872">
        <v>2024</v>
      </c>
      <c r="C2872" t="s">
        <v>7</v>
      </c>
      <c r="D2872" t="s">
        <v>98</v>
      </c>
      <c r="E2872" t="s">
        <v>91</v>
      </c>
      <c r="F2872" t="s">
        <v>92</v>
      </c>
      <c r="G2872" t="s">
        <v>93</v>
      </c>
      <c r="H2872" t="s">
        <v>94</v>
      </c>
      <c r="I2872" t="s">
        <v>95</v>
      </c>
      <c r="J2872">
        <v>344</v>
      </c>
      <c r="K2872">
        <v>491.92</v>
      </c>
    </row>
    <row r="2873" spans="1:11" x14ac:dyDescent="0.25">
      <c r="A2873" t="s">
        <v>103</v>
      </c>
      <c r="B2873">
        <v>2024</v>
      </c>
      <c r="C2873" t="s">
        <v>7</v>
      </c>
      <c r="D2873" t="s">
        <v>98</v>
      </c>
      <c r="E2873" t="s">
        <v>91</v>
      </c>
      <c r="F2873" t="s">
        <v>92</v>
      </c>
      <c r="G2873" t="s">
        <v>93</v>
      </c>
      <c r="H2873" t="s">
        <v>94</v>
      </c>
      <c r="I2873" t="s">
        <v>95</v>
      </c>
      <c r="J2873">
        <v>370</v>
      </c>
      <c r="K2873">
        <v>526.24</v>
      </c>
    </row>
    <row r="2874" spans="1:11" x14ac:dyDescent="0.25">
      <c r="A2874" t="s">
        <v>103</v>
      </c>
      <c r="B2874">
        <v>2024</v>
      </c>
      <c r="C2874" t="s">
        <v>7</v>
      </c>
      <c r="D2874" t="s">
        <v>98</v>
      </c>
      <c r="E2874" t="s">
        <v>91</v>
      </c>
      <c r="F2874" t="s">
        <v>92</v>
      </c>
      <c r="G2874" t="s">
        <v>93</v>
      </c>
      <c r="H2874" t="s">
        <v>94</v>
      </c>
      <c r="I2874" t="s">
        <v>95</v>
      </c>
      <c r="J2874">
        <v>346</v>
      </c>
      <c r="K2874">
        <v>526.24</v>
      </c>
    </row>
    <row r="2875" spans="1:11" x14ac:dyDescent="0.25">
      <c r="A2875" t="s">
        <v>104</v>
      </c>
      <c r="B2875">
        <v>2024</v>
      </c>
      <c r="C2875" t="s">
        <v>7</v>
      </c>
      <c r="D2875" t="s">
        <v>98</v>
      </c>
      <c r="E2875" t="s">
        <v>91</v>
      </c>
      <c r="F2875" t="s">
        <v>92</v>
      </c>
      <c r="G2875" t="s">
        <v>93</v>
      </c>
      <c r="H2875" t="s">
        <v>94</v>
      </c>
      <c r="I2875" t="s">
        <v>95</v>
      </c>
      <c r="J2875">
        <v>982</v>
      </c>
      <c r="K2875">
        <v>1404.26</v>
      </c>
    </row>
    <row r="2876" spans="1:11" x14ac:dyDescent="0.25">
      <c r="A2876" t="s">
        <v>103</v>
      </c>
      <c r="B2876">
        <v>2024</v>
      </c>
      <c r="C2876" t="s">
        <v>7</v>
      </c>
      <c r="D2876" t="s">
        <v>98</v>
      </c>
      <c r="E2876" t="s">
        <v>91</v>
      </c>
      <c r="F2876" t="s">
        <v>92</v>
      </c>
      <c r="G2876" t="s">
        <v>93</v>
      </c>
      <c r="H2876" t="s">
        <v>94</v>
      </c>
      <c r="I2876" t="s">
        <v>95</v>
      </c>
      <c r="J2876">
        <v>342</v>
      </c>
      <c r="K2876">
        <v>489.06</v>
      </c>
    </row>
    <row r="2877" spans="1:11" x14ac:dyDescent="0.25">
      <c r="A2877" t="s">
        <v>103</v>
      </c>
      <c r="B2877">
        <v>2024</v>
      </c>
      <c r="C2877" t="s">
        <v>7</v>
      </c>
      <c r="D2877" t="s">
        <v>98</v>
      </c>
      <c r="E2877" t="s">
        <v>91</v>
      </c>
      <c r="F2877" t="s">
        <v>92</v>
      </c>
      <c r="G2877" t="s">
        <v>93</v>
      </c>
      <c r="H2877" t="s">
        <v>94</v>
      </c>
      <c r="I2877" t="s">
        <v>95</v>
      </c>
      <c r="J2877">
        <v>369</v>
      </c>
      <c r="K2877">
        <v>527.66999999999996</v>
      </c>
    </row>
    <row r="2878" spans="1:11" x14ac:dyDescent="0.25">
      <c r="A2878" t="s">
        <v>104</v>
      </c>
      <c r="B2878">
        <v>2024</v>
      </c>
      <c r="C2878" t="s">
        <v>7</v>
      </c>
      <c r="D2878" t="s">
        <v>98</v>
      </c>
      <c r="E2878" t="s">
        <v>91</v>
      </c>
      <c r="F2878" t="s">
        <v>92</v>
      </c>
      <c r="G2878" t="s">
        <v>93</v>
      </c>
      <c r="H2878" t="s">
        <v>94</v>
      </c>
      <c r="I2878" t="s">
        <v>95</v>
      </c>
      <c r="J2878">
        <v>345</v>
      </c>
      <c r="K2878">
        <v>493.35</v>
      </c>
    </row>
    <row r="2879" spans="1:11" x14ac:dyDescent="0.25">
      <c r="A2879" t="s">
        <v>103</v>
      </c>
      <c r="B2879">
        <v>2024</v>
      </c>
      <c r="C2879" t="s">
        <v>7</v>
      </c>
      <c r="D2879" t="s">
        <v>98</v>
      </c>
      <c r="E2879" t="s">
        <v>91</v>
      </c>
      <c r="F2879" t="s">
        <v>92</v>
      </c>
      <c r="G2879" t="s">
        <v>93</v>
      </c>
      <c r="H2879" t="s">
        <v>94</v>
      </c>
      <c r="I2879" t="s">
        <v>95</v>
      </c>
      <c r="J2879">
        <v>763</v>
      </c>
      <c r="K2879">
        <v>1091.0899999999999</v>
      </c>
    </row>
    <row r="2880" spans="1:11" x14ac:dyDescent="0.25">
      <c r="A2880" t="s">
        <v>103</v>
      </c>
      <c r="B2880">
        <v>2024</v>
      </c>
      <c r="C2880" t="s">
        <v>7</v>
      </c>
      <c r="D2880" t="s">
        <v>98</v>
      </c>
      <c r="E2880" t="s">
        <v>91</v>
      </c>
      <c r="F2880" t="s">
        <v>92</v>
      </c>
      <c r="G2880" t="s">
        <v>93</v>
      </c>
      <c r="H2880" t="s">
        <v>94</v>
      </c>
      <c r="I2880" t="s">
        <v>95</v>
      </c>
      <c r="J2880">
        <v>850</v>
      </c>
      <c r="K2880">
        <v>1215.5</v>
      </c>
    </row>
    <row r="2881" spans="1:11" x14ac:dyDescent="0.25">
      <c r="A2881" t="s">
        <v>103</v>
      </c>
      <c r="B2881">
        <v>2024</v>
      </c>
      <c r="C2881" t="s">
        <v>7</v>
      </c>
      <c r="D2881" t="s">
        <v>98</v>
      </c>
      <c r="E2881" t="s">
        <v>91</v>
      </c>
      <c r="F2881" t="s">
        <v>92</v>
      </c>
      <c r="G2881" t="s">
        <v>93</v>
      </c>
      <c r="H2881" t="s">
        <v>94</v>
      </c>
      <c r="I2881" t="s">
        <v>95</v>
      </c>
      <c r="J2881">
        <v>371</v>
      </c>
      <c r="K2881">
        <v>530.53</v>
      </c>
    </row>
    <row r="2882" spans="1:11" x14ac:dyDescent="0.25">
      <c r="A2882" t="s">
        <v>103</v>
      </c>
      <c r="B2882">
        <v>2024</v>
      </c>
      <c r="C2882" t="s">
        <v>7</v>
      </c>
      <c r="D2882" t="s">
        <v>98</v>
      </c>
      <c r="E2882" t="s">
        <v>91</v>
      </c>
      <c r="F2882" t="s">
        <v>92</v>
      </c>
      <c r="G2882" t="s">
        <v>93</v>
      </c>
      <c r="H2882" t="s">
        <v>94</v>
      </c>
      <c r="I2882" t="s">
        <v>95</v>
      </c>
      <c r="J2882">
        <v>347</v>
      </c>
      <c r="K2882">
        <v>496.21</v>
      </c>
    </row>
    <row r="2883" spans="1:11" x14ac:dyDescent="0.25">
      <c r="A2883" t="s">
        <v>103</v>
      </c>
      <c r="B2883">
        <v>2024</v>
      </c>
      <c r="C2883" t="s">
        <v>11</v>
      </c>
      <c r="D2883" t="s">
        <v>98</v>
      </c>
      <c r="E2883" t="s">
        <v>91</v>
      </c>
      <c r="F2883" t="s">
        <v>92</v>
      </c>
      <c r="G2883" t="s">
        <v>93</v>
      </c>
      <c r="H2883" t="s">
        <v>94</v>
      </c>
      <c r="I2883" t="s">
        <v>95</v>
      </c>
      <c r="J2883">
        <v>350</v>
      </c>
      <c r="K2883">
        <v>500.5</v>
      </c>
    </row>
    <row r="2884" spans="1:11" x14ac:dyDescent="0.25">
      <c r="A2884" t="s">
        <v>105</v>
      </c>
      <c r="B2884">
        <v>2024</v>
      </c>
      <c r="C2884" t="s">
        <v>11</v>
      </c>
      <c r="D2884" t="s">
        <v>98</v>
      </c>
      <c r="E2884" t="s">
        <v>91</v>
      </c>
      <c r="F2884" t="s">
        <v>92</v>
      </c>
      <c r="G2884" t="s">
        <v>93</v>
      </c>
      <c r="H2884" t="s">
        <v>94</v>
      </c>
      <c r="I2884" t="s">
        <v>95</v>
      </c>
      <c r="J2884">
        <v>352</v>
      </c>
      <c r="K2884">
        <v>526.24</v>
      </c>
    </row>
    <row r="2885" spans="1:11" x14ac:dyDescent="0.25">
      <c r="A2885" t="s">
        <v>104</v>
      </c>
      <c r="B2885">
        <v>2024</v>
      </c>
      <c r="C2885" t="s">
        <v>11</v>
      </c>
      <c r="D2885" t="s">
        <v>98</v>
      </c>
      <c r="E2885" t="s">
        <v>91</v>
      </c>
      <c r="F2885" t="s">
        <v>92</v>
      </c>
      <c r="G2885" t="s">
        <v>93</v>
      </c>
      <c r="H2885" t="s">
        <v>94</v>
      </c>
      <c r="I2885" t="s">
        <v>95</v>
      </c>
      <c r="J2885">
        <v>322</v>
      </c>
      <c r="K2885">
        <v>526.24</v>
      </c>
    </row>
    <row r="2886" spans="1:11" x14ac:dyDescent="0.25">
      <c r="A2886" t="s">
        <v>104</v>
      </c>
      <c r="B2886">
        <v>2024</v>
      </c>
      <c r="C2886" t="s">
        <v>11</v>
      </c>
      <c r="D2886" t="s">
        <v>98</v>
      </c>
      <c r="E2886" t="s">
        <v>91</v>
      </c>
      <c r="F2886" t="s">
        <v>92</v>
      </c>
      <c r="G2886" t="s">
        <v>93</v>
      </c>
      <c r="H2886" t="s">
        <v>94</v>
      </c>
      <c r="I2886" t="s">
        <v>95</v>
      </c>
      <c r="J2886">
        <v>986</v>
      </c>
      <c r="K2886">
        <v>1409.98</v>
      </c>
    </row>
    <row r="2887" spans="1:11" x14ac:dyDescent="0.25">
      <c r="A2887" t="s">
        <v>103</v>
      </c>
      <c r="B2887">
        <v>2024</v>
      </c>
      <c r="C2887" t="s">
        <v>11</v>
      </c>
      <c r="D2887" t="s">
        <v>98</v>
      </c>
      <c r="E2887" t="s">
        <v>91</v>
      </c>
      <c r="F2887" t="s">
        <v>92</v>
      </c>
      <c r="G2887" t="s">
        <v>93</v>
      </c>
      <c r="H2887" t="s">
        <v>94</v>
      </c>
      <c r="I2887" t="s">
        <v>95</v>
      </c>
      <c r="J2887">
        <v>324</v>
      </c>
      <c r="K2887">
        <v>463.32</v>
      </c>
    </row>
    <row r="2888" spans="1:11" x14ac:dyDescent="0.25">
      <c r="A2888" t="s">
        <v>103</v>
      </c>
      <c r="B2888">
        <v>2024</v>
      </c>
      <c r="C2888" t="s">
        <v>11</v>
      </c>
      <c r="D2888" t="s">
        <v>98</v>
      </c>
      <c r="E2888" t="s">
        <v>91</v>
      </c>
      <c r="F2888" t="s">
        <v>92</v>
      </c>
      <c r="G2888" t="s">
        <v>93</v>
      </c>
      <c r="H2888" t="s">
        <v>94</v>
      </c>
      <c r="I2888" t="s">
        <v>95</v>
      </c>
      <c r="J2888">
        <v>351</v>
      </c>
      <c r="K2888">
        <v>501.93</v>
      </c>
    </row>
    <row r="2889" spans="1:11" x14ac:dyDescent="0.25">
      <c r="A2889" t="s">
        <v>104</v>
      </c>
      <c r="B2889">
        <v>2024</v>
      </c>
      <c r="C2889" t="s">
        <v>11</v>
      </c>
      <c r="D2889" t="s">
        <v>98</v>
      </c>
      <c r="E2889" t="s">
        <v>91</v>
      </c>
      <c r="F2889" t="s">
        <v>92</v>
      </c>
      <c r="G2889" t="s">
        <v>93</v>
      </c>
      <c r="H2889" t="s">
        <v>94</v>
      </c>
      <c r="I2889" t="s">
        <v>95</v>
      </c>
      <c r="J2889">
        <v>321</v>
      </c>
      <c r="K2889">
        <v>459.03</v>
      </c>
    </row>
    <row r="2890" spans="1:11" x14ac:dyDescent="0.25">
      <c r="A2890" t="s">
        <v>104</v>
      </c>
      <c r="B2890">
        <v>2024</v>
      </c>
      <c r="C2890" t="s">
        <v>11</v>
      </c>
      <c r="D2890" t="s">
        <v>98</v>
      </c>
      <c r="E2890" t="s">
        <v>91</v>
      </c>
      <c r="F2890" t="s">
        <v>92</v>
      </c>
      <c r="G2890" t="s">
        <v>93</v>
      </c>
      <c r="H2890" t="s">
        <v>94</v>
      </c>
      <c r="I2890" t="s">
        <v>95</v>
      </c>
      <c r="J2890">
        <v>767</v>
      </c>
      <c r="K2890">
        <v>1096.81</v>
      </c>
    </row>
    <row r="2891" spans="1:11" x14ac:dyDescent="0.25">
      <c r="A2891" t="s">
        <v>105</v>
      </c>
      <c r="B2891">
        <v>2024</v>
      </c>
      <c r="C2891" t="s">
        <v>11</v>
      </c>
      <c r="D2891" t="s">
        <v>98</v>
      </c>
      <c r="E2891" t="s">
        <v>91</v>
      </c>
      <c r="F2891" t="s">
        <v>92</v>
      </c>
      <c r="G2891" t="s">
        <v>93</v>
      </c>
      <c r="H2891" t="s">
        <v>94</v>
      </c>
      <c r="I2891" t="s">
        <v>95</v>
      </c>
      <c r="J2891">
        <v>853</v>
      </c>
      <c r="K2891">
        <v>1219.79</v>
      </c>
    </row>
    <row r="2892" spans="1:11" x14ac:dyDescent="0.25">
      <c r="A2892" t="s">
        <v>103</v>
      </c>
      <c r="B2892">
        <v>2024</v>
      </c>
      <c r="C2892" t="s">
        <v>11</v>
      </c>
      <c r="D2892" t="s">
        <v>98</v>
      </c>
      <c r="E2892" t="s">
        <v>91</v>
      </c>
      <c r="F2892" t="s">
        <v>92</v>
      </c>
      <c r="G2892" t="s">
        <v>93</v>
      </c>
      <c r="H2892" t="s">
        <v>94</v>
      </c>
      <c r="I2892" t="s">
        <v>95</v>
      </c>
      <c r="J2892">
        <v>323</v>
      </c>
      <c r="K2892">
        <v>461.89</v>
      </c>
    </row>
    <row r="2893" spans="1:11" x14ac:dyDescent="0.25">
      <c r="A2893" t="s">
        <v>105</v>
      </c>
      <c r="B2893">
        <v>2024</v>
      </c>
      <c r="C2893" t="s">
        <v>1</v>
      </c>
      <c r="D2893" t="s">
        <v>98</v>
      </c>
      <c r="E2893" t="s">
        <v>91</v>
      </c>
      <c r="F2893" t="s">
        <v>92</v>
      </c>
      <c r="G2893" t="s">
        <v>93</v>
      </c>
      <c r="H2893" t="s">
        <v>94</v>
      </c>
      <c r="I2893" t="s">
        <v>95</v>
      </c>
      <c r="J2893">
        <v>158</v>
      </c>
      <c r="K2893">
        <v>225.94</v>
      </c>
    </row>
    <row r="2894" spans="1:11" x14ac:dyDescent="0.25">
      <c r="A2894" t="s">
        <v>103</v>
      </c>
      <c r="B2894">
        <v>2024</v>
      </c>
      <c r="C2894" t="s">
        <v>1</v>
      </c>
      <c r="D2894" t="s">
        <v>98</v>
      </c>
      <c r="E2894" t="s">
        <v>91</v>
      </c>
      <c r="F2894" t="s">
        <v>92</v>
      </c>
      <c r="G2894" t="s">
        <v>93</v>
      </c>
      <c r="H2894" t="s">
        <v>94</v>
      </c>
      <c r="I2894" t="s">
        <v>95</v>
      </c>
      <c r="J2894">
        <v>128</v>
      </c>
      <c r="K2894">
        <v>183.04</v>
      </c>
    </row>
    <row r="2895" spans="1:11" x14ac:dyDescent="0.25">
      <c r="A2895" t="s">
        <v>105</v>
      </c>
      <c r="B2895">
        <v>2024</v>
      </c>
      <c r="C2895" t="s">
        <v>1</v>
      </c>
      <c r="D2895" t="s">
        <v>98</v>
      </c>
      <c r="E2895" t="s">
        <v>91</v>
      </c>
      <c r="F2895" t="s">
        <v>92</v>
      </c>
      <c r="G2895" t="s">
        <v>93</v>
      </c>
      <c r="H2895" t="s">
        <v>94</v>
      </c>
      <c r="I2895" t="s">
        <v>95</v>
      </c>
      <c r="J2895">
        <v>160</v>
      </c>
      <c r="K2895">
        <v>526.24</v>
      </c>
    </row>
    <row r="2896" spans="1:11" x14ac:dyDescent="0.25">
      <c r="A2896" t="s">
        <v>104</v>
      </c>
      <c r="B2896">
        <v>2024</v>
      </c>
      <c r="C2896" t="s">
        <v>1</v>
      </c>
      <c r="D2896" t="s">
        <v>98</v>
      </c>
      <c r="E2896" t="s">
        <v>91</v>
      </c>
      <c r="F2896" t="s">
        <v>92</v>
      </c>
      <c r="G2896" t="s">
        <v>93</v>
      </c>
      <c r="H2896" t="s">
        <v>94</v>
      </c>
      <c r="I2896" t="s">
        <v>95</v>
      </c>
      <c r="J2896">
        <v>130</v>
      </c>
      <c r="K2896">
        <v>526.24</v>
      </c>
    </row>
    <row r="2897" spans="1:11" x14ac:dyDescent="0.25">
      <c r="A2897" t="s">
        <v>104</v>
      </c>
      <c r="B2897">
        <v>2024</v>
      </c>
      <c r="C2897" t="s">
        <v>1</v>
      </c>
      <c r="D2897" t="s">
        <v>98</v>
      </c>
      <c r="E2897" t="s">
        <v>91</v>
      </c>
      <c r="F2897" t="s">
        <v>92</v>
      </c>
      <c r="G2897" t="s">
        <v>93</v>
      </c>
      <c r="H2897" t="s">
        <v>94</v>
      </c>
      <c r="I2897" t="s">
        <v>95</v>
      </c>
      <c r="J2897">
        <v>977</v>
      </c>
      <c r="K2897">
        <v>1397.11</v>
      </c>
    </row>
    <row r="2898" spans="1:11" x14ac:dyDescent="0.25">
      <c r="A2898" t="s">
        <v>103</v>
      </c>
      <c r="B2898">
        <v>2024</v>
      </c>
      <c r="C2898" t="s">
        <v>1</v>
      </c>
      <c r="D2898" t="s">
        <v>98</v>
      </c>
      <c r="E2898" t="s">
        <v>91</v>
      </c>
      <c r="F2898" t="s">
        <v>92</v>
      </c>
      <c r="G2898" t="s">
        <v>93</v>
      </c>
      <c r="H2898" t="s">
        <v>94</v>
      </c>
      <c r="I2898" t="s">
        <v>95</v>
      </c>
      <c r="J2898">
        <v>132</v>
      </c>
      <c r="K2898">
        <v>188.76</v>
      </c>
    </row>
    <row r="2899" spans="1:11" x14ac:dyDescent="0.25">
      <c r="A2899" t="s">
        <v>103</v>
      </c>
      <c r="B2899">
        <v>2024</v>
      </c>
      <c r="C2899" t="s">
        <v>1</v>
      </c>
      <c r="D2899" t="s">
        <v>98</v>
      </c>
      <c r="E2899" t="s">
        <v>91</v>
      </c>
      <c r="F2899" t="s">
        <v>92</v>
      </c>
      <c r="G2899" t="s">
        <v>93</v>
      </c>
      <c r="H2899" t="s">
        <v>94</v>
      </c>
      <c r="I2899" t="s">
        <v>95</v>
      </c>
      <c r="J2899">
        <v>159</v>
      </c>
      <c r="K2899">
        <v>227.37</v>
      </c>
    </row>
    <row r="2900" spans="1:11" x14ac:dyDescent="0.25">
      <c r="A2900" t="s">
        <v>104</v>
      </c>
      <c r="B2900">
        <v>2024</v>
      </c>
      <c r="C2900" t="s">
        <v>1</v>
      </c>
      <c r="D2900" t="s">
        <v>98</v>
      </c>
      <c r="E2900" t="s">
        <v>91</v>
      </c>
      <c r="F2900" t="s">
        <v>92</v>
      </c>
      <c r="G2900" t="s">
        <v>93</v>
      </c>
      <c r="H2900" t="s">
        <v>94</v>
      </c>
      <c r="I2900" t="s">
        <v>95</v>
      </c>
      <c r="J2900">
        <v>129</v>
      </c>
      <c r="K2900">
        <v>184.47</v>
      </c>
    </row>
    <row r="2901" spans="1:11" x14ac:dyDescent="0.25">
      <c r="A2901" t="s">
        <v>104</v>
      </c>
      <c r="B2901">
        <v>2024</v>
      </c>
      <c r="C2901" t="s">
        <v>1</v>
      </c>
      <c r="D2901" t="s">
        <v>98</v>
      </c>
      <c r="E2901" t="s">
        <v>91</v>
      </c>
      <c r="F2901" t="s">
        <v>92</v>
      </c>
      <c r="G2901" t="s">
        <v>93</v>
      </c>
      <c r="H2901" t="s">
        <v>94</v>
      </c>
      <c r="I2901" t="s">
        <v>95</v>
      </c>
      <c r="J2901">
        <v>758</v>
      </c>
      <c r="K2901">
        <v>1083.94</v>
      </c>
    </row>
    <row r="2902" spans="1:11" x14ac:dyDescent="0.25">
      <c r="A2902" t="s">
        <v>105</v>
      </c>
      <c r="B2902">
        <v>2024</v>
      </c>
      <c r="C2902" t="s">
        <v>1</v>
      </c>
      <c r="D2902" t="s">
        <v>98</v>
      </c>
      <c r="E2902" t="s">
        <v>91</v>
      </c>
      <c r="F2902" t="s">
        <v>92</v>
      </c>
      <c r="G2902" t="s">
        <v>93</v>
      </c>
      <c r="H2902" t="s">
        <v>94</v>
      </c>
      <c r="I2902" t="s">
        <v>95</v>
      </c>
      <c r="J2902">
        <v>844</v>
      </c>
      <c r="K2902">
        <v>1206.92</v>
      </c>
    </row>
    <row r="2903" spans="1:11" x14ac:dyDescent="0.25">
      <c r="A2903" t="s">
        <v>103</v>
      </c>
      <c r="B2903">
        <v>2024</v>
      </c>
      <c r="C2903" t="s">
        <v>1</v>
      </c>
      <c r="D2903" t="s">
        <v>98</v>
      </c>
      <c r="E2903" t="s">
        <v>91</v>
      </c>
      <c r="F2903" t="s">
        <v>92</v>
      </c>
      <c r="G2903" t="s">
        <v>93</v>
      </c>
      <c r="H2903" t="s">
        <v>94</v>
      </c>
      <c r="I2903" t="s">
        <v>95</v>
      </c>
      <c r="J2903">
        <v>155</v>
      </c>
      <c r="K2903">
        <v>221.65</v>
      </c>
    </row>
    <row r="2904" spans="1:11" x14ac:dyDescent="0.25">
      <c r="A2904" t="s">
        <v>105</v>
      </c>
      <c r="B2904">
        <v>2024</v>
      </c>
      <c r="C2904" t="s">
        <v>1</v>
      </c>
      <c r="D2904" t="s">
        <v>98</v>
      </c>
      <c r="E2904" t="s">
        <v>91</v>
      </c>
      <c r="F2904" t="s">
        <v>92</v>
      </c>
      <c r="G2904" t="s">
        <v>93</v>
      </c>
      <c r="H2904" t="s">
        <v>94</v>
      </c>
      <c r="I2904" t="s">
        <v>95</v>
      </c>
      <c r="J2904">
        <v>131</v>
      </c>
      <c r="K2904">
        <v>187.33</v>
      </c>
    </row>
    <row r="2905" spans="1:11" x14ac:dyDescent="0.25">
      <c r="A2905" t="s">
        <v>103</v>
      </c>
      <c r="B2905">
        <v>2024</v>
      </c>
      <c r="C2905" t="s">
        <v>0</v>
      </c>
      <c r="D2905" t="s">
        <v>98</v>
      </c>
      <c r="E2905" t="s">
        <v>91</v>
      </c>
      <c r="F2905" t="s">
        <v>92</v>
      </c>
      <c r="G2905" t="s">
        <v>93</v>
      </c>
      <c r="H2905" t="s">
        <v>94</v>
      </c>
      <c r="I2905" t="s">
        <v>95</v>
      </c>
      <c r="J2905">
        <v>164</v>
      </c>
      <c r="K2905">
        <v>234.52</v>
      </c>
    </row>
    <row r="2906" spans="1:11" x14ac:dyDescent="0.25">
      <c r="A2906" t="s">
        <v>106</v>
      </c>
      <c r="B2906">
        <v>2024</v>
      </c>
      <c r="C2906" t="s">
        <v>0</v>
      </c>
      <c r="D2906" t="s">
        <v>98</v>
      </c>
      <c r="E2906" t="s">
        <v>91</v>
      </c>
      <c r="F2906" t="s">
        <v>92</v>
      </c>
      <c r="G2906" t="s">
        <v>93</v>
      </c>
      <c r="H2906" t="s">
        <v>94</v>
      </c>
      <c r="I2906" t="s">
        <v>95</v>
      </c>
      <c r="J2906">
        <v>134</v>
      </c>
      <c r="K2906">
        <v>191.62</v>
      </c>
    </row>
    <row r="2907" spans="1:11" x14ac:dyDescent="0.25">
      <c r="A2907" t="s">
        <v>104</v>
      </c>
      <c r="B2907">
        <v>2024</v>
      </c>
      <c r="C2907" t="s">
        <v>0</v>
      </c>
      <c r="D2907" t="s">
        <v>98</v>
      </c>
      <c r="E2907" t="s">
        <v>91</v>
      </c>
      <c r="F2907" t="s">
        <v>92</v>
      </c>
      <c r="G2907" t="s">
        <v>93</v>
      </c>
      <c r="H2907" t="s">
        <v>94</v>
      </c>
      <c r="I2907" t="s">
        <v>95</v>
      </c>
      <c r="J2907">
        <v>136</v>
      </c>
      <c r="K2907">
        <v>526.24</v>
      </c>
    </row>
    <row r="2908" spans="1:11" x14ac:dyDescent="0.25">
      <c r="A2908" t="s">
        <v>104</v>
      </c>
      <c r="B2908">
        <v>2024</v>
      </c>
      <c r="C2908" t="s">
        <v>0</v>
      </c>
      <c r="D2908" t="s">
        <v>98</v>
      </c>
      <c r="E2908" t="s">
        <v>91</v>
      </c>
      <c r="F2908" t="s">
        <v>92</v>
      </c>
      <c r="G2908" t="s">
        <v>93</v>
      </c>
      <c r="H2908" t="s">
        <v>94</v>
      </c>
      <c r="I2908" t="s">
        <v>95</v>
      </c>
      <c r="J2908">
        <v>976</v>
      </c>
      <c r="K2908">
        <v>1395.68</v>
      </c>
    </row>
    <row r="2909" spans="1:11" x14ac:dyDescent="0.25">
      <c r="A2909" t="s">
        <v>104</v>
      </c>
      <c r="B2909">
        <v>2024</v>
      </c>
      <c r="C2909" t="s">
        <v>0</v>
      </c>
      <c r="D2909" t="s">
        <v>98</v>
      </c>
      <c r="E2909" t="s">
        <v>91</v>
      </c>
      <c r="F2909" t="s">
        <v>92</v>
      </c>
      <c r="G2909" t="s">
        <v>93</v>
      </c>
      <c r="H2909" t="s">
        <v>94</v>
      </c>
      <c r="I2909" t="s">
        <v>95</v>
      </c>
      <c r="J2909">
        <v>138</v>
      </c>
      <c r="K2909">
        <v>197.34</v>
      </c>
    </row>
    <row r="2910" spans="1:11" x14ac:dyDescent="0.25">
      <c r="A2910" t="s">
        <v>104</v>
      </c>
      <c r="B2910">
        <v>2024</v>
      </c>
      <c r="C2910" t="s">
        <v>0</v>
      </c>
      <c r="D2910" t="s">
        <v>98</v>
      </c>
      <c r="E2910" t="s">
        <v>91</v>
      </c>
      <c r="F2910" t="s">
        <v>92</v>
      </c>
      <c r="G2910" t="s">
        <v>93</v>
      </c>
      <c r="H2910" t="s">
        <v>94</v>
      </c>
      <c r="I2910" t="s">
        <v>95</v>
      </c>
      <c r="J2910">
        <v>165</v>
      </c>
      <c r="K2910">
        <v>235.95</v>
      </c>
    </row>
    <row r="2911" spans="1:11" x14ac:dyDescent="0.25">
      <c r="A2911" t="s">
        <v>104</v>
      </c>
      <c r="B2911">
        <v>2024</v>
      </c>
      <c r="C2911" t="s">
        <v>0</v>
      </c>
      <c r="D2911" t="s">
        <v>98</v>
      </c>
      <c r="E2911" t="s">
        <v>91</v>
      </c>
      <c r="F2911" t="s">
        <v>92</v>
      </c>
      <c r="G2911" t="s">
        <v>93</v>
      </c>
      <c r="H2911" t="s">
        <v>94</v>
      </c>
      <c r="I2911" t="s">
        <v>95</v>
      </c>
      <c r="J2911">
        <v>135</v>
      </c>
      <c r="K2911">
        <v>193.05</v>
      </c>
    </row>
    <row r="2912" spans="1:11" x14ac:dyDescent="0.25">
      <c r="A2912" t="s">
        <v>104</v>
      </c>
      <c r="B2912">
        <v>2024</v>
      </c>
      <c r="C2912" t="s">
        <v>0</v>
      </c>
      <c r="D2912" t="s">
        <v>98</v>
      </c>
      <c r="E2912" t="s">
        <v>91</v>
      </c>
      <c r="F2912" t="s">
        <v>92</v>
      </c>
      <c r="G2912" t="s">
        <v>93</v>
      </c>
      <c r="H2912" t="s">
        <v>94</v>
      </c>
      <c r="I2912" t="s">
        <v>95</v>
      </c>
      <c r="J2912">
        <v>757</v>
      </c>
      <c r="K2912">
        <v>1082.51</v>
      </c>
    </row>
    <row r="2913" spans="1:11" x14ac:dyDescent="0.25">
      <c r="A2913" t="s">
        <v>106</v>
      </c>
      <c r="B2913">
        <v>2024</v>
      </c>
      <c r="C2913" t="s">
        <v>0</v>
      </c>
      <c r="D2913" t="s">
        <v>98</v>
      </c>
      <c r="E2913" t="s">
        <v>91</v>
      </c>
      <c r="F2913" t="s">
        <v>92</v>
      </c>
      <c r="G2913" t="s">
        <v>93</v>
      </c>
      <c r="H2913" t="s">
        <v>94</v>
      </c>
      <c r="I2913" t="s">
        <v>95</v>
      </c>
      <c r="J2913">
        <v>161</v>
      </c>
      <c r="K2913">
        <v>230.23</v>
      </c>
    </row>
    <row r="2914" spans="1:11" x14ac:dyDescent="0.25">
      <c r="A2914" t="s">
        <v>103</v>
      </c>
      <c r="B2914">
        <v>2024</v>
      </c>
      <c r="C2914" t="s">
        <v>0</v>
      </c>
      <c r="D2914" t="s">
        <v>98</v>
      </c>
      <c r="E2914" t="s">
        <v>91</v>
      </c>
      <c r="F2914" t="s">
        <v>92</v>
      </c>
      <c r="G2914" t="s">
        <v>93</v>
      </c>
      <c r="H2914" t="s">
        <v>94</v>
      </c>
      <c r="I2914" t="s">
        <v>95</v>
      </c>
      <c r="J2914">
        <v>137</v>
      </c>
      <c r="K2914">
        <v>195.91</v>
      </c>
    </row>
    <row r="2915" spans="1:11" x14ac:dyDescent="0.25">
      <c r="A2915" t="s">
        <v>104</v>
      </c>
      <c r="B2915">
        <v>2024</v>
      </c>
      <c r="C2915" t="s">
        <v>6</v>
      </c>
      <c r="D2915" t="s">
        <v>98</v>
      </c>
      <c r="E2915" t="s">
        <v>91</v>
      </c>
      <c r="F2915" t="s">
        <v>92</v>
      </c>
      <c r="G2915" t="s">
        <v>93</v>
      </c>
      <c r="H2915" t="s">
        <v>94</v>
      </c>
      <c r="I2915" t="s">
        <v>95</v>
      </c>
      <c r="J2915">
        <v>350</v>
      </c>
      <c r="K2915">
        <v>500.5</v>
      </c>
    </row>
    <row r="2916" spans="1:11" x14ac:dyDescent="0.25">
      <c r="A2916" t="s">
        <v>103</v>
      </c>
      <c r="B2916">
        <v>2024</v>
      </c>
      <c r="C2916" t="s">
        <v>6</v>
      </c>
      <c r="D2916" t="s">
        <v>98</v>
      </c>
      <c r="E2916" t="s">
        <v>91</v>
      </c>
      <c r="F2916" t="s">
        <v>92</v>
      </c>
      <c r="G2916" t="s">
        <v>93</v>
      </c>
      <c r="H2916" t="s">
        <v>94</v>
      </c>
      <c r="I2916" t="s">
        <v>95</v>
      </c>
      <c r="J2916">
        <v>130</v>
      </c>
      <c r="K2916">
        <v>526.24</v>
      </c>
    </row>
    <row r="2917" spans="1:11" x14ac:dyDescent="0.25">
      <c r="A2917" t="s">
        <v>104</v>
      </c>
      <c r="B2917">
        <v>2024</v>
      </c>
      <c r="C2917" t="s">
        <v>6</v>
      </c>
      <c r="D2917" t="s">
        <v>98</v>
      </c>
      <c r="E2917" t="s">
        <v>91</v>
      </c>
      <c r="F2917" t="s">
        <v>92</v>
      </c>
      <c r="G2917" t="s">
        <v>93</v>
      </c>
      <c r="H2917" t="s">
        <v>94</v>
      </c>
      <c r="I2917" t="s">
        <v>95</v>
      </c>
      <c r="J2917">
        <v>352</v>
      </c>
      <c r="K2917">
        <v>526.24</v>
      </c>
    </row>
    <row r="2918" spans="1:11" x14ac:dyDescent="0.25">
      <c r="A2918" t="s">
        <v>105</v>
      </c>
      <c r="B2918">
        <v>2024</v>
      </c>
      <c r="C2918" t="s">
        <v>6</v>
      </c>
      <c r="D2918" t="s">
        <v>98</v>
      </c>
      <c r="E2918" t="s">
        <v>91</v>
      </c>
      <c r="F2918" t="s">
        <v>92</v>
      </c>
      <c r="G2918" t="s">
        <v>93</v>
      </c>
      <c r="H2918" t="s">
        <v>94</v>
      </c>
      <c r="I2918" t="s">
        <v>95</v>
      </c>
      <c r="J2918">
        <v>981</v>
      </c>
      <c r="K2918">
        <v>1402.83</v>
      </c>
    </row>
    <row r="2919" spans="1:11" x14ac:dyDescent="0.25">
      <c r="A2919" t="s">
        <v>104</v>
      </c>
      <c r="B2919">
        <v>2024</v>
      </c>
      <c r="C2919" t="s">
        <v>6</v>
      </c>
      <c r="D2919" t="s">
        <v>98</v>
      </c>
      <c r="E2919" t="s">
        <v>91</v>
      </c>
      <c r="F2919" t="s">
        <v>92</v>
      </c>
      <c r="G2919" t="s">
        <v>93</v>
      </c>
      <c r="H2919" t="s">
        <v>94</v>
      </c>
      <c r="I2919" t="s">
        <v>95</v>
      </c>
      <c r="J2919">
        <v>348</v>
      </c>
      <c r="K2919">
        <v>497.64</v>
      </c>
    </row>
    <row r="2920" spans="1:11" x14ac:dyDescent="0.25">
      <c r="A2920" t="s">
        <v>104</v>
      </c>
      <c r="B2920">
        <v>2024</v>
      </c>
      <c r="C2920" t="s">
        <v>6</v>
      </c>
      <c r="D2920" t="s">
        <v>98</v>
      </c>
      <c r="E2920" t="s">
        <v>91</v>
      </c>
      <c r="F2920" t="s">
        <v>92</v>
      </c>
      <c r="G2920" t="s">
        <v>93</v>
      </c>
      <c r="H2920" t="s">
        <v>94</v>
      </c>
      <c r="I2920" t="s">
        <v>95</v>
      </c>
      <c r="J2920">
        <v>129</v>
      </c>
      <c r="K2920">
        <v>184.47</v>
      </c>
    </row>
    <row r="2921" spans="1:11" x14ac:dyDescent="0.25">
      <c r="A2921" t="s">
        <v>105</v>
      </c>
      <c r="B2921">
        <v>2024</v>
      </c>
      <c r="C2921" t="s">
        <v>6</v>
      </c>
      <c r="D2921" t="s">
        <v>98</v>
      </c>
      <c r="E2921" t="s">
        <v>91</v>
      </c>
      <c r="F2921" t="s">
        <v>92</v>
      </c>
      <c r="G2921" t="s">
        <v>93</v>
      </c>
      <c r="H2921" t="s">
        <v>94</v>
      </c>
      <c r="I2921" t="s">
        <v>95</v>
      </c>
      <c r="J2921">
        <v>351</v>
      </c>
      <c r="K2921">
        <v>501.93</v>
      </c>
    </row>
    <row r="2922" spans="1:11" x14ac:dyDescent="0.25">
      <c r="A2922" t="s">
        <v>104</v>
      </c>
      <c r="B2922">
        <v>2024</v>
      </c>
      <c r="C2922" t="s">
        <v>6</v>
      </c>
      <c r="D2922" t="s">
        <v>98</v>
      </c>
      <c r="E2922" t="s">
        <v>91</v>
      </c>
      <c r="F2922" t="s">
        <v>92</v>
      </c>
      <c r="G2922" t="s">
        <v>93</v>
      </c>
      <c r="H2922" t="s">
        <v>94</v>
      </c>
      <c r="I2922" t="s">
        <v>95</v>
      </c>
      <c r="J2922">
        <v>762</v>
      </c>
      <c r="K2922">
        <v>1089.6600000000001</v>
      </c>
    </row>
    <row r="2923" spans="1:11" x14ac:dyDescent="0.25">
      <c r="A2923" t="s">
        <v>103</v>
      </c>
      <c r="B2923">
        <v>2024</v>
      </c>
      <c r="C2923" t="s">
        <v>6</v>
      </c>
      <c r="D2923" t="s">
        <v>98</v>
      </c>
      <c r="E2923" t="s">
        <v>91</v>
      </c>
      <c r="F2923" t="s">
        <v>92</v>
      </c>
      <c r="G2923" t="s">
        <v>93</v>
      </c>
      <c r="H2923" t="s">
        <v>94</v>
      </c>
      <c r="I2923" t="s">
        <v>95</v>
      </c>
      <c r="J2923">
        <v>849</v>
      </c>
      <c r="K2923">
        <v>1214.07</v>
      </c>
    </row>
    <row r="2924" spans="1:11" x14ac:dyDescent="0.25">
      <c r="A2924" t="s">
        <v>104</v>
      </c>
      <c r="B2924">
        <v>2024</v>
      </c>
      <c r="C2924" t="s">
        <v>6</v>
      </c>
      <c r="D2924" t="s">
        <v>98</v>
      </c>
      <c r="E2924" t="s">
        <v>91</v>
      </c>
      <c r="F2924" t="s">
        <v>92</v>
      </c>
      <c r="G2924" t="s">
        <v>93</v>
      </c>
      <c r="H2924" t="s">
        <v>94</v>
      </c>
      <c r="I2924" t="s">
        <v>95</v>
      </c>
      <c r="J2924">
        <v>131</v>
      </c>
      <c r="K2924">
        <v>187.33</v>
      </c>
    </row>
    <row r="2925" spans="1:11" x14ac:dyDescent="0.25">
      <c r="A2925" t="s">
        <v>105</v>
      </c>
      <c r="B2925">
        <v>2024</v>
      </c>
      <c r="C2925" t="s">
        <v>5</v>
      </c>
      <c r="D2925" t="s">
        <v>98</v>
      </c>
      <c r="E2925" t="s">
        <v>91</v>
      </c>
      <c r="F2925" t="s">
        <v>92</v>
      </c>
      <c r="G2925" t="s">
        <v>93</v>
      </c>
      <c r="H2925" t="s">
        <v>94</v>
      </c>
      <c r="I2925" t="s">
        <v>95</v>
      </c>
      <c r="J2925">
        <v>134</v>
      </c>
      <c r="K2925">
        <v>191.62</v>
      </c>
    </row>
    <row r="2926" spans="1:11" x14ac:dyDescent="0.25">
      <c r="A2926" t="s">
        <v>105</v>
      </c>
      <c r="B2926">
        <v>2024</v>
      </c>
      <c r="C2926" t="s">
        <v>5</v>
      </c>
      <c r="D2926" t="s">
        <v>98</v>
      </c>
      <c r="E2926" t="s">
        <v>91</v>
      </c>
      <c r="F2926" t="s">
        <v>92</v>
      </c>
      <c r="G2926" t="s">
        <v>93</v>
      </c>
      <c r="H2926" t="s">
        <v>94</v>
      </c>
      <c r="I2926" t="s">
        <v>95</v>
      </c>
      <c r="J2926">
        <v>356</v>
      </c>
      <c r="K2926">
        <v>509.08</v>
      </c>
    </row>
    <row r="2927" spans="1:11" x14ac:dyDescent="0.25">
      <c r="A2927" t="s">
        <v>105</v>
      </c>
      <c r="B2927">
        <v>2024</v>
      </c>
      <c r="C2927" t="s">
        <v>5</v>
      </c>
      <c r="D2927" t="s">
        <v>98</v>
      </c>
      <c r="E2927" t="s">
        <v>91</v>
      </c>
      <c r="F2927" t="s">
        <v>92</v>
      </c>
      <c r="G2927" t="s">
        <v>93</v>
      </c>
      <c r="H2927" t="s">
        <v>94</v>
      </c>
      <c r="I2927" t="s">
        <v>95</v>
      </c>
      <c r="J2927">
        <v>136</v>
      </c>
      <c r="K2927">
        <v>526.24</v>
      </c>
    </row>
    <row r="2928" spans="1:11" x14ac:dyDescent="0.25">
      <c r="A2928" t="s">
        <v>105</v>
      </c>
      <c r="B2928">
        <v>2024</v>
      </c>
      <c r="C2928" t="s">
        <v>5</v>
      </c>
      <c r="D2928" t="s">
        <v>98</v>
      </c>
      <c r="E2928" t="s">
        <v>91</v>
      </c>
      <c r="F2928" t="s">
        <v>92</v>
      </c>
      <c r="G2928" t="s">
        <v>93</v>
      </c>
      <c r="H2928" t="s">
        <v>94</v>
      </c>
      <c r="I2928" t="s">
        <v>95</v>
      </c>
      <c r="J2928">
        <v>980</v>
      </c>
      <c r="K2928">
        <v>1401.4</v>
      </c>
    </row>
    <row r="2929" spans="1:11" x14ac:dyDescent="0.25">
      <c r="A2929" t="s">
        <v>104</v>
      </c>
      <c r="B2929">
        <v>2024</v>
      </c>
      <c r="C2929" t="s">
        <v>5</v>
      </c>
      <c r="D2929" t="s">
        <v>98</v>
      </c>
      <c r="E2929" t="s">
        <v>91</v>
      </c>
      <c r="F2929" t="s">
        <v>92</v>
      </c>
      <c r="G2929" t="s">
        <v>93</v>
      </c>
      <c r="H2929" t="s">
        <v>94</v>
      </c>
      <c r="I2929" t="s">
        <v>95</v>
      </c>
      <c r="J2929">
        <v>354</v>
      </c>
      <c r="K2929">
        <v>506.22</v>
      </c>
    </row>
    <row r="2930" spans="1:11" x14ac:dyDescent="0.25">
      <c r="A2930" t="s">
        <v>104</v>
      </c>
      <c r="B2930">
        <v>2024</v>
      </c>
      <c r="C2930" t="s">
        <v>5</v>
      </c>
      <c r="D2930" t="s">
        <v>98</v>
      </c>
      <c r="E2930" t="s">
        <v>91</v>
      </c>
      <c r="F2930" t="s">
        <v>92</v>
      </c>
      <c r="G2930" t="s">
        <v>93</v>
      </c>
      <c r="H2930" t="s">
        <v>94</v>
      </c>
      <c r="I2930" t="s">
        <v>95</v>
      </c>
      <c r="J2930">
        <v>135</v>
      </c>
      <c r="K2930">
        <v>193.05</v>
      </c>
    </row>
    <row r="2931" spans="1:11" x14ac:dyDescent="0.25">
      <c r="A2931" t="s">
        <v>105</v>
      </c>
      <c r="B2931">
        <v>2024</v>
      </c>
      <c r="C2931" t="s">
        <v>5</v>
      </c>
      <c r="D2931" t="s">
        <v>98</v>
      </c>
      <c r="E2931" t="s">
        <v>91</v>
      </c>
      <c r="F2931" t="s">
        <v>92</v>
      </c>
      <c r="G2931" t="s">
        <v>93</v>
      </c>
      <c r="H2931" t="s">
        <v>94</v>
      </c>
      <c r="I2931" t="s">
        <v>95</v>
      </c>
      <c r="J2931">
        <v>357</v>
      </c>
      <c r="K2931">
        <v>510.51</v>
      </c>
    </row>
    <row r="2932" spans="1:11" x14ac:dyDescent="0.25">
      <c r="A2932" t="s">
        <v>105</v>
      </c>
      <c r="B2932">
        <v>2024</v>
      </c>
      <c r="C2932" t="s">
        <v>5</v>
      </c>
      <c r="D2932" t="s">
        <v>98</v>
      </c>
      <c r="E2932" t="s">
        <v>91</v>
      </c>
      <c r="F2932" t="s">
        <v>92</v>
      </c>
      <c r="G2932" t="s">
        <v>93</v>
      </c>
      <c r="H2932" t="s">
        <v>94</v>
      </c>
      <c r="I2932" t="s">
        <v>95</v>
      </c>
      <c r="J2932">
        <v>848</v>
      </c>
      <c r="K2932">
        <v>1212.6400000000001</v>
      </c>
    </row>
    <row r="2933" spans="1:11" x14ac:dyDescent="0.25">
      <c r="A2933" t="s">
        <v>105</v>
      </c>
      <c r="B2933">
        <v>2024</v>
      </c>
      <c r="C2933" t="s">
        <v>5</v>
      </c>
      <c r="D2933" t="s">
        <v>98</v>
      </c>
      <c r="E2933" t="s">
        <v>91</v>
      </c>
      <c r="F2933" t="s">
        <v>92</v>
      </c>
      <c r="G2933" t="s">
        <v>93</v>
      </c>
      <c r="H2933" t="s">
        <v>94</v>
      </c>
      <c r="I2933" t="s">
        <v>95</v>
      </c>
      <c r="J2933">
        <v>137</v>
      </c>
      <c r="K2933">
        <v>195.91</v>
      </c>
    </row>
    <row r="2934" spans="1:11" x14ac:dyDescent="0.25">
      <c r="A2934" t="s">
        <v>105</v>
      </c>
      <c r="B2934">
        <v>2024</v>
      </c>
      <c r="C2934" t="s">
        <v>5</v>
      </c>
      <c r="D2934" t="s">
        <v>98</v>
      </c>
      <c r="E2934" t="s">
        <v>91</v>
      </c>
      <c r="F2934" t="s">
        <v>92</v>
      </c>
      <c r="G2934" t="s">
        <v>93</v>
      </c>
      <c r="H2934" t="s">
        <v>94</v>
      </c>
      <c r="I2934" t="s">
        <v>95</v>
      </c>
      <c r="J2934">
        <v>353</v>
      </c>
      <c r="K2934">
        <v>504.79</v>
      </c>
    </row>
    <row r="2935" spans="1:11" x14ac:dyDescent="0.25">
      <c r="A2935" t="s">
        <v>104</v>
      </c>
      <c r="B2935">
        <v>2024</v>
      </c>
      <c r="C2935" t="s">
        <v>2</v>
      </c>
      <c r="D2935" t="s">
        <v>98</v>
      </c>
      <c r="E2935" t="s">
        <v>91</v>
      </c>
      <c r="F2935" t="s">
        <v>92</v>
      </c>
      <c r="G2935" t="s">
        <v>93</v>
      </c>
      <c r="H2935" t="s">
        <v>94</v>
      </c>
      <c r="I2935" t="s">
        <v>95</v>
      </c>
      <c r="J2935">
        <v>152</v>
      </c>
      <c r="K2935">
        <v>217.36</v>
      </c>
    </row>
    <row r="2936" spans="1:11" x14ac:dyDescent="0.25">
      <c r="A2936" t="s">
        <v>104</v>
      </c>
      <c r="B2936">
        <v>2024</v>
      </c>
      <c r="C2936" t="s">
        <v>2</v>
      </c>
      <c r="D2936" t="s">
        <v>98</v>
      </c>
      <c r="E2936" t="s">
        <v>91</v>
      </c>
      <c r="F2936" t="s">
        <v>92</v>
      </c>
      <c r="G2936" t="s">
        <v>93</v>
      </c>
      <c r="H2936" t="s">
        <v>94</v>
      </c>
      <c r="I2936" t="s">
        <v>95</v>
      </c>
      <c r="J2936">
        <v>154</v>
      </c>
      <c r="K2936">
        <v>526.24</v>
      </c>
    </row>
    <row r="2937" spans="1:11" x14ac:dyDescent="0.25">
      <c r="A2937" t="s">
        <v>104</v>
      </c>
      <c r="B2937">
        <v>2024</v>
      </c>
      <c r="C2937" t="s">
        <v>2</v>
      </c>
      <c r="D2937" t="s">
        <v>98</v>
      </c>
      <c r="E2937" t="s">
        <v>91</v>
      </c>
      <c r="F2937" t="s">
        <v>92</v>
      </c>
      <c r="G2937" t="s">
        <v>93</v>
      </c>
      <c r="H2937" t="s">
        <v>94</v>
      </c>
      <c r="I2937" t="s">
        <v>95</v>
      </c>
      <c r="J2937">
        <v>370</v>
      </c>
      <c r="K2937">
        <v>526.24</v>
      </c>
    </row>
    <row r="2938" spans="1:11" x14ac:dyDescent="0.25">
      <c r="A2938" t="s">
        <v>104</v>
      </c>
      <c r="B2938">
        <v>2024</v>
      </c>
      <c r="C2938" t="s">
        <v>2</v>
      </c>
      <c r="D2938" t="s">
        <v>98</v>
      </c>
      <c r="E2938" t="s">
        <v>91</v>
      </c>
      <c r="F2938" t="s">
        <v>92</v>
      </c>
      <c r="G2938" t="s">
        <v>93</v>
      </c>
      <c r="H2938" t="s">
        <v>94</v>
      </c>
      <c r="I2938" t="s">
        <v>95</v>
      </c>
      <c r="J2938">
        <v>978</v>
      </c>
      <c r="K2938">
        <v>1398.54</v>
      </c>
    </row>
    <row r="2939" spans="1:11" x14ac:dyDescent="0.25">
      <c r="A2939" t="s">
        <v>103</v>
      </c>
      <c r="B2939">
        <v>2024</v>
      </c>
      <c r="C2939" t="s">
        <v>2</v>
      </c>
      <c r="D2939" t="s">
        <v>98</v>
      </c>
      <c r="E2939" t="s">
        <v>91</v>
      </c>
      <c r="F2939" t="s">
        <v>92</v>
      </c>
      <c r="G2939" t="s">
        <v>93</v>
      </c>
      <c r="H2939" t="s">
        <v>94</v>
      </c>
      <c r="I2939" t="s">
        <v>95</v>
      </c>
      <c r="J2939">
        <v>372</v>
      </c>
      <c r="K2939">
        <v>531.96</v>
      </c>
    </row>
    <row r="2940" spans="1:11" x14ac:dyDescent="0.25">
      <c r="A2940" t="s">
        <v>103</v>
      </c>
      <c r="B2940">
        <v>2024</v>
      </c>
      <c r="C2940" t="s">
        <v>2</v>
      </c>
      <c r="D2940" t="s">
        <v>98</v>
      </c>
      <c r="E2940" t="s">
        <v>91</v>
      </c>
      <c r="F2940" t="s">
        <v>92</v>
      </c>
      <c r="G2940" t="s">
        <v>93</v>
      </c>
      <c r="H2940" t="s">
        <v>94</v>
      </c>
      <c r="I2940" t="s">
        <v>95</v>
      </c>
      <c r="J2940">
        <v>153</v>
      </c>
      <c r="K2940">
        <v>218.79</v>
      </c>
    </row>
    <row r="2941" spans="1:11" x14ac:dyDescent="0.25">
      <c r="A2941" t="s">
        <v>104</v>
      </c>
      <c r="B2941">
        <v>2024</v>
      </c>
      <c r="C2941" t="s">
        <v>2</v>
      </c>
      <c r="D2941" t="s">
        <v>98</v>
      </c>
      <c r="E2941" t="s">
        <v>91</v>
      </c>
      <c r="F2941" t="s">
        <v>92</v>
      </c>
      <c r="G2941" t="s">
        <v>93</v>
      </c>
      <c r="H2941" t="s">
        <v>94</v>
      </c>
      <c r="I2941" t="s">
        <v>95</v>
      </c>
      <c r="J2941">
        <v>369</v>
      </c>
      <c r="K2941">
        <v>527.66999999999996</v>
      </c>
    </row>
    <row r="2942" spans="1:11" x14ac:dyDescent="0.25">
      <c r="A2942" t="s">
        <v>104</v>
      </c>
      <c r="B2942">
        <v>2024</v>
      </c>
      <c r="C2942" t="s">
        <v>2</v>
      </c>
      <c r="D2942" t="s">
        <v>98</v>
      </c>
      <c r="E2942" t="s">
        <v>91</v>
      </c>
      <c r="F2942" t="s">
        <v>92</v>
      </c>
      <c r="G2942" t="s">
        <v>93</v>
      </c>
      <c r="H2942" t="s">
        <v>94</v>
      </c>
      <c r="I2942" t="s">
        <v>95</v>
      </c>
      <c r="J2942">
        <v>759</v>
      </c>
      <c r="K2942">
        <v>1085.3699999999999</v>
      </c>
    </row>
    <row r="2943" spans="1:11" x14ac:dyDescent="0.25">
      <c r="A2943" t="s">
        <v>104</v>
      </c>
      <c r="B2943">
        <v>2024</v>
      </c>
      <c r="C2943" t="s">
        <v>2</v>
      </c>
      <c r="D2943" t="s">
        <v>98</v>
      </c>
      <c r="E2943" t="s">
        <v>91</v>
      </c>
      <c r="F2943" t="s">
        <v>92</v>
      </c>
      <c r="G2943" t="s">
        <v>93</v>
      </c>
      <c r="H2943" t="s">
        <v>94</v>
      </c>
      <c r="I2943" t="s">
        <v>95</v>
      </c>
      <c r="J2943">
        <v>845</v>
      </c>
      <c r="K2943">
        <v>1208.3499999999999</v>
      </c>
    </row>
    <row r="2944" spans="1:11" x14ac:dyDescent="0.25">
      <c r="A2944" t="s">
        <v>104</v>
      </c>
      <c r="B2944">
        <v>2024</v>
      </c>
      <c r="C2944" t="s">
        <v>2</v>
      </c>
      <c r="D2944" t="s">
        <v>98</v>
      </c>
      <c r="E2944" t="s">
        <v>91</v>
      </c>
      <c r="F2944" t="s">
        <v>92</v>
      </c>
      <c r="G2944" t="s">
        <v>93</v>
      </c>
      <c r="H2944" t="s">
        <v>94</v>
      </c>
      <c r="I2944" t="s">
        <v>95</v>
      </c>
      <c r="J2944">
        <v>371</v>
      </c>
      <c r="K2944">
        <v>530.53</v>
      </c>
    </row>
    <row r="2945" spans="1:11" x14ac:dyDescent="0.25">
      <c r="A2945" t="s">
        <v>105</v>
      </c>
      <c r="B2945">
        <v>2024</v>
      </c>
      <c r="C2945" t="s">
        <v>4</v>
      </c>
      <c r="D2945" t="s">
        <v>98</v>
      </c>
      <c r="E2945" t="s">
        <v>91</v>
      </c>
      <c r="F2945" t="s">
        <v>92</v>
      </c>
      <c r="G2945" t="s">
        <v>93</v>
      </c>
      <c r="H2945" t="s">
        <v>94</v>
      </c>
      <c r="I2945" t="s">
        <v>95</v>
      </c>
      <c r="J2945">
        <v>140</v>
      </c>
      <c r="K2945">
        <v>200.2</v>
      </c>
    </row>
    <row r="2946" spans="1:11" x14ac:dyDescent="0.25">
      <c r="A2946" t="s">
        <v>103</v>
      </c>
      <c r="B2946">
        <v>2024</v>
      </c>
      <c r="C2946" t="s">
        <v>4</v>
      </c>
      <c r="D2946" t="s">
        <v>98</v>
      </c>
      <c r="E2946" t="s">
        <v>91</v>
      </c>
      <c r="F2946" t="s">
        <v>92</v>
      </c>
      <c r="G2946" t="s">
        <v>93</v>
      </c>
      <c r="H2946" t="s">
        <v>94</v>
      </c>
      <c r="I2946" t="s">
        <v>95</v>
      </c>
      <c r="J2946">
        <v>362</v>
      </c>
      <c r="K2946">
        <v>517.66</v>
      </c>
    </row>
    <row r="2947" spans="1:11" x14ac:dyDescent="0.25">
      <c r="A2947" t="s">
        <v>105</v>
      </c>
      <c r="B2947">
        <v>2024</v>
      </c>
      <c r="C2947" t="s">
        <v>4</v>
      </c>
      <c r="D2947" t="s">
        <v>98</v>
      </c>
      <c r="E2947" t="s">
        <v>91</v>
      </c>
      <c r="F2947" t="s">
        <v>92</v>
      </c>
      <c r="G2947" t="s">
        <v>93</v>
      </c>
      <c r="H2947" t="s">
        <v>94</v>
      </c>
      <c r="I2947" t="s">
        <v>95</v>
      </c>
      <c r="J2947">
        <v>142</v>
      </c>
      <c r="K2947">
        <v>526.24</v>
      </c>
    </row>
    <row r="2948" spans="1:11" x14ac:dyDescent="0.25">
      <c r="A2948" t="s">
        <v>103</v>
      </c>
      <c r="B2948">
        <v>2024</v>
      </c>
      <c r="C2948" t="s">
        <v>4</v>
      </c>
      <c r="D2948" t="s">
        <v>98</v>
      </c>
      <c r="E2948" t="s">
        <v>91</v>
      </c>
      <c r="F2948" t="s">
        <v>92</v>
      </c>
      <c r="G2948" t="s">
        <v>93</v>
      </c>
      <c r="H2948" t="s">
        <v>94</v>
      </c>
      <c r="I2948" t="s">
        <v>95</v>
      </c>
      <c r="J2948">
        <v>358</v>
      </c>
      <c r="K2948">
        <v>526.24</v>
      </c>
    </row>
    <row r="2949" spans="1:11" x14ac:dyDescent="0.25">
      <c r="A2949" t="s">
        <v>104</v>
      </c>
      <c r="B2949">
        <v>2024</v>
      </c>
      <c r="C2949" t="s">
        <v>4</v>
      </c>
      <c r="D2949" t="s">
        <v>98</v>
      </c>
      <c r="E2949" t="s">
        <v>91</v>
      </c>
      <c r="F2949" t="s">
        <v>92</v>
      </c>
      <c r="G2949" t="s">
        <v>93</v>
      </c>
      <c r="H2949" t="s">
        <v>94</v>
      </c>
      <c r="I2949" t="s">
        <v>95</v>
      </c>
      <c r="J2949">
        <v>979</v>
      </c>
      <c r="K2949">
        <v>1399.97</v>
      </c>
    </row>
    <row r="2950" spans="1:11" x14ac:dyDescent="0.25">
      <c r="A2950" t="s">
        <v>105</v>
      </c>
      <c r="B2950">
        <v>2024</v>
      </c>
      <c r="C2950" t="s">
        <v>4</v>
      </c>
      <c r="D2950" t="s">
        <v>98</v>
      </c>
      <c r="E2950" t="s">
        <v>91</v>
      </c>
      <c r="F2950" t="s">
        <v>92</v>
      </c>
      <c r="G2950" t="s">
        <v>93</v>
      </c>
      <c r="H2950" t="s">
        <v>94</v>
      </c>
      <c r="I2950" t="s">
        <v>95</v>
      </c>
      <c r="J2950">
        <v>360</v>
      </c>
      <c r="K2950">
        <v>514.79999999999995</v>
      </c>
    </row>
    <row r="2951" spans="1:11" x14ac:dyDescent="0.25">
      <c r="A2951" t="s">
        <v>105</v>
      </c>
      <c r="B2951">
        <v>2024</v>
      </c>
      <c r="C2951" t="s">
        <v>4</v>
      </c>
      <c r="D2951" t="s">
        <v>98</v>
      </c>
      <c r="E2951" t="s">
        <v>91</v>
      </c>
      <c r="F2951" t="s">
        <v>92</v>
      </c>
      <c r="G2951" t="s">
        <v>93</v>
      </c>
      <c r="H2951" t="s">
        <v>94</v>
      </c>
      <c r="I2951" t="s">
        <v>95</v>
      </c>
      <c r="J2951">
        <v>141</v>
      </c>
      <c r="K2951">
        <v>201.63</v>
      </c>
    </row>
    <row r="2952" spans="1:11" x14ac:dyDescent="0.25">
      <c r="A2952" t="s">
        <v>104</v>
      </c>
      <c r="B2952">
        <v>2024</v>
      </c>
      <c r="C2952" t="s">
        <v>4</v>
      </c>
      <c r="D2952" t="s">
        <v>98</v>
      </c>
      <c r="E2952" t="s">
        <v>91</v>
      </c>
      <c r="F2952" t="s">
        <v>92</v>
      </c>
      <c r="G2952" t="s">
        <v>93</v>
      </c>
      <c r="H2952" t="s">
        <v>94</v>
      </c>
      <c r="I2952" t="s">
        <v>95</v>
      </c>
      <c r="J2952">
        <v>363</v>
      </c>
      <c r="K2952">
        <v>519.09</v>
      </c>
    </row>
    <row r="2953" spans="1:11" x14ac:dyDescent="0.25">
      <c r="A2953" t="s">
        <v>103</v>
      </c>
      <c r="B2953">
        <v>2024</v>
      </c>
      <c r="C2953" t="s">
        <v>4</v>
      </c>
      <c r="D2953" t="s">
        <v>98</v>
      </c>
      <c r="E2953" t="s">
        <v>91</v>
      </c>
      <c r="F2953" t="s">
        <v>92</v>
      </c>
      <c r="G2953" t="s">
        <v>93</v>
      </c>
      <c r="H2953" t="s">
        <v>94</v>
      </c>
      <c r="I2953" t="s">
        <v>95</v>
      </c>
      <c r="J2953">
        <v>761</v>
      </c>
      <c r="K2953">
        <v>1088.23</v>
      </c>
    </row>
    <row r="2954" spans="1:11" x14ac:dyDescent="0.25">
      <c r="A2954" t="s">
        <v>105</v>
      </c>
      <c r="B2954">
        <v>2024</v>
      </c>
      <c r="C2954" t="s">
        <v>4</v>
      </c>
      <c r="D2954" t="s">
        <v>98</v>
      </c>
      <c r="E2954" t="s">
        <v>91</v>
      </c>
      <c r="F2954" t="s">
        <v>92</v>
      </c>
      <c r="G2954" t="s">
        <v>93</v>
      </c>
      <c r="H2954" t="s">
        <v>94</v>
      </c>
      <c r="I2954" t="s">
        <v>95</v>
      </c>
      <c r="J2954">
        <v>847</v>
      </c>
      <c r="K2954">
        <v>1211.21</v>
      </c>
    </row>
    <row r="2955" spans="1:11" x14ac:dyDescent="0.25">
      <c r="A2955" t="s">
        <v>103</v>
      </c>
      <c r="B2955">
        <v>2024</v>
      </c>
      <c r="C2955" t="s">
        <v>4</v>
      </c>
      <c r="D2955" t="s">
        <v>98</v>
      </c>
      <c r="E2955" t="s">
        <v>91</v>
      </c>
      <c r="F2955" t="s">
        <v>92</v>
      </c>
      <c r="G2955" t="s">
        <v>93</v>
      </c>
      <c r="H2955" t="s">
        <v>94</v>
      </c>
      <c r="I2955" t="s">
        <v>95</v>
      </c>
      <c r="J2955">
        <v>143</v>
      </c>
      <c r="K2955">
        <v>204.49</v>
      </c>
    </row>
    <row r="2956" spans="1:11" x14ac:dyDescent="0.25">
      <c r="A2956" t="s">
        <v>105</v>
      </c>
      <c r="B2956">
        <v>2024</v>
      </c>
      <c r="C2956" t="s">
        <v>4</v>
      </c>
      <c r="D2956" t="s">
        <v>98</v>
      </c>
      <c r="E2956" t="s">
        <v>91</v>
      </c>
      <c r="F2956" t="s">
        <v>92</v>
      </c>
      <c r="G2956" t="s">
        <v>93</v>
      </c>
      <c r="H2956" t="s">
        <v>94</v>
      </c>
      <c r="I2956" t="s">
        <v>95</v>
      </c>
      <c r="J2956">
        <v>359</v>
      </c>
      <c r="K2956">
        <v>513.37</v>
      </c>
    </row>
    <row r="2957" spans="1:11" x14ac:dyDescent="0.25">
      <c r="A2957" t="s">
        <v>103</v>
      </c>
      <c r="B2957">
        <v>2024</v>
      </c>
      <c r="C2957" t="s">
        <v>10</v>
      </c>
      <c r="D2957" t="s">
        <v>98</v>
      </c>
      <c r="E2957" t="s">
        <v>91</v>
      </c>
      <c r="F2957" t="s">
        <v>92</v>
      </c>
      <c r="G2957" t="s">
        <v>93</v>
      </c>
      <c r="H2957" t="s">
        <v>94</v>
      </c>
      <c r="I2957" t="s">
        <v>95</v>
      </c>
      <c r="J2957">
        <v>356</v>
      </c>
      <c r="K2957">
        <v>509.08</v>
      </c>
    </row>
    <row r="2958" spans="1:11" x14ac:dyDescent="0.25">
      <c r="A2958" t="s">
        <v>103</v>
      </c>
      <c r="B2958">
        <v>2024</v>
      </c>
      <c r="C2958" t="s">
        <v>10</v>
      </c>
      <c r="D2958" t="s">
        <v>98</v>
      </c>
      <c r="E2958" t="s">
        <v>91</v>
      </c>
      <c r="F2958" t="s">
        <v>92</v>
      </c>
      <c r="G2958" t="s">
        <v>93</v>
      </c>
      <c r="H2958" t="s">
        <v>94</v>
      </c>
      <c r="I2958" t="s">
        <v>95</v>
      </c>
      <c r="J2958">
        <v>326</v>
      </c>
      <c r="K2958">
        <v>466.18</v>
      </c>
    </row>
    <row r="2959" spans="1:11" x14ac:dyDescent="0.25">
      <c r="A2959" t="s">
        <v>105</v>
      </c>
      <c r="B2959">
        <v>2024</v>
      </c>
      <c r="C2959" t="s">
        <v>10</v>
      </c>
      <c r="D2959" t="s">
        <v>98</v>
      </c>
      <c r="E2959" t="s">
        <v>91</v>
      </c>
      <c r="F2959" t="s">
        <v>92</v>
      </c>
      <c r="G2959" t="s">
        <v>93</v>
      </c>
      <c r="H2959" t="s">
        <v>94</v>
      </c>
      <c r="I2959" t="s">
        <v>95</v>
      </c>
      <c r="J2959">
        <v>358</v>
      </c>
      <c r="K2959">
        <v>526.24</v>
      </c>
    </row>
    <row r="2960" spans="1:11" x14ac:dyDescent="0.25">
      <c r="A2960" t="s">
        <v>105</v>
      </c>
      <c r="B2960">
        <v>2024</v>
      </c>
      <c r="C2960" t="s">
        <v>10</v>
      </c>
      <c r="D2960" t="s">
        <v>98</v>
      </c>
      <c r="E2960" t="s">
        <v>91</v>
      </c>
      <c r="F2960" t="s">
        <v>92</v>
      </c>
      <c r="G2960" t="s">
        <v>93</v>
      </c>
      <c r="H2960" t="s">
        <v>94</v>
      </c>
      <c r="I2960" t="s">
        <v>95</v>
      </c>
      <c r="J2960">
        <v>328</v>
      </c>
      <c r="K2960">
        <v>526.24</v>
      </c>
    </row>
    <row r="2961" spans="1:11" x14ac:dyDescent="0.25">
      <c r="A2961" t="s">
        <v>104</v>
      </c>
      <c r="B2961">
        <v>2024</v>
      </c>
      <c r="C2961" t="s">
        <v>10</v>
      </c>
      <c r="D2961" t="s">
        <v>98</v>
      </c>
      <c r="E2961" t="s">
        <v>91</v>
      </c>
      <c r="F2961" t="s">
        <v>92</v>
      </c>
      <c r="G2961" t="s">
        <v>93</v>
      </c>
      <c r="H2961" t="s">
        <v>94</v>
      </c>
      <c r="I2961" t="s">
        <v>95</v>
      </c>
      <c r="J2961">
        <v>985</v>
      </c>
      <c r="K2961">
        <v>1408.55</v>
      </c>
    </row>
    <row r="2962" spans="1:11" x14ac:dyDescent="0.25">
      <c r="A2962" t="s">
        <v>103</v>
      </c>
      <c r="B2962">
        <v>2024</v>
      </c>
      <c r="C2962" t="s">
        <v>10</v>
      </c>
      <c r="D2962" t="s">
        <v>98</v>
      </c>
      <c r="E2962" t="s">
        <v>91</v>
      </c>
      <c r="F2962" t="s">
        <v>92</v>
      </c>
      <c r="G2962" t="s">
        <v>93</v>
      </c>
      <c r="H2962" t="s">
        <v>94</v>
      </c>
      <c r="I2962" t="s">
        <v>95</v>
      </c>
      <c r="J2962">
        <v>330</v>
      </c>
      <c r="K2962">
        <v>471.9</v>
      </c>
    </row>
    <row r="2963" spans="1:11" x14ac:dyDescent="0.25">
      <c r="A2963" t="s">
        <v>103</v>
      </c>
      <c r="B2963">
        <v>2024</v>
      </c>
      <c r="C2963" t="s">
        <v>10</v>
      </c>
      <c r="D2963" t="s">
        <v>98</v>
      </c>
      <c r="E2963" t="s">
        <v>91</v>
      </c>
      <c r="F2963" t="s">
        <v>92</v>
      </c>
      <c r="G2963" t="s">
        <v>93</v>
      </c>
      <c r="H2963" t="s">
        <v>94</v>
      </c>
      <c r="I2963" t="s">
        <v>95</v>
      </c>
      <c r="J2963">
        <v>357</v>
      </c>
      <c r="K2963">
        <v>510.51</v>
      </c>
    </row>
    <row r="2964" spans="1:11" x14ac:dyDescent="0.25">
      <c r="A2964" t="s">
        <v>104</v>
      </c>
      <c r="B2964">
        <v>2024</v>
      </c>
      <c r="C2964" t="s">
        <v>10</v>
      </c>
      <c r="D2964" t="s">
        <v>98</v>
      </c>
      <c r="E2964" t="s">
        <v>91</v>
      </c>
      <c r="F2964" t="s">
        <v>92</v>
      </c>
      <c r="G2964" t="s">
        <v>93</v>
      </c>
      <c r="H2964" t="s">
        <v>94</v>
      </c>
      <c r="I2964" t="s">
        <v>95</v>
      </c>
      <c r="J2964">
        <v>327</v>
      </c>
      <c r="K2964">
        <v>467.61</v>
      </c>
    </row>
    <row r="2965" spans="1:11" x14ac:dyDescent="0.25">
      <c r="A2965" t="s">
        <v>105</v>
      </c>
      <c r="B2965">
        <v>2024</v>
      </c>
      <c r="C2965" t="s">
        <v>10</v>
      </c>
      <c r="D2965" t="s">
        <v>98</v>
      </c>
      <c r="E2965" t="s">
        <v>91</v>
      </c>
      <c r="F2965" t="s">
        <v>92</v>
      </c>
      <c r="G2965" t="s">
        <v>93</v>
      </c>
      <c r="H2965" t="s">
        <v>94</v>
      </c>
      <c r="I2965" t="s">
        <v>95</v>
      </c>
      <c r="J2965">
        <v>766</v>
      </c>
      <c r="K2965">
        <v>1095.3800000000001</v>
      </c>
    </row>
    <row r="2966" spans="1:11" x14ac:dyDescent="0.25">
      <c r="A2966" t="s">
        <v>105</v>
      </c>
      <c r="B2966">
        <v>2024</v>
      </c>
      <c r="C2966" t="s">
        <v>10</v>
      </c>
      <c r="D2966" t="s">
        <v>98</v>
      </c>
      <c r="E2966" t="s">
        <v>91</v>
      </c>
      <c r="F2966" t="s">
        <v>92</v>
      </c>
      <c r="G2966" t="s">
        <v>93</v>
      </c>
      <c r="H2966" t="s">
        <v>94</v>
      </c>
      <c r="I2966" t="s">
        <v>95</v>
      </c>
      <c r="J2966">
        <v>852</v>
      </c>
      <c r="K2966">
        <v>1218.3599999999999</v>
      </c>
    </row>
    <row r="2967" spans="1:11" x14ac:dyDescent="0.25">
      <c r="A2967" t="s">
        <v>103</v>
      </c>
      <c r="B2967">
        <v>2024</v>
      </c>
      <c r="C2967" t="s">
        <v>10</v>
      </c>
      <c r="D2967" t="s">
        <v>98</v>
      </c>
      <c r="E2967" t="s">
        <v>91</v>
      </c>
      <c r="F2967" t="s">
        <v>92</v>
      </c>
      <c r="G2967" t="s">
        <v>93</v>
      </c>
      <c r="H2967" t="s">
        <v>94</v>
      </c>
      <c r="I2967" t="s">
        <v>95</v>
      </c>
      <c r="J2967">
        <v>353</v>
      </c>
      <c r="K2967">
        <v>504.79</v>
      </c>
    </row>
    <row r="2968" spans="1:11" x14ac:dyDescent="0.25">
      <c r="A2968" t="s">
        <v>103</v>
      </c>
      <c r="B2968">
        <v>2024</v>
      </c>
      <c r="C2968" t="s">
        <v>10</v>
      </c>
      <c r="D2968" t="s">
        <v>98</v>
      </c>
      <c r="E2968" t="s">
        <v>91</v>
      </c>
      <c r="F2968" t="s">
        <v>92</v>
      </c>
      <c r="G2968" t="s">
        <v>93</v>
      </c>
      <c r="H2968" t="s">
        <v>94</v>
      </c>
      <c r="I2968" t="s">
        <v>95</v>
      </c>
      <c r="J2968">
        <v>329</v>
      </c>
      <c r="K2968">
        <v>470.47</v>
      </c>
    </row>
    <row r="2969" spans="1:11" x14ac:dyDescent="0.25">
      <c r="A2969" t="s">
        <v>103</v>
      </c>
      <c r="B2969">
        <v>2024</v>
      </c>
      <c r="C2969" t="s">
        <v>9</v>
      </c>
      <c r="D2969" t="s">
        <v>98</v>
      </c>
      <c r="E2969" t="s">
        <v>91</v>
      </c>
      <c r="F2969" t="s">
        <v>92</v>
      </c>
      <c r="G2969" t="s">
        <v>93</v>
      </c>
      <c r="H2969" t="s">
        <v>94</v>
      </c>
      <c r="I2969" t="s">
        <v>95</v>
      </c>
      <c r="J2969">
        <v>362</v>
      </c>
      <c r="K2969">
        <v>517.66</v>
      </c>
    </row>
    <row r="2970" spans="1:11" x14ac:dyDescent="0.25">
      <c r="A2970" t="s">
        <v>104</v>
      </c>
      <c r="B2970">
        <v>2024</v>
      </c>
      <c r="C2970" t="s">
        <v>9</v>
      </c>
      <c r="D2970" t="s">
        <v>98</v>
      </c>
      <c r="E2970" t="s">
        <v>91</v>
      </c>
      <c r="F2970" t="s">
        <v>92</v>
      </c>
      <c r="G2970" t="s">
        <v>93</v>
      </c>
      <c r="H2970" t="s">
        <v>94</v>
      </c>
      <c r="I2970" t="s">
        <v>95</v>
      </c>
      <c r="J2970">
        <v>332</v>
      </c>
      <c r="K2970">
        <v>474.76</v>
      </c>
    </row>
    <row r="2971" spans="1:11" x14ac:dyDescent="0.25">
      <c r="A2971" t="s">
        <v>104</v>
      </c>
      <c r="B2971">
        <v>2024</v>
      </c>
      <c r="C2971" t="s">
        <v>9</v>
      </c>
      <c r="D2971" t="s">
        <v>98</v>
      </c>
      <c r="E2971" t="s">
        <v>91</v>
      </c>
      <c r="F2971" t="s">
        <v>92</v>
      </c>
      <c r="G2971" t="s">
        <v>93</v>
      </c>
      <c r="H2971" t="s">
        <v>94</v>
      </c>
      <c r="I2971" t="s">
        <v>95</v>
      </c>
      <c r="J2971">
        <v>334</v>
      </c>
      <c r="K2971">
        <v>526.24</v>
      </c>
    </row>
    <row r="2972" spans="1:11" x14ac:dyDescent="0.25">
      <c r="A2972" t="s">
        <v>106</v>
      </c>
      <c r="B2972">
        <v>2024</v>
      </c>
      <c r="C2972" t="s">
        <v>9</v>
      </c>
      <c r="D2972" t="s">
        <v>98</v>
      </c>
      <c r="E2972" t="s">
        <v>91</v>
      </c>
      <c r="F2972" t="s">
        <v>92</v>
      </c>
      <c r="G2972" t="s">
        <v>93</v>
      </c>
      <c r="H2972" t="s">
        <v>94</v>
      </c>
      <c r="I2972" t="s">
        <v>95</v>
      </c>
      <c r="J2972">
        <v>984</v>
      </c>
      <c r="K2972">
        <v>1407.12</v>
      </c>
    </row>
    <row r="2973" spans="1:11" x14ac:dyDescent="0.25">
      <c r="A2973" t="s">
        <v>105</v>
      </c>
      <c r="B2973">
        <v>2024</v>
      </c>
      <c r="C2973" t="s">
        <v>9</v>
      </c>
      <c r="D2973" t="s">
        <v>98</v>
      </c>
      <c r="E2973" t="s">
        <v>91</v>
      </c>
      <c r="F2973" t="s">
        <v>92</v>
      </c>
      <c r="G2973" t="s">
        <v>93</v>
      </c>
      <c r="H2973" t="s">
        <v>94</v>
      </c>
      <c r="I2973" t="s">
        <v>95</v>
      </c>
      <c r="J2973">
        <v>336</v>
      </c>
      <c r="K2973">
        <v>480.48</v>
      </c>
    </row>
    <row r="2974" spans="1:11" x14ac:dyDescent="0.25">
      <c r="A2974" t="s">
        <v>105</v>
      </c>
      <c r="B2974">
        <v>2024</v>
      </c>
      <c r="C2974" t="s">
        <v>9</v>
      </c>
      <c r="D2974" t="s">
        <v>98</v>
      </c>
      <c r="E2974" t="s">
        <v>91</v>
      </c>
      <c r="F2974" t="s">
        <v>92</v>
      </c>
      <c r="G2974" t="s">
        <v>93</v>
      </c>
      <c r="H2974" t="s">
        <v>94</v>
      </c>
      <c r="I2974" t="s">
        <v>95</v>
      </c>
      <c r="J2974">
        <v>363</v>
      </c>
      <c r="K2974">
        <v>519.09</v>
      </c>
    </row>
    <row r="2975" spans="1:11" x14ac:dyDescent="0.25">
      <c r="A2975" t="s">
        <v>106</v>
      </c>
      <c r="B2975">
        <v>2024</v>
      </c>
      <c r="C2975" t="s">
        <v>9</v>
      </c>
      <c r="D2975" t="s">
        <v>98</v>
      </c>
      <c r="E2975" t="s">
        <v>91</v>
      </c>
      <c r="F2975" t="s">
        <v>92</v>
      </c>
      <c r="G2975" t="s">
        <v>93</v>
      </c>
      <c r="H2975" t="s">
        <v>94</v>
      </c>
      <c r="I2975" t="s">
        <v>95</v>
      </c>
      <c r="J2975">
        <v>333</v>
      </c>
      <c r="K2975">
        <v>476.19</v>
      </c>
    </row>
    <row r="2976" spans="1:11" x14ac:dyDescent="0.25">
      <c r="A2976" t="s">
        <v>104</v>
      </c>
      <c r="B2976">
        <v>2024</v>
      </c>
      <c r="C2976" t="s">
        <v>9</v>
      </c>
      <c r="D2976" t="s">
        <v>98</v>
      </c>
      <c r="E2976" t="s">
        <v>91</v>
      </c>
      <c r="F2976" t="s">
        <v>92</v>
      </c>
      <c r="G2976" t="s">
        <v>93</v>
      </c>
      <c r="H2976" t="s">
        <v>94</v>
      </c>
      <c r="I2976" t="s">
        <v>95</v>
      </c>
      <c r="J2976">
        <v>765</v>
      </c>
      <c r="K2976">
        <v>1093.95</v>
      </c>
    </row>
    <row r="2977" spans="1:11" x14ac:dyDescent="0.25">
      <c r="A2977" t="s">
        <v>104</v>
      </c>
      <c r="B2977">
        <v>2024</v>
      </c>
      <c r="C2977" t="s">
        <v>9</v>
      </c>
      <c r="D2977" t="s">
        <v>98</v>
      </c>
      <c r="E2977" t="s">
        <v>91</v>
      </c>
      <c r="F2977" t="s">
        <v>92</v>
      </c>
      <c r="G2977" t="s">
        <v>93</v>
      </c>
      <c r="H2977" t="s">
        <v>94</v>
      </c>
      <c r="I2977" t="s">
        <v>95</v>
      </c>
      <c r="J2977">
        <v>359</v>
      </c>
      <c r="K2977">
        <v>513.37</v>
      </c>
    </row>
    <row r="2978" spans="1:11" x14ac:dyDescent="0.25">
      <c r="A2978" t="s">
        <v>103</v>
      </c>
      <c r="B2978">
        <v>2024</v>
      </c>
      <c r="C2978" t="s">
        <v>9</v>
      </c>
      <c r="D2978" t="s">
        <v>98</v>
      </c>
      <c r="E2978" t="s">
        <v>91</v>
      </c>
      <c r="F2978" t="s">
        <v>92</v>
      </c>
      <c r="G2978" t="s">
        <v>93</v>
      </c>
      <c r="H2978" t="s">
        <v>94</v>
      </c>
      <c r="I2978" t="s">
        <v>95</v>
      </c>
      <c r="J2978">
        <v>335</v>
      </c>
      <c r="K2978">
        <v>479.05</v>
      </c>
    </row>
    <row r="2979" spans="1:11" x14ac:dyDescent="0.25">
      <c r="A2979" t="s">
        <v>103</v>
      </c>
      <c r="B2979">
        <v>2024</v>
      </c>
      <c r="C2979" t="s">
        <v>8</v>
      </c>
      <c r="D2979" t="s">
        <v>98</v>
      </c>
      <c r="E2979" t="s">
        <v>91</v>
      </c>
      <c r="F2979" t="s">
        <v>92</v>
      </c>
      <c r="G2979" t="s">
        <v>93</v>
      </c>
      <c r="H2979" t="s">
        <v>94</v>
      </c>
      <c r="I2979" t="s">
        <v>95</v>
      </c>
      <c r="J2979">
        <v>368</v>
      </c>
      <c r="K2979">
        <v>526.24</v>
      </c>
    </row>
    <row r="2980" spans="1:11" x14ac:dyDescent="0.25">
      <c r="A2980" t="s">
        <v>104</v>
      </c>
      <c r="B2980">
        <v>2024</v>
      </c>
      <c r="C2980" t="s">
        <v>8</v>
      </c>
      <c r="D2980" t="s">
        <v>98</v>
      </c>
      <c r="E2980" t="s">
        <v>91</v>
      </c>
      <c r="F2980" t="s">
        <v>92</v>
      </c>
      <c r="G2980" t="s">
        <v>93</v>
      </c>
      <c r="H2980" t="s">
        <v>94</v>
      </c>
      <c r="I2980" t="s">
        <v>95</v>
      </c>
      <c r="J2980">
        <v>338</v>
      </c>
      <c r="K2980">
        <v>483.34</v>
      </c>
    </row>
    <row r="2981" spans="1:11" x14ac:dyDescent="0.25">
      <c r="A2981" t="s">
        <v>105</v>
      </c>
      <c r="B2981">
        <v>2024</v>
      </c>
      <c r="C2981" t="s">
        <v>8</v>
      </c>
      <c r="D2981" t="s">
        <v>98</v>
      </c>
      <c r="E2981" t="s">
        <v>91</v>
      </c>
      <c r="F2981" t="s">
        <v>92</v>
      </c>
      <c r="G2981" t="s">
        <v>93</v>
      </c>
      <c r="H2981" t="s">
        <v>94</v>
      </c>
      <c r="I2981" t="s">
        <v>95</v>
      </c>
      <c r="J2981">
        <v>364</v>
      </c>
      <c r="K2981">
        <v>526.24</v>
      </c>
    </row>
    <row r="2982" spans="1:11" x14ac:dyDescent="0.25">
      <c r="A2982" t="s">
        <v>103</v>
      </c>
      <c r="B2982">
        <v>2024</v>
      </c>
      <c r="C2982" t="s">
        <v>8</v>
      </c>
      <c r="D2982" t="s">
        <v>98</v>
      </c>
      <c r="E2982" t="s">
        <v>91</v>
      </c>
      <c r="F2982" t="s">
        <v>92</v>
      </c>
      <c r="G2982" t="s">
        <v>93</v>
      </c>
      <c r="H2982" t="s">
        <v>94</v>
      </c>
      <c r="I2982" t="s">
        <v>95</v>
      </c>
      <c r="J2982">
        <v>340</v>
      </c>
      <c r="K2982">
        <v>526.24</v>
      </c>
    </row>
    <row r="2983" spans="1:11" x14ac:dyDescent="0.25">
      <c r="A2983" t="s">
        <v>103</v>
      </c>
      <c r="B2983">
        <v>2024</v>
      </c>
      <c r="C2983" t="s">
        <v>8</v>
      </c>
      <c r="D2983" t="s">
        <v>98</v>
      </c>
      <c r="E2983" t="s">
        <v>91</v>
      </c>
      <c r="F2983" t="s">
        <v>92</v>
      </c>
      <c r="G2983" t="s">
        <v>93</v>
      </c>
      <c r="H2983" t="s">
        <v>94</v>
      </c>
      <c r="I2983" t="s">
        <v>95</v>
      </c>
      <c r="J2983">
        <v>983</v>
      </c>
      <c r="K2983">
        <v>1405.69</v>
      </c>
    </row>
    <row r="2984" spans="1:11" x14ac:dyDescent="0.25">
      <c r="A2984" t="s">
        <v>103</v>
      </c>
      <c r="B2984">
        <v>2024</v>
      </c>
      <c r="C2984" t="s">
        <v>8</v>
      </c>
      <c r="D2984" t="s">
        <v>98</v>
      </c>
      <c r="E2984" t="s">
        <v>91</v>
      </c>
      <c r="F2984" t="s">
        <v>92</v>
      </c>
      <c r="G2984" t="s">
        <v>93</v>
      </c>
      <c r="H2984" t="s">
        <v>94</v>
      </c>
      <c r="I2984" t="s">
        <v>95</v>
      </c>
      <c r="J2984">
        <v>339</v>
      </c>
      <c r="K2984">
        <v>484.77</v>
      </c>
    </row>
    <row r="2985" spans="1:11" x14ac:dyDescent="0.25">
      <c r="A2985" t="s">
        <v>103</v>
      </c>
      <c r="B2985">
        <v>2024</v>
      </c>
      <c r="C2985" t="s">
        <v>8</v>
      </c>
      <c r="D2985" t="s">
        <v>98</v>
      </c>
      <c r="E2985" t="s">
        <v>91</v>
      </c>
      <c r="F2985" t="s">
        <v>92</v>
      </c>
      <c r="G2985" t="s">
        <v>93</v>
      </c>
      <c r="H2985" t="s">
        <v>94</v>
      </c>
      <c r="I2985" t="s">
        <v>95</v>
      </c>
      <c r="J2985">
        <v>764</v>
      </c>
      <c r="K2985">
        <v>1092.52</v>
      </c>
    </row>
    <row r="2986" spans="1:11" x14ac:dyDescent="0.25">
      <c r="A2986" t="s">
        <v>105</v>
      </c>
      <c r="B2986">
        <v>2024</v>
      </c>
      <c r="C2986" t="s">
        <v>8</v>
      </c>
      <c r="D2986" t="s">
        <v>98</v>
      </c>
      <c r="E2986" t="s">
        <v>91</v>
      </c>
      <c r="F2986" t="s">
        <v>92</v>
      </c>
      <c r="G2986" t="s">
        <v>93</v>
      </c>
      <c r="H2986" t="s">
        <v>94</v>
      </c>
      <c r="I2986" t="s">
        <v>95</v>
      </c>
      <c r="J2986">
        <v>851</v>
      </c>
      <c r="K2986">
        <v>1216.93</v>
      </c>
    </row>
    <row r="2987" spans="1:11" x14ac:dyDescent="0.25">
      <c r="A2987" t="s">
        <v>104</v>
      </c>
      <c r="B2987">
        <v>2024</v>
      </c>
      <c r="C2987" t="s">
        <v>8</v>
      </c>
      <c r="D2987" t="s">
        <v>98</v>
      </c>
      <c r="E2987" t="s">
        <v>91</v>
      </c>
      <c r="F2987" t="s">
        <v>92</v>
      </c>
      <c r="G2987" t="s">
        <v>93</v>
      </c>
      <c r="H2987" t="s">
        <v>94</v>
      </c>
      <c r="I2987" t="s">
        <v>95</v>
      </c>
      <c r="J2987">
        <v>365</v>
      </c>
      <c r="K2987">
        <v>521.95000000000005</v>
      </c>
    </row>
    <row r="2988" spans="1:11" x14ac:dyDescent="0.25">
      <c r="A2988" t="s">
        <v>103</v>
      </c>
      <c r="B2988">
        <v>2024</v>
      </c>
      <c r="C2988" t="s">
        <v>8</v>
      </c>
      <c r="D2988" t="s">
        <v>98</v>
      </c>
      <c r="E2988" t="s">
        <v>91</v>
      </c>
      <c r="F2988" t="s">
        <v>92</v>
      </c>
      <c r="G2988" t="s">
        <v>93</v>
      </c>
      <c r="H2988" t="s">
        <v>94</v>
      </c>
      <c r="I2988" t="s">
        <v>95</v>
      </c>
      <c r="J2988">
        <v>341</v>
      </c>
      <c r="K2988">
        <v>487.63</v>
      </c>
    </row>
    <row r="2989" spans="1:11" x14ac:dyDescent="0.25">
      <c r="A2989" t="s">
        <v>103</v>
      </c>
      <c r="B2989">
        <v>2024</v>
      </c>
      <c r="C2989" t="s">
        <v>3</v>
      </c>
      <c r="D2989" t="s">
        <v>98</v>
      </c>
      <c r="E2989" t="s">
        <v>100</v>
      </c>
      <c r="F2989" t="s">
        <v>101</v>
      </c>
      <c r="G2989" t="s">
        <v>97</v>
      </c>
      <c r="H2989" t="s">
        <v>99</v>
      </c>
      <c r="I2989" t="s">
        <v>102</v>
      </c>
      <c r="J2989">
        <v>224</v>
      </c>
      <c r="K2989">
        <v>320.32</v>
      </c>
    </row>
    <row r="2990" spans="1:11" x14ac:dyDescent="0.25">
      <c r="A2990" t="s">
        <v>103</v>
      </c>
      <c r="B2990">
        <v>2024</v>
      </c>
      <c r="C2990" t="s">
        <v>3</v>
      </c>
      <c r="D2990" t="s">
        <v>98</v>
      </c>
      <c r="E2990" t="s">
        <v>100</v>
      </c>
      <c r="F2990" t="s">
        <v>101</v>
      </c>
      <c r="G2990" t="s">
        <v>97</v>
      </c>
      <c r="H2990" t="s">
        <v>99</v>
      </c>
      <c r="I2990" t="s">
        <v>102</v>
      </c>
      <c r="J2990">
        <v>226</v>
      </c>
      <c r="K2990">
        <v>323.18</v>
      </c>
    </row>
    <row r="2991" spans="1:11" x14ac:dyDescent="0.25">
      <c r="A2991" t="s">
        <v>104</v>
      </c>
      <c r="B2991">
        <v>2024</v>
      </c>
      <c r="C2991" t="s">
        <v>3</v>
      </c>
      <c r="D2991" t="s">
        <v>98</v>
      </c>
      <c r="E2991" t="s">
        <v>100</v>
      </c>
      <c r="F2991" t="s">
        <v>101</v>
      </c>
      <c r="G2991" t="s">
        <v>97</v>
      </c>
      <c r="H2991" t="s">
        <v>99</v>
      </c>
      <c r="I2991" t="s">
        <v>102</v>
      </c>
      <c r="J2991">
        <v>196</v>
      </c>
      <c r="K2991">
        <v>280.27999999999997</v>
      </c>
    </row>
    <row r="2992" spans="1:11" x14ac:dyDescent="0.25">
      <c r="A2992" t="s">
        <v>104</v>
      </c>
      <c r="B2992">
        <v>2024</v>
      </c>
      <c r="C2992" t="s">
        <v>3</v>
      </c>
      <c r="D2992" t="s">
        <v>98</v>
      </c>
      <c r="E2992" t="s">
        <v>100</v>
      </c>
      <c r="F2992" t="s">
        <v>101</v>
      </c>
      <c r="G2992" t="s">
        <v>97</v>
      </c>
      <c r="H2992" t="s">
        <v>99</v>
      </c>
      <c r="I2992" t="s">
        <v>102</v>
      </c>
      <c r="J2992">
        <v>802</v>
      </c>
      <c r="K2992">
        <v>1146.8599999999999</v>
      </c>
    </row>
    <row r="2993" spans="1:11" x14ac:dyDescent="0.25">
      <c r="A2993" t="s">
        <v>107</v>
      </c>
      <c r="B2993">
        <v>2024</v>
      </c>
      <c r="C2993" t="s">
        <v>3</v>
      </c>
      <c r="D2993" t="s">
        <v>98</v>
      </c>
      <c r="E2993" t="s">
        <v>100</v>
      </c>
      <c r="F2993" t="s">
        <v>101</v>
      </c>
      <c r="G2993" t="s">
        <v>97</v>
      </c>
      <c r="H2993" t="s">
        <v>99</v>
      </c>
      <c r="I2993" t="s">
        <v>102</v>
      </c>
      <c r="J2993">
        <v>888</v>
      </c>
      <c r="K2993">
        <v>1269.8399999999999</v>
      </c>
    </row>
    <row r="2994" spans="1:11" x14ac:dyDescent="0.25">
      <c r="A2994" t="s">
        <v>107</v>
      </c>
      <c r="B2994">
        <v>2024</v>
      </c>
      <c r="C2994" t="s">
        <v>3</v>
      </c>
      <c r="D2994" t="s">
        <v>98</v>
      </c>
      <c r="E2994" t="s">
        <v>100</v>
      </c>
      <c r="F2994" t="s">
        <v>101</v>
      </c>
      <c r="G2994" t="s">
        <v>97</v>
      </c>
      <c r="H2994" t="s">
        <v>99</v>
      </c>
      <c r="I2994" t="s">
        <v>102</v>
      </c>
      <c r="J2994">
        <v>841</v>
      </c>
      <c r="K2994">
        <v>526.24</v>
      </c>
    </row>
    <row r="2995" spans="1:11" x14ac:dyDescent="0.25">
      <c r="A2995" t="s">
        <v>104</v>
      </c>
      <c r="B2995">
        <v>2024</v>
      </c>
      <c r="C2995" t="s">
        <v>3</v>
      </c>
      <c r="D2995" t="s">
        <v>98</v>
      </c>
      <c r="E2995" t="s">
        <v>100</v>
      </c>
      <c r="F2995" t="s">
        <v>101</v>
      </c>
      <c r="G2995" t="s">
        <v>97</v>
      </c>
      <c r="H2995" t="s">
        <v>99</v>
      </c>
      <c r="I2995" t="s">
        <v>102</v>
      </c>
      <c r="J2995">
        <v>195</v>
      </c>
      <c r="K2995">
        <v>278.85000000000002</v>
      </c>
    </row>
    <row r="2996" spans="1:11" x14ac:dyDescent="0.25">
      <c r="A2996" t="s">
        <v>104</v>
      </c>
      <c r="B2996">
        <v>2024</v>
      </c>
      <c r="C2996" t="s">
        <v>3</v>
      </c>
      <c r="D2996" t="s">
        <v>98</v>
      </c>
      <c r="E2996" t="s">
        <v>100</v>
      </c>
      <c r="F2996" t="s">
        <v>101</v>
      </c>
      <c r="G2996" t="s">
        <v>97</v>
      </c>
      <c r="H2996" t="s">
        <v>99</v>
      </c>
      <c r="I2996" t="s">
        <v>102</v>
      </c>
      <c r="J2996">
        <v>223</v>
      </c>
      <c r="K2996">
        <v>318.89</v>
      </c>
    </row>
    <row r="2997" spans="1:11" x14ac:dyDescent="0.25">
      <c r="A2997" t="s">
        <v>103</v>
      </c>
      <c r="B2997">
        <v>2024</v>
      </c>
      <c r="C2997" t="s">
        <v>3</v>
      </c>
      <c r="D2997" t="s">
        <v>98</v>
      </c>
      <c r="E2997" t="s">
        <v>100</v>
      </c>
      <c r="F2997" t="s">
        <v>101</v>
      </c>
      <c r="G2997" t="s">
        <v>97</v>
      </c>
      <c r="H2997" t="s">
        <v>99</v>
      </c>
      <c r="I2997" t="s">
        <v>102</v>
      </c>
      <c r="J2997">
        <v>199</v>
      </c>
      <c r="K2997">
        <v>284.57</v>
      </c>
    </row>
    <row r="2998" spans="1:11" x14ac:dyDescent="0.25">
      <c r="A2998" t="s">
        <v>103</v>
      </c>
      <c r="B2998">
        <v>2024</v>
      </c>
      <c r="C2998" t="s">
        <v>3</v>
      </c>
      <c r="D2998" t="s">
        <v>98</v>
      </c>
      <c r="E2998" t="s">
        <v>100</v>
      </c>
      <c r="F2998" t="s">
        <v>101</v>
      </c>
      <c r="G2998" t="s">
        <v>97</v>
      </c>
      <c r="H2998" t="s">
        <v>99</v>
      </c>
      <c r="I2998" t="s">
        <v>102</v>
      </c>
      <c r="J2998">
        <v>197</v>
      </c>
      <c r="K2998">
        <v>281.70999999999998</v>
      </c>
    </row>
    <row r="2999" spans="1:11" x14ac:dyDescent="0.25">
      <c r="A2999" t="s">
        <v>104</v>
      </c>
      <c r="B2999">
        <v>2024</v>
      </c>
      <c r="C2999" t="s">
        <v>7</v>
      </c>
      <c r="D2999" t="s">
        <v>98</v>
      </c>
      <c r="E2999" t="s">
        <v>100</v>
      </c>
      <c r="F2999" t="s">
        <v>101</v>
      </c>
      <c r="G2999" t="s">
        <v>97</v>
      </c>
      <c r="H2999" t="s">
        <v>99</v>
      </c>
      <c r="I2999" t="s">
        <v>102</v>
      </c>
      <c r="J2999">
        <v>176</v>
      </c>
      <c r="K2999">
        <v>251.68</v>
      </c>
    </row>
    <row r="3000" spans="1:11" x14ac:dyDescent="0.25">
      <c r="A3000" t="s">
        <v>103</v>
      </c>
      <c r="B3000">
        <v>2024</v>
      </c>
      <c r="C3000" t="s">
        <v>7</v>
      </c>
      <c r="D3000" t="s">
        <v>98</v>
      </c>
      <c r="E3000" t="s">
        <v>100</v>
      </c>
      <c r="F3000" t="s">
        <v>101</v>
      </c>
      <c r="G3000" t="s">
        <v>97</v>
      </c>
      <c r="H3000" t="s">
        <v>99</v>
      </c>
      <c r="I3000" t="s">
        <v>102</v>
      </c>
      <c r="J3000">
        <v>202</v>
      </c>
      <c r="K3000">
        <v>288.86</v>
      </c>
    </row>
    <row r="3001" spans="1:11" x14ac:dyDescent="0.25">
      <c r="A3001" t="s">
        <v>104</v>
      </c>
      <c r="B3001">
        <v>2024</v>
      </c>
      <c r="C3001" t="s">
        <v>7</v>
      </c>
      <c r="D3001" t="s">
        <v>98</v>
      </c>
      <c r="E3001" t="s">
        <v>100</v>
      </c>
      <c r="F3001" t="s">
        <v>101</v>
      </c>
      <c r="G3001" t="s">
        <v>97</v>
      </c>
      <c r="H3001" t="s">
        <v>99</v>
      </c>
      <c r="I3001" t="s">
        <v>102</v>
      </c>
      <c r="J3001">
        <v>178</v>
      </c>
      <c r="K3001">
        <v>254.54</v>
      </c>
    </row>
    <row r="3002" spans="1:11" x14ac:dyDescent="0.25">
      <c r="A3002" t="s">
        <v>105</v>
      </c>
      <c r="B3002">
        <v>2024</v>
      </c>
      <c r="C3002" t="s">
        <v>7</v>
      </c>
      <c r="D3002" t="s">
        <v>98</v>
      </c>
      <c r="E3002" t="s">
        <v>100</v>
      </c>
      <c r="F3002" t="s">
        <v>101</v>
      </c>
      <c r="G3002" t="s">
        <v>97</v>
      </c>
      <c r="H3002" t="s">
        <v>99</v>
      </c>
      <c r="I3002" t="s">
        <v>102</v>
      </c>
      <c r="J3002">
        <v>805</v>
      </c>
      <c r="K3002">
        <v>1151.1500000000001</v>
      </c>
    </row>
    <row r="3003" spans="1:11" x14ac:dyDescent="0.25">
      <c r="A3003" t="s">
        <v>106</v>
      </c>
      <c r="B3003">
        <v>2024</v>
      </c>
      <c r="C3003" t="s">
        <v>7</v>
      </c>
      <c r="D3003" t="s">
        <v>98</v>
      </c>
      <c r="E3003" t="s">
        <v>100</v>
      </c>
      <c r="F3003" t="s">
        <v>101</v>
      </c>
      <c r="G3003" t="s">
        <v>97</v>
      </c>
      <c r="H3003" t="s">
        <v>99</v>
      </c>
      <c r="I3003" t="s">
        <v>102</v>
      </c>
      <c r="J3003">
        <v>892</v>
      </c>
      <c r="K3003">
        <v>1275.56</v>
      </c>
    </row>
    <row r="3004" spans="1:11" x14ac:dyDescent="0.25">
      <c r="A3004" t="s">
        <v>106</v>
      </c>
      <c r="B3004">
        <v>2024</v>
      </c>
      <c r="C3004" t="s">
        <v>7</v>
      </c>
      <c r="D3004" t="s">
        <v>98</v>
      </c>
      <c r="E3004" t="s">
        <v>100</v>
      </c>
      <c r="F3004" t="s">
        <v>101</v>
      </c>
      <c r="G3004" t="s">
        <v>97</v>
      </c>
      <c r="H3004" t="s">
        <v>99</v>
      </c>
      <c r="I3004" t="s">
        <v>102</v>
      </c>
      <c r="J3004">
        <v>845</v>
      </c>
      <c r="K3004">
        <v>526.24</v>
      </c>
    </row>
    <row r="3005" spans="1:11" x14ac:dyDescent="0.25">
      <c r="A3005" t="s">
        <v>105</v>
      </c>
      <c r="B3005">
        <v>2024</v>
      </c>
      <c r="C3005" t="s">
        <v>7</v>
      </c>
      <c r="D3005" t="s">
        <v>98</v>
      </c>
      <c r="E3005" t="s">
        <v>100</v>
      </c>
      <c r="F3005" t="s">
        <v>101</v>
      </c>
      <c r="G3005" t="s">
        <v>97</v>
      </c>
      <c r="H3005" t="s">
        <v>99</v>
      </c>
      <c r="I3005" t="s">
        <v>102</v>
      </c>
      <c r="J3005">
        <v>177</v>
      </c>
      <c r="K3005">
        <v>253.11</v>
      </c>
    </row>
    <row r="3006" spans="1:11" x14ac:dyDescent="0.25">
      <c r="A3006" t="s">
        <v>104</v>
      </c>
      <c r="B3006">
        <v>2024</v>
      </c>
      <c r="C3006" t="s">
        <v>7</v>
      </c>
      <c r="D3006" t="s">
        <v>98</v>
      </c>
      <c r="E3006" t="s">
        <v>100</v>
      </c>
      <c r="F3006" t="s">
        <v>101</v>
      </c>
      <c r="G3006" t="s">
        <v>97</v>
      </c>
      <c r="H3006" t="s">
        <v>99</v>
      </c>
      <c r="I3006" t="s">
        <v>102</v>
      </c>
      <c r="J3006">
        <v>205</v>
      </c>
      <c r="K3006">
        <v>293.14999999999998</v>
      </c>
    </row>
    <row r="3007" spans="1:11" x14ac:dyDescent="0.25">
      <c r="A3007" t="s">
        <v>103</v>
      </c>
      <c r="B3007">
        <v>2024</v>
      </c>
      <c r="C3007" t="s">
        <v>7</v>
      </c>
      <c r="D3007" t="s">
        <v>98</v>
      </c>
      <c r="E3007" t="s">
        <v>100</v>
      </c>
      <c r="F3007" t="s">
        <v>101</v>
      </c>
      <c r="G3007" t="s">
        <v>97</v>
      </c>
      <c r="H3007" t="s">
        <v>99</v>
      </c>
      <c r="I3007" t="s">
        <v>102</v>
      </c>
      <c r="J3007">
        <v>175</v>
      </c>
      <c r="K3007">
        <v>250.25</v>
      </c>
    </row>
    <row r="3008" spans="1:11" x14ac:dyDescent="0.25">
      <c r="A3008" t="s">
        <v>104</v>
      </c>
      <c r="B3008">
        <v>2024</v>
      </c>
      <c r="C3008" t="s">
        <v>7</v>
      </c>
      <c r="D3008" t="s">
        <v>98</v>
      </c>
      <c r="E3008" t="s">
        <v>100</v>
      </c>
      <c r="F3008" t="s">
        <v>101</v>
      </c>
      <c r="G3008" t="s">
        <v>97</v>
      </c>
      <c r="H3008" t="s">
        <v>99</v>
      </c>
      <c r="I3008" t="s">
        <v>102</v>
      </c>
      <c r="J3008">
        <v>814</v>
      </c>
      <c r="K3008">
        <v>1164.02</v>
      </c>
    </row>
    <row r="3009" spans="1:11" x14ac:dyDescent="0.25">
      <c r="A3009" t="s">
        <v>107</v>
      </c>
      <c r="B3009">
        <v>2024</v>
      </c>
      <c r="C3009" t="s">
        <v>11</v>
      </c>
      <c r="D3009" t="s">
        <v>98</v>
      </c>
      <c r="E3009" t="s">
        <v>100</v>
      </c>
      <c r="F3009" t="s">
        <v>101</v>
      </c>
      <c r="G3009" t="s">
        <v>97</v>
      </c>
      <c r="H3009" t="s">
        <v>99</v>
      </c>
      <c r="I3009" t="s">
        <v>102</v>
      </c>
      <c r="J3009">
        <v>182</v>
      </c>
      <c r="K3009">
        <v>260.26</v>
      </c>
    </row>
    <row r="3010" spans="1:11" x14ac:dyDescent="0.25">
      <c r="A3010" t="s">
        <v>105</v>
      </c>
      <c r="B3010">
        <v>2024</v>
      </c>
      <c r="C3010" t="s">
        <v>11</v>
      </c>
      <c r="D3010" t="s">
        <v>98</v>
      </c>
      <c r="E3010" t="s">
        <v>100</v>
      </c>
      <c r="F3010" t="s">
        <v>101</v>
      </c>
      <c r="G3010" t="s">
        <v>97</v>
      </c>
      <c r="H3010" t="s">
        <v>99</v>
      </c>
      <c r="I3010" t="s">
        <v>102</v>
      </c>
      <c r="J3010">
        <v>152</v>
      </c>
      <c r="K3010">
        <v>217.36</v>
      </c>
    </row>
    <row r="3011" spans="1:11" x14ac:dyDescent="0.25">
      <c r="A3011" t="s">
        <v>103</v>
      </c>
      <c r="B3011">
        <v>2024</v>
      </c>
      <c r="C3011" t="s">
        <v>11</v>
      </c>
      <c r="D3011" t="s">
        <v>98</v>
      </c>
      <c r="E3011" t="s">
        <v>100</v>
      </c>
      <c r="F3011" t="s">
        <v>101</v>
      </c>
      <c r="G3011" t="s">
        <v>97</v>
      </c>
      <c r="H3011" t="s">
        <v>99</v>
      </c>
      <c r="I3011" t="s">
        <v>102</v>
      </c>
      <c r="J3011">
        <v>184</v>
      </c>
      <c r="K3011">
        <v>263.12</v>
      </c>
    </row>
    <row r="3012" spans="1:11" x14ac:dyDescent="0.25">
      <c r="A3012" t="s">
        <v>106</v>
      </c>
      <c r="B3012">
        <v>2024</v>
      </c>
      <c r="C3012" t="s">
        <v>11</v>
      </c>
      <c r="D3012" t="s">
        <v>98</v>
      </c>
      <c r="E3012" t="s">
        <v>100</v>
      </c>
      <c r="F3012" t="s">
        <v>101</v>
      </c>
      <c r="G3012" t="s">
        <v>97</v>
      </c>
      <c r="H3012" t="s">
        <v>99</v>
      </c>
      <c r="I3012" t="s">
        <v>102</v>
      </c>
      <c r="J3012">
        <v>154</v>
      </c>
      <c r="K3012">
        <v>220.22</v>
      </c>
    </row>
    <row r="3013" spans="1:11" x14ac:dyDescent="0.25">
      <c r="A3013" t="s">
        <v>106</v>
      </c>
      <c r="B3013">
        <v>2024</v>
      </c>
      <c r="C3013" t="s">
        <v>11</v>
      </c>
      <c r="D3013" t="s">
        <v>98</v>
      </c>
      <c r="E3013" t="s">
        <v>100</v>
      </c>
      <c r="F3013" t="s">
        <v>101</v>
      </c>
      <c r="G3013" t="s">
        <v>97</v>
      </c>
      <c r="H3013" t="s">
        <v>99</v>
      </c>
      <c r="I3013" t="s">
        <v>102</v>
      </c>
      <c r="J3013">
        <v>809</v>
      </c>
      <c r="K3013">
        <v>1156.8699999999999</v>
      </c>
    </row>
    <row r="3014" spans="1:11" x14ac:dyDescent="0.25">
      <c r="A3014" t="s">
        <v>104</v>
      </c>
      <c r="B3014">
        <v>2024</v>
      </c>
      <c r="C3014" t="s">
        <v>11</v>
      </c>
      <c r="D3014" t="s">
        <v>98</v>
      </c>
      <c r="E3014" t="s">
        <v>100</v>
      </c>
      <c r="F3014" t="s">
        <v>101</v>
      </c>
      <c r="G3014" t="s">
        <v>97</v>
      </c>
      <c r="H3014" t="s">
        <v>99</v>
      </c>
      <c r="I3014" t="s">
        <v>102</v>
      </c>
      <c r="J3014">
        <v>895</v>
      </c>
      <c r="K3014">
        <v>1279.8499999999999</v>
      </c>
    </row>
    <row r="3015" spans="1:11" x14ac:dyDescent="0.25">
      <c r="A3015" t="s">
        <v>104</v>
      </c>
      <c r="B3015">
        <v>2024</v>
      </c>
      <c r="C3015" t="s">
        <v>11</v>
      </c>
      <c r="D3015" t="s">
        <v>98</v>
      </c>
      <c r="E3015" t="s">
        <v>100</v>
      </c>
      <c r="F3015" t="s">
        <v>101</v>
      </c>
      <c r="G3015" t="s">
        <v>97</v>
      </c>
      <c r="H3015" t="s">
        <v>99</v>
      </c>
      <c r="I3015" t="s">
        <v>102</v>
      </c>
      <c r="J3015">
        <v>848</v>
      </c>
      <c r="K3015">
        <v>526.24</v>
      </c>
    </row>
    <row r="3016" spans="1:11" x14ac:dyDescent="0.25">
      <c r="A3016" t="s">
        <v>106</v>
      </c>
      <c r="B3016">
        <v>2024</v>
      </c>
      <c r="C3016" t="s">
        <v>11</v>
      </c>
      <c r="D3016" t="s">
        <v>98</v>
      </c>
      <c r="E3016" t="s">
        <v>100</v>
      </c>
      <c r="F3016" t="s">
        <v>101</v>
      </c>
      <c r="G3016" t="s">
        <v>97</v>
      </c>
      <c r="H3016" t="s">
        <v>99</v>
      </c>
      <c r="I3016" t="s">
        <v>102</v>
      </c>
      <c r="J3016">
        <v>153</v>
      </c>
      <c r="K3016">
        <v>218.79</v>
      </c>
    </row>
    <row r="3017" spans="1:11" x14ac:dyDescent="0.25">
      <c r="A3017" t="s">
        <v>106</v>
      </c>
      <c r="B3017">
        <v>2024</v>
      </c>
      <c r="C3017" t="s">
        <v>11</v>
      </c>
      <c r="D3017" t="s">
        <v>98</v>
      </c>
      <c r="E3017" t="s">
        <v>100</v>
      </c>
      <c r="F3017" t="s">
        <v>101</v>
      </c>
      <c r="G3017" t="s">
        <v>97</v>
      </c>
      <c r="H3017" t="s">
        <v>99</v>
      </c>
      <c r="I3017" t="s">
        <v>102</v>
      </c>
      <c r="J3017">
        <v>181</v>
      </c>
      <c r="K3017">
        <v>258.83</v>
      </c>
    </row>
    <row r="3018" spans="1:11" x14ac:dyDescent="0.25">
      <c r="A3018" t="s">
        <v>103</v>
      </c>
      <c r="B3018">
        <v>2024</v>
      </c>
      <c r="C3018" t="s">
        <v>11</v>
      </c>
      <c r="D3018" t="s">
        <v>98</v>
      </c>
      <c r="E3018" t="s">
        <v>100</v>
      </c>
      <c r="F3018" t="s">
        <v>101</v>
      </c>
      <c r="G3018" t="s">
        <v>97</v>
      </c>
      <c r="H3018" t="s">
        <v>99</v>
      </c>
      <c r="I3018" t="s">
        <v>102</v>
      </c>
      <c r="J3018">
        <v>157</v>
      </c>
      <c r="K3018">
        <v>224.51</v>
      </c>
    </row>
    <row r="3019" spans="1:11" x14ac:dyDescent="0.25">
      <c r="A3019" t="s">
        <v>105</v>
      </c>
      <c r="B3019">
        <v>2024</v>
      </c>
      <c r="C3019" t="s">
        <v>11</v>
      </c>
      <c r="D3019" t="s">
        <v>98</v>
      </c>
      <c r="E3019" t="s">
        <v>100</v>
      </c>
      <c r="F3019" t="s">
        <v>101</v>
      </c>
      <c r="G3019" t="s">
        <v>97</v>
      </c>
      <c r="H3019" t="s">
        <v>99</v>
      </c>
      <c r="I3019" t="s">
        <v>102</v>
      </c>
      <c r="J3019">
        <v>818</v>
      </c>
      <c r="K3019">
        <v>1169.74</v>
      </c>
    </row>
    <row r="3020" spans="1:11" x14ac:dyDescent="0.25">
      <c r="A3020" t="s">
        <v>107</v>
      </c>
      <c r="B3020">
        <v>2024</v>
      </c>
      <c r="C3020" t="s">
        <v>11</v>
      </c>
      <c r="D3020" t="s">
        <v>98</v>
      </c>
      <c r="E3020" t="s">
        <v>100</v>
      </c>
      <c r="F3020" t="s">
        <v>101</v>
      </c>
      <c r="G3020" t="s">
        <v>97</v>
      </c>
      <c r="H3020" t="s">
        <v>99</v>
      </c>
      <c r="I3020" t="s">
        <v>102</v>
      </c>
      <c r="J3020">
        <v>155</v>
      </c>
      <c r="K3020">
        <v>221.65</v>
      </c>
    </row>
    <row r="3021" spans="1:11" x14ac:dyDescent="0.25">
      <c r="A3021" t="s">
        <v>103</v>
      </c>
      <c r="B3021">
        <v>2024</v>
      </c>
      <c r="C3021" t="s">
        <v>1</v>
      </c>
      <c r="D3021" t="s">
        <v>98</v>
      </c>
      <c r="E3021" t="s">
        <v>100</v>
      </c>
      <c r="F3021" t="s">
        <v>101</v>
      </c>
      <c r="G3021" t="s">
        <v>97</v>
      </c>
      <c r="H3021" t="s">
        <v>99</v>
      </c>
      <c r="I3021" t="s">
        <v>102</v>
      </c>
      <c r="J3021">
        <v>236</v>
      </c>
      <c r="K3021">
        <v>337.48</v>
      </c>
    </row>
    <row r="3022" spans="1:11" x14ac:dyDescent="0.25">
      <c r="A3022" t="s">
        <v>103</v>
      </c>
      <c r="B3022">
        <v>2024</v>
      </c>
      <c r="C3022" t="s">
        <v>1</v>
      </c>
      <c r="D3022" t="s">
        <v>98</v>
      </c>
      <c r="E3022" t="s">
        <v>100</v>
      </c>
      <c r="F3022" t="s">
        <v>101</v>
      </c>
      <c r="G3022" t="s">
        <v>97</v>
      </c>
      <c r="H3022" t="s">
        <v>99</v>
      </c>
      <c r="I3022" t="s">
        <v>102</v>
      </c>
      <c r="J3022">
        <v>206</v>
      </c>
      <c r="K3022">
        <v>294.58</v>
      </c>
    </row>
    <row r="3023" spans="1:11" x14ac:dyDescent="0.25">
      <c r="A3023" t="s">
        <v>106</v>
      </c>
      <c r="B3023">
        <v>2024</v>
      </c>
      <c r="C3023" t="s">
        <v>1</v>
      </c>
      <c r="D3023" t="s">
        <v>98</v>
      </c>
      <c r="E3023" t="s">
        <v>100</v>
      </c>
      <c r="F3023" t="s">
        <v>101</v>
      </c>
      <c r="G3023" t="s">
        <v>97</v>
      </c>
      <c r="H3023" t="s">
        <v>99</v>
      </c>
      <c r="I3023" t="s">
        <v>102</v>
      </c>
      <c r="J3023">
        <v>208</v>
      </c>
      <c r="K3023">
        <v>297.44</v>
      </c>
    </row>
    <row r="3024" spans="1:11" x14ac:dyDescent="0.25">
      <c r="A3024" t="s">
        <v>104</v>
      </c>
      <c r="B3024">
        <v>2024</v>
      </c>
      <c r="C3024" t="s">
        <v>1</v>
      </c>
      <c r="D3024" t="s">
        <v>98</v>
      </c>
      <c r="E3024" t="s">
        <v>100</v>
      </c>
      <c r="F3024" t="s">
        <v>101</v>
      </c>
      <c r="G3024" t="s">
        <v>97</v>
      </c>
      <c r="H3024" t="s">
        <v>99</v>
      </c>
      <c r="I3024" t="s">
        <v>102</v>
      </c>
      <c r="J3024">
        <v>800</v>
      </c>
      <c r="K3024">
        <v>1144</v>
      </c>
    </row>
    <row r="3025" spans="1:11" x14ac:dyDescent="0.25">
      <c r="A3025" t="s">
        <v>105</v>
      </c>
      <c r="B3025">
        <v>2024</v>
      </c>
      <c r="C3025" t="s">
        <v>1</v>
      </c>
      <c r="D3025" t="s">
        <v>98</v>
      </c>
      <c r="E3025" t="s">
        <v>100</v>
      </c>
      <c r="F3025" t="s">
        <v>101</v>
      </c>
      <c r="G3025" t="s">
        <v>97</v>
      </c>
      <c r="H3025" t="s">
        <v>99</v>
      </c>
      <c r="I3025" t="s">
        <v>102</v>
      </c>
      <c r="J3025">
        <v>886</v>
      </c>
      <c r="K3025">
        <v>1266.98</v>
      </c>
    </row>
    <row r="3026" spans="1:11" x14ac:dyDescent="0.25">
      <c r="A3026" t="s">
        <v>105</v>
      </c>
      <c r="B3026">
        <v>2024</v>
      </c>
      <c r="C3026" t="s">
        <v>1</v>
      </c>
      <c r="D3026" t="s">
        <v>98</v>
      </c>
      <c r="E3026" t="s">
        <v>100</v>
      </c>
      <c r="F3026" t="s">
        <v>101</v>
      </c>
      <c r="G3026" t="s">
        <v>97</v>
      </c>
      <c r="H3026" t="s">
        <v>99</v>
      </c>
      <c r="I3026" t="s">
        <v>102</v>
      </c>
      <c r="J3026">
        <v>839</v>
      </c>
      <c r="K3026">
        <v>526.24</v>
      </c>
    </row>
    <row r="3027" spans="1:11" x14ac:dyDescent="0.25">
      <c r="A3027" t="s">
        <v>104</v>
      </c>
      <c r="B3027">
        <v>2024</v>
      </c>
      <c r="C3027" t="s">
        <v>1</v>
      </c>
      <c r="D3027" t="s">
        <v>98</v>
      </c>
      <c r="E3027" t="s">
        <v>100</v>
      </c>
      <c r="F3027" t="s">
        <v>101</v>
      </c>
      <c r="G3027" t="s">
        <v>97</v>
      </c>
      <c r="H3027" t="s">
        <v>99</v>
      </c>
      <c r="I3027" t="s">
        <v>102</v>
      </c>
      <c r="J3027">
        <v>207</v>
      </c>
      <c r="K3027">
        <v>296.01</v>
      </c>
    </row>
    <row r="3028" spans="1:11" x14ac:dyDescent="0.25">
      <c r="A3028" t="s">
        <v>106</v>
      </c>
      <c r="B3028">
        <v>2024</v>
      </c>
      <c r="C3028" t="s">
        <v>1</v>
      </c>
      <c r="D3028" t="s">
        <v>98</v>
      </c>
      <c r="E3028" t="s">
        <v>100</v>
      </c>
      <c r="F3028" t="s">
        <v>101</v>
      </c>
      <c r="G3028" t="s">
        <v>97</v>
      </c>
      <c r="H3028" t="s">
        <v>99</v>
      </c>
      <c r="I3028" t="s">
        <v>102</v>
      </c>
      <c r="J3028">
        <v>235</v>
      </c>
      <c r="K3028">
        <v>336.05</v>
      </c>
    </row>
    <row r="3029" spans="1:11" x14ac:dyDescent="0.25">
      <c r="A3029" t="s">
        <v>103</v>
      </c>
      <c r="B3029">
        <v>2024</v>
      </c>
      <c r="C3029" t="s">
        <v>1</v>
      </c>
      <c r="D3029" t="s">
        <v>98</v>
      </c>
      <c r="E3029" t="s">
        <v>100</v>
      </c>
      <c r="F3029" t="s">
        <v>101</v>
      </c>
      <c r="G3029" t="s">
        <v>97</v>
      </c>
      <c r="H3029" t="s">
        <v>99</v>
      </c>
      <c r="I3029" t="s">
        <v>102</v>
      </c>
      <c r="J3029">
        <v>809</v>
      </c>
      <c r="K3029">
        <v>1156.8699999999999</v>
      </c>
    </row>
    <row r="3030" spans="1:11" x14ac:dyDescent="0.25">
      <c r="A3030" t="s">
        <v>103</v>
      </c>
      <c r="B3030">
        <v>2024</v>
      </c>
      <c r="C3030" t="s">
        <v>1</v>
      </c>
      <c r="D3030" t="s">
        <v>98</v>
      </c>
      <c r="E3030" t="s">
        <v>100</v>
      </c>
      <c r="F3030" t="s">
        <v>101</v>
      </c>
      <c r="G3030" t="s">
        <v>97</v>
      </c>
      <c r="H3030" t="s">
        <v>99</v>
      </c>
      <c r="I3030" t="s">
        <v>102</v>
      </c>
      <c r="J3030">
        <v>209</v>
      </c>
      <c r="K3030">
        <v>298.87</v>
      </c>
    </row>
    <row r="3031" spans="1:11" x14ac:dyDescent="0.25">
      <c r="A3031" t="s">
        <v>103</v>
      </c>
      <c r="B3031">
        <v>2024</v>
      </c>
      <c r="C3031" t="s">
        <v>0</v>
      </c>
      <c r="D3031" t="s">
        <v>98</v>
      </c>
      <c r="E3031" t="s">
        <v>100</v>
      </c>
      <c r="F3031" t="s">
        <v>101</v>
      </c>
      <c r="G3031" t="s">
        <v>97</v>
      </c>
      <c r="H3031" t="s">
        <v>99</v>
      </c>
      <c r="I3031" t="s">
        <v>102</v>
      </c>
      <c r="J3031">
        <v>242</v>
      </c>
      <c r="K3031">
        <v>346.06</v>
      </c>
    </row>
    <row r="3032" spans="1:11" x14ac:dyDescent="0.25">
      <c r="A3032" t="s">
        <v>105</v>
      </c>
      <c r="B3032">
        <v>2024</v>
      </c>
      <c r="C3032" t="s">
        <v>0</v>
      </c>
      <c r="D3032" t="s">
        <v>98</v>
      </c>
      <c r="E3032" t="s">
        <v>100</v>
      </c>
      <c r="F3032" t="s">
        <v>101</v>
      </c>
      <c r="G3032" t="s">
        <v>97</v>
      </c>
      <c r="H3032" t="s">
        <v>99</v>
      </c>
      <c r="I3032" t="s">
        <v>102</v>
      </c>
      <c r="J3032">
        <v>212</v>
      </c>
      <c r="K3032">
        <v>303.15999999999997</v>
      </c>
    </row>
    <row r="3033" spans="1:11" x14ac:dyDescent="0.25">
      <c r="A3033" t="s">
        <v>104</v>
      </c>
      <c r="B3033">
        <v>2024</v>
      </c>
      <c r="C3033" t="s">
        <v>0</v>
      </c>
      <c r="D3033" t="s">
        <v>98</v>
      </c>
      <c r="E3033" t="s">
        <v>100</v>
      </c>
      <c r="F3033" t="s">
        <v>101</v>
      </c>
      <c r="G3033" t="s">
        <v>97</v>
      </c>
      <c r="H3033" t="s">
        <v>99</v>
      </c>
      <c r="I3033" t="s">
        <v>102</v>
      </c>
      <c r="J3033">
        <v>238</v>
      </c>
      <c r="K3033">
        <v>340.34000000000003</v>
      </c>
    </row>
    <row r="3034" spans="1:11" x14ac:dyDescent="0.25">
      <c r="A3034" t="s">
        <v>105</v>
      </c>
      <c r="B3034">
        <v>2024</v>
      </c>
      <c r="C3034" t="s">
        <v>0</v>
      </c>
      <c r="D3034" t="s">
        <v>98</v>
      </c>
      <c r="E3034" t="s">
        <v>100</v>
      </c>
      <c r="F3034" t="s">
        <v>101</v>
      </c>
      <c r="G3034" t="s">
        <v>97</v>
      </c>
      <c r="H3034" t="s">
        <v>99</v>
      </c>
      <c r="I3034" t="s">
        <v>102</v>
      </c>
      <c r="J3034">
        <v>214</v>
      </c>
      <c r="K3034">
        <v>306.02</v>
      </c>
    </row>
    <row r="3035" spans="1:11" x14ac:dyDescent="0.25">
      <c r="A3035" t="s">
        <v>104</v>
      </c>
      <c r="B3035">
        <v>2024</v>
      </c>
      <c r="C3035" t="s">
        <v>0</v>
      </c>
      <c r="D3035" t="s">
        <v>98</v>
      </c>
      <c r="E3035" t="s">
        <v>100</v>
      </c>
      <c r="F3035" t="s">
        <v>101</v>
      </c>
      <c r="G3035" t="s">
        <v>97</v>
      </c>
      <c r="H3035" t="s">
        <v>99</v>
      </c>
      <c r="I3035" t="s">
        <v>102</v>
      </c>
      <c r="J3035">
        <v>799</v>
      </c>
      <c r="K3035">
        <v>1142.57</v>
      </c>
    </row>
    <row r="3036" spans="1:11" x14ac:dyDescent="0.25">
      <c r="A3036" t="s">
        <v>104</v>
      </c>
      <c r="B3036">
        <v>2024</v>
      </c>
      <c r="C3036" t="s">
        <v>0</v>
      </c>
      <c r="D3036" t="s">
        <v>98</v>
      </c>
      <c r="E3036" t="s">
        <v>100</v>
      </c>
      <c r="F3036" t="s">
        <v>101</v>
      </c>
      <c r="G3036" t="s">
        <v>97</v>
      </c>
      <c r="H3036" t="s">
        <v>99</v>
      </c>
      <c r="I3036" t="s">
        <v>102</v>
      </c>
      <c r="J3036">
        <v>213</v>
      </c>
      <c r="K3036">
        <v>304.59000000000003</v>
      </c>
    </row>
    <row r="3037" spans="1:11" x14ac:dyDescent="0.25">
      <c r="A3037" t="s">
        <v>105</v>
      </c>
      <c r="B3037">
        <v>2024</v>
      </c>
      <c r="C3037" t="s">
        <v>0</v>
      </c>
      <c r="D3037" t="s">
        <v>98</v>
      </c>
      <c r="E3037" t="s">
        <v>100</v>
      </c>
      <c r="F3037" t="s">
        <v>101</v>
      </c>
      <c r="G3037" t="s">
        <v>97</v>
      </c>
      <c r="H3037" t="s">
        <v>99</v>
      </c>
      <c r="I3037" t="s">
        <v>102</v>
      </c>
      <c r="J3037">
        <v>241</v>
      </c>
      <c r="K3037">
        <v>344.63</v>
      </c>
    </row>
    <row r="3038" spans="1:11" x14ac:dyDescent="0.25">
      <c r="A3038" t="s">
        <v>104</v>
      </c>
      <c r="B3038">
        <v>2024</v>
      </c>
      <c r="C3038" t="s">
        <v>0</v>
      </c>
      <c r="D3038" t="s">
        <v>98</v>
      </c>
      <c r="E3038" t="s">
        <v>100</v>
      </c>
      <c r="F3038" t="s">
        <v>101</v>
      </c>
      <c r="G3038" t="s">
        <v>97</v>
      </c>
      <c r="H3038" t="s">
        <v>99</v>
      </c>
      <c r="I3038" t="s">
        <v>102</v>
      </c>
      <c r="J3038">
        <v>211</v>
      </c>
      <c r="K3038">
        <v>301.73</v>
      </c>
    </row>
    <row r="3039" spans="1:11" x14ac:dyDescent="0.25">
      <c r="A3039" t="s">
        <v>105</v>
      </c>
      <c r="B3039">
        <v>2024</v>
      </c>
      <c r="C3039" t="s">
        <v>0</v>
      </c>
      <c r="D3039" t="s">
        <v>98</v>
      </c>
      <c r="E3039" t="s">
        <v>100</v>
      </c>
      <c r="F3039" t="s">
        <v>101</v>
      </c>
      <c r="G3039" t="s">
        <v>97</v>
      </c>
      <c r="H3039" t="s">
        <v>99</v>
      </c>
      <c r="I3039" t="s">
        <v>102</v>
      </c>
      <c r="J3039">
        <v>808</v>
      </c>
      <c r="K3039">
        <v>1155.44</v>
      </c>
    </row>
    <row r="3040" spans="1:11" x14ac:dyDescent="0.25">
      <c r="A3040" t="s">
        <v>103</v>
      </c>
      <c r="B3040">
        <v>2024</v>
      </c>
      <c r="C3040" t="s">
        <v>0</v>
      </c>
      <c r="D3040" t="s">
        <v>98</v>
      </c>
      <c r="E3040" t="s">
        <v>100</v>
      </c>
      <c r="F3040" t="s">
        <v>101</v>
      </c>
      <c r="G3040" t="s">
        <v>97</v>
      </c>
      <c r="H3040" t="s">
        <v>99</v>
      </c>
      <c r="I3040" t="s">
        <v>102</v>
      </c>
      <c r="J3040">
        <v>215</v>
      </c>
      <c r="K3040">
        <v>307.45</v>
      </c>
    </row>
    <row r="3041" spans="1:11" x14ac:dyDescent="0.25">
      <c r="A3041" t="s">
        <v>103</v>
      </c>
      <c r="B3041">
        <v>2024</v>
      </c>
      <c r="C3041" t="s">
        <v>6</v>
      </c>
      <c r="D3041" t="s">
        <v>98</v>
      </c>
      <c r="E3041" t="s">
        <v>100</v>
      </c>
      <c r="F3041" t="s">
        <v>101</v>
      </c>
      <c r="G3041" t="s">
        <v>97</v>
      </c>
      <c r="H3041" t="s">
        <v>99</v>
      </c>
      <c r="I3041" t="s">
        <v>102</v>
      </c>
      <c r="J3041">
        <v>206</v>
      </c>
      <c r="K3041">
        <v>294.58</v>
      </c>
    </row>
    <row r="3042" spans="1:11" x14ac:dyDescent="0.25">
      <c r="A3042" t="s">
        <v>104</v>
      </c>
      <c r="B3042">
        <v>2024</v>
      </c>
      <c r="C3042" t="s">
        <v>6</v>
      </c>
      <c r="D3042" t="s">
        <v>98</v>
      </c>
      <c r="E3042" t="s">
        <v>100</v>
      </c>
      <c r="F3042" t="s">
        <v>101</v>
      </c>
      <c r="G3042" t="s">
        <v>97</v>
      </c>
      <c r="H3042" t="s">
        <v>99</v>
      </c>
      <c r="I3042" t="s">
        <v>102</v>
      </c>
      <c r="J3042">
        <v>182</v>
      </c>
      <c r="K3042">
        <v>260.26</v>
      </c>
    </row>
    <row r="3043" spans="1:11" x14ac:dyDescent="0.25">
      <c r="A3043" t="s">
        <v>104</v>
      </c>
      <c r="B3043">
        <v>2024</v>
      </c>
      <c r="C3043" t="s">
        <v>6</v>
      </c>
      <c r="D3043" t="s">
        <v>98</v>
      </c>
      <c r="E3043" t="s">
        <v>100</v>
      </c>
      <c r="F3043" t="s">
        <v>101</v>
      </c>
      <c r="G3043" t="s">
        <v>97</v>
      </c>
      <c r="H3043" t="s">
        <v>99</v>
      </c>
      <c r="I3043" t="s">
        <v>102</v>
      </c>
      <c r="J3043">
        <v>208</v>
      </c>
      <c r="K3043">
        <v>297.44</v>
      </c>
    </row>
    <row r="3044" spans="1:11" x14ac:dyDescent="0.25">
      <c r="A3044" t="s">
        <v>104</v>
      </c>
      <c r="B3044">
        <v>2024</v>
      </c>
      <c r="C3044" t="s">
        <v>6</v>
      </c>
      <c r="D3044" t="s">
        <v>98</v>
      </c>
      <c r="E3044" t="s">
        <v>100</v>
      </c>
      <c r="F3044" t="s">
        <v>101</v>
      </c>
      <c r="G3044" t="s">
        <v>97</v>
      </c>
      <c r="H3044" t="s">
        <v>99</v>
      </c>
      <c r="I3044" t="s">
        <v>102</v>
      </c>
      <c r="J3044">
        <v>804</v>
      </c>
      <c r="K3044">
        <v>1149.72</v>
      </c>
    </row>
    <row r="3045" spans="1:11" x14ac:dyDescent="0.25">
      <c r="A3045" t="s">
        <v>103</v>
      </c>
      <c r="B3045">
        <v>2024</v>
      </c>
      <c r="C3045" t="s">
        <v>6</v>
      </c>
      <c r="D3045" t="s">
        <v>98</v>
      </c>
      <c r="E3045" t="s">
        <v>100</v>
      </c>
      <c r="F3045" t="s">
        <v>101</v>
      </c>
      <c r="G3045" t="s">
        <v>97</v>
      </c>
      <c r="H3045" t="s">
        <v>99</v>
      </c>
      <c r="I3045" t="s">
        <v>102</v>
      </c>
      <c r="J3045">
        <v>891</v>
      </c>
      <c r="K3045">
        <v>1274.1300000000001</v>
      </c>
    </row>
    <row r="3046" spans="1:11" x14ac:dyDescent="0.25">
      <c r="A3046" t="s">
        <v>103</v>
      </c>
      <c r="B3046">
        <v>2024</v>
      </c>
      <c r="C3046" t="s">
        <v>6</v>
      </c>
      <c r="D3046" t="s">
        <v>98</v>
      </c>
      <c r="E3046" t="s">
        <v>100</v>
      </c>
      <c r="F3046" t="s">
        <v>101</v>
      </c>
      <c r="G3046" t="s">
        <v>97</v>
      </c>
      <c r="H3046" t="s">
        <v>99</v>
      </c>
      <c r="I3046" t="s">
        <v>102</v>
      </c>
      <c r="J3046">
        <v>844</v>
      </c>
      <c r="K3046">
        <v>526.24</v>
      </c>
    </row>
    <row r="3047" spans="1:11" x14ac:dyDescent="0.25">
      <c r="A3047" t="s">
        <v>104</v>
      </c>
      <c r="B3047">
        <v>2024</v>
      </c>
      <c r="C3047" t="s">
        <v>6</v>
      </c>
      <c r="D3047" t="s">
        <v>98</v>
      </c>
      <c r="E3047" t="s">
        <v>100</v>
      </c>
      <c r="F3047" t="s">
        <v>101</v>
      </c>
      <c r="G3047" t="s">
        <v>97</v>
      </c>
      <c r="H3047" t="s">
        <v>99</v>
      </c>
      <c r="I3047" t="s">
        <v>102</v>
      </c>
      <c r="J3047">
        <v>183</v>
      </c>
      <c r="K3047">
        <v>261.69</v>
      </c>
    </row>
    <row r="3048" spans="1:11" x14ac:dyDescent="0.25">
      <c r="A3048" t="s">
        <v>104</v>
      </c>
      <c r="B3048">
        <v>2024</v>
      </c>
      <c r="C3048" t="s">
        <v>6</v>
      </c>
      <c r="D3048" t="s">
        <v>98</v>
      </c>
      <c r="E3048" t="s">
        <v>100</v>
      </c>
      <c r="F3048" t="s">
        <v>101</v>
      </c>
      <c r="G3048" t="s">
        <v>97</v>
      </c>
      <c r="H3048" t="s">
        <v>99</v>
      </c>
      <c r="I3048" t="s">
        <v>102</v>
      </c>
      <c r="J3048">
        <v>181</v>
      </c>
      <c r="K3048">
        <v>258.83</v>
      </c>
    </row>
    <row r="3049" spans="1:11" x14ac:dyDescent="0.25">
      <c r="A3049" t="s">
        <v>104</v>
      </c>
      <c r="B3049">
        <v>2024</v>
      </c>
      <c r="C3049" t="s">
        <v>6</v>
      </c>
      <c r="D3049" t="s">
        <v>98</v>
      </c>
      <c r="E3049" t="s">
        <v>100</v>
      </c>
      <c r="F3049" t="s">
        <v>101</v>
      </c>
      <c r="G3049" t="s">
        <v>97</v>
      </c>
      <c r="H3049" t="s">
        <v>99</v>
      </c>
      <c r="I3049" t="s">
        <v>102</v>
      </c>
      <c r="J3049">
        <v>813</v>
      </c>
      <c r="K3049">
        <v>1162.5899999999999</v>
      </c>
    </row>
    <row r="3050" spans="1:11" x14ac:dyDescent="0.25">
      <c r="A3050" t="s">
        <v>103</v>
      </c>
      <c r="B3050">
        <v>2024</v>
      </c>
      <c r="C3050" t="s">
        <v>6</v>
      </c>
      <c r="D3050" t="s">
        <v>98</v>
      </c>
      <c r="E3050" t="s">
        <v>100</v>
      </c>
      <c r="F3050" t="s">
        <v>101</v>
      </c>
      <c r="G3050" t="s">
        <v>97</v>
      </c>
      <c r="H3050" t="s">
        <v>99</v>
      </c>
      <c r="I3050" t="s">
        <v>102</v>
      </c>
      <c r="J3050">
        <v>179</v>
      </c>
      <c r="K3050">
        <v>255.97</v>
      </c>
    </row>
    <row r="3051" spans="1:11" x14ac:dyDescent="0.25">
      <c r="A3051" t="s">
        <v>104</v>
      </c>
      <c r="B3051">
        <v>2024</v>
      </c>
      <c r="C3051" t="s">
        <v>5</v>
      </c>
      <c r="D3051" t="s">
        <v>98</v>
      </c>
      <c r="E3051" t="s">
        <v>100</v>
      </c>
      <c r="F3051" t="s">
        <v>101</v>
      </c>
      <c r="G3051" t="s">
        <v>97</v>
      </c>
      <c r="H3051" t="s">
        <v>99</v>
      </c>
      <c r="I3051" t="s">
        <v>102</v>
      </c>
      <c r="J3051">
        <v>212</v>
      </c>
      <c r="K3051">
        <v>303.15999999999997</v>
      </c>
    </row>
    <row r="3052" spans="1:11" x14ac:dyDescent="0.25">
      <c r="A3052" t="s">
        <v>105</v>
      </c>
      <c r="B3052">
        <v>2024</v>
      </c>
      <c r="C3052" t="s">
        <v>5</v>
      </c>
      <c r="D3052" t="s">
        <v>98</v>
      </c>
      <c r="E3052" t="s">
        <v>100</v>
      </c>
      <c r="F3052" t="s">
        <v>101</v>
      </c>
      <c r="G3052" t="s">
        <v>97</v>
      </c>
      <c r="H3052" t="s">
        <v>99</v>
      </c>
      <c r="I3052" t="s">
        <v>102</v>
      </c>
      <c r="J3052">
        <v>188</v>
      </c>
      <c r="K3052">
        <v>268.84000000000003</v>
      </c>
    </row>
    <row r="3053" spans="1:11" x14ac:dyDescent="0.25">
      <c r="A3053" t="s">
        <v>106</v>
      </c>
      <c r="B3053">
        <v>2024</v>
      </c>
      <c r="C3053" t="s">
        <v>5</v>
      </c>
      <c r="D3053" t="s">
        <v>98</v>
      </c>
      <c r="E3053" t="s">
        <v>100</v>
      </c>
      <c r="F3053" t="s">
        <v>101</v>
      </c>
      <c r="G3053" t="s">
        <v>97</v>
      </c>
      <c r="H3053" t="s">
        <v>99</v>
      </c>
      <c r="I3053" t="s">
        <v>102</v>
      </c>
      <c r="J3053">
        <v>214</v>
      </c>
      <c r="K3053">
        <v>306.02</v>
      </c>
    </row>
    <row r="3054" spans="1:11" x14ac:dyDescent="0.25">
      <c r="A3054" t="s">
        <v>105</v>
      </c>
      <c r="B3054">
        <v>2024</v>
      </c>
      <c r="C3054" t="s">
        <v>5</v>
      </c>
      <c r="D3054" t="s">
        <v>98</v>
      </c>
      <c r="E3054" t="s">
        <v>100</v>
      </c>
      <c r="F3054" t="s">
        <v>101</v>
      </c>
      <c r="G3054" t="s">
        <v>97</v>
      </c>
      <c r="H3054" t="s">
        <v>99</v>
      </c>
      <c r="I3054" t="s">
        <v>102</v>
      </c>
      <c r="J3054">
        <v>184</v>
      </c>
      <c r="K3054">
        <v>263.12</v>
      </c>
    </row>
    <row r="3055" spans="1:11" x14ac:dyDescent="0.25">
      <c r="A3055" t="s">
        <v>106</v>
      </c>
      <c r="B3055">
        <v>2024</v>
      </c>
      <c r="C3055" t="s">
        <v>5</v>
      </c>
      <c r="D3055" t="s">
        <v>98</v>
      </c>
      <c r="E3055" t="s">
        <v>100</v>
      </c>
      <c r="F3055" t="s">
        <v>101</v>
      </c>
      <c r="G3055" t="s">
        <v>97</v>
      </c>
      <c r="H3055" t="s">
        <v>99</v>
      </c>
      <c r="I3055" t="s">
        <v>102</v>
      </c>
      <c r="J3055">
        <v>803</v>
      </c>
      <c r="K3055">
        <v>1148.29</v>
      </c>
    </row>
    <row r="3056" spans="1:11" x14ac:dyDescent="0.25">
      <c r="A3056" t="s">
        <v>105</v>
      </c>
      <c r="B3056">
        <v>2024</v>
      </c>
      <c r="C3056" t="s">
        <v>5</v>
      </c>
      <c r="D3056" t="s">
        <v>98</v>
      </c>
      <c r="E3056" t="s">
        <v>100</v>
      </c>
      <c r="F3056" t="s">
        <v>101</v>
      </c>
      <c r="G3056" t="s">
        <v>97</v>
      </c>
      <c r="H3056" t="s">
        <v>99</v>
      </c>
      <c r="I3056" t="s">
        <v>102</v>
      </c>
      <c r="J3056">
        <v>890</v>
      </c>
      <c r="K3056">
        <v>1272.7</v>
      </c>
    </row>
    <row r="3057" spans="1:11" x14ac:dyDescent="0.25">
      <c r="A3057" t="s">
        <v>105</v>
      </c>
      <c r="B3057">
        <v>2024</v>
      </c>
      <c r="C3057" t="s">
        <v>5</v>
      </c>
      <c r="D3057" t="s">
        <v>98</v>
      </c>
      <c r="E3057" t="s">
        <v>100</v>
      </c>
      <c r="F3057" t="s">
        <v>101</v>
      </c>
      <c r="G3057" t="s">
        <v>97</v>
      </c>
      <c r="H3057" t="s">
        <v>99</v>
      </c>
      <c r="I3057" t="s">
        <v>102</v>
      </c>
      <c r="J3057">
        <v>843</v>
      </c>
      <c r="K3057">
        <v>526.24</v>
      </c>
    </row>
    <row r="3058" spans="1:11" x14ac:dyDescent="0.25">
      <c r="A3058" t="s">
        <v>106</v>
      </c>
      <c r="B3058">
        <v>2024</v>
      </c>
      <c r="C3058" t="s">
        <v>5</v>
      </c>
      <c r="D3058" t="s">
        <v>98</v>
      </c>
      <c r="E3058" t="s">
        <v>100</v>
      </c>
      <c r="F3058" t="s">
        <v>101</v>
      </c>
      <c r="G3058" t="s">
        <v>97</v>
      </c>
      <c r="H3058" t="s">
        <v>99</v>
      </c>
      <c r="I3058" t="s">
        <v>102</v>
      </c>
      <c r="J3058">
        <v>189</v>
      </c>
      <c r="K3058">
        <v>270.27</v>
      </c>
    </row>
    <row r="3059" spans="1:11" x14ac:dyDescent="0.25">
      <c r="A3059" t="s">
        <v>105</v>
      </c>
      <c r="B3059">
        <v>2024</v>
      </c>
      <c r="C3059" t="s">
        <v>5</v>
      </c>
      <c r="D3059" t="s">
        <v>98</v>
      </c>
      <c r="E3059" t="s">
        <v>100</v>
      </c>
      <c r="F3059" t="s">
        <v>101</v>
      </c>
      <c r="G3059" t="s">
        <v>97</v>
      </c>
      <c r="H3059" t="s">
        <v>99</v>
      </c>
      <c r="I3059" t="s">
        <v>102</v>
      </c>
      <c r="J3059">
        <v>211</v>
      </c>
      <c r="K3059">
        <v>301.73</v>
      </c>
    </row>
    <row r="3060" spans="1:11" x14ac:dyDescent="0.25">
      <c r="A3060" t="s">
        <v>106</v>
      </c>
      <c r="B3060">
        <v>2024</v>
      </c>
      <c r="C3060" t="s">
        <v>5</v>
      </c>
      <c r="D3060" t="s">
        <v>98</v>
      </c>
      <c r="E3060" t="s">
        <v>100</v>
      </c>
      <c r="F3060" t="s">
        <v>101</v>
      </c>
      <c r="G3060" t="s">
        <v>97</v>
      </c>
      <c r="H3060" t="s">
        <v>99</v>
      </c>
      <c r="I3060" t="s">
        <v>102</v>
      </c>
      <c r="J3060">
        <v>187</v>
      </c>
      <c r="K3060">
        <v>267.40999999999997</v>
      </c>
    </row>
    <row r="3061" spans="1:11" x14ac:dyDescent="0.25">
      <c r="A3061" t="s">
        <v>105</v>
      </c>
      <c r="B3061">
        <v>2024</v>
      </c>
      <c r="C3061" t="s">
        <v>5</v>
      </c>
      <c r="D3061" t="s">
        <v>98</v>
      </c>
      <c r="E3061" t="s">
        <v>100</v>
      </c>
      <c r="F3061" t="s">
        <v>101</v>
      </c>
      <c r="G3061" t="s">
        <v>97</v>
      </c>
      <c r="H3061" t="s">
        <v>99</v>
      </c>
      <c r="I3061" t="s">
        <v>102</v>
      </c>
      <c r="J3061">
        <v>812</v>
      </c>
      <c r="K3061">
        <v>1161.1600000000001</v>
      </c>
    </row>
    <row r="3062" spans="1:11" x14ac:dyDescent="0.25">
      <c r="A3062" t="s">
        <v>104</v>
      </c>
      <c r="B3062">
        <v>2024</v>
      </c>
      <c r="C3062" t="s">
        <v>5</v>
      </c>
      <c r="D3062" t="s">
        <v>98</v>
      </c>
      <c r="E3062" t="s">
        <v>100</v>
      </c>
      <c r="F3062" t="s">
        <v>101</v>
      </c>
      <c r="G3062" t="s">
        <v>97</v>
      </c>
      <c r="H3062" t="s">
        <v>99</v>
      </c>
      <c r="I3062" t="s">
        <v>102</v>
      </c>
      <c r="J3062">
        <v>185</v>
      </c>
      <c r="K3062">
        <v>264.55</v>
      </c>
    </row>
    <row r="3063" spans="1:11" x14ac:dyDescent="0.25">
      <c r="A3063" t="s">
        <v>104</v>
      </c>
      <c r="B3063">
        <v>2024</v>
      </c>
      <c r="C3063" t="s">
        <v>2</v>
      </c>
      <c r="D3063" t="s">
        <v>98</v>
      </c>
      <c r="E3063" t="s">
        <v>100</v>
      </c>
      <c r="F3063" t="s">
        <v>101</v>
      </c>
      <c r="G3063" t="s">
        <v>97</v>
      </c>
      <c r="H3063" t="s">
        <v>99</v>
      </c>
      <c r="I3063" t="s">
        <v>102</v>
      </c>
      <c r="J3063">
        <v>230</v>
      </c>
      <c r="K3063">
        <v>328.9</v>
      </c>
    </row>
    <row r="3064" spans="1:11" x14ac:dyDescent="0.25">
      <c r="A3064" t="s">
        <v>103</v>
      </c>
      <c r="B3064">
        <v>2024</v>
      </c>
      <c r="C3064" t="s">
        <v>2</v>
      </c>
      <c r="D3064" t="s">
        <v>98</v>
      </c>
      <c r="E3064" t="s">
        <v>100</v>
      </c>
      <c r="F3064" t="s">
        <v>101</v>
      </c>
      <c r="G3064" t="s">
        <v>97</v>
      </c>
      <c r="H3064" t="s">
        <v>99</v>
      </c>
      <c r="I3064" t="s">
        <v>102</v>
      </c>
      <c r="J3064">
        <v>200</v>
      </c>
      <c r="K3064">
        <v>286</v>
      </c>
    </row>
    <row r="3065" spans="1:11" x14ac:dyDescent="0.25">
      <c r="A3065" t="s">
        <v>103</v>
      </c>
      <c r="B3065">
        <v>2024</v>
      </c>
      <c r="C3065" t="s">
        <v>2</v>
      </c>
      <c r="D3065" t="s">
        <v>98</v>
      </c>
      <c r="E3065" t="s">
        <v>100</v>
      </c>
      <c r="F3065" t="s">
        <v>101</v>
      </c>
      <c r="G3065" t="s">
        <v>97</v>
      </c>
      <c r="H3065" t="s">
        <v>99</v>
      </c>
      <c r="I3065" t="s">
        <v>102</v>
      </c>
      <c r="J3065">
        <v>232</v>
      </c>
      <c r="K3065">
        <v>331.76</v>
      </c>
    </row>
    <row r="3066" spans="1:11" x14ac:dyDescent="0.25">
      <c r="A3066" t="s">
        <v>105</v>
      </c>
      <c r="B3066">
        <v>2024</v>
      </c>
      <c r="C3066" t="s">
        <v>2</v>
      </c>
      <c r="D3066" t="s">
        <v>98</v>
      </c>
      <c r="E3066" t="s">
        <v>100</v>
      </c>
      <c r="F3066" t="s">
        <v>101</v>
      </c>
      <c r="G3066" t="s">
        <v>97</v>
      </c>
      <c r="H3066" t="s">
        <v>99</v>
      </c>
      <c r="I3066" t="s">
        <v>102</v>
      </c>
      <c r="J3066">
        <v>202</v>
      </c>
      <c r="K3066">
        <v>288.86</v>
      </c>
    </row>
    <row r="3067" spans="1:11" x14ac:dyDescent="0.25">
      <c r="A3067" t="s">
        <v>103</v>
      </c>
      <c r="B3067">
        <v>2024</v>
      </c>
      <c r="C3067" t="s">
        <v>2</v>
      </c>
      <c r="D3067" t="s">
        <v>98</v>
      </c>
      <c r="E3067" t="s">
        <v>100</v>
      </c>
      <c r="F3067" t="s">
        <v>101</v>
      </c>
      <c r="G3067" t="s">
        <v>97</v>
      </c>
      <c r="H3067" t="s">
        <v>99</v>
      </c>
      <c r="I3067" t="s">
        <v>102</v>
      </c>
      <c r="J3067">
        <v>801</v>
      </c>
      <c r="K3067">
        <v>1145.43</v>
      </c>
    </row>
    <row r="3068" spans="1:11" x14ac:dyDescent="0.25">
      <c r="A3068" t="s">
        <v>103</v>
      </c>
      <c r="B3068">
        <v>2024</v>
      </c>
      <c r="C3068" t="s">
        <v>2</v>
      </c>
      <c r="D3068" t="s">
        <v>98</v>
      </c>
      <c r="E3068" t="s">
        <v>100</v>
      </c>
      <c r="F3068" t="s">
        <v>101</v>
      </c>
      <c r="G3068" t="s">
        <v>97</v>
      </c>
      <c r="H3068" t="s">
        <v>99</v>
      </c>
      <c r="I3068" t="s">
        <v>102</v>
      </c>
      <c r="J3068">
        <v>887</v>
      </c>
      <c r="K3068">
        <v>1268.4100000000001</v>
      </c>
    </row>
    <row r="3069" spans="1:11" x14ac:dyDescent="0.25">
      <c r="A3069" t="s">
        <v>103</v>
      </c>
      <c r="B3069">
        <v>2024</v>
      </c>
      <c r="C3069" t="s">
        <v>2</v>
      </c>
      <c r="D3069" t="s">
        <v>98</v>
      </c>
      <c r="E3069" t="s">
        <v>100</v>
      </c>
      <c r="F3069" t="s">
        <v>101</v>
      </c>
      <c r="G3069" t="s">
        <v>97</v>
      </c>
      <c r="H3069" t="s">
        <v>99</v>
      </c>
      <c r="I3069" t="s">
        <v>102</v>
      </c>
      <c r="J3069">
        <v>840</v>
      </c>
      <c r="K3069">
        <v>526.24</v>
      </c>
    </row>
    <row r="3070" spans="1:11" x14ac:dyDescent="0.25">
      <c r="A3070" t="s">
        <v>103</v>
      </c>
      <c r="B3070">
        <v>2024</v>
      </c>
      <c r="C3070" t="s">
        <v>2</v>
      </c>
      <c r="D3070" t="s">
        <v>98</v>
      </c>
      <c r="E3070" t="s">
        <v>100</v>
      </c>
      <c r="F3070" t="s">
        <v>101</v>
      </c>
      <c r="G3070" t="s">
        <v>97</v>
      </c>
      <c r="H3070" t="s">
        <v>99</v>
      </c>
      <c r="I3070" t="s">
        <v>102</v>
      </c>
      <c r="J3070">
        <v>201</v>
      </c>
      <c r="K3070">
        <v>287.43</v>
      </c>
    </row>
    <row r="3071" spans="1:11" x14ac:dyDescent="0.25">
      <c r="A3071" t="s">
        <v>105</v>
      </c>
      <c r="B3071">
        <v>2024</v>
      </c>
      <c r="C3071" t="s">
        <v>2</v>
      </c>
      <c r="D3071" t="s">
        <v>98</v>
      </c>
      <c r="E3071" t="s">
        <v>100</v>
      </c>
      <c r="F3071" t="s">
        <v>101</v>
      </c>
      <c r="G3071" t="s">
        <v>97</v>
      </c>
      <c r="H3071" t="s">
        <v>99</v>
      </c>
      <c r="I3071" t="s">
        <v>102</v>
      </c>
      <c r="J3071">
        <v>229</v>
      </c>
      <c r="K3071">
        <v>327.47000000000003</v>
      </c>
    </row>
    <row r="3072" spans="1:11" x14ac:dyDescent="0.25">
      <c r="A3072" t="s">
        <v>103</v>
      </c>
      <c r="B3072">
        <v>2024</v>
      </c>
      <c r="C3072" t="s">
        <v>2</v>
      </c>
      <c r="D3072" t="s">
        <v>98</v>
      </c>
      <c r="E3072" t="s">
        <v>100</v>
      </c>
      <c r="F3072" t="s">
        <v>101</v>
      </c>
      <c r="G3072" t="s">
        <v>97</v>
      </c>
      <c r="H3072" t="s">
        <v>99</v>
      </c>
      <c r="I3072" t="s">
        <v>102</v>
      </c>
      <c r="J3072">
        <v>205</v>
      </c>
      <c r="K3072">
        <v>293.14999999999998</v>
      </c>
    </row>
    <row r="3073" spans="1:11" x14ac:dyDescent="0.25">
      <c r="A3073" t="s">
        <v>103</v>
      </c>
      <c r="B3073">
        <v>2024</v>
      </c>
      <c r="C3073" t="s">
        <v>2</v>
      </c>
      <c r="D3073" t="s">
        <v>98</v>
      </c>
      <c r="E3073" t="s">
        <v>100</v>
      </c>
      <c r="F3073" t="s">
        <v>101</v>
      </c>
      <c r="G3073" t="s">
        <v>97</v>
      </c>
      <c r="H3073" t="s">
        <v>99</v>
      </c>
      <c r="I3073" t="s">
        <v>102</v>
      </c>
      <c r="J3073">
        <v>810</v>
      </c>
      <c r="K3073">
        <v>1158.3</v>
      </c>
    </row>
    <row r="3074" spans="1:11" x14ac:dyDescent="0.25">
      <c r="A3074" t="s">
        <v>104</v>
      </c>
      <c r="B3074">
        <v>2024</v>
      </c>
      <c r="C3074" t="s">
        <v>2</v>
      </c>
      <c r="D3074" t="s">
        <v>98</v>
      </c>
      <c r="E3074" t="s">
        <v>100</v>
      </c>
      <c r="F3074" t="s">
        <v>101</v>
      </c>
      <c r="G3074" t="s">
        <v>97</v>
      </c>
      <c r="H3074" t="s">
        <v>99</v>
      </c>
      <c r="I3074" t="s">
        <v>102</v>
      </c>
      <c r="J3074">
        <v>203</v>
      </c>
      <c r="K3074">
        <v>290.28999999999996</v>
      </c>
    </row>
    <row r="3075" spans="1:11" x14ac:dyDescent="0.25">
      <c r="A3075" t="s">
        <v>105</v>
      </c>
      <c r="B3075">
        <v>2024</v>
      </c>
      <c r="C3075" t="s">
        <v>4</v>
      </c>
      <c r="D3075" t="s">
        <v>98</v>
      </c>
      <c r="E3075" t="s">
        <v>100</v>
      </c>
      <c r="F3075" t="s">
        <v>101</v>
      </c>
      <c r="G3075" t="s">
        <v>97</v>
      </c>
      <c r="H3075" t="s">
        <v>99</v>
      </c>
      <c r="I3075" t="s">
        <v>102</v>
      </c>
      <c r="J3075">
        <v>218</v>
      </c>
      <c r="K3075">
        <v>311.74</v>
      </c>
    </row>
    <row r="3076" spans="1:11" x14ac:dyDescent="0.25">
      <c r="A3076" t="s">
        <v>105</v>
      </c>
      <c r="B3076">
        <v>2024</v>
      </c>
      <c r="C3076" t="s">
        <v>4</v>
      </c>
      <c r="D3076" t="s">
        <v>98</v>
      </c>
      <c r="E3076" t="s">
        <v>100</v>
      </c>
      <c r="F3076" t="s">
        <v>101</v>
      </c>
      <c r="G3076" t="s">
        <v>97</v>
      </c>
      <c r="H3076" t="s">
        <v>99</v>
      </c>
      <c r="I3076" t="s">
        <v>102</v>
      </c>
      <c r="J3076">
        <v>194</v>
      </c>
      <c r="K3076">
        <v>277.42</v>
      </c>
    </row>
    <row r="3077" spans="1:11" x14ac:dyDescent="0.25">
      <c r="A3077" t="s">
        <v>104</v>
      </c>
      <c r="B3077">
        <v>2024</v>
      </c>
      <c r="C3077" t="s">
        <v>4</v>
      </c>
      <c r="D3077" t="s">
        <v>98</v>
      </c>
      <c r="E3077" t="s">
        <v>100</v>
      </c>
      <c r="F3077" t="s">
        <v>101</v>
      </c>
      <c r="G3077" t="s">
        <v>97</v>
      </c>
      <c r="H3077" t="s">
        <v>99</v>
      </c>
      <c r="I3077" t="s">
        <v>102</v>
      </c>
      <c r="J3077">
        <v>220</v>
      </c>
      <c r="K3077">
        <v>314.60000000000002</v>
      </c>
    </row>
    <row r="3078" spans="1:11" x14ac:dyDescent="0.25">
      <c r="A3078" t="s">
        <v>104</v>
      </c>
      <c r="B3078">
        <v>2024</v>
      </c>
      <c r="C3078" t="s">
        <v>4</v>
      </c>
      <c r="D3078" t="s">
        <v>98</v>
      </c>
      <c r="E3078" t="s">
        <v>100</v>
      </c>
      <c r="F3078" t="s">
        <v>101</v>
      </c>
      <c r="G3078" t="s">
        <v>97</v>
      </c>
      <c r="H3078" t="s">
        <v>99</v>
      </c>
      <c r="I3078" t="s">
        <v>102</v>
      </c>
      <c r="J3078">
        <v>190</v>
      </c>
      <c r="K3078">
        <v>271.7</v>
      </c>
    </row>
    <row r="3079" spans="1:11" x14ac:dyDescent="0.25">
      <c r="A3079" t="s">
        <v>104</v>
      </c>
      <c r="B3079">
        <v>2024</v>
      </c>
      <c r="C3079" t="s">
        <v>4</v>
      </c>
      <c r="D3079" t="s">
        <v>98</v>
      </c>
      <c r="E3079" t="s">
        <v>100</v>
      </c>
      <c r="F3079" t="s">
        <v>101</v>
      </c>
      <c r="G3079" t="s">
        <v>97</v>
      </c>
      <c r="H3079" t="s">
        <v>99</v>
      </c>
      <c r="I3079" t="s">
        <v>102</v>
      </c>
      <c r="J3079">
        <v>889</v>
      </c>
      <c r="K3079">
        <v>1271.27</v>
      </c>
    </row>
    <row r="3080" spans="1:11" x14ac:dyDescent="0.25">
      <c r="A3080" t="s">
        <v>104</v>
      </c>
      <c r="B3080">
        <v>2024</v>
      </c>
      <c r="C3080" t="s">
        <v>4</v>
      </c>
      <c r="D3080" t="s">
        <v>98</v>
      </c>
      <c r="E3080" t="s">
        <v>100</v>
      </c>
      <c r="F3080" t="s">
        <v>101</v>
      </c>
      <c r="G3080" t="s">
        <v>97</v>
      </c>
      <c r="H3080" t="s">
        <v>99</v>
      </c>
      <c r="I3080" t="s">
        <v>102</v>
      </c>
      <c r="J3080">
        <v>842</v>
      </c>
      <c r="K3080">
        <v>526.24</v>
      </c>
    </row>
    <row r="3081" spans="1:11" x14ac:dyDescent="0.25">
      <c r="A3081" t="s">
        <v>104</v>
      </c>
      <c r="B3081">
        <v>2024</v>
      </c>
      <c r="C3081" t="s">
        <v>4</v>
      </c>
      <c r="D3081" t="s">
        <v>98</v>
      </c>
      <c r="E3081" t="s">
        <v>100</v>
      </c>
      <c r="F3081" t="s">
        <v>101</v>
      </c>
      <c r="G3081" t="s">
        <v>97</v>
      </c>
      <c r="H3081" t="s">
        <v>99</v>
      </c>
      <c r="I3081" t="s">
        <v>102</v>
      </c>
      <c r="J3081">
        <v>217</v>
      </c>
      <c r="K3081">
        <v>310.31</v>
      </c>
    </row>
    <row r="3082" spans="1:11" x14ac:dyDescent="0.25">
      <c r="A3082" t="s">
        <v>104</v>
      </c>
      <c r="B3082">
        <v>2024</v>
      </c>
      <c r="C3082" t="s">
        <v>4</v>
      </c>
      <c r="D3082" t="s">
        <v>98</v>
      </c>
      <c r="E3082" t="s">
        <v>100</v>
      </c>
      <c r="F3082" t="s">
        <v>101</v>
      </c>
      <c r="G3082" t="s">
        <v>97</v>
      </c>
      <c r="H3082" t="s">
        <v>99</v>
      </c>
      <c r="I3082" t="s">
        <v>102</v>
      </c>
      <c r="J3082">
        <v>193</v>
      </c>
      <c r="K3082">
        <v>275.99</v>
      </c>
    </row>
    <row r="3083" spans="1:11" x14ac:dyDescent="0.25">
      <c r="A3083" t="s">
        <v>105</v>
      </c>
      <c r="B3083">
        <v>2024</v>
      </c>
      <c r="C3083" t="s">
        <v>4</v>
      </c>
      <c r="D3083" t="s">
        <v>98</v>
      </c>
      <c r="E3083" t="s">
        <v>100</v>
      </c>
      <c r="F3083" t="s">
        <v>101</v>
      </c>
      <c r="G3083" t="s">
        <v>97</v>
      </c>
      <c r="H3083" t="s">
        <v>99</v>
      </c>
      <c r="I3083" t="s">
        <v>102</v>
      </c>
      <c r="J3083">
        <v>811</v>
      </c>
      <c r="K3083">
        <v>1159.73</v>
      </c>
    </row>
    <row r="3084" spans="1:11" x14ac:dyDescent="0.25">
      <c r="A3084" t="s">
        <v>105</v>
      </c>
      <c r="B3084">
        <v>2024</v>
      </c>
      <c r="C3084" t="s">
        <v>4</v>
      </c>
      <c r="D3084" t="s">
        <v>98</v>
      </c>
      <c r="E3084" t="s">
        <v>100</v>
      </c>
      <c r="F3084" t="s">
        <v>101</v>
      </c>
      <c r="G3084" t="s">
        <v>97</v>
      </c>
      <c r="H3084" t="s">
        <v>99</v>
      </c>
      <c r="I3084" t="s">
        <v>102</v>
      </c>
      <c r="J3084">
        <v>191</v>
      </c>
      <c r="K3084">
        <v>273.13</v>
      </c>
    </row>
    <row r="3085" spans="1:11" x14ac:dyDescent="0.25">
      <c r="A3085" t="s">
        <v>104</v>
      </c>
      <c r="B3085">
        <v>2024</v>
      </c>
      <c r="C3085" t="s">
        <v>10</v>
      </c>
      <c r="D3085" t="s">
        <v>98</v>
      </c>
      <c r="E3085" t="s">
        <v>100</v>
      </c>
      <c r="F3085" t="s">
        <v>101</v>
      </c>
      <c r="G3085" t="s">
        <v>97</v>
      </c>
      <c r="H3085" t="s">
        <v>99</v>
      </c>
      <c r="I3085" t="s">
        <v>102</v>
      </c>
      <c r="J3085">
        <v>188</v>
      </c>
      <c r="K3085">
        <v>268.84000000000003</v>
      </c>
    </row>
    <row r="3086" spans="1:11" x14ac:dyDescent="0.25">
      <c r="A3086" t="s">
        <v>107</v>
      </c>
      <c r="B3086">
        <v>2024</v>
      </c>
      <c r="C3086" t="s">
        <v>10</v>
      </c>
      <c r="D3086" t="s">
        <v>98</v>
      </c>
      <c r="E3086" t="s">
        <v>100</v>
      </c>
      <c r="F3086" t="s">
        <v>101</v>
      </c>
      <c r="G3086" t="s">
        <v>97</v>
      </c>
      <c r="H3086" t="s">
        <v>99</v>
      </c>
      <c r="I3086" t="s">
        <v>102</v>
      </c>
      <c r="J3086">
        <v>158</v>
      </c>
      <c r="K3086">
        <v>225.94</v>
      </c>
    </row>
    <row r="3087" spans="1:11" x14ac:dyDescent="0.25">
      <c r="A3087" t="s">
        <v>103</v>
      </c>
      <c r="B3087">
        <v>2024</v>
      </c>
      <c r="C3087" t="s">
        <v>10</v>
      </c>
      <c r="D3087" t="s">
        <v>98</v>
      </c>
      <c r="E3087" t="s">
        <v>100</v>
      </c>
      <c r="F3087" t="s">
        <v>101</v>
      </c>
      <c r="G3087" t="s">
        <v>97</v>
      </c>
      <c r="H3087" t="s">
        <v>99</v>
      </c>
      <c r="I3087" t="s">
        <v>102</v>
      </c>
      <c r="J3087">
        <v>160</v>
      </c>
      <c r="K3087">
        <v>228.8</v>
      </c>
    </row>
    <row r="3088" spans="1:11" x14ac:dyDescent="0.25">
      <c r="A3088" t="s">
        <v>103</v>
      </c>
      <c r="B3088">
        <v>2024</v>
      </c>
      <c r="C3088" t="s">
        <v>10</v>
      </c>
      <c r="D3088" t="s">
        <v>98</v>
      </c>
      <c r="E3088" t="s">
        <v>100</v>
      </c>
      <c r="F3088" t="s">
        <v>101</v>
      </c>
      <c r="G3088" t="s">
        <v>97</v>
      </c>
      <c r="H3088" t="s">
        <v>99</v>
      </c>
      <c r="I3088" t="s">
        <v>102</v>
      </c>
      <c r="J3088">
        <v>808</v>
      </c>
      <c r="K3088">
        <v>1155.44</v>
      </c>
    </row>
    <row r="3089" spans="1:11" x14ac:dyDescent="0.25">
      <c r="A3089" t="s">
        <v>104</v>
      </c>
      <c r="B3089">
        <v>2024</v>
      </c>
      <c r="C3089" t="s">
        <v>10</v>
      </c>
      <c r="D3089" t="s">
        <v>98</v>
      </c>
      <c r="E3089" t="s">
        <v>100</v>
      </c>
      <c r="F3089" t="s">
        <v>101</v>
      </c>
      <c r="G3089" t="s">
        <v>97</v>
      </c>
      <c r="H3089" t="s">
        <v>99</v>
      </c>
      <c r="I3089" t="s">
        <v>102</v>
      </c>
      <c r="J3089">
        <v>894</v>
      </c>
      <c r="K3089">
        <v>1278.42</v>
      </c>
    </row>
    <row r="3090" spans="1:11" x14ac:dyDescent="0.25">
      <c r="A3090" t="s">
        <v>104</v>
      </c>
      <c r="B3090">
        <v>2024</v>
      </c>
      <c r="C3090" t="s">
        <v>10</v>
      </c>
      <c r="D3090" t="s">
        <v>98</v>
      </c>
      <c r="E3090" t="s">
        <v>100</v>
      </c>
      <c r="F3090" t="s">
        <v>101</v>
      </c>
      <c r="G3090" t="s">
        <v>97</v>
      </c>
      <c r="H3090" t="s">
        <v>99</v>
      </c>
      <c r="I3090" t="s">
        <v>102</v>
      </c>
      <c r="J3090">
        <v>847</v>
      </c>
      <c r="K3090">
        <v>526.24</v>
      </c>
    </row>
    <row r="3091" spans="1:11" x14ac:dyDescent="0.25">
      <c r="A3091" t="s">
        <v>103</v>
      </c>
      <c r="B3091">
        <v>2024</v>
      </c>
      <c r="C3091" t="s">
        <v>10</v>
      </c>
      <c r="D3091" t="s">
        <v>98</v>
      </c>
      <c r="E3091" t="s">
        <v>100</v>
      </c>
      <c r="F3091" t="s">
        <v>101</v>
      </c>
      <c r="G3091" t="s">
        <v>97</v>
      </c>
      <c r="H3091" t="s">
        <v>99</v>
      </c>
      <c r="I3091" t="s">
        <v>102</v>
      </c>
      <c r="J3091">
        <v>159</v>
      </c>
      <c r="K3091">
        <v>227.37</v>
      </c>
    </row>
    <row r="3092" spans="1:11" x14ac:dyDescent="0.25">
      <c r="A3092" t="s">
        <v>103</v>
      </c>
      <c r="B3092">
        <v>2024</v>
      </c>
      <c r="C3092" t="s">
        <v>10</v>
      </c>
      <c r="D3092" t="s">
        <v>98</v>
      </c>
      <c r="E3092" t="s">
        <v>100</v>
      </c>
      <c r="F3092" t="s">
        <v>101</v>
      </c>
      <c r="G3092" t="s">
        <v>97</v>
      </c>
      <c r="H3092" t="s">
        <v>99</v>
      </c>
      <c r="I3092" t="s">
        <v>102</v>
      </c>
      <c r="J3092">
        <v>187</v>
      </c>
      <c r="K3092">
        <v>267.40999999999997</v>
      </c>
    </row>
    <row r="3093" spans="1:11" x14ac:dyDescent="0.25">
      <c r="A3093" t="s">
        <v>107</v>
      </c>
      <c r="B3093">
        <v>2024</v>
      </c>
      <c r="C3093" t="s">
        <v>10</v>
      </c>
      <c r="D3093" t="s">
        <v>98</v>
      </c>
      <c r="E3093" t="s">
        <v>100</v>
      </c>
      <c r="F3093" t="s">
        <v>101</v>
      </c>
      <c r="G3093" t="s">
        <v>97</v>
      </c>
      <c r="H3093" t="s">
        <v>99</v>
      </c>
      <c r="I3093" t="s">
        <v>102</v>
      </c>
      <c r="J3093">
        <v>817</v>
      </c>
      <c r="K3093">
        <v>1168.31</v>
      </c>
    </row>
    <row r="3094" spans="1:11" x14ac:dyDescent="0.25">
      <c r="A3094" t="s">
        <v>104</v>
      </c>
      <c r="B3094">
        <v>2024</v>
      </c>
      <c r="C3094" t="s">
        <v>10</v>
      </c>
      <c r="D3094" t="s">
        <v>98</v>
      </c>
      <c r="E3094" t="s">
        <v>100</v>
      </c>
      <c r="F3094" t="s">
        <v>101</v>
      </c>
      <c r="G3094" t="s">
        <v>97</v>
      </c>
      <c r="H3094" t="s">
        <v>99</v>
      </c>
      <c r="I3094" t="s">
        <v>102</v>
      </c>
      <c r="J3094">
        <v>161</v>
      </c>
      <c r="K3094">
        <v>230.23</v>
      </c>
    </row>
    <row r="3095" spans="1:11" x14ac:dyDescent="0.25">
      <c r="A3095" t="s">
        <v>103</v>
      </c>
      <c r="B3095">
        <v>2024</v>
      </c>
      <c r="C3095" t="s">
        <v>9</v>
      </c>
      <c r="D3095" t="s">
        <v>98</v>
      </c>
      <c r="E3095" t="s">
        <v>100</v>
      </c>
      <c r="F3095" t="s">
        <v>101</v>
      </c>
      <c r="G3095" t="s">
        <v>97</v>
      </c>
      <c r="H3095" t="s">
        <v>99</v>
      </c>
      <c r="I3095" t="s">
        <v>102</v>
      </c>
      <c r="J3095">
        <v>194</v>
      </c>
      <c r="K3095">
        <v>277.42</v>
      </c>
    </row>
    <row r="3096" spans="1:11" x14ac:dyDescent="0.25">
      <c r="A3096" t="s">
        <v>104</v>
      </c>
      <c r="B3096">
        <v>2024</v>
      </c>
      <c r="C3096" t="s">
        <v>9</v>
      </c>
      <c r="D3096" t="s">
        <v>98</v>
      </c>
      <c r="E3096" t="s">
        <v>100</v>
      </c>
      <c r="F3096" t="s">
        <v>101</v>
      </c>
      <c r="G3096" t="s">
        <v>97</v>
      </c>
      <c r="H3096" t="s">
        <v>99</v>
      </c>
      <c r="I3096" t="s">
        <v>102</v>
      </c>
      <c r="J3096">
        <v>164</v>
      </c>
      <c r="K3096">
        <v>234.52</v>
      </c>
    </row>
    <row r="3097" spans="1:11" x14ac:dyDescent="0.25">
      <c r="A3097" t="s">
        <v>104</v>
      </c>
      <c r="B3097">
        <v>2024</v>
      </c>
      <c r="C3097" t="s">
        <v>9</v>
      </c>
      <c r="D3097" t="s">
        <v>98</v>
      </c>
      <c r="E3097" t="s">
        <v>100</v>
      </c>
      <c r="F3097" t="s">
        <v>101</v>
      </c>
      <c r="G3097" t="s">
        <v>97</v>
      </c>
      <c r="H3097" t="s">
        <v>99</v>
      </c>
      <c r="I3097" t="s">
        <v>102</v>
      </c>
      <c r="J3097">
        <v>190</v>
      </c>
      <c r="K3097">
        <v>271.7</v>
      </c>
    </row>
    <row r="3098" spans="1:11" x14ac:dyDescent="0.25">
      <c r="A3098" t="s">
        <v>106</v>
      </c>
      <c r="B3098">
        <v>2024</v>
      </c>
      <c r="C3098" t="s">
        <v>9</v>
      </c>
      <c r="D3098" t="s">
        <v>98</v>
      </c>
      <c r="E3098" t="s">
        <v>100</v>
      </c>
      <c r="F3098" t="s">
        <v>101</v>
      </c>
      <c r="G3098" t="s">
        <v>97</v>
      </c>
      <c r="H3098" t="s">
        <v>99</v>
      </c>
      <c r="I3098" t="s">
        <v>102</v>
      </c>
      <c r="J3098">
        <v>166</v>
      </c>
      <c r="K3098">
        <v>237.38</v>
      </c>
    </row>
    <row r="3099" spans="1:11" x14ac:dyDescent="0.25">
      <c r="A3099" t="s">
        <v>103</v>
      </c>
      <c r="B3099">
        <v>2024</v>
      </c>
      <c r="C3099" t="s">
        <v>9</v>
      </c>
      <c r="D3099" t="s">
        <v>98</v>
      </c>
      <c r="E3099" t="s">
        <v>100</v>
      </c>
      <c r="F3099" t="s">
        <v>101</v>
      </c>
      <c r="G3099" t="s">
        <v>97</v>
      </c>
      <c r="H3099" t="s">
        <v>99</v>
      </c>
      <c r="I3099" t="s">
        <v>102</v>
      </c>
      <c r="J3099">
        <v>807</v>
      </c>
      <c r="K3099">
        <v>1154.01</v>
      </c>
    </row>
    <row r="3100" spans="1:11" x14ac:dyDescent="0.25">
      <c r="A3100" t="s">
        <v>103</v>
      </c>
      <c r="B3100">
        <v>2024</v>
      </c>
      <c r="C3100" t="s">
        <v>9</v>
      </c>
      <c r="D3100" t="s">
        <v>98</v>
      </c>
      <c r="E3100" t="s">
        <v>100</v>
      </c>
      <c r="F3100" t="s">
        <v>101</v>
      </c>
      <c r="G3100" t="s">
        <v>97</v>
      </c>
      <c r="H3100" t="s">
        <v>99</v>
      </c>
      <c r="I3100" t="s">
        <v>102</v>
      </c>
      <c r="J3100">
        <v>165</v>
      </c>
      <c r="K3100">
        <v>235.95</v>
      </c>
    </row>
    <row r="3101" spans="1:11" x14ac:dyDescent="0.25">
      <c r="A3101" t="s">
        <v>106</v>
      </c>
      <c r="B3101">
        <v>2024</v>
      </c>
      <c r="C3101" t="s">
        <v>9</v>
      </c>
      <c r="D3101" t="s">
        <v>98</v>
      </c>
      <c r="E3101" t="s">
        <v>100</v>
      </c>
      <c r="F3101" t="s">
        <v>101</v>
      </c>
      <c r="G3101" t="s">
        <v>97</v>
      </c>
      <c r="H3101" t="s">
        <v>99</v>
      </c>
      <c r="I3101" t="s">
        <v>102</v>
      </c>
      <c r="J3101">
        <v>193</v>
      </c>
      <c r="K3101">
        <v>275.99</v>
      </c>
    </row>
    <row r="3102" spans="1:11" x14ac:dyDescent="0.25">
      <c r="A3102" t="s">
        <v>104</v>
      </c>
      <c r="B3102">
        <v>2024</v>
      </c>
      <c r="C3102" t="s">
        <v>9</v>
      </c>
      <c r="D3102" t="s">
        <v>98</v>
      </c>
      <c r="E3102" t="s">
        <v>100</v>
      </c>
      <c r="F3102" t="s">
        <v>101</v>
      </c>
      <c r="G3102" t="s">
        <v>97</v>
      </c>
      <c r="H3102" t="s">
        <v>99</v>
      </c>
      <c r="I3102" t="s">
        <v>102</v>
      </c>
      <c r="J3102">
        <v>163</v>
      </c>
      <c r="K3102">
        <v>233.09</v>
      </c>
    </row>
    <row r="3103" spans="1:11" x14ac:dyDescent="0.25">
      <c r="A3103" t="s">
        <v>104</v>
      </c>
      <c r="B3103">
        <v>2024</v>
      </c>
      <c r="C3103" t="s">
        <v>9</v>
      </c>
      <c r="D3103" t="s">
        <v>98</v>
      </c>
      <c r="E3103" t="s">
        <v>100</v>
      </c>
      <c r="F3103" t="s">
        <v>101</v>
      </c>
      <c r="G3103" t="s">
        <v>97</v>
      </c>
      <c r="H3103" t="s">
        <v>99</v>
      </c>
      <c r="I3103" t="s">
        <v>102</v>
      </c>
      <c r="J3103">
        <v>816</v>
      </c>
      <c r="K3103">
        <v>1166.8800000000001</v>
      </c>
    </row>
    <row r="3104" spans="1:11" x14ac:dyDescent="0.25">
      <c r="A3104" t="s">
        <v>103</v>
      </c>
      <c r="B3104">
        <v>2024</v>
      </c>
      <c r="C3104" t="s">
        <v>9</v>
      </c>
      <c r="D3104" t="s">
        <v>98</v>
      </c>
      <c r="E3104" t="s">
        <v>100</v>
      </c>
      <c r="F3104" t="s">
        <v>101</v>
      </c>
      <c r="G3104" t="s">
        <v>97</v>
      </c>
      <c r="H3104" t="s">
        <v>99</v>
      </c>
      <c r="I3104" t="s">
        <v>102</v>
      </c>
      <c r="J3104">
        <v>167</v>
      </c>
      <c r="K3104">
        <v>238.81</v>
      </c>
    </row>
    <row r="3105" spans="1:11" x14ac:dyDescent="0.25">
      <c r="A3105" t="s">
        <v>104</v>
      </c>
      <c r="B3105">
        <v>2024</v>
      </c>
      <c r="C3105" t="s">
        <v>8</v>
      </c>
      <c r="D3105" t="s">
        <v>98</v>
      </c>
      <c r="E3105" t="s">
        <v>100</v>
      </c>
      <c r="F3105" t="s">
        <v>101</v>
      </c>
      <c r="G3105" t="s">
        <v>97</v>
      </c>
      <c r="H3105" t="s">
        <v>99</v>
      </c>
      <c r="I3105" t="s">
        <v>102</v>
      </c>
      <c r="J3105">
        <v>200</v>
      </c>
      <c r="K3105">
        <v>286</v>
      </c>
    </row>
    <row r="3106" spans="1:11" x14ac:dyDescent="0.25">
      <c r="A3106" t="s">
        <v>103</v>
      </c>
      <c r="B3106">
        <v>2024</v>
      </c>
      <c r="C3106" t="s">
        <v>8</v>
      </c>
      <c r="D3106" t="s">
        <v>98</v>
      </c>
      <c r="E3106" t="s">
        <v>100</v>
      </c>
      <c r="F3106" t="s">
        <v>101</v>
      </c>
      <c r="G3106" t="s">
        <v>97</v>
      </c>
      <c r="H3106" t="s">
        <v>99</v>
      </c>
      <c r="I3106" t="s">
        <v>102</v>
      </c>
      <c r="J3106">
        <v>170</v>
      </c>
      <c r="K3106">
        <v>243.1</v>
      </c>
    </row>
    <row r="3107" spans="1:11" x14ac:dyDescent="0.25">
      <c r="A3107" t="s">
        <v>103</v>
      </c>
      <c r="B3107">
        <v>2024</v>
      </c>
      <c r="C3107" t="s">
        <v>8</v>
      </c>
      <c r="D3107" t="s">
        <v>98</v>
      </c>
      <c r="E3107" t="s">
        <v>100</v>
      </c>
      <c r="F3107" t="s">
        <v>101</v>
      </c>
      <c r="G3107" t="s">
        <v>97</v>
      </c>
      <c r="H3107" t="s">
        <v>99</v>
      </c>
      <c r="I3107" t="s">
        <v>102</v>
      </c>
      <c r="J3107">
        <v>196</v>
      </c>
      <c r="K3107">
        <v>280.27999999999997</v>
      </c>
    </row>
    <row r="3108" spans="1:11" x14ac:dyDescent="0.25">
      <c r="A3108" t="s">
        <v>104</v>
      </c>
      <c r="B3108">
        <v>2024</v>
      </c>
      <c r="C3108" t="s">
        <v>8</v>
      </c>
      <c r="D3108" t="s">
        <v>98</v>
      </c>
      <c r="E3108" t="s">
        <v>100</v>
      </c>
      <c r="F3108" t="s">
        <v>101</v>
      </c>
      <c r="G3108" t="s">
        <v>97</v>
      </c>
      <c r="H3108" t="s">
        <v>99</v>
      </c>
      <c r="I3108" t="s">
        <v>102</v>
      </c>
      <c r="J3108">
        <v>172</v>
      </c>
      <c r="K3108">
        <v>245.96</v>
      </c>
    </row>
    <row r="3109" spans="1:11" x14ac:dyDescent="0.25">
      <c r="A3109" t="s">
        <v>104</v>
      </c>
      <c r="B3109">
        <v>2024</v>
      </c>
      <c r="C3109" t="s">
        <v>8</v>
      </c>
      <c r="D3109" t="s">
        <v>98</v>
      </c>
      <c r="E3109" t="s">
        <v>100</v>
      </c>
      <c r="F3109" t="s">
        <v>101</v>
      </c>
      <c r="G3109" t="s">
        <v>97</v>
      </c>
      <c r="H3109" t="s">
        <v>99</v>
      </c>
      <c r="I3109" t="s">
        <v>102</v>
      </c>
      <c r="J3109">
        <v>806</v>
      </c>
      <c r="K3109">
        <v>1152.58</v>
      </c>
    </row>
    <row r="3110" spans="1:11" x14ac:dyDescent="0.25">
      <c r="A3110" t="s">
        <v>103</v>
      </c>
      <c r="B3110">
        <v>2024</v>
      </c>
      <c r="C3110" t="s">
        <v>8</v>
      </c>
      <c r="D3110" t="s">
        <v>98</v>
      </c>
      <c r="E3110" t="s">
        <v>100</v>
      </c>
      <c r="F3110" t="s">
        <v>101</v>
      </c>
      <c r="G3110" t="s">
        <v>97</v>
      </c>
      <c r="H3110" t="s">
        <v>99</v>
      </c>
      <c r="I3110" t="s">
        <v>102</v>
      </c>
      <c r="J3110">
        <v>893</v>
      </c>
      <c r="K3110">
        <v>1276.99</v>
      </c>
    </row>
    <row r="3111" spans="1:11" x14ac:dyDescent="0.25">
      <c r="A3111" t="s">
        <v>103</v>
      </c>
      <c r="B3111">
        <v>2024</v>
      </c>
      <c r="C3111" t="s">
        <v>8</v>
      </c>
      <c r="D3111" t="s">
        <v>98</v>
      </c>
      <c r="E3111" t="s">
        <v>100</v>
      </c>
      <c r="F3111" t="s">
        <v>101</v>
      </c>
      <c r="G3111" t="s">
        <v>97</v>
      </c>
      <c r="H3111" t="s">
        <v>99</v>
      </c>
      <c r="I3111" t="s">
        <v>102</v>
      </c>
      <c r="J3111">
        <v>846</v>
      </c>
      <c r="K3111">
        <v>526.24</v>
      </c>
    </row>
    <row r="3112" spans="1:11" x14ac:dyDescent="0.25">
      <c r="A3112" t="s">
        <v>104</v>
      </c>
      <c r="B3112">
        <v>2024</v>
      </c>
      <c r="C3112" t="s">
        <v>8</v>
      </c>
      <c r="D3112" t="s">
        <v>98</v>
      </c>
      <c r="E3112" t="s">
        <v>100</v>
      </c>
      <c r="F3112" t="s">
        <v>101</v>
      </c>
      <c r="G3112" t="s">
        <v>97</v>
      </c>
      <c r="H3112" t="s">
        <v>99</v>
      </c>
      <c r="I3112" t="s">
        <v>102</v>
      </c>
      <c r="J3112">
        <v>171</v>
      </c>
      <c r="K3112">
        <v>244.53</v>
      </c>
    </row>
    <row r="3113" spans="1:11" x14ac:dyDescent="0.25">
      <c r="A3113" t="s">
        <v>104</v>
      </c>
      <c r="B3113">
        <v>2024</v>
      </c>
      <c r="C3113" t="s">
        <v>8</v>
      </c>
      <c r="D3113" t="s">
        <v>98</v>
      </c>
      <c r="E3113" t="s">
        <v>100</v>
      </c>
      <c r="F3113" t="s">
        <v>101</v>
      </c>
      <c r="G3113" t="s">
        <v>97</v>
      </c>
      <c r="H3113" t="s">
        <v>99</v>
      </c>
      <c r="I3113" t="s">
        <v>102</v>
      </c>
      <c r="J3113">
        <v>199</v>
      </c>
      <c r="K3113">
        <v>284.57</v>
      </c>
    </row>
    <row r="3114" spans="1:11" x14ac:dyDescent="0.25">
      <c r="A3114" t="s">
        <v>103</v>
      </c>
      <c r="B3114">
        <v>2024</v>
      </c>
      <c r="C3114" t="s">
        <v>8</v>
      </c>
      <c r="D3114" t="s">
        <v>98</v>
      </c>
      <c r="E3114" t="s">
        <v>100</v>
      </c>
      <c r="F3114" t="s">
        <v>101</v>
      </c>
      <c r="G3114" t="s">
        <v>97</v>
      </c>
      <c r="H3114" t="s">
        <v>99</v>
      </c>
      <c r="I3114" t="s">
        <v>102</v>
      </c>
      <c r="J3114">
        <v>169</v>
      </c>
      <c r="K3114">
        <v>241.67</v>
      </c>
    </row>
    <row r="3115" spans="1:11" x14ac:dyDescent="0.25">
      <c r="A3115" t="s">
        <v>103</v>
      </c>
      <c r="B3115">
        <v>2024</v>
      </c>
      <c r="C3115" t="s">
        <v>8</v>
      </c>
      <c r="D3115" t="s">
        <v>98</v>
      </c>
      <c r="E3115" t="s">
        <v>100</v>
      </c>
      <c r="F3115" t="s">
        <v>101</v>
      </c>
      <c r="G3115" t="s">
        <v>97</v>
      </c>
      <c r="H3115" t="s">
        <v>99</v>
      </c>
      <c r="I3115" t="s">
        <v>102</v>
      </c>
      <c r="J3115">
        <v>815</v>
      </c>
      <c r="K3115">
        <v>1165.45</v>
      </c>
    </row>
    <row r="3116" spans="1:11" x14ac:dyDescent="0.25">
      <c r="A3116" t="s">
        <v>104</v>
      </c>
      <c r="B3116">
        <v>2024</v>
      </c>
      <c r="C3116" t="s">
        <v>8</v>
      </c>
      <c r="D3116" t="s">
        <v>98</v>
      </c>
      <c r="E3116" t="s">
        <v>100</v>
      </c>
      <c r="F3116" t="s">
        <v>101</v>
      </c>
      <c r="G3116" t="s">
        <v>97</v>
      </c>
      <c r="H3116" t="s">
        <v>99</v>
      </c>
      <c r="I3116" t="s">
        <v>102</v>
      </c>
      <c r="J3116">
        <v>173</v>
      </c>
      <c r="K3116">
        <v>247.39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1CC84-3F5F-44EF-AB91-49621B7B8E2A}">
  <sheetPr>
    <tabColor theme="1"/>
  </sheetPr>
  <dimension ref="A1:D31"/>
  <sheetViews>
    <sheetView workbookViewId="0">
      <selection activeCell="I37" sqref="I37"/>
    </sheetView>
  </sheetViews>
  <sheetFormatPr defaultRowHeight="15" x14ac:dyDescent="0.25"/>
  <cols>
    <col min="1" max="1" width="7.28515625" bestFit="1" customWidth="1"/>
    <col min="2" max="2" width="15.42578125" bestFit="1" customWidth="1"/>
    <col min="3" max="3" width="10.42578125" bestFit="1" customWidth="1"/>
    <col min="4" max="4" width="10" bestFit="1" customWidth="1"/>
  </cols>
  <sheetData>
    <row r="1" spans="1:4" x14ac:dyDescent="0.25">
      <c r="A1" t="s">
        <v>16</v>
      </c>
      <c r="B1" t="s">
        <v>64</v>
      </c>
      <c r="C1" t="s">
        <v>49</v>
      </c>
      <c r="D1" t="s">
        <v>53</v>
      </c>
    </row>
    <row r="2" spans="1:4" x14ac:dyDescent="0.25">
      <c r="A2">
        <v>2020</v>
      </c>
      <c r="B2" t="s">
        <v>65</v>
      </c>
      <c r="C2">
        <v>364236</v>
      </c>
      <c r="D2">
        <v>501558.1999999999</v>
      </c>
    </row>
    <row r="3" spans="1:4" x14ac:dyDescent="0.25">
      <c r="A3">
        <v>2020</v>
      </c>
      <c r="B3" t="s">
        <v>66</v>
      </c>
      <c r="C3">
        <v>197480</v>
      </c>
      <c r="D3">
        <v>360897.68000000005</v>
      </c>
    </row>
    <row r="4" spans="1:4" x14ac:dyDescent="0.25">
      <c r="A4">
        <v>2020</v>
      </c>
      <c r="B4" t="s">
        <v>67</v>
      </c>
      <c r="C4">
        <v>187412</v>
      </c>
      <c r="D4">
        <v>227490.12000000002</v>
      </c>
    </row>
    <row r="5" spans="1:4" x14ac:dyDescent="0.25">
      <c r="A5">
        <v>2020</v>
      </c>
      <c r="B5" t="s">
        <v>68</v>
      </c>
      <c r="C5">
        <v>167840</v>
      </c>
      <c r="D5">
        <v>281795.8000000001</v>
      </c>
    </row>
    <row r="6" spans="1:4" x14ac:dyDescent="0.25">
      <c r="A6">
        <v>2020</v>
      </c>
      <c r="B6" t="s">
        <v>69</v>
      </c>
      <c r="C6">
        <v>126472</v>
      </c>
      <c r="D6">
        <v>206264.59999999995</v>
      </c>
    </row>
    <row r="7" spans="1:4" x14ac:dyDescent="0.25">
      <c r="A7">
        <v>2020</v>
      </c>
      <c r="B7" t="s">
        <v>70</v>
      </c>
      <c r="C7">
        <v>125960</v>
      </c>
      <c r="D7">
        <v>202419.35999999975</v>
      </c>
    </row>
    <row r="8" spans="1:4" x14ac:dyDescent="0.25">
      <c r="A8">
        <v>2021</v>
      </c>
      <c r="B8" t="s">
        <v>65</v>
      </c>
      <c r="C8">
        <v>342724</v>
      </c>
      <c r="D8">
        <v>509978.03999999992</v>
      </c>
    </row>
    <row r="9" spans="1:4" x14ac:dyDescent="0.25">
      <c r="A9">
        <v>2021</v>
      </c>
      <c r="B9" t="s">
        <v>66</v>
      </c>
      <c r="C9">
        <v>238460</v>
      </c>
      <c r="D9">
        <v>280188.47999999992</v>
      </c>
    </row>
    <row r="10" spans="1:4" x14ac:dyDescent="0.25">
      <c r="A10">
        <v>2021</v>
      </c>
      <c r="B10" t="s">
        <v>67</v>
      </c>
      <c r="C10">
        <v>231288</v>
      </c>
      <c r="D10">
        <v>209586.52000000019</v>
      </c>
    </row>
    <row r="11" spans="1:4" x14ac:dyDescent="0.25">
      <c r="A11">
        <v>2021</v>
      </c>
      <c r="B11" t="s">
        <v>68</v>
      </c>
      <c r="C11">
        <v>210228</v>
      </c>
      <c r="D11">
        <v>273633.36</v>
      </c>
    </row>
    <row r="12" spans="1:4" x14ac:dyDescent="0.25">
      <c r="A12">
        <v>2021</v>
      </c>
      <c r="B12" t="s">
        <v>70</v>
      </c>
      <c r="C12">
        <v>135984</v>
      </c>
      <c r="D12">
        <v>204158.23999999973</v>
      </c>
    </row>
    <row r="13" spans="1:4" x14ac:dyDescent="0.25">
      <c r="A13">
        <v>2021</v>
      </c>
      <c r="B13" t="s">
        <v>69</v>
      </c>
      <c r="C13">
        <v>128888</v>
      </c>
      <c r="D13">
        <v>275347.0400000001</v>
      </c>
    </row>
    <row r="14" spans="1:4" x14ac:dyDescent="0.25">
      <c r="A14">
        <v>2022</v>
      </c>
      <c r="B14" t="s">
        <v>65</v>
      </c>
      <c r="C14">
        <v>365892</v>
      </c>
      <c r="D14">
        <v>524449.6399999999</v>
      </c>
    </row>
    <row r="15" spans="1:4" x14ac:dyDescent="0.25">
      <c r="A15">
        <v>2022</v>
      </c>
      <c r="B15" t="s">
        <v>67</v>
      </c>
      <c r="C15">
        <v>188312</v>
      </c>
      <c r="D15">
        <v>201424.08000000007</v>
      </c>
    </row>
    <row r="16" spans="1:4" x14ac:dyDescent="0.25">
      <c r="A16">
        <v>2022</v>
      </c>
      <c r="B16" t="s">
        <v>66</v>
      </c>
      <c r="C16">
        <v>387584</v>
      </c>
      <c r="D16">
        <v>700000</v>
      </c>
    </row>
    <row r="17" spans="1:4" x14ac:dyDescent="0.25">
      <c r="A17">
        <v>2022</v>
      </c>
      <c r="B17" t="s">
        <v>68</v>
      </c>
      <c r="C17">
        <v>178572</v>
      </c>
      <c r="D17">
        <v>255357.95999999996</v>
      </c>
    </row>
    <row r="18" spans="1:4" x14ac:dyDescent="0.25">
      <c r="A18">
        <v>2022</v>
      </c>
      <c r="B18" t="s">
        <v>69</v>
      </c>
      <c r="C18">
        <v>127296</v>
      </c>
      <c r="D18">
        <v>181256.00000000003</v>
      </c>
    </row>
    <row r="19" spans="1:4" x14ac:dyDescent="0.25">
      <c r="A19">
        <v>2022</v>
      </c>
      <c r="B19" t="s">
        <v>70</v>
      </c>
      <c r="C19">
        <v>125136</v>
      </c>
      <c r="D19">
        <v>199811.0399999998</v>
      </c>
    </row>
    <row r="20" spans="1:4" x14ac:dyDescent="0.25">
      <c r="A20">
        <v>2023</v>
      </c>
      <c r="B20" t="s">
        <v>65</v>
      </c>
      <c r="C20">
        <v>204528</v>
      </c>
      <c r="D20">
        <v>292475.04000000004</v>
      </c>
    </row>
    <row r="21" spans="1:4" x14ac:dyDescent="0.25">
      <c r="A21">
        <v>2023</v>
      </c>
      <c r="B21" t="s">
        <v>68</v>
      </c>
      <c r="C21">
        <v>129304</v>
      </c>
      <c r="D21">
        <v>184904.72</v>
      </c>
    </row>
    <row r="22" spans="1:4" x14ac:dyDescent="0.25">
      <c r="A22">
        <v>2023</v>
      </c>
      <c r="B22" t="s">
        <v>66</v>
      </c>
      <c r="C22">
        <v>127904</v>
      </c>
      <c r="D22">
        <v>182902.72000000003</v>
      </c>
    </row>
    <row r="23" spans="1:4" x14ac:dyDescent="0.25">
      <c r="A23">
        <v>2023</v>
      </c>
      <c r="B23" t="s">
        <v>67</v>
      </c>
      <c r="C23">
        <v>219404</v>
      </c>
      <c r="D23">
        <v>212626.8</v>
      </c>
    </row>
    <row r="24" spans="1:4" x14ac:dyDescent="0.25">
      <c r="A24">
        <v>2023</v>
      </c>
      <c r="B24" t="s">
        <v>70</v>
      </c>
      <c r="C24">
        <v>73912</v>
      </c>
      <c r="D24">
        <v>130072.80000000012</v>
      </c>
    </row>
    <row r="25" spans="1:4" x14ac:dyDescent="0.25">
      <c r="A25">
        <v>2023</v>
      </c>
      <c r="B25" t="s">
        <v>69</v>
      </c>
      <c r="C25">
        <v>71992</v>
      </c>
      <c r="D25">
        <v>104238.15999999999</v>
      </c>
    </row>
    <row r="26" spans="1:4" x14ac:dyDescent="0.25">
      <c r="A26">
        <v>2024</v>
      </c>
      <c r="B26" t="s">
        <v>65</v>
      </c>
      <c r="C26">
        <v>190380</v>
      </c>
      <c r="D26">
        <v>272243.39999999997</v>
      </c>
    </row>
    <row r="27" spans="1:4" x14ac:dyDescent="0.25">
      <c r="A27">
        <v>2024</v>
      </c>
      <c r="B27" t="s">
        <v>67</v>
      </c>
      <c r="C27">
        <v>112620</v>
      </c>
      <c r="D27">
        <v>107044.07999999994</v>
      </c>
    </row>
    <row r="28" spans="1:4" x14ac:dyDescent="0.25">
      <c r="A28">
        <v>2024</v>
      </c>
      <c r="B28" t="s">
        <v>66</v>
      </c>
      <c r="C28">
        <v>109940</v>
      </c>
      <c r="D28">
        <v>157214.20000000007</v>
      </c>
    </row>
    <row r="29" spans="1:4" x14ac:dyDescent="0.25">
      <c r="A29">
        <v>2024</v>
      </c>
      <c r="B29" t="s">
        <v>68</v>
      </c>
      <c r="C29">
        <v>106948</v>
      </c>
      <c r="D29">
        <v>152935.63999999998</v>
      </c>
    </row>
    <row r="30" spans="1:4" x14ac:dyDescent="0.25">
      <c r="A30">
        <v>2024</v>
      </c>
      <c r="B30" t="s">
        <v>70</v>
      </c>
      <c r="C30">
        <v>62256</v>
      </c>
      <c r="D30">
        <v>100660.56000000013</v>
      </c>
    </row>
    <row r="31" spans="1:4" x14ac:dyDescent="0.25">
      <c r="A31">
        <v>2024</v>
      </c>
      <c r="B31" t="s">
        <v>69</v>
      </c>
      <c r="C31">
        <v>62240</v>
      </c>
      <c r="D31">
        <v>90151.200000000041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I901"/>
  <sheetViews>
    <sheetView showGridLines="0" zoomScaleNormal="85" workbookViewId="0">
      <selection activeCell="N898" sqref="N898"/>
    </sheetView>
  </sheetViews>
  <sheetFormatPr defaultColWidth="8.85546875" defaultRowHeight="18" customHeight="1" x14ac:dyDescent="0.25"/>
  <cols>
    <col min="1" max="1" width="10" style="1" bestFit="1" customWidth="1"/>
    <col min="2" max="2" width="11.85546875" style="1" bestFit="1" customWidth="1"/>
    <col min="3" max="3" width="20.140625" style="1" bestFit="1" customWidth="1"/>
    <col min="4" max="4" width="24.28515625" style="1" bestFit="1" customWidth="1"/>
    <col min="5" max="6" width="12.7109375" style="1" bestFit="1" customWidth="1"/>
    <col min="7" max="7" width="18.85546875" style="1" bestFit="1" customWidth="1"/>
    <col min="8" max="8" width="20" style="1" bestFit="1" customWidth="1"/>
    <col min="9" max="9" width="24.28515625" style="1" bestFit="1" customWidth="1"/>
    <col min="10" max="16384" width="8.85546875" style="1"/>
  </cols>
  <sheetData>
    <row r="1" spans="1:9" ht="29.1" customHeight="1" x14ac:dyDescent="0.25">
      <c r="A1" s="8" t="s">
        <v>16</v>
      </c>
      <c r="B1" s="8" t="s">
        <v>17</v>
      </c>
      <c r="C1" s="8" t="s">
        <v>18</v>
      </c>
      <c r="D1" s="8" t="s">
        <v>19</v>
      </c>
      <c r="E1" s="8" t="s">
        <v>20</v>
      </c>
      <c r="F1" s="8" t="s">
        <v>21</v>
      </c>
      <c r="G1" s="8" t="s">
        <v>22</v>
      </c>
      <c r="H1" s="8" t="s">
        <v>39</v>
      </c>
      <c r="I1" s="8" t="s">
        <v>41</v>
      </c>
    </row>
    <row r="2" spans="1:9" ht="18" customHeight="1" x14ac:dyDescent="0.25">
      <c r="A2" s="1">
        <v>2020</v>
      </c>
      <c r="B2" s="1" t="s">
        <v>0</v>
      </c>
      <c r="C2" s="1" t="s">
        <v>14</v>
      </c>
      <c r="D2" s="2" t="s">
        <v>36</v>
      </c>
      <c r="E2" s="3">
        <v>3566</v>
      </c>
      <c r="F2" s="3">
        <v>5492.76</v>
      </c>
      <c r="G2" s="3">
        <v>5126.576</v>
      </c>
      <c r="H2" s="3">
        <v>1098.5520000000001</v>
      </c>
      <c r="I2" s="4" t="s">
        <v>40</v>
      </c>
    </row>
    <row r="3" spans="1:9" ht="18" customHeight="1" x14ac:dyDescent="0.25">
      <c r="A3" s="1">
        <v>2020</v>
      </c>
      <c r="B3" s="1" t="s">
        <v>0</v>
      </c>
      <c r="C3" s="1" t="s">
        <v>14</v>
      </c>
      <c r="D3" s="2" t="s">
        <v>37</v>
      </c>
      <c r="E3" s="3">
        <v>2498</v>
      </c>
      <c r="F3" s="3">
        <v>9600</v>
      </c>
      <c r="G3" s="3">
        <v>8960</v>
      </c>
      <c r="H3" s="3">
        <v>1920</v>
      </c>
      <c r="I3" s="4" t="s">
        <v>40</v>
      </c>
    </row>
    <row r="4" spans="1:9" ht="18" customHeight="1" x14ac:dyDescent="0.25">
      <c r="A4" s="1">
        <v>2020</v>
      </c>
      <c r="B4" s="1" t="s">
        <v>0</v>
      </c>
      <c r="C4" s="1" t="s">
        <v>13</v>
      </c>
      <c r="D4" s="2" t="s">
        <v>35</v>
      </c>
      <c r="E4" s="3">
        <v>1245</v>
      </c>
      <c r="F4" s="3">
        <v>5492.6399999999994</v>
      </c>
      <c r="G4" s="3">
        <v>5126.4639999999999</v>
      </c>
      <c r="H4" s="3">
        <v>1098.528</v>
      </c>
      <c r="I4" s="4" t="s">
        <v>40</v>
      </c>
    </row>
    <row r="5" spans="1:9" ht="18" customHeight="1" x14ac:dyDescent="0.25">
      <c r="A5" s="1">
        <v>2020</v>
      </c>
      <c r="B5" s="1" t="s">
        <v>0</v>
      </c>
      <c r="C5" s="1" t="s">
        <v>38</v>
      </c>
      <c r="D5" s="5" t="s">
        <v>30</v>
      </c>
      <c r="E5" s="6">
        <v>644</v>
      </c>
      <c r="F5" s="6">
        <v>6892.2</v>
      </c>
      <c r="G5" s="6">
        <v>6432.72</v>
      </c>
      <c r="H5" s="3">
        <v>1378.44</v>
      </c>
      <c r="I5" s="4" t="s">
        <v>40</v>
      </c>
    </row>
    <row r="6" spans="1:9" ht="18" customHeight="1" x14ac:dyDescent="0.25">
      <c r="A6" s="1">
        <v>2020</v>
      </c>
      <c r="B6" s="1" t="s">
        <v>0</v>
      </c>
      <c r="C6" s="1" t="s">
        <v>12</v>
      </c>
      <c r="D6" s="5" t="s">
        <v>29</v>
      </c>
      <c r="E6" s="6">
        <v>643</v>
      </c>
      <c r="F6" s="6">
        <v>7700</v>
      </c>
      <c r="G6" s="6">
        <v>7840</v>
      </c>
      <c r="H6" s="3">
        <v>1540</v>
      </c>
      <c r="I6" s="4" t="s">
        <v>40</v>
      </c>
    </row>
    <row r="7" spans="1:9" ht="18" customHeight="1" x14ac:dyDescent="0.25">
      <c r="A7" s="1">
        <v>2020</v>
      </c>
      <c r="B7" s="1" t="s">
        <v>0</v>
      </c>
      <c r="C7" s="1" t="s">
        <v>38</v>
      </c>
      <c r="D7" s="5" t="s">
        <v>31</v>
      </c>
      <c r="E7" s="6">
        <v>455</v>
      </c>
      <c r="F7" s="6">
        <v>5265.39</v>
      </c>
      <c r="G7" s="6">
        <v>5128.0320000000002</v>
      </c>
      <c r="H7" s="3">
        <v>1053.0780000000002</v>
      </c>
      <c r="I7" s="4" t="s">
        <v>40</v>
      </c>
    </row>
    <row r="8" spans="1:9" ht="18" customHeight="1" x14ac:dyDescent="0.25">
      <c r="A8" s="1">
        <v>2020</v>
      </c>
      <c r="B8" s="1" t="s">
        <v>0</v>
      </c>
      <c r="C8" s="1" t="s">
        <v>12</v>
      </c>
      <c r="D8" s="5" t="s">
        <v>28</v>
      </c>
      <c r="E8" s="7">
        <v>345</v>
      </c>
      <c r="F8" s="7">
        <v>9016</v>
      </c>
      <c r="G8" s="7">
        <v>7840</v>
      </c>
      <c r="H8" s="3">
        <v>1803.2</v>
      </c>
      <c r="I8" s="4" t="s">
        <v>40</v>
      </c>
    </row>
    <row r="9" spans="1:9" ht="18" customHeight="1" x14ac:dyDescent="0.25">
      <c r="A9" s="1">
        <v>2020</v>
      </c>
      <c r="B9" s="1" t="s">
        <v>0</v>
      </c>
      <c r="C9" s="1" t="s">
        <v>13</v>
      </c>
      <c r="D9" s="2" t="s">
        <v>33</v>
      </c>
      <c r="E9" s="3">
        <v>122</v>
      </c>
      <c r="F9" s="3">
        <v>2696.75</v>
      </c>
      <c r="G9" s="3">
        <v>112</v>
      </c>
      <c r="H9" s="3">
        <v>539.35</v>
      </c>
      <c r="I9" s="4" t="s">
        <v>40</v>
      </c>
    </row>
    <row r="10" spans="1:9" ht="18" customHeight="1" x14ac:dyDescent="0.25">
      <c r="A10" s="1">
        <v>2020</v>
      </c>
      <c r="B10" s="1" t="s">
        <v>0</v>
      </c>
      <c r="C10" s="1" t="s">
        <v>15</v>
      </c>
      <c r="D10" s="5" t="s">
        <v>26</v>
      </c>
      <c r="E10" s="6">
        <v>78</v>
      </c>
      <c r="F10" s="6">
        <v>5492.6399999999994</v>
      </c>
      <c r="G10" s="6">
        <v>5126.4639999999999</v>
      </c>
      <c r="H10" s="3">
        <v>1098.528</v>
      </c>
      <c r="I10" s="4" t="s">
        <v>40</v>
      </c>
    </row>
    <row r="11" spans="1:9" ht="18" customHeight="1" x14ac:dyDescent="0.25">
      <c r="A11" s="1">
        <v>2020</v>
      </c>
      <c r="B11" s="1" t="s">
        <v>0</v>
      </c>
      <c r="C11" s="1" t="s">
        <v>15</v>
      </c>
      <c r="D11" s="5" t="s">
        <v>24</v>
      </c>
      <c r="E11" s="6">
        <v>76</v>
      </c>
      <c r="F11" s="6">
        <v>5492.28</v>
      </c>
      <c r="G11" s="6">
        <v>5126.1279999999997</v>
      </c>
      <c r="H11" s="3">
        <v>1098.4559999999999</v>
      </c>
      <c r="I11" s="4" t="s">
        <v>40</v>
      </c>
    </row>
    <row r="12" spans="1:9" ht="18" customHeight="1" x14ac:dyDescent="0.25">
      <c r="A12" s="1">
        <v>2020</v>
      </c>
      <c r="B12" s="1" t="s">
        <v>0</v>
      </c>
      <c r="C12" s="1" t="s">
        <v>15</v>
      </c>
      <c r="D12" s="5" t="s">
        <v>25</v>
      </c>
      <c r="E12" s="6">
        <v>46</v>
      </c>
      <c r="F12" s="6">
        <v>240</v>
      </c>
      <c r="G12" s="6">
        <v>224</v>
      </c>
      <c r="H12" s="3">
        <v>48</v>
      </c>
      <c r="I12" s="4" t="s">
        <v>40</v>
      </c>
    </row>
    <row r="13" spans="1:9" ht="18" customHeight="1" x14ac:dyDescent="0.25">
      <c r="A13" s="1">
        <v>2020</v>
      </c>
      <c r="B13" s="1" t="s">
        <v>0</v>
      </c>
      <c r="C13" s="1" t="s">
        <v>15</v>
      </c>
      <c r="D13" s="5" t="s">
        <v>23</v>
      </c>
      <c r="E13" s="6">
        <v>34</v>
      </c>
      <c r="F13" s="6">
        <v>5492.16</v>
      </c>
      <c r="G13" s="6">
        <v>5126.0160000000005</v>
      </c>
      <c r="H13" s="3">
        <v>1098.432</v>
      </c>
      <c r="I13" s="4" t="s">
        <v>40</v>
      </c>
    </row>
    <row r="14" spans="1:9" ht="18" customHeight="1" x14ac:dyDescent="0.25">
      <c r="A14" s="1">
        <v>2020</v>
      </c>
      <c r="B14" s="1" t="s">
        <v>0</v>
      </c>
      <c r="C14" s="1" t="s">
        <v>13</v>
      </c>
      <c r="D14" s="2" t="s">
        <v>34</v>
      </c>
      <c r="E14" s="3">
        <v>7</v>
      </c>
      <c r="F14" s="3">
        <v>3666.3</v>
      </c>
      <c r="G14" s="3">
        <v>224</v>
      </c>
      <c r="H14" s="3">
        <v>733.2600000000001</v>
      </c>
      <c r="I14" s="4" t="s">
        <v>40</v>
      </c>
    </row>
    <row r="15" spans="1:9" ht="18" customHeight="1" x14ac:dyDescent="0.25">
      <c r="A15" s="1">
        <v>2020</v>
      </c>
      <c r="B15" s="1" t="s">
        <v>0</v>
      </c>
      <c r="C15" s="1" t="s">
        <v>32</v>
      </c>
      <c r="D15" s="5" t="s">
        <v>32</v>
      </c>
      <c r="E15" s="6">
        <v>3</v>
      </c>
      <c r="F15" s="6">
        <v>7260</v>
      </c>
      <c r="G15" s="6">
        <v>7392</v>
      </c>
      <c r="H15" s="3">
        <v>1452</v>
      </c>
      <c r="I15" s="4" t="s">
        <v>40</v>
      </c>
    </row>
    <row r="16" spans="1:9" ht="18" customHeight="1" x14ac:dyDescent="0.25">
      <c r="A16" s="1">
        <v>2020</v>
      </c>
      <c r="B16" s="1" t="s">
        <v>0</v>
      </c>
      <c r="C16" s="1" t="s">
        <v>15</v>
      </c>
      <c r="D16" s="5" t="s">
        <v>27</v>
      </c>
      <c r="E16" s="6">
        <v>3</v>
      </c>
      <c r="F16" s="6">
        <v>5035.0300000000007</v>
      </c>
      <c r="G16" s="6">
        <v>5126.576</v>
      </c>
      <c r="H16" s="3">
        <v>1007.0060000000002</v>
      </c>
      <c r="I16" s="4" t="s">
        <v>40</v>
      </c>
    </row>
    <row r="17" spans="1:9" ht="18" customHeight="1" x14ac:dyDescent="0.25">
      <c r="A17" s="1">
        <v>2020</v>
      </c>
      <c r="B17" s="1" t="s">
        <v>1</v>
      </c>
      <c r="C17" s="1" t="s">
        <v>14</v>
      </c>
      <c r="D17" s="2" t="s">
        <v>36</v>
      </c>
      <c r="E17" s="3">
        <v>3566</v>
      </c>
      <c r="F17" s="3">
        <v>5035.0300000000007</v>
      </c>
      <c r="G17" s="3">
        <v>5126.576</v>
      </c>
      <c r="H17" s="3">
        <v>1007.0060000000002</v>
      </c>
      <c r="I17" s="4" t="s">
        <v>40</v>
      </c>
    </row>
    <row r="18" spans="1:9" ht="18" customHeight="1" x14ac:dyDescent="0.25">
      <c r="A18" s="1">
        <v>2020</v>
      </c>
      <c r="B18" s="1" t="s">
        <v>1</v>
      </c>
      <c r="C18" s="1" t="s">
        <v>14</v>
      </c>
      <c r="D18" s="2" t="s">
        <v>37</v>
      </c>
      <c r="E18" s="3">
        <v>2498</v>
      </c>
      <c r="F18" s="3">
        <v>8800</v>
      </c>
      <c r="G18" s="3">
        <v>8960</v>
      </c>
      <c r="H18" s="3">
        <v>1760</v>
      </c>
      <c r="I18" s="4" t="s">
        <v>40</v>
      </c>
    </row>
    <row r="19" spans="1:9" ht="18" customHeight="1" x14ac:dyDescent="0.25">
      <c r="A19" s="1">
        <v>2020</v>
      </c>
      <c r="B19" s="1" t="s">
        <v>1</v>
      </c>
      <c r="C19" s="1" t="s">
        <v>13</v>
      </c>
      <c r="D19" s="2" t="s">
        <v>35</v>
      </c>
      <c r="E19" s="3">
        <v>1245</v>
      </c>
      <c r="F19" s="3">
        <v>5034.92</v>
      </c>
      <c r="G19" s="3">
        <v>5126.4639999999999</v>
      </c>
      <c r="H19" s="3">
        <v>1006.984</v>
      </c>
      <c r="I19" s="4" t="s">
        <v>40</v>
      </c>
    </row>
    <row r="20" spans="1:9" ht="18" customHeight="1" x14ac:dyDescent="0.25">
      <c r="A20" s="1">
        <v>2020</v>
      </c>
      <c r="B20" s="1" t="s">
        <v>1</v>
      </c>
      <c r="C20" s="1" t="s">
        <v>38</v>
      </c>
      <c r="D20" s="5" t="s">
        <v>30</v>
      </c>
      <c r="E20" s="6">
        <v>644</v>
      </c>
      <c r="F20" s="6">
        <v>6317.85</v>
      </c>
      <c r="G20" s="6">
        <v>6432.72</v>
      </c>
      <c r="H20" s="3">
        <v>1263.5700000000002</v>
      </c>
      <c r="I20" s="4" t="s">
        <v>40</v>
      </c>
    </row>
    <row r="21" spans="1:9" ht="18" customHeight="1" x14ac:dyDescent="0.25">
      <c r="A21" s="1">
        <v>2020</v>
      </c>
      <c r="B21" s="1" t="s">
        <v>1</v>
      </c>
      <c r="C21" s="1" t="s">
        <v>12</v>
      </c>
      <c r="D21" s="5" t="s">
        <v>29</v>
      </c>
      <c r="E21" s="6">
        <v>643</v>
      </c>
      <c r="F21" s="6">
        <v>7000</v>
      </c>
      <c r="G21" s="6">
        <v>7840</v>
      </c>
      <c r="H21" s="3">
        <v>1400</v>
      </c>
      <c r="I21" s="4" t="s">
        <v>40</v>
      </c>
    </row>
    <row r="22" spans="1:9" ht="18" customHeight="1" x14ac:dyDescent="0.25">
      <c r="A22" s="1">
        <v>2020</v>
      </c>
      <c r="B22" s="1" t="s">
        <v>1</v>
      </c>
      <c r="C22" s="1" t="s">
        <v>38</v>
      </c>
      <c r="D22" s="5" t="s">
        <v>31</v>
      </c>
      <c r="E22" s="6">
        <v>455</v>
      </c>
      <c r="F22" s="6">
        <v>4578.6000000000004</v>
      </c>
      <c r="G22" s="6">
        <v>5128.0320000000002</v>
      </c>
      <c r="H22" s="3">
        <v>915.72000000000014</v>
      </c>
      <c r="I22" s="4" t="s">
        <v>40</v>
      </c>
    </row>
    <row r="23" spans="1:9" ht="18" customHeight="1" x14ac:dyDescent="0.25">
      <c r="A23" s="1">
        <v>2020</v>
      </c>
      <c r="B23" s="1" t="s">
        <v>1</v>
      </c>
      <c r="C23" s="1" t="s">
        <v>12</v>
      </c>
      <c r="D23" s="5" t="s">
        <v>28</v>
      </c>
      <c r="E23" s="7">
        <v>345</v>
      </c>
      <c r="F23" s="7">
        <v>7000</v>
      </c>
      <c r="G23" s="7">
        <v>7840</v>
      </c>
      <c r="H23" s="3">
        <v>1400</v>
      </c>
      <c r="I23" s="4" t="s">
        <v>40</v>
      </c>
    </row>
    <row r="24" spans="1:9" ht="18" customHeight="1" x14ac:dyDescent="0.25">
      <c r="A24" s="1">
        <v>2020</v>
      </c>
      <c r="B24" s="1" t="s">
        <v>1</v>
      </c>
      <c r="C24" s="1" t="s">
        <v>13</v>
      </c>
      <c r="D24" s="2" t="s">
        <v>33</v>
      </c>
      <c r="E24" s="3">
        <v>122</v>
      </c>
      <c r="F24" s="3">
        <v>100</v>
      </c>
      <c r="G24" s="3">
        <v>112</v>
      </c>
      <c r="H24" s="3">
        <v>20</v>
      </c>
      <c r="I24" s="4" t="s">
        <v>40</v>
      </c>
    </row>
    <row r="25" spans="1:9" ht="18" customHeight="1" x14ac:dyDescent="0.25">
      <c r="A25" s="1">
        <v>2020</v>
      </c>
      <c r="B25" s="1" t="s">
        <v>1</v>
      </c>
      <c r="C25" s="1" t="s">
        <v>15</v>
      </c>
      <c r="D25" s="5" t="s">
        <v>26</v>
      </c>
      <c r="E25" s="6">
        <v>78</v>
      </c>
      <c r="F25" s="6">
        <v>4577.2</v>
      </c>
      <c r="G25" s="6">
        <v>5126.4639999999999</v>
      </c>
      <c r="H25" s="3">
        <v>915.44</v>
      </c>
      <c r="I25" s="4" t="s">
        <v>40</v>
      </c>
    </row>
    <row r="26" spans="1:9" ht="18" customHeight="1" x14ac:dyDescent="0.25">
      <c r="A26" s="1">
        <v>2020</v>
      </c>
      <c r="B26" s="1" t="s">
        <v>1</v>
      </c>
      <c r="C26" s="1" t="s">
        <v>15</v>
      </c>
      <c r="D26" s="5" t="s">
        <v>24</v>
      </c>
      <c r="E26" s="6">
        <v>76</v>
      </c>
      <c r="F26" s="6">
        <v>4576.8999999999996</v>
      </c>
      <c r="G26" s="6">
        <v>5126.1279999999997</v>
      </c>
      <c r="H26" s="3">
        <v>915.38</v>
      </c>
      <c r="I26" s="4" t="s">
        <v>40</v>
      </c>
    </row>
    <row r="27" spans="1:9" ht="18" customHeight="1" x14ac:dyDescent="0.25">
      <c r="A27" s="1">
        <v>2020</v>
      </c>
      <c r="B27" s="1" t="s">
        <v>1</v>
      </c>
      <c r="C27" s="1" t="s">
        <v>15</v>
      </c>
      <c r="D27" s="5" t="s">
        <v>25</v>
      </c>
      <c r="E27" s="6">
        <v>46</v>
      </c>
      <c r="F27" s="6">
        <v>200</v>
      </c>
      <c r="G27" s="6">
        <v>224</v>
      </c>
      <c r="H27" s="3">
        <v>40</v>
      </c>
      <c r="I27" s="4" t="s">
        <v>40</v>
      </c>
    </row>
    <row r="28" spans="1:9" ht="18" customHeight="1" x14ac:dyDescent="0.25">
      <c r="A28" s="1">
        <v>2020</v>
      </c>
      <c r="B28" s="1" t="s">
        <v>1</v>
      </c>
      <c r="C28" s="1" t="s">
        <v>15</v>
      </c>
      <c r="D28" s="5" t="s">
        <v>23</v>
      </c>
      <c r="E28" s="6">
        <v>34</v>
      </c>
      <c r="F28" s="6">
        <v>4576.8</v>
      </c>
      <c r="G28" s="6">
        <v>5126.0160000000005</v>
      </c>
      <c r="H28" s="3">
        <v>915.36000000000013</v>
      </c>
      <c r="I28" s="4" t="s">
        <v>40</v>
      </c>
    </row>
    <row r="29" spans="1:9" ht="18" customHeight="1" x14ac:dyDescent="0.25">
      <c r="A29" s="1">
        <v>2020</v>
      </c>
      <c r="B29" s="1" t="s">
        <v>1</v>
      </c>
      <c r="C29" s="1" t="s">
        <v>13</v>
      </c>
      <c r="D29" s="2" t="s">
        <v>34</v>
      </c>
      <c r="E29" s="3">
        <v>7</v>
      </c>
      <c r="F29" s="3">
        <v>200</v>
      </c>
      <c r="G29" s="3">
        <v>224</v>
      </c>
      <c r="H29" s="3">
        <v>40</v>
      </c>
      <c r="I29" s="4" t="s">
        <v>40</v>
      </c>
    </row>
    <row r="30" spans="1:9" ht="18" customHeight="1" x14ac:dyDescent="0.25">
      <c r="A30" s="1">
        <v>2020</v>
      </c>
      <c r="B30" s="1" t="s">
        <v>1</v>
      </c>
      <c r="C30" s="1" t="s">
        <v>15</v>
      </c>
      <c r="D30" s="5" t="s">
        <v>27</v>
      </c>
      <c r="E30" s="6">
        <v>3</v>
      </c>
      <c r="F30" s="6">
        <v>4577.3</v>
      </c>
      <c r="G30" s="6">
        <v>5126.576</v>
      </c>
      <c r="H30" s="3">
        <v>915.46</v>
      </c>
      <c r="I30" s="4" t="s">
        <v>40</v>
      </c>
    </row>
    <row r="31" spans="1:9" ht="18" customHeight="1" x14ac:dyDescent="0.25">
      <c r="A31" s="1">
        <v>2020</v>
      </c>
      <c r="B31" s="1" t="s">
        <v>1</v>
      </c>
      <c r="C31" s="1" t="s">
        <v>32</v>
      </c>
      <c r="D31" s="5" t="s">
        <v>32</v>
      </c>
      <c r="E31" s="6">
        <v>2</v>
      </c>
      <c r="F31" s="6">
        <v>6600</v>
      </c>
      <c r="G31" s="6">
        <v>7392</v>
      </c>
      <c r="H31" s="3">
        <v>1320</v>
      </c>
      <c r="I31" s="4" t="s">
        <v>40</v>
      </c>
    </row>
    <row r="32" spans="1:9" ht="18" customHeight="1" x14ac:dyDescent="0.25">
      <c r="A32" s="1">
        <v>2020</v>
      </c>
      <c r="B32" s="1" t="s">
        <v>2</v>
      </c>
      <c r="C32" s="1" t="s">
        <v>14</v>
      </c>
      <c r="D32" s="2" t="s">
        <v>36</v>
      </c>
      <c r="E32" s="3">
        <v>3566</v>
      </c>
      <c r="F32" s="3">
        <v>4577.3</v>
      </c>
      <c r="G32" s="3">
        <v>5126.576</v>
      </c>
      <c r="H32" s="3">
        <v>915.46</v>
      </c>
      <c r="I32" s="4" t="s">
        <v>40</v>
      </c>
    </row>
    <row r="33" spans="1:9" ht="18" customHeight="1" x14ac:dyDescent="0.25">
      <c r="A33" s="1">
        <v>2020</v>
      </c>
      <c r="B33" s="1" t="s">
        <v>2</v>
      </c>
      <c r="C33" s="1" t="s">
        <v>14</v>
      </c>
      <c r="D33" s="2" t="s">
        <v>37</v>
      </c>
      <c r="E33" s="3">
        <v>2498</v>
      </c>
      <c r="F33" s="3">
        <v>8000</v>
      </c>
      <c r="G33" s="3">
        <v>8960</v>
      </c>
      <c r="H33" s="3">
        <v>1600</v>
      </c>
      <c r="I33" s="4" t="s">
        <v>40</v>
      </c>
    </row>
    <row r="34" spans="1:9" ht="18" customHeight="1" x14ac:dyDescent="0.25">
      <c r="A34" s="1">
        <v>2020</v>
      </c>
      <c r="B34" s="1" t="s">
        <v>2</v>
      </c>
      <c r="C34" s="1" t="s">
        <v>13</v>
      </c>
      <c r="D34" s="2" t="s">
        <v>35</v>
      </c>
      <c r="E34" s="3">
        <v>1245</v>
      </c>
      <c r="F34" s="3">
        <v>4577.2</v>
      </c>
      <c r="G34" s="3">
        <v>5126.4639999999999</v>
      </c>
      <c r="H34" s="3">
        <v>915.44</v>
      </c>
      <c r="I34" s="4" t="s">
        <v>40</v>
      </c>
    </row>
    <row r="35" spans="1:9" ht="18" customHeight="1" x14ac:dyDescent="0.25">
      <c r="A35" s="1">
        <v>2020</v>
      </c>
      <c r="B35" s="1" t="s">
        <v>2</v>
      </c>
      <c r="C35" s="1" t="s">
        <v>38</v>
      </c>
      <c r="D35" s="5" t="s">
        <v>30</v>
      </c>
      <c r="E35" s="6">
        <v>644</v>
      </c>
      <c r="F35" s="6">
        <v>5743.5</v>
      </c>
      <c r="G35" s="6">
        <v>6432.72</v>
      </c>
      <c r="H35" s="3">
        <v>1148.7</v>
      </c>
      <c r="I35" s="4" t="s">
        <v>40</v>
      </c>
    </row>
    <row r="36" spans="1:9" ht="18" customHeight="1" x14ac:dyDescent="0.25">
      <c r="A36" s="1">
        <v>2020</v>
      </c>
      <c r="B36" s="1" t="s">
        <v>2</v>
      </c>
      <c r="C36" s="1" t="s">
        <v>12</v>
      </c>
      <c r="D36" s="5" t="s">
        <v>29</v>
      </c>
      <c r="E36" s="6">
        <v>643</v>
      </c>
      <c r="F36" s="6">
        <v>7000</v>
      </c>
      <c r="G36" s="6">
        <v>7840</v>
      </c>
      <c r="H36" s="3">
        <v>1400</v>
      </c>
      <c r="I36" s="4" t="s">
        <v>40</v>
      </c>
    </row>
    <row r="37" spans="1:9" ht="18" customHeight="1" x14ac:dyDescent="0.25">
      <c r="A37" s="1">
        <v>2020</v>
      </c>
      <c r="B37" s="1" t="s">
        <v>2</v>
      </c>
      <c r="C37" s="1" t="s">
        <v>38</v>
      </c>
      <c r="D37" s="5" t="s">
        <v>31</v>
      </c>
      <c r="E37" s="6">
        <v>455</v>
      </c>
      <c r="F37" s="6">
        <v>4578.6000000000004</v>
      </c>
      <c r="G37" s="6">
        <v>5128.0320000000002</v>
      </c>
      <c r="H37" s="3">
        <v>915.72000000000014</v>
      </c>
      <c r="I37" s="4" t="s">
        <v>40</v>
      </c>
    </row>
    <row r="38" spans="1:9" ht="18" customHeight="1" x14ac:dyDescent="0.25">
      <c r="A38" s="1">
        <v>2020</v>
      </c>
      <c r="B38" s="1" t="s">
        <v>2</v>
      </c>
      <c r="C38" s="1" t="s">
        <v>12</v>
      </c>
      <c r="D38" s="5" t="s">
        <v>28</v>
      </c>
      <c r="E38" s="7">
        <v>345</v>
      </c>
      <c r="F38" s="7">
        <v>7000</v>
      </c>
      <c r="G38" s="7">
        <v>7840</v>
      </c>
      <c r="H38" s="3">
        <v>1400</v>
      </c>
      <c r="I38" s="4" t="s">
        <v>40</v>
      </c>
    </row>
    <row r="39" spans="1:9" ht="18" customHeight="1" x14ac:dyDescent="0.25">
      <c r="A39" s="1">
        <v>2020</v>
      </c>
      <c r="B39" s="1" t="s">
        <v>2</v>
      </c>
      <c r="C39" s="1" t="s">
        <v>13</v>
      </c>
      <c r="D39" s="2" t="s">
        <v>33</v>
      </c>
      <c r="E39" s="3">
        <v>122</v>
      </c>
      <c r="F39" s="3">
        <v>100</v>
      </c>
      <c r="G39" s="3">
        <v>112</v>
      </c>
      <c r="H39" s="3">
        <v>20</v>
      </c>
      <c r="I39" s="4" t="s">
        <v>40</v>
      </c>
    </row>
    <row r="40" spans="1:9" ht="18" customHeight="1" x14ac:dyDescent="0.25">
      <c r="A40" s="1">
        <v>2020</v>
      </c>
      <c r="B40" s="1" t="s">
        <v>2</v>
      </c>
      <c r="C40" s="1" t="s">
        <v>15</v>
      </c>
      <c r="D40" s="5" t="s">
        <v>26</v>
      </c>
      <c r="E40" s="6">
        <v>78</v>
      </c>
      <c r="F40" s="6">
        <v>4577.2</v>
      </c>
      <c r="G40" s="6">
        <v>5126.4639999999999</v>
      </c>
      <c r="H40" s="3">
        <v>915.44</v>
      </c>
      <c r="I40" s="4" t="s">
        <v>40</v>
      </c>
    </row>
    <row r="41" spans="1:9" ht="18" customHeight="1" x14ac:dyDescent="0.25">
      <c r="A41" s="1">
        <v>2020</v>
      </c>
      <c r="B41" s="1" t="s">
        <v>2</v>
      </c>
      <c r="C41" s="1" t="s">
        <v>15</v>
      </c>
      <c r="D41" s="5" t="s">
        <v>24</v>
      </c>
      <c r="E41" s="6">
        <v>76</v>
      </c>
      <c r="F41" s="6">
        <v>4576.8999999999996</v>
      </c>
      <c r="G41" s="6">
        <v>5126.1279999999997</v>
      </c>
      <c r="H41" s="3">
        <v>915.38</v>
      </c>
      <c r="I41" s="4" t="s">
        <v>40</v>
      </c>
    </row>
    <row r="42" spans="1:9" ht="18" customHeight="1" x14ac:dyDescent="0.25">
      <c r="A42" s="1">
        <v>2020</v>
      </c>
      <c r="B42" s="1" t="s">
        <v>2</v>
      </c>
      <c r="C42" s="1" t="s">
        <v>15</v>
      </c>
      <c r="D42" s="5" t="s">
        <v>25</v>
      </c>
      <c r="E42" s="6">
        <v>46</v>
      </c>
      <c r="F42" s="6">
        <v>200</v>
      </c>
      <c r="G42" s="6">
        <v>224</v>
      </c>
      <c r="H42" s="3">
        <v>40</v>
      </c>
      <c r="I42" s="4" t="s">
        <v>40</v>
      </c>
    </row>
    <row r="43" spans="1:9" ht="18" customHeight="1" x14ac:dyDescent="0.25">
      <c r="A43" s="1">
        <v>2020</v>
      </c>
      <c r="B43" s="1" t="s">
        <v>2</v>
      </c>
      <c r="C43" s="1" t="s">
        <v>15</v>
      </c>
      <c r="D43" s="5" t="s">
        <v>23</v>
      </c>
      <c r="E43" s="6">
        <v>34</v>
      </c>
      <c r="F43" s="6">
        <v>4576.8</v>
      </c>
      <c r="G43" s="6">
        <v>5126.0160000000005</v>
      </c>
      <c r="H43" s="3">
        <v>915.36000000000013</v>
      </c>
      <c r="I43" s="4" t="s">
        <v>42</v>
      </c>
    </row>
    <row r="44" spans="1:9" ht="18" customHeight="1" x14ac:dyDescent="0.25">
      <c r="A44" s="1">
        <v>2020</v>
      </c>
      <c r="B44" s="1" t="s">
        <v>2</v>
      </c>
      <c r="C44" s="1" t="s">
        <v>13</v>
      </c>
      <c r="D44" s="2" t="s">
        <v>34</v>
      </c>
      <c r="E44" s="3">
        <v>7</v>
      </c>
      <c r="F44" s="3">
        <v>200</v>
      </c>
      <c r="G44" s="3">
        <v>224</v>
      </c>
      <c r="H44" s="3">
        <v>40</v>
      </c>
      <c r="I44" s="4" t="s">
        <v>42</v>
      </c>
    </row>
    <row r="45" spans="1:9" ht="18" customHeight="1" x14ac:dyDescent="0.25">
      <c r="A45" s="1">
        <v>2020</v>
      </c>
      <c r="B45" s="1" t="s">
        <v>2</v>
      </c>
      <c r="C45" s="1" t="s">
        <v>15</v>
      </c>
      <c r="D45" s="5" t="s">
        <v>27</v>
      </c>
      <c r="E45" s="6">
        <v>3</v>
      </c>
      <c r="F45" s="6">
        <v>3333</v>
      </c>
      <c r="G45" s="6">
        <v>5126.576</v>
      </c>
      <c r="H45" s="3">
        <v>666.6</v>
      </c>
      <c r="I45" s="4" t="s">
        <v>42</v>
      </c>
    </row>
    <row r="46" spans="1:9" ht="18" customHeight="1" x14ac:dyDescent="0.25">
      <c r="A46" s="1">
        <v>2020</v>
      </c>
      <c r="B46" s="1" t="s">
        <v>2</v>
      </c>
      <c r="C46" s="1" t="s">
        <v>32</v>
      </c>
      <c r="D46" s="5" t="s">
        <v>32</v>
      </c>
      <c r="E46" s="6">
        <v>2</v>
      </c>
      <c r="F46" s="6">
        <v>6600</v>
      </c>
      <c r="G46" s="6">
        <v>7392</v>
      </c>
      <c r="H46" s="3">
        <v>1320</v>
      </c>
      <c r="I46" s="4" t="s">
        <v>42</v>
      </c>
    </row>
    <row r="47" spans="1:9" ht="18" customHeight="1" x14ac:dyDescent="0.25">
      <c r="A47" s="1">
        <v>2020</v>
      </c>
      <c r="B47" s="1" t="s">
        <v>3</v>
      </c>
      <c r="C47" s="1" t="s">
        <v>14</v>
      </c>
      <c r="D47" s="2" t="s">
        <v>36</v>
      </c>
      <c r="E47" s="3">
        <v>3566</v>
      </c>
      <c r="F47" s="3">
        <v>4577.3</v>
      </c>
      <c r="G47" s="3">
        <v>5126.576</v>
      </c>
      <c r="H47" s="3">
        <v>915.46</v>
      </c>
      <c r="I47" s="4" t="s">
        <v>42</v>
      </c>
    </row>
    <row r="48" spans="1:9" ht="18" customHeight="1" x14ac:dyDescent="0.25">
      <c r="A48" s="1">
        <v>2020</v>
      </c>
      <c r="B48" s="1" t="s">
        <v>3</v>
      </c>
      <c r="C48" s="1" t="s">
        <v>14</v>
      </c>
      <c r="D48" s="2" t="s">
        <v>37</v>
      </c>
      <c r="E48" s="3">
        <v>2498</v>
      </c>
      <c r="F48" s="3">
        <v>8000</v>
      </c>
      <c r="G48" s="3">
        <v>8960</v>
      </c>
      <c r="H48" s="3">
        <v>1600</v>
      </c>
      <c r="I48" s="4" t="s">
        <v>42</v>
      </c>
    </row>
    <row r="49" spans="1:9" ht="18" customHeight="1" x14ac:dyDescent="0.25">
      <c r="A49" s="1">
        <v>2020</v>
      </c>
      <c r="B49" s="1" t="s">
        <v>3</v>
      </c>
      <c r="C49" s="1" t="s">
        <v>13</v>
      </c>
      <c r="D49" s="2" t="s">
        <v>35</v>
      </c>
      <c r="E49" s="3">
        <v>1245</v>
      </c>
      <c r="F49" s="3">
        <v>4577.2</v>
      </c>
      <c r="G49" s="3">
        <v>5126.4639999999999</v>
      </c>
      <c r="H49" s="3">
        <v>915.44</v>
      </c>
      <c r="I49" s="4" t="s">
        <v>42</v>
      </c>
    </row>
    <row r="50" spans="1:9" ht="18" customHeight="1" x14ac:dyDescent="0.25">
      <c r="A50" s="1">
        <v>2020</v>
      </c>
      <c r="B50" s="1" t="s">
        <v>3</v>
      </c>
      <c r="C50" s="1" t="s">
        <v>38</v>
      </c>
      <c r="D50" s="5" t="s">
        <v>30</v>
      </c>
      <c r="E50" s="6">
        <v>644</v>
      </c>
      <c r="F50" s="6">
        <v>5743.5</v>
      </c>
      <c r="G50" s="6">
        <v>6432.72</v>
      </c>
      <c r="H50" s="3">
        <v>1148.7</v>
      </c>
      <c r="I50" s="4" t="s">
        <v>42</v>
      </c>
    </row>
    <row r="51" spans="1:9" ht="18" customHeight="1" x14ac:dyDescent="0.25">
      <c r="A51" s="1">
        <v>2020</v>
      </c>
      <c r="B51" s="1" t="s">
        <v>3</v>
      </c>
      <c r="C51" s="1" t="s">
        <v>12</v>
      </c>
      <c r="D51" s="5" t="s">
        <v>29</v>
      </c>
      <c r="E51" s="6">
        <v>643</v>
      </c>
      <c r="F51" s="6">
        <v>7000</v>
      </c>
      <c r="G51" s="6">
        <v>7840</v>
      </c>
      <c r="H51" s="3">
        <v>1400</v>
      </c>
      <c r="I51" s="4" t="s">
        <v>42</v>
      </c>
    </row>
    <row r="52" spans="1:9" ht="18" customHeight="1" x14ac:dyDescent="0.25">
      <c r="A52" s="1">
        <v>2020</v>
      </c>
      <c r="B52" s="1" t="s">
        <v>3</v>
      </c>
      <c r="C52" s="1" t="s">
        <v>38</v>
      </c>
      <c r="D52" s="5" t="s">
        <v>31</v>
      </c>
      <c r="E52" s="6">
        <v>455</v>
      </c>
      <c r="F52" s="6">
        <v>4578.6000000000004</v>
      </c>
      <c r="G52" s="6">
        <v>5128.0320000000002</v>
      </c>
      <c r="H52" s="3">
        <v>915.72000000000014</v>
      </c>
      <c r="I52" s="4" t="s">
        <v>42</v>
      </c>
    </row>
    <row r="53" spans="1:9" ht="18" customHeight="1" x14ac:dyDescent="0.25">
      <c r="A53" s="1">
        <v>2020</v>
      </c>
      <c r="B53" s="1" t="s">
        <v>3</v>
      </c>
      <c r="C53" s="1" t="s">
        <v>12</v>
      </c>
      <c r="D53" s="5" t="s">
        <v>28</v>
      </c>
      <c r="E53" s="7">
        <v>345</v>
      </c>
      <c r="F53" s="7">
        <v>7000</v>
      </c>
      <c r="G53" s="7">
        <v>7840</v>
      </c>
      <c r="H53" s="3">
        <v>1400</v>
      </c>
      <c r="I53" s="4" t="s">
        <v>42</v>
      </c>
    </row>
    <row r="54" spans="1:9" ht="18" customHeight="1" x14ac:dyDescent="0.25">
      <c r="A54" s="1">
        <v>2020</v>
      </c>
      <c r="B54" s="1" t="s">
        <v>3</v>
      </c>
      <c r="C54" s="1" t="s">
        <v>13</v>
      </c>
      <c r="D54" s="2" t="s">
        <v>33</v>
      </c>
      <c r="E54" s="3">
        <v>122</v>
      </c>
      <c r="F54" s="3">
        <v>100</v>
      </c>
      <c r="G54" s="3">
        <v>112</v>
      </c>
      <c r="H54" s="3">
        <v>20</v>
      </c>
      <c r="I54" s="4" t="s">
        <v>42</v>
      </c>
    </row>
    <row r="55" spans="1:9" ht="18" customHeight="1" x14ac:dyDescent="0.25">
      <c r="A55" s="1">
        <v>2020</v>
      </c>
      <c r="B55" s="1" t="s">
        <v>3</v>
      </c>
      <c r="C55" s="1" t="s">
        <v>15</v>
      </c>
      <c r="D55" s="5" t="s">
        <v>26</v>
      </c>
      <c r="E55" s="6">
        <v>78</v>
      </c>
      <c r="F55" s="6">
        <v>4577.2</v>
      </c>
      <c r="G55" s="6">
        <v>5126.4639999999999</v>
      </c>
      <c r="H55" s="3">
        <v>915.44</v>
      </c>
      <c r="I55" s="4" t="s">
        <v>42</v>
      </c>
    </row>
    <row r="56" spans="1:9" ht="18" customHeight="1" x14ac:dyDescent="0.25">
      <c r="A56" s="1">
        <v>2020</v>
      </c>
      <c r="B56" s="1" t="s">
        <v>3</v>
      </c>
      <c r="C56" s="1" t="s">
        <v>15</v>
      </c>
      <c r="D56" s="5" t="s">
        <v>24</v>
      </c>
      <c r="E56" s="6">
        <v>76</v>
      </c>
      <c r="F56" s="6">
        <v>4576.8999999999996</v>
      </c>
      <c r="G56" s="6">
        <v>5126.1279999999997</v>
      </c>
      <c r="H56" s="3">
        <v>915.38</v>
      </c>
      <c r="I56" s="4" t="s">
        <v>42</v>
      </c>
    </row>
    <row r="57" spans="1:9" ht="18" customHeight="1" x14ac:dyDescent="0.25">
      <c r="A57" s="1">
        <v>2020</v>
      </c>
      <c r="B57" s="1" t="s">
        <v>3</v>
      </c>
      <c r="C57" s="1" t="s">
        <v>15</v>
      </c>
      <c r="D57" s="5" t="s">
        <v>25</v>
      </c>
      <c r="E57" s="6">
        <v>46</v>
      </c>
      <c r="F57" s="6">
        <v>200</v>
      </c>
      <c r="G57" s="6">
        <v>224</v>
      </c>
      <c r="H57" s="3">
        <v>40</v>
      </c>
      <c r="I57" s="4" t="s">
        <v>42</v>
      </c>
    </row>
    <row r="58" spans="1:9" ht="18" customHeight="1" x14ac:dyDescent="0.25">
      <c r="A58" s="1">
        <v>2020</v>
      </c>
      <c r="B58" s="1" t="s">
        <v>3</v>
      </c>
      <c r="C58" s="1" t="s">
        <v>15</v>
      </c>
      <c r="D58" s="5" t="s">
        <v>23</v>
      </c>
      <c r="E58" s="6">
        <v>34</v>
      </c>
      <c r="F58" s="6">
        <v>4576.8</v>
      </c>
      <c r="G58" s="6">
        <v>5126.0160000000005</v>
      </c>
      <c r="H58" s="3">
        <v>915.36000000000013</v>
      </c>
      <c r="I58" s="4" t="s">
        <v>42</v>
      </c>
    </row>
    <row r="59" spans="1:9" ht="18" customHeight="1" x14ac:dyDescent="0.25">
      <c r="A59" s="1">
        <v>2020</v>
      </c>
      <c r="B59" s="1" t="s">
        <v>3</v>
      </c>
      <c r="C59" s="1" t="s">
        <v>13</v>
      </c>
      <c r="D59" s="2" t="s">
        <v>34</v>
      </c>
      <c r="E59" s="3">
        <v>7</v>
      </c>
      <c r="F59" s="3">
        <v>200</v>
      </c>
      <c r="G59" s="3">
        <v>224</v>
      </c>
      <c r="H59" s="3">
        <v>40</v>
      </c>
      <c r="I59" s="4" t="s">
        <v>42</v>
      </c>
    </row>
    <row r="60" spans="1:9" ht="18" customHeight="1" x14ac:dyDescent="0.25">
      <c r="A60" s="1">
        <v>2020</v>
      </c>
      <c r="B60" s="1" t="s">
        <v>3</v>
      </c>
      <c r="C60" s="1" t="s">
        <v>15</v>
      </c>
      <c r="D60" s="5" t="s">
        <v>27</v>
      </c>
      <c r="E60" s="6">
        <v>3</v>
      </c>
      <c r="F60" s="6">
        <v>4577.3</v>
      </c>
      <c r="G60" s="6">
        <v>5126.576</v>
      </c>
      <c r="H60" s="3">
        <v>915.46</v>
      </c>
      <c r="I60" s="4" t="s">
        <v>42</v>
      </c>
    </row>
    <row r="61" spans="1:9" ht="18" customHeight="1" x14ac:dyDescent="0.25">
      <c r="A61" s="1">
        <v>2020</v>
      </c>
      <c r="B61" s="1" t="s">
        <v>3</v>
      </c>
      <c r="C61" s="1" t="s">
        <v>32</v>
      </c>
      <c r="D61" s="5" t="s">
        <v>32</v>
      </c>
      <c r="E61" s="6">
        <v>2</v>
      </c>
      <c r="F61" s="6">
        <v>6600</v>
      </c>
      <c r="G61" s="6">
        <v>7392</v>
      </c>
      <c r="H61" s="3">
        <v>1320</v>
      </c>
      <c r="I61" s="4" t="s">
        <v>42</v>
      </c>
    </row>
    <row r="62" spans="1:9" ht="18" customHeight="1" x14ac:dyDescent="0.25">
      <c r="A62" s="1">
        <v>2020</v>
      </c>
      <c r="B62" s="1" t="s">
        <v>4</v>
      </c>
      <c r="C62" s="1" t="s">
        <v>14</v>
      </c>
      <c r="D62" s="2" t="s">
        <v>36</v>
      </c>
      <c r="E62" s="3">
        <v>3566</v>
      </c>
      <c r="F62" s="3">
        <v>4577.3</v>
      </c>
      <c r="G62" s="3">
        <v>5126.576</v>
      </c>
      <c r="H62" s="3">
        <v>915.46</v>
      </c>
      <c r="I62" s="4" t="s">
        <v>42</v>
      </c>
    </row>
    <row r="63" spans="1:9" ht="18" customHeight="1" x14ac:dyDescent="0.25">
      <c r="A63" s="1">
        <v>2020</v>
      </c>
      <c r="B63" s="1" t="s">
        <v>4</v>
      </c>
      <c r="C63" s="1" t="s">
        <v>14</v>
      </c>
      <c r="D63" s="2" t="s">
        <v>37</v>
      </c>
      <c r="E63" s="3">
        <v>2498</v>
      </c>
      <c r="F63" s="3">
        <v>8000</v>
      </c>
      <c r="G63" s="3">
        <v>8960</v>
      </c>
      <c r="H63" s="3">
        <v>1600</v>
      </c>
      <c r="I63" s="4" t="s">
        <v>42</v>
      </c>
    </row>
    <row r="64" spans="1:9" ht="18" customHeight="1" x14ac:dyDescent="0.25">
      <c r="A64" s="1">
        <v>2020</v>
      </c>
      <c r="B64" s="1" t="s">
        <v>4</v>
      </c>
      <c r="C64" s="1" t="s">
        <v>13</v>
      </c>
      <c r="D64" s="2" t="s">
        <v>35</v>
      </c>
      <c r="E64" s="3">
        <v>1245</v>
      </c>
      <c r="F64" s="3">
        <v>4577.2</v>
      </c>
      <c r="G64" s="3">
        <v>5126.4639999999999</v>
      </c>
      <c r="H64" s="3">
        <v>915.44</v>
      </c>
      <c r="I64" s="4" t="s">
        <v>42</v>
      </c>
    </row>
    <row r="65" spans="1:9" ht="18" customHeight="1" x14ac:dyDescent="0.25">
      <c r="A65" s="1">
        <v>2020</v>
      </c>
      <c r="B65" s="1" t="s">
        <v>4</v>
      </c>
      <c r="C65" s="1" t="s">
        <v>38</v>
      </c>
      <c r="D65" s="5" t="s">
        <v>30</v>
      </c>
      <c r="E65" s="6">
        <v>644</v>
      </c>
      <c r="F65" s="6">
        <v>5743.5</v>
      </c>
      <c r="G65" s="6">
        <v>6432.72</v>
      </c>
      <c r="H65" s="3">
        <v>1148.7</v>
      </c>
      <c r="I65" s="4" t="s">
        <v>42</v>
      </c>
    </row>
    <row r="66" spans="1:9" ht="18" customHeight="1" x14ac:dyDescent="0.25">
      <c r="A66" s="1">
        <v>2020</v>
      </c>
      <c r="B66" s="1" t="s">
        <v>4</v>
      </c>
      <c r="C66" s="1" t="s">
        <v>12</v>
      </c>
      <c r="D66" s="5" t="s">
        <v>29</v>
      </c>
      <c r="E66" s="6">
        <v>643</v>
      </c>
      <c r="F66" s="6">
        <v>7000</v>
      </c>
      <c r="G66" s="6">
        <v>7840</v>
      </c>
      <c r="H66" s="3">
        <v>1400</v>
      </c>
      <c r="I66" s="4" t="s">
        <v>40</v>
      </c>
    </row>
    <row r="67" spans="1:9" ht="18" customHeight="1" x14ac:dyDescent="0.25">
      <c r="A67" s="1">
        <v>2020</v>
      </c>
      <c r="B67" s="1" t="s">
        <v>4</v>
      </c>
      <c r="C67" s="1" t="s">
        <v>38</v>
      </c>
      <c r="D67" s="5" t="s">
        <v>31</v>
      </c>
      <c r="E67" s="6">
        <v>455</v>
      </c>
      <c r="F67" s="6">
        <v>4578.6000000000004</v>
      </c>
      <c r="G67" s="6">
        <v>5128.0320000000002</v>
      </c>
      <c r="H67" s="3">
        <v>915.72000000000014</v>
      </c>
      <c r="I67" s="4" t="s">
        <v>40</v>
      </c>
    </row>
    <row r="68" spans="1:9" ht="18" customHeight="1" x14ac:dyDescent="0.25">
      <c r="A68" s="1">
        <v>2020</v>
      </c>
      <c r="B68" s="1" t="s">
        <v>4</v>
      </c>
      <c r="C68" s="1" t="s">
        <v>12</v>
      </c>
      <c r="D68" s="5" t="s">
        <v>28</v>
      </c>
      <c r="E68" s="7">
        <v>345</v>
      </c>
      <c r="F68" s="7">
        <v>7000</v>
      </c>
      <c r="G68" s="7">
        <v>7840</v>
      </c>
      <c r="H68" s="3">
        <v>1400</v>
      </c>
      <c r="I68" s="4" t="s">
        <v>40</v>
      </c>
    </row>
    <row r="69" spans="1:9" ht="18" customHeight="1" x14ac:dyDescent="0.25">
      <c r="A69" s="1">
        <v>2020</v>
      </c>
      <c r="B69" s="1" t="s">
        <v>4</v>
      </c>
      <c r="C69" s="1" t="s">
        <v>13</v>
      </c>
      <c r="D69" s="2" t="s">
        <v>33</v>
      </c>
      <c r="E69" s="3">
        <v>122</v>
      </c>
      <c r="F69" s="3">
        <v>100</v>
      </c>
      <c r="G69" s="3">
        <v>112</v>
      </c>
      <c r="H69" s="3">
        <v>20</v>
      </c>
      <c r="I69" s="4" t="s">
        <v>40</v>
      </c>
    </row>
    <row r="70" spans="1:9" ht="18" customHeight="1" x14ac:dyDescent="0.25">
      <c r="A70" s="1">
        <v>2020</v>
      </c>
      <c r="B70" s="1" t="s">
        <v>4</v>
      </c>
      <c r="C70" s="1" t="s">
        <v>15</v>
      </c>
      <c r="D70" s="5" t="s">
        <v>26</v>
      </c>
      <c r="E70" s="6">
        <v>78</v>
      </c>
      <c r="F70" s="6">
        <v>4577.2</v>
      </c>
      <c r="G70" s="6">
        <v>5126.4639999999999</v>
      </c>
      <c r="H70" s="3">
        <v>915.44</v>
      </c>
      <c r="I70" s="4" t="s">
        <v>40</v>
      </c>
    </row>
    <row r="71" spans="1:9" ht="18" customHeight="1" x14ac:dyDescent="0.25">
      <c r="A71" s="1">
        <v>2020</v>
      </c>
      <c r="B71" s="1" t="s">
        <v>4</v>
      </c>
      <c r="C71" s="1" t="s">
        <v>15</v>
      </c>
      <c r="D71" s="5" t="s">
        <v>24</v>
      </c>
      <c r="E71" s="6">
        <v>76</v>
      </c>
      <c r="F71" s="6">
        <v>4576.8999999999996</v>
      </c>
      <c r="G71" s="6">
        <v>5126.1279999999997</v>
      </c>
      <c r="H71" s="3">
        <v>915.38</v>
      </c>
      <c r="I71" s="4" t="s">
        <v>40</v>
      </c>
    </row>
    <row r="72" spans="1:9" ht="18" customHeight="1" x14ac:dyDescent="0.25">
      <c r="A72" s="1">
        <v>2020</v>
      </c>
      <c r="B72" s="1" t="s">
        <v>4</v>
      </c>
      <c r="C72" s="1" t="s">
        <v>15</v>
      </c>
      <c r="D72" s="5" t="s">
        <v>25</v>
      </c>
      <c r="E72" s="6">
        <v>46</v>
      </c>
      <c r="F72" s="6">
        <v>200</v>
      </c>
      <c r="G72" s="6">
        <v>224</v>
      </c>
      <c r="H72" s="3">
        <v>40</v>
      </c>
      <c r="I72" s="4" t="s">
        <v>40</v>
      </c>
    </row>
    <row r="73" spans="1:9" ht="18" customHeight="1" x14ac:dyDescent="0.25">
      <c r="A73" s="1">
        <v>2020</v>
      </c>
      <c r="B73" s="1" t="s">
        <v>4</v>
      </c>
      <c r="C73" s="1" t="s">
        <v>15</v>
      </c>
      <c r="D73" s="5" t="s">
        <v>23</v>
      </c>
      <c r="E73" s="6">
        <v>34</v>
      </c>
      <c r="F73" s="6">
        <v>4576.8</v>
      </c>
      <c r="G73" s="6">
        <v>5126.0160000000005</v>
      </c>
      <c r="H73" s="3">
        <v>915.36000000000013</v>
      </c>
      <c r="I73" s="4" t="s">
        <v>40</v>
      </c>
    </row>
    <row r="74" spans="1:9" ht="18" customHeight="1" x14ac:dyDescent="0.25">
      <c r="A74" s="1">
        <v>2020</v>
      </c>
      <c r="B74" s="1" t="s">
        <v>4</v>
      </c>
      <c r="C74" s="1" t="s">
        <v>13</v>
      </c>
      <c r="D74" s="2" t="s">
        <v>34</v>
      </c>
      <c r="E74" s="3">
        <v>7</v>
      </c>
      <c r="F74" s="3">
        <v>200</v>
      </c>
      <c r="G74" s="3">
        <v>224</v>
      </c>
      <c r="H74" s="3">
        <v>40</v>
      </c>
      <c r="I74" s="4" t="s">
        <v>40</v>
      </c>
    </row>
    <row r="75" spans="1:9" ht="18" customHeight="1" x14ac:dyDescent="0.25">
      <c r="A75" s="1">
        <v>2020</v>
      </c>
      <c r="B75" s="1" t="s">
        <v>4</v>
      </c>
      <c r="C75" s="1" t="s">
        <v>15</v>
      </c>
      <c r="D75" s="5" t="s">
        <v>27</v>
      </c>
      <c r="E75" s="6">
        <v>3</v>
      </c>
      <c r="F75" s="6">
        <v>4577.3</v>
      </c>
      <c r="G75" s="6">
        <v>5126.576</v>
      </c>
      <c r="H75" s="3">
        <v>915.46</v>
      </c>
      <c r="I75" s="4" t="s">
        <v>40</v>
      </c>
    </row>
    <row r="76" spans="1:9" ht="18" customHeight="1" x14ac:dyDescent="0.25">
      <c r="A76" s="1">
        <v>2020</v>
      </c>
      <c r="B76" s="1" t="s">
        <v>4</v>
      </c>
      <c r="C76" s="1" t="s">
        <v>32</v>
      </c>
      <c r="D76" s="5" t="s">
        <v>32</v>
      </c>
      <c r="E76" s="6">
        <v>2</v>
      </c>
      <c r="F76" s="6">
        <v>6600</v>
      </c>
      <c r="G76" s="6">
        <v>7392</v>
      </c>
      <c r="H76" s="3">
        <v>1320</v>
      </c>
      <c r="I76" s="4" t="s">
        <v>40</v>
      </c>
    </row>
    <row r="77" spans="1:9" ht="18" customHeight="1" x14ac:dyDescent="0.25">
      <c r="A77" s="1">
        <v>2020</v>
      </c>
      <c r="B77" s="1" t="s">
        <v>5</v>
      </c>
      <c r="C77" s="1" t="s">
        <v>14</v>
      </c>
      <c r="D77" s="2" t="s">
        <v>36</v>
      </c>
      <c r="E77" s="3">
        <v>3566</v>
      </c>
      <c r="F77" s="3">
        <v>4577.3</v>
      </c>
      <c r="G77" s="3">
        <v>5126.576</v>
      </c>
      <c r="H77" s="3">
        <v>915.46</v>
      </c>
      <c r="I77" s="4" t="s">
        <v>40</v>
      </c>
    </row>
    <row r="78" spans="1:9" ht="18" customHeight="1" x14ac:dyDescent="0.25">
      <c r="A78" s="1">
        <v>2020</v>
      </c>
      <c r="B78" s="1" t="s">
        <v>5</v>
      </c>
      <c r="C78" s="1" t="s">
        <v>14</v>
      </c>
      <c r="D78" s="2" t="s">
        <v>37</v>
      </c>
      <c r="E78" s="3">
        <v>2498</v>
      </c>
      <c r="F78" s="3">
        <v>8000</v>
      </c>
      <c r="G78" s="3">
        <v>8960</v>
      </c>
      <c r="H78" s="3">
        <v>1600</v>
      </c>
      <c r="I78" s="4" t="s">
        <v>40</v>
      </c>
    </row>
    <row r="79" spans="1:9" ht="18" customHeight="1" x14ac:dyDescent="0.25">
      <c r="A79" s="1">
        <v>2020</v>
      </c>
      <c r="B79" s="1" t="s">
        <v>5</v>
      </c>
      <c r="C79" s="1" t="s">
        <v>13</v>
      </c>
      <c r="D79" s="2" t="s">
        <v>35</v>
      </c>
      <c r="E79" s="3">
        <v>1245</v>
      </c>
      <c r="F79" s="3">
        <v>4577.2</v>
      </c>
      <c r="G79" s="3">
        <v>5126.4639999999999</v>
      </c>
      <c r="H79" s="3">
        <v>915.44</v>
      </c>
      <c r="I79" s="4" t="s">
        <v>40</v>
      </c>
    </row>
    <row r="80" spans="1:9" ht="18" customHeight="1" x14ac:dyDescent="0.25">
      <c r="A80" s="1">
        <v>2020</v>
      </c>
      <c r="B80" s="1" t="s">
        <v>5</v>
      </c>
      <c r="C80" s="1" t="s">
        <v>38</v>
      </c>
      <c r="D80" s="5" t="s">
        <v>30</v>
      </c>
      <c r="E80" s="6">
        <v>644</v>
      </c>
      <c r="F80" s="6">
        <v>5743.5</v>
      </c>
      <c r="G80" s="6">
        <v>6432.72</v>
      </c>
      <c r="H80" s="3">
        <v>1148.7</v>
      </c>
      <c r="I80" s="4" t="s">
        <v>40</v>
      </c>
    </row>
    <row r="81" spans="1:9" ht="18" customHeight="1" x14ac:dyDescent="0.25">
      <c r="A81" s="1">
        <v>2020</v>
      </c>
      <c r="B81" s="1" t="s">
        <v>5</v>
      </c>
      <c r="C81" s="1" t="s">
        <v>12</v>
      </c>
      <c r="D81" s="5" t="s">
        <v>29</v>
      </c>
      <c r="E81" s="6">
        <v>643</v>
      </c>
      <c r="F81" s="6">
        <v>7000</v>
      </c>
      <c r="G81" s="6">
        <v>7840</v>
      </c>
      <c r="H81" s="3">
        <v>1400</v>
      </c>
      <c r="I81" s="4" t="s">
        <v>40</v>
      </c>
    </row>
    <row r="82" spans="1:9" ht="18" customHeight="1" x14ac:dyDescent="0.25">
      <c r="A82" s="1">
        <v>2020</v>
      </c>
      <c r="B82" s="1" t="s">
        <v>5</v>
      </c>
      <c r="C82" s="1" t="s">
        <v>38</v>
      </c>
      <c r="D82" s="5" t="s">
        <v>31</v>
      </c>
      <c r="E82" s="6">
        <v>455</v>
      </c>
      <c r="F82" s="6">
        <v>4578.6000000000004</v>
      </c>
      <c r="G82" s="6">
        <v>5128.0320000000002</v>
      </c>
      <c r="H82" s="3">
        <v>915.72000000000014</v>
      </c>
      <c r="I82" s="4" t="s">
        <v>40</v>
      </c>
    </row>
    <row r="83" spans="1:9" ht="18" customHeight="1" x14ac:dyDescent="0.25">
      <c r="A83" s="1">
        <v>2020</v>
      </c>
      <c r="B83" s="1" t="s">
        <v>5</v>
      </c>
      <c r="C83" s="1" t="s">
        <v>12</v>
      </c>
      <c r="D83" s="5" t="s">
        <v>28</v>
      </c>
      <c r="E83" s="7">
        <v>345</v>
      </c>
      <c r="F83" s="7">
        <v>7000</v>
      </c>
      <c r="G83" s="7">
        <v>7840</v>
      </c>
      <c r="H83" s="3">
        <v>1400</v>
      </c>
      <c r="I83" s="4" t="s">
        <v>40</v>
      </c>
    </row>
    <row r="84" spans="1:9" ht="18" customHeight="1" x14ac:dyDescent="0.25">
      <c r="A84" s="1">
        <v>2020</v>
      </c>
      <c r="B84" s="1" t="s">
        <v>5</v>
      </c>
      <c r="C84" s="1" t="s">
        <v>13</v>
      </c>
      <c r="D84" s="2" t="s">
        <v>33</v>
      </c>
      <c r="E84" s="3">
        <v>122</v>
      </c>
      <c r="F84" s="3">
        <v>100</v>
      </c>
      <c r="G84" s="3">
        <v>112</v>
      </c>
      <c r="H84" s="3">
        <v>20</v>
      </c>
      <c r="I84" s="4" t="s">
        <v>40</v>
      </c>
    </row>
    <row r="85" spans="1:9" ht="18" customHeight="1" x14ac:dyDescent="0.25">
      <c r="A85" s="1">
        <v>2020</v>
      </c>
      <c r="B85" s="1" t="s">
        <v>5</v>
      </c>
      <c r="C85" s="1" t="s">
        <v>15</v>
      </c>
      <c r="D85" s="5" t="s">
        <v>26</v>
      </c>
      <c r="E85" s="6">
        <v>78</v>
      </c>
      <c r="F85" s="6">
        <v>4577.2</v>
      </c>
      <c r="G85" s="6">
        <v>5126.4639999999999</v>
      </c>
      <c r="H85" s="3">
        <v>915.44</v>
      </c>
      <c r="I85" s="4" t="s">
        <v>40</v>
      </c>
    </row>
    <row r="86" spans="1:9" ht="18" customHeight="1" x14ac:dyDescent="0.25">
      <c r="A86" s="1">
        <v>2020</v>
      </c>
      <c r="B86" s="1" t="s">
        <v>5</v>
      </c>
      <c r="C86" s="1" t="s">
        <v>15</v>
      </c>
      <c r="D86" s="5" t="s">
        <v>24</v>
      </c>
      <c r="E86" s="6">
        <v>76</v>
      </c>
      <c r="F86" s="6">
        <v>4576.8999999999996</v>
      </c>
      <c r="G86" s="6">
        <v>5126.1279999999997</v>
      </c>
      <c r="H86" s="3">
        <v>915.38</v>
      </c>
      <c r="I86" s="4" t="s">
        <v>40</v>
      </c>
    </row>
    <row r="87" spans="1:9" ht="18" customHeight="1" x14ac:dyDescent="0.25">
      <c r="A87" s="1">
        <v>2020</v>
      </c>
      <c r="B87" s="1" t="s">
        <v>5</v>
      </c>
      <c r="C87" s="1" t="s">
        <v>15</v>
      </c>
      <c r="D87" s="5" t="s">
        <v>25</v>
      </c>
      <c r="E87" s="6">
        <v>46</v>
      </c>
      <c r="F87" s="6">
        <v>200</v>
      </c>
      <c r="G87" s="6">
        <v>224</v>
      </c>
      <c r="H87" s="3">
        <v>40</v>
      </c>
      <c r="I87" s="4" t="s">
        <v>40</v>
      </c>
    </row>
    <row r="88" spans="1:9" ht="18" customHeight="1" x14ac:dyDescent="0.25">
      <c r="A88" s="1">
        <v>2020</v>
      </c>
      <c r="B88" s="1" t="s">
        <v>5</v>
      </c>
      <c r="C88" s="1" t="s">
        <v>15</v>
      </c>
      <c r="D88" s="5" t="s">
        <v>23</v>
      </c>
      <c r="E88" s="6">
        <v>34</v>
      </c>
      <c r="F88" s="6">
        <v>4576.8</v>
      </c>
      <c r="G88" s="6">
        <v>5126.0160000000005</v>
      </c>
      <c r="H88" s="3">
        <v>915.36000000000013</v>
      </c>
      <c r="I88" s="4" t="s">
        <v>40</v>
      </c>
    </row>
    <row r="89" spans="1:9" ht="18" customHeight="1" x14ac:dyDescent="0.25">
      <c r="A89" s="1">
        <v>2020</v>
      </c>
      <c r="B89" s="1" t="s">
        <v>5</v>
      </c>
      <c r="C89" s="1" t="s">
        <v>13</v>
      </c>
      <c r="D89" s="2" t="s">
        <v>34</v>
      </c>
      <c r="E89" s="3">
        <v>7</v>
      </c>
      <c r="F89" s="3">
        <v>200</v>
      </c>
      <c r="G89" s="3">
        <v>224</v>
      </c>
      <c r="H89" s="3">
        <v>40</v>
      </c>
      <c r="I89" s="4" t="s">
        <v>40</v>
      </c>
    </row>
    <row r="90" spans="1:9" ht="18" customHeight="1" x14ac:dyDescent="0.25">
      <c r="A90" s="1">
        <v>2020</v>
      </c>
      <c r="B90" s="1" t="s">
        <v>5</v>
      </c>
      <c r="C90" s="1" t="s">
        <v>32</v>
      </c>
      <c r="D90" s="5" t="s">
        <v>32</v>
      </c>
      <c r="E90" s="6">
        <v>3</v>
      </c>
      <c r="F90" s="6">
        <v>6600</v>
      </c>
      <c r="G90" s="6">
        <v>7392</v>
      </c>
      <c r="H90" s="3">
        <v>1320</v>
      </c>
      <c r="I90" s="4" t="s">
        <v>40</v>
      </c>
    </row>
    <row r="91" spans="1:9" ht="18" customHeight="1" x14ac:dyDescent="0.25">
      <c r="A91" s="1">
        <v>2020</v>
      </c>
      <c r="B91" s="1" t="s">
        <v>5</v>
      </c>
      <c r="C91" s="1" t="s">
        <v>15</v>
      </c>
      <c r="D91" s="5" t="s">
        <v>27</v>
      </c>
      <c r="E91" s="6">
        <v>3</v>
      </c>
      <c r="F91" s="6">
        <v>4577.3</v>
      </c>
      <c r="G91" s="6">
        <v>5126.576</v>
      </c>
      <c r="H91" s="3">
        <v>915.46</v>
      </c>
      <c r="I91" s="4" t="s">
        <v>40</v>
      </c>
    </row>
    <row r="92" spans="1:9" ht="18" customHeight="1" x14ac:dyDescent="0.25">
      <c r="A92" s="1">
        <v>2020</v>
      </c>
      <c r="B92" s="1" t="s">
        <v>6</v>
      </c>
      <c r="C92" s="1" t="s">
        <v>14</v>
      </c>
      <c r="D92" s="2" t="s">
        <v>36</v>
      </c>
      <c r="E92" s="3">
        <v>3566</v>
      </c>
      <c r="F92" s="3">
        <v>4577.3</v>
      </c>
      <c r="G92" s="3">
        <v>5126.576</v>
      </c>
      <c r="H92" s="3">
        <v>915.46</v>
      </c>
      <c r="I92" s="4" t="s">
        <v>40</v>
      </c>
    </row>
    <row r="93" spans="1:9" ht="18" customHeight="1" x14ac:dyDescent="0.25">
      <c r="A93" s="1">
        <v>2020</v>
      </c>
      <c r="B93" s="1" t="s">
        <v>6</v>
      </c>
      <c r="C93" s="1" t="s">
        <v>14</v>
      </c>
      <c r="D93" s="2" t="s">
        <v>37</v>
      </c>
      <c r="E93" s="3">
        <v>2498</v>
      </c>
      <c r="F93" s="3">
        <v>8000</v>
      </c>
      <c r="G93" s="3">
        <v>8960</v>
      </c>
      <c r="H93" s="3">
        <v>1600</v>
      </c>
      <c r="I93" s="4" t="s">
        <v>40</v>
      </c>
    </row>
    <row r="94" spans="1:9" ht="18" customHeight="1" x14ac:dyDescent="0.25">
      <c r="A94" s="1">
        <v>2020</v>
      </c>
      <c r="B94" s="1" t="s">
        <v>6</v>
      </c>
      <c r="C94" s="1" t="s">
        <v>13</v>
      </c>
      <c r="D94" s="2" t="s">
        <v>35</v>
      </c>
      <c r="E94" s="3">
        <v>1245</v>
      </c>
      <c r="F94" s="3">
        <v>4577.2</v>
      </c>
      <c r="G94" s="3">
        <v>5126.4639999999999</v>
      </c>
      <c r="H94" s="3">
        <v>915.44</v>
      </c>
      <c r="I94" s="4" t="s">
        <v>40</v>
      </c>
    </row>
    <row r="95" spans="1:9" ht="18" customHeight="1" x14ac:dyDescent="0.25">
      <c r="A95" s="1">
        <v>2020</v>
      </c>
      <c r="B95" s="1" t="s">
        <v>6</v>
      </c>
      <c r="C95" s="1" t="s">
        <v>38</v>
      </c>
      <c r="D95" s="5" t="s">
        <v>30</v>
      </c>
      <c r="E95" s="6">
        <v>644</v>
      </c>
      <c r="F95" s="6">
        <v>5743.5</v>
      </c>
      <c r="G95" s="6">
        <v>6432.72</v>
      </c>
      <c r="H95" s="3">
        <v>1148.7</v>
      </c>
      <c r="I95" s="4" t="s">
        <v>40</v>
      </c>
    </row>
    <row r="96" spans="1:9" ht="18" customHeight="1" x14ac:dyDescent="0.25">
      <c r="A96" s="1">
        <v>2020</v>
      </c>
      <c r="B96" s="1" t="s">
        <v>6</v>
      </c>
      <c r="C96" s="1" t="s">
        <v>12</v>
      </c>
      <c r="D96" s="5" t="s">
        <v>29</v>
      </c>
      <c r="E96" s="6">
        <v>643</v>
      </c>
      <c r="F96" s="6">
        <v>7000</v>
      </c>
      <c r="G96" s="6">
        <v>7840</v>
      </c>
      <c r="H96" s="3">
        <v>1400</v>
      </c>
      <c r="I96" s="4" t="s">
        <v>40</v>
      </c>
    </row>
    <row r="97" spans="1:9" ht="18" customHeight="1" x14ac:dyDescent="0.25">
      <c r="A97" s="1">
        <v>2020</v>
      </c>
      <c r="B97" s="1" t="s">
        <v>6</v>
      </c>
      <c r="C97" s="1" t="s">
        <v>38</v>
      </c>
      <c r="D97" s="5" t="s">
        <v>31</v>
      </c>
      <c r="E97" s="6">
        <v>455</v>
      </c>
      <c r="F97" s="6">
        <v>4578.6000000000004</v>
      </c>
      <c r="G97" s="6">
        <v>5128.0320000000002</v>
      </c>
      <c r="H97" s="3">
        <v>915.72000000000014</v>
      </c>
      <c r="I97" s="4" t="s">
        <v>40</v>
      </c>
    </row>
    <row r="98" spans="1:9" ht="18" customHeight="1" x14ac:dyDescent="0.25">
      <c r="A98" s="1">
        <v>2020</v>
      </c>
      <c r="B98" s="1" t="s">
        <v>6</v>
      </c>
      <c r="C98" s="1" t="s">
        <v>12</v>
      </c>
      <c r="D98" s="5" t="s">
        <v>28</v>
      </c>
      <c r="E98" s="7">
        <v>345</v>
      </c>
      <c r="F98" s="7">
        <v>7000</v>
      </c>
      <c r="G98" s="7">
        <v>7840</v>
      </c>
      <c r="H98" s="3">
        <v>1400</v>
      </c>
      <c r="I98" s="4" t="s">
        <v>40</v>
      </c>
    </row>
    <row r="99" spans="1:9" ht="18" customHeight="1" x14ac:dyDescent="0.25">
      <c r="A99" s="1">
        <v>2020</v>
      </c>
      <c r="B99" s="1" t="s">
        <v>6</v>
      </c>
      <c r="C99" s="1" t="s">
        <v>13</v>
      </c>
      <c r="D99" s="2" t="s">
        <v>33</v>
      </c>
      <c r="E99" s="3">
        <v>122</v>
      </c>
      <c r="F99" s="3">
        <v>100</v>
      </c>
      <c r="G99" s="3">
        <v>112</v>
      </c>
      <c r="H99" s="3">
        <v>20</v>
      </c>
      <c r="I99" s="4" t="s">
        <v>40</v>
      </c>
    </row>
    <row r="100" spans="1:9" ht="18" customHeight="1" x14ac:dyDescent="0.25">
      <c r="A100" s="1">
        <v>2020</v>
      </c>
      <c r="B100" s="1" t="s">
        <v>6</v>
      </c>
      <c r="C100" s="1" t="s">
        <v>15</v>
      </c>
      <c r="D100" s="5" t="s">
        <v>26</v>
      </c>
      <c r="E100" s="6">
        <v>78</v>
      </c>
      <c r="F100" s="6">
        <v>4577.2</v>
      </c>
      <c r="G100" s="6">
        <v>5126.4639999999999</v>
      </c>
      <c r="H100" s="3">
        <v>915.44</v>
      </c>
      <c r="I100" s="4" t="s">
        <v>40</v>
      </c>
    </row>
    <row r="101" spans="1:9" ht="18" customHeight="1" x14ac:dyDescent="0.25">
      <c r="A101" s="1">
        <v>2020</v>
      </c>
      <c r="B101" s="1" t="s">
        <v>6</v>
      </c>
      <c r="C101" s="1" t="s">
        <v>15</v>
      </c>
      <c r="D101" s="5" t="s">
        <v>24</v>
      </c>
      <c r="E101" s="6">
        <v>76</v>
      </c>
      <c r="F101" s="6">
        <v>4576.8999999999996</v>
      </c>
      <c r="G101" s="6">
        <v>5126.1279999999997</v>
      </c>
      <c r="H101" s="3">
        <v>915.38</v>
      </c>
      <c r="I101" s="4" t="s">
        <v>40</v>
      </c>
    </row>
    <row r="102" spans="1:9" ht="18" customHeight="1" x14ac:dyDescent="0.25">
      <c r="A102" s="1">
        <v>2020</v>
      </c>
      <c r="B102" s="1" t="s">
        <v>6</v>
      </c>
      <c r="C102" s="1" t="s">
        <v>15</v>
      </c>
      <c r="D102" s="5" t="s">
        <v>25</v>
      </c>
      <c r="E102" s="6">
        <v>46</v>
      </c>
      <c r="F102" s="6">
        <v>200</v>
      </c>
      <c r="G102" s="6">
        <v>224</v>
      </c>
      <c r="H102" s="3">
        <v>40</v>
      </c>
      <c r="I102" s="4" t="s">
        <v>40</v>
      </c>
    </row>
    <row r="103" spans="1:9" ht="18" customHeight="1" x14ac:dyDescent="0.25">
      <c r="A103" s="1">
        <v>2020</v>
      </c>
      <c r="B103" s="1" t="s">
        <v>6</v>
      </c>
      <c r="C103" s="1" t="s">
        <v>15</v>
      </c>
      <c r="D103" s="5" t="s">
        <v>23</v>
      </c>
      <c r="E103" s="6">
        <v>34</v>
      </c>
      <c r="F103" s="6">
        <v>4576.8</v>
      </c>
      <c r="G103" s="6">
        <v>5126.0160000000005</v>
      </c>
      <c r="H103" s="3">
        <v>915.36000000000013</v>
      </c>
      <c r="I103" s="4" t="s">
        <v>40</v>
      </c>
    </row>
    <row r="104" spans="1:9" ht="18" customHeight="1" x14ac:dyDescent="0.25">
      <c r="A104" s="1">
        <v>2020</v>
      </c>
      <c r="B104" s="1" t="s">
        <v>6</v>
      </c>
      <c r="C104" s="1" t="s">
        <v>13</v>
      </c>
      <c r="D104" s="2" t="s">
        <v>34</v>
      </c>
      <c r="E104" s="3">
        <v>7</v>
      </c>
      <c r="F104" s="3">
        <v>200</v>
      </c>
      <c r="G104" s="3">
        <v>224</v>
      </c>
      <c r="H104" s="3">
        <v>40</v>
      </c>
      <c r="I104" s="4" t="s">
        <v>40</v>
      </c>
    </row>
    <row r="105" spans="1:9" ht="18" customHeight="1" x14ac:dyDescent="0.25">
      <c r="A105" s="1">
        <v>2020</v>
      </c>
      <c r="B105" s="1" t="s">
        <v>6</v>
      </c>
      <c r="C105" s="1" t="s">
        <v>15</v>
      </c>
      <c r="D105" s="5" t="s">
        <v>27</v>
      </c>
      <c r="E105" s="6">
        <v>3</v>
      </c>
      <c r="F105" s="6">
        <v>4577.3</v>
      </c>
      <c r="G105" s="6">
        <v>5126.576</v>
      </c>
      <c r="H105" s="3">
        <v>915.46</v>
      </c>
      <c r="I105" s="4" t="s">
        <v>40</v>
      </c>
    </row>
    <row r="106" spans="1:9" ht="18" customHeight="1" x14ac:dyDescent="0.25">
      <c r="A106" s="1">
        <v>2020</v>
      </c>
      <c r="B106" s="1" t="s">
        <v>6</v>
      </c>
      <c r="C106" s="1" t="s">
        <v>32</v>
      </c>
      <c r="D106" s="5" t="s">
        <v>32</v>
      </c>
      <c r="E106" s="6">
        <v>2</v>
      </c>
      <c r="F106" s="6">
        <v>6600</v>
      </c>
      <c r="G106" s="6">
        <v>7392</v>
      </c>
      <c r="H106" s="3">
        <v>1320</v>
      </c>
      <c r="I106" s="4" t="s">
        <v>40</v>
      </c>
    </row>
    <row r="107" spans="1:9" ht="18" customHeight="1" x14ac:dyDescent="0.25">
      <c r="A107" s="1">
        <v>2020</v>
      </c>
      <c r="B107" s="1" t="s">
        <v>7</v>
      </c>
      <c r="C107" s="1" t="s">
        <v>14</v>
      </c>
      <c r="D107" s="2" t="s">
        <v>36</v>
      </c>
      <c r="E107" s="3">
        <v>3566</v>
      </c>
      <c r="F107" s="3">
        <v>4577.3</v>
      </c>
      <c r="G107" s="3">
        <v>5126.576</v>
      </c>
      <c r="H107" s="3">
        <v>915.46</v>
      </c>
      <c r="I107" s="4" t="s">
        <v>40</v>
      </c>
    </row>
    <row r="108" spans="1:9" ht="18" customHeight="1" x14ac:dyDescent="0.25">
      <c r="A108" s="1">
        <v>2020</v>
      </c>
      <c r="B108" s="1" t="s">
        <v>7</v>
      </c>
      <c r="C108" s="1" t="s">
        <v>14</v>
      </c>
      <c r="D108" s="2" t="s">
        <v>37</v>
      </c>
      <c r="E108" s="3">
        <v>2498</v>
      </c>
      <c r="F108" s="3">
        <v>8000</v>
      </c>
      <c r="G108" s="3">
        <v>8960</v>
      </c>
      <c r="H108" s="3">
        <v>1600</v>
      </c>
      <c r="I108" s="4" t="s">
        <v>42</v>
      </c>
    </row>
    <row r="109" spans="1:9" ht="18" customHeight="1" x14ac:dyDescent="0.25">
      <c r="A109" s="1">
        <v>2020</v>
      </c>
      <c r="B109" s="1" t="s">
        <v>7</v>
      </c>
      <c r="C109" s="1" t="s">
        <v>13</v>
      </c>
      <c r="D109" s="2" t="s">
        <v>35</v>
      </c>
      <c r="E109" s="3">
        <v>1245</v>
      </c>
      <c r="F109" s="3">
        <v>4577.2</v>
      </c>
      <c r="G109" s="3">
        <v>5126.4639999999999</v>
      </c>
      <c r="H109" s="3">
        <v>915.44</v>
      </c>
      <c r="I109" s="4" t="s">
        <v>42</v>
      </c>
    </row>
    <row r="110" spans="1:9" ht="18" customHeight="1" x14ac:dyDescent="0.25">
      <c r="A110" s="1">
        <v>2020</v>
      </c>
      <c r="B110" s="1" t="s">
        <v>7</v>
      </c>
      <c r="C110" s="1" t="s">
        <v>38</v>
      </c>
      <c r="D110" s="5" t="s">
        <v>30</v>
      </c>
      <c r="E110" s="6">
        <v>644</v>
      </c>
      <c r="F110" s="6">
        <v>5743.5</v>
      </c>
      <c r="G110" s="6">
        <v>6432.72</v>
      </c>
      <c r="H110" s="3">
        <v>1148.7</v>
      </c>
      <c r="I110" s="4" t="s">
        <v>42</v>
      </c>
    </row>
    <row r="111" spans="1:9" ht="18" customHeight="1" x14ac:dyDescent="0.25">
      <c r="A111" s="1">
        <v>2020</v>
      </c>
      <c r="B111" s="1" t="s">
        <v>7</v>
      </c>
      <c r="C111" s="1" t="s">
        <v>12</v>
      </c>
      <c r="D111" s="5" t="s">
        <v>29</v>
      </c>
      <c r="E111" s="6">
        <v>643</v>
      </c>
      <c r="F111" s="6">
        <v>7000</v>
      </c>
      <c r="G111" s="6">
        <v>7840</v>
      </c>
      <c r="H111" s="3">
        <v>1400</v>
      </c>
      <c r="I111" s="4" t="s">
        <v>42</v>
      </c>
    </row>
    <row r="112" spans="1:9" ht="18" customHeight="1" x14ac:dyDescent="0.25">
      <c r="A112" s="1">
        <v>2020</v>
      </c>
      <c r="B112" s="1" t="s">
        <v>7</v>
      </c>
      <c r="C112" s="1" t="s">
        <v>38</v>
      </c>
      <c r="D112" s="5" t="s">
        <v>31</v>
      </c>
      <c r="E112" s="6">
        <v>455</v>
      </c>
      <c r="F112" s="6">
        <v>4578.6000000000004</v>
      </c>
      <c r="G112" s="6">
        <v>5128.0320000000002</v>
      </c>
      <c r="H112" s="3">
        <v>915.72000000000014</v>
      </c>
      <c r="I112" s="4" t="s">
        <v>42</v>
      </c>
    </row>
    <row r="113" spans="1:9" ht="18" customHeight="1" x14ac:dyDescent="0.25">
      <c r="A113" s="1">
        <v>2020</v>
      </c>
      <c r="B113" s="1" t="s">
        <v>7</v>
      </c>
      <c r="C113" s="1" t="s">
        <v>12</v>
      </c>
      <c r="D113" s="5" t="s">
        <v>28</v>
      </c>
      <c r="E113" s="7">
        <v>345</v>
      </c>
      <c r="F113" s="7">
        <v>7000</v>
      </c>
      <c r="G113" s="7">
        <v>7840</v>
      </c>
      <c r="H113" s="3">
        <v>1400</v>
      </c>
      <c r="I113" s="4" t="s">
        <v>42</v>
      </c>
    </row>
    <row r="114" spans="1:9" ht="18" customHeight="1" x14ac:dyDescent="0.25">
      <c r="A114" s="1">
        <v>2020</v>
      </c>
      <c r="B114" s="1" t="s">
        <v>7</v>
      </c>
      <c r="C114" s="1" t="s">
        <v>13</v>
      </c>
      <c r="D114" s="2" t="s">
        <v>33</v>
      </c>
      <c r="E114" s="3">
        <v>122</v>
      </c>
      <c r="F114" s="3">
        <v>100</v>
      </c>
      <c r="G114" s="3">
        <v>112</v>
      </c>
      <c r="H114" s="3">
        <v>20</v>
      </c>
      <c r="I114" s="4" t="s">
        <v>42</v>
      </c>
    </row>
    <row r="115" spans="1:9" ht="18" customHeight="1" x14ac:dyDescent="0.25">
      <c r="A115" s="1">
        <v>2020</v>
      </c>
      <c r="B115" s="1" t="s">
        <v>7</v>
      </c>
      <c r="C115" s="1" t="s">
        <v>15</v>
      </c>
      <c r="D115" s="5" t="s">
        <v>26</v>
      </c>
      <c r="E115" s="6">
        <v>78</v>
      </c>
      <c r="F115" s="6">
        <v>4577.2</v>
      </c>
      <c r="G115" s="6">
        <v>5126.4639999999999</v>
      </c>
      <c r="H115" s="3">
        <v>915.44</v>
      </c>
      <c r="I115" s="4" t="s">
        <v>42</v>
      </c>
    </row>
    <row r="116" spans="1:9" ht="18" customHeight="1" x14ac:dyDescent="0.25">
      <c r="A116" s="1">
        <v>2020</v>
      </c>
      <c r="B116" s="1" t="s">
        <v>7</v>
      </c>
      <c r="C116" s="1" t="s">
        <v>15</v>
      </c>
      <c r="D116" s="5" t="s">
        <v>24</v>
      </c>
      <c r="E116" s="6">
        <v>76</v>
      </c>
      <c r="F116" s="6">
        <v>4576.8999999999996</v>
      </c>
      <c r="G116" s="6">
        <v>5126.1279999999997</v>
      </c>
      <c r="H116" s="3">
        <v>915.38</v>
      </c>
      <c r="I116" s="4" t="s">
        <v>42</v>
      </c>
    </row>
    <row r="117" spans="1:9" ht="18" customHeight="1" x14ac:dyDescent="0.25">
      <c r="A117" s="1">
        <v>2020</v>
      </c>
      <c r="B117" s="1" t="s">
        <v>7</v>
      </c>
      <c r="C117" s="1" t="s">
        <v>15</v>
      </c>
      <c r="D117" s="5" t="s">
        <v>25</v>
      </c>
      <c r="E117" s="6">
        <v>46</v>
      </c>
      <c r="F117" s="6">
        <v>200</v>
      </c>
      <c r="G117" s="6">
        <v>224</v>
      </c>
      <c r="H117" s="3">
        <v>40</v>
      </c>
      <c r="I117" s="4" t="s">
        <v>42</v>
      </c>
    </row>
    <row r="118" spans="1:9" ht="18" customHeight="1" x14ac:dyDescent="0.25">
      <c r="A118" s="1">
        <v>2020</v>
      </c>
      <c r="B118" s="1" t="s">
        <v>7</v>
      </c>
      <c r="C118" s="1" t="s">
        <v>15</v>
      </c>
      <c r="D118" s="5" t="s">
        <v>23</v>
      </c>
      <c r="E118" s="6">
        <v>34</v>
      </c>
      <c r="F118" s="6">
        <v>4576.8</v>
      </c>
      <c r="G118" s="6">
        <v>5126.0160000000005</v>
      </c>
      <c r="H118" s="3">
        <v>915.36000000000013</v>
      </c>
      <c r="I118" s="4" t="s">
        <v>42</v>
      </c>
    </row>
    <row r="119" spans="1:9" ht="18" customHeight="1" x14ac:dyDescent="0.25">
      <c r="A119" s="1">
        <v>2020</v>
      </c>
      <c r="B119" s="1" t="s">
        <v>7</v>
      </c>
      <c r="C119" s="1" t="s">
        <v>13</v>
      </c>
      <c r="D119" s="2" t="s">
        <v>34</v>
      </c>
      <c r="E119" s="3">
        <v>7</v>
      </c>
      <c r="F119" s="3">
        <v>200</v>
      </c>
      <c r="G119" s="3">
        <v>224</v>
      </c>
      <c r="H119" s="3">
        <v>40</v>
      </c>
      <c r="I119" s="4" t="s">
        <v>42</v>
      </c>
    </row>
    <row r="120" spans="1:9" ht="18" customHeight="1" x14ac:dyDescent="0.25">
      <c r="A120" s="1">
        <v>2020</v>
      </c>
      <c r="B120" s="1" t="s">
        <v>7</v>
      </c>
      <c r="C120" s="1" t="s">
        <v>15</v>
      </c>
      <c r="D120" s="5" t="s">
        <v>27</v>
      </c>
      <c r="E120" s="6">
        <v>3</v>
      </c>
      <c r="F120" s="6">
        <v>4577.3</v>
      </c>
      <c r="G120" s="6">
        <v>5126.576</v>
      </c>
      <c r="H120" s="3">
        <v>915.46</v>
      </c>
      <c r="I120" s="4" t="s">
        <v>42</v>
      </c>
    </row>
    <row r="121" spans="1:9" ht="18" customHeight="1" x14ac:dyDescent="0.25">
      <c r="A121" s="1">
        <v>2020</v>
      </c>
      <c r="B121" s="1" t="s">
        <v>7</v>
      </c>
      <c r="C121" s="1" t="s">
        <v>32</v>
      </c>
      <c r="D121" s="5" t="s">
        <v>32</v>
      </c>
      <c r="E121" s="6">
        <v>2</v>
      </c>
      <c r="F121" s="6">
        <v>6600</v>
      </c>
      <c r="G121" s="6">
        <v>7392</v>
      </c>
      <c r="H121" s="3">
        <v>1320</v>
      </c>
      <c r="I121" s="4" t="s">
        <v>42</v>
      </c>
    </row>
    <row r="122" spans="1:9" ht="18" customHeight="1" x14ac:dyDescent="0.25">
      <c r="A122" s="1">
        <v>2020</v>
      </c>
      <c r="B122" s="1" t="s">
        <v>8</v>
      </c>
      <c r="C122" s="1" t="s">
        <v>14</v>
      </c>
      <c r="D122" s="2" t="s">
        <v>36</v>
      </c>
      <c r="E122" s="3">
        <v>3566</v>
      </c>
      <c r="F122" s="3">
        <v>4577.3</v>
      </c>
      <c r="G122" s="3">
        <v>5126.576</v>
      </c>
      <c r="H122" s="3">
        <v>915.46</v>
      </c>
      <c r="I122" s="4" t="s">
        <v>42</v>
      </c>
    </row>
    <row r="123" spans="1:9" ht="18" customHeight="1" x14ac:dyDescent="0.25">
      <c r="A123" s="1">
        <v>2020</v>
      </c>
      <c r="B123" s="1" t="s">
        <v>8</v>
      </c>
      <c r="C123" s="1" t="s">
        <v>14</v>
      </c>
      <c r="D123" s="2" t="s">
        <v>37</v>
      </c>
      <c r="E123" s="3">
        <v>2498</v>
      </c>
      <c r="F123" s="3">
        <v>8000</v>
      </c>
      <c r="G123" s="3">
        <v>8960</v>
      </c>
      <c r="H123" s="3">
        <v>1600</v>
      </c>
      <c r="I123" s="4" t="s">
        <v>42</v>
      </c>
    </row>
    <row r="124" spans="1:9" ht="18" customHeight="1" x14ac:dyDescent="0.25">
      <c r="A124" s="1">
        <v>2020</v>
      </c>
      <c r="B124" s="1" t="s">
        <v>8</v>
      </c>
      <c r="C124" s="1" t="s">
        <v>13</v>
      </c>
      <c r="D124" s="2" t="s">
        <v>35</v>
      </c>
      <c r="E124" s="3">
        <v>1245</v>
      </c>
      <c r="F124" s="3">
        <v>4577.2</v>
      </c>
      <c r="G124" s="3">
        <v>5126.4639999999999</v>
      </c>
      <c r="H124" s="3">
        <v>915.44</v>
      </c>
      <c r="I124" s="4" t="s">
        <v>42</v>
      </c>
    </row>
    <row r="125" spans="1:9" ht="18" customHeight="1" x14ac:dyDescent="0.25">
      <c r="A125" s="1">
        <v>2020</v>
      </c>
      <c r="B125" s="1" t="s">
        <v>8</v>
      </c>
      <c r="C125" s="1" t="s">
        <v>38</v>
      </c>
      <c r="D125" s="5" t="s">
        <v>30</v>
      </c>
      <c r="E125" s="6">
        <v>644</v>
      </c>
      <c r="F125" s="6">
        <v>5743.5</v>
      </c>
      <c r="G125" s="6">
        <v>6432.72</v>
      </c>
      <c r="H125" s="3">
        <v>1148.7</v>
      </c>
      <c r="I125" s="4" t="s">
        <v>42</v>
      </c>
    </row>
    <row r="126" spans="1:9" ht="18" customHeight="1" x14ac:dyDescent="0.25">
      <c r="A126" s="1">
        <v>2020</v>
      </c>
      <c r="B126" s="1" t="s">
        <v>8</v>
      </c>
      <c r="C126" s="1" t="s">
        <v>12</v>
      </c>
      <c r="D126" s="5" t="s">
        <v>29</v>
      </c>
      <c r="E126" s="6">
        <v>643</v>
      </c>
      <c r="F126" s="6">
        <v>7000</v>
      </c>
      <c r="G126" s="6">
        <v>7840</v>
      </c>
      <c r="H126" s="3">
        <v>1400</v>
      </c>
      <c r="I126" s="4" t="s">
        <v>42</v>
      </c>
    </row>
    <row r="127" spans="1:9" ht="18" customHeight="1" x14ac:dyDescent="0.25">
      <c r="A127" s="1">
        <v>2020</v>
      </c>
      <c r="B127" s="1" t="s">
        <v>8</v>
      </c>
      <c r="C127" s="1" t="s">
        <v>38</v>
      </c>
      <c r="D127" s="5" t="s">
        <v>31</v>
      </c>
      <c r="E127" s="6">
        <v>455</v>
      </c>
      <c r="F127" s="6">
        <v>4578.6000000000004</v>
      </c>
      <c r="G127" s="6">
        <v>5128.0320000000002</v>
      </c>
      <c r="H127" s="3">
        <v>915.72000000000014</v>
      </c>
      <c r="I127" s="4" t="s">
        <v>42</v>
      </c>
    </row>
    <row r="128" spans="1:9" ht="18" customHeight="1" x14ac:dyDescent="0.25">
      <c r="A128" s="1">
        <v>2020</v>
      </c>
      <c r="B128" s="1" t="s">
        <v>8</v>
      </c>
      <c r="C128" s="1" t="s">
        <v>12</v>
      </c>
      <c r="D128" s="5" t="s">
        <v>28</v>
      </c>
      <c r="E128" s="7">
        <v>345</v>
      </c>
      <c r="F128" s="7">
        <v>7000</v>
      </c>
      <c r="G128" s="7">
        <v>7840</v>
      </c>
      <c r="H128" s="3">
        <v>1400</v>
      </c>
      <c r="I128" s="4" t="s">
        <v>42</v>
      </c>
    </row>
    <row r="129" spans="1:9" ht="18" customHeight="1" x14ac:dyDescent="0.25">
      <c r="A129" s="1">
        <v>2020</v>
      </c>
      <c r="B129" s="1" t="s">
        <v>8</v>
      </c>
      <c r="C129" s="1" t="s">
        <v>13</v>
      </c>
      <c r="D129" s="2" t="s">
        <v>33</v>
      </c>
      <c r="E129" s="3">
        <v>122</v>
      </c>
      <c r="F129" s="3">
        <v>100</v>
      </c>
      <c r="G129" s="3">
        <v>112</v>
      </c>
      <c r="H129" s="3">
        <v>20</v>
      </c>
      <c r="I129" s="4" t="s">
        <v>42</v>
      </c>
    </row>
    <row r="130" spans="1:9" ht="18" customHeight="1" x14ac:dyDescent="0.25">
      <c r="A130" s="1">
        <v>2020</v>
      </c>
      <c r="B130" s="1" t="s">
        <v>8</v>
      </c>
      <c r="C130" s="1" t="s">
        <v>15</v>
      </c>
      <c r="D130" s="5" t="s">
        <v>26</v>
      </c>
      <c r="E130" s="6">
        <v>78</v>
      </c>
      <c r="F130" s="6">
        <v>4577.2</v>
      </c>
      <c r="G130" s="6">
        <v>5126.4639999999999</v>
      </c>
      <c r="H130" s="3">
        <v>915.44</v>
      </c>
      <c r="I130" s="4" t="s">
        <v>42</v>
      </c>
    </row>
    <row r="131" spans="1:9" ht="18" customHeight="1" x14ac:dyDescent="0.25">
      <c r="A131" s="1">
        <v>2020</v>
      </c>
      <c r="B131" s="1" t="s">
        <v>8</v>
      </c>
      <c r="C131" s="1" t="s">
        <v>15</v>
      </c>
      <c r="D131" s="5" t="s">
        <v>24</v>
      </c>
      <c r="E131" s="6">
        <v>76</v>
      </c>
      <c r="F131" s="6">
        <v>4576.8999999999996</v>
      </c>
      <c r="G131" s="6">
        <v>5126.1279999999997</v>
      </c>
      <c r="H131" s="3">
        <v>915.38</v>
      </c>
      <c r="I131" s="4" t="s">
        <v>42</v>
      </c>
    </row>
    <row r="132" spans="1:9" ht="18" customHeight="1" x14ac:dyDescent="0.25">
      <c r="A132" s="1">
        <v>2020</v>
      </c>
      <c r="B132" s="1" t="s">
        <v>8</v>
      </c>
      <c r="C132" s="1" t="s">
        <v>15</v>
      </c>
      <c r="D132" s="5" t="s">
        <v>25</v>
      </c>
      <c r="E132" s="6">
        <v>46</v>
      </c>
      <c r="F132" s="6">
        <v>200</v>
      </c>
      <c r="G132" s="6">
        <v>224</v>
      </c>
      <c r="H132" s="3">
        <v>40</v>
      </c>
      <c r="I132" s="4" t="s">
        <v>42</v>
      </c>
    </row>
    <row r="133" spans="1:9" ht="18" customHeight="1" x14ac:dyDescent="0.25">
      <c r="A133" s="1">
        <v>2020</v>
      </c>
      <c r="B133" s="1" t="s">
        <v>8</v>
      </c>
      <c r="C133" s="1" t="s">
        <v>15</v>
      </c>
      <c r="D133" s="5" t="s">
        <v>23</v>
      </c>
      <c r="E133" s="6">
        <v>34</v>
      </c>
      <c r="F133" s="6">
        <v>4576.8</v>
      </c>
      <c r="G133" s="6">
        <v>5126.0160000000005</v>
      </c>
      <c r="H133" s="3">
        <v>915.36000000000013</v>
      </c>
      <c r="I133" s="4" t="s">
        <v>40</v>
      </c>
    </row>
    <row r="134" spans="1:9" ht="18" customHeight="1" x14ac:dyDescent="0.25">
      <c r="A134" s="1">
        <v>2020</v>
      </c>
      <c r="B134" s="1" t="s">
        <v>8</v>
      </c>
      <c r="C134" s="1" t="s">
        <v>13</v>
      </c>
      <c r="D134" s="2" t="s">
        <v>34</v>
      </c>
      <c r="E134" s="3">
        <v>7</v>
      </c>
      <c r="F134" s="3">
        <v>200</v>
      </c>
      <c r="G134" s="3">
        <v>224</v>
      </c>
      <c r="H134" s="3">
        <v>40</v>
      </c>
      <c r="I134" s="4" t="s">
        <v>40</v>
      </c>
    </row>
    <row r="135" spans="1:9" ht="18" customHeight="1" x14ac:dyDescent="0.25">
      <c r="A135" s="1">
        <v>2020</v>
      </c>
      <c r="B135" s="1" t="s">
        <v>8</v>
      </c>
      <c r="C135" s="1" t="s">
        <v>15</v>
      </c>
      <c r="D135" s="5" t="s">
        <v>27</v>
      </c>
      <c r="E135" s="6">
        <v>3</v>
      </c>
      <c r="F135" s="6">
        <v>4577.3</v>
      </c>
      <c r="G135" s="6">
        <v>5126.576</v>
      </c>
      <c r="H135" s="3">
        <v>915.46</v>
      </c>
      <c r="I135" s="4" t="s">
        <v>40</v>
      </c>
    </row>
    <row r="136" spans="1:9" ht="18" customHeight="1" x14ac:dyDescent="0.25">
      <c r="A136" s="1">
        <v>2020</v>
      </c>
      <c r="B136" s="1" t="s">
        <v>8</v>
      </c>
      <c r="C136" s="1" t="s">
        <v>32</v>
      </c>
      <c r="D136" s="5" t="s">
        <v>32</v>
      </c>
      <c r="E136" s="6">
        <v>2</v>
      </c>
      <c r="F136" s="6">
        <v>6600</v>
      </c>
      <c r="G136" s="6">
        <v>7392</v>
      </c>
      <c r="H136" s="3">
        <v>1320</v>
      </c>
      <c r="I136" s="4" t="s">
        <v>40</v>
      </c>
    </row>
    <row r="137" spans="1:9" ht="18" customHeight="1" x14ac:dyDescent="0.25">
      <c r="A137" s="1">
        <v>2020</v>
      </c>
      <c r="B137" s="1" t="s">
        <v>9</v>
      </c>
      <c r="C137" s="1" t="s">
        <v>14</v>
      </c>
      <c r="D137" s="2" t="s">
        <v>36</v>
      </c>
      <c r="E137" s="3">
        <v>3566</v>
      </c>
      <c r="F137" s="3">
        <v>4577.3</v>
      </c>
      <c r="G137" s="3">
        <v>5126.576</v>
      </c>
      <c r="H137" s="3">
        <v>915.46</v>
      </c>
      <c r="I137" s="4" t="s">
        <v>40</v>
      </c>
    </row>
    <row r="138" spans="1:9" ht="18" customHeight="1" x14ac:dyDescent="0.25">
      <c r="A138" s="1">
        <v>2020</v>
      </c>
      <c r="B138" s="1" t="s">
        <v>9</v>
      </c>
      <c r="C138" s="1" t="s">
        <v>14</v>
      </c>
      <c r="D138" s="2" t="s">
        <v>37</v>
      </c>
      <c r="E138" s="3">
        <v>2498</v>
      </c>
      <c r="F138" s="3">
        <v>8000</v>
      </c>
      <c r="G138" s="3">
        <v>8960</v>
      </c>
      <c r="H138" s="3">
        <v>1600</v>
      </c>
      <c r="I138" s="4" t="s">
        <v>40</v>
      </c>
    </row>
    <row r="139" spans="1:9" ht="18" customHeight="1" x14ac:dyDescent="0.25">
      <c r="A139" s="1">
        <v>2020</v>
      </c>
      <c r="B139" s="1" t="s">
        <v>9</v>
      </c>
      <c r="C139" s="1" t="s">
        <v>13</v>
      </c>
      <c r="D139" s="2" t="s">
        <v>35</v>
      </c>
      <c r="E139" s="3">
        <v>1245</v>
      </c>
      <c r="F139" s="3">
        <v>4577.2</v>
      </c>
      <c r="G139" s="3">
        <v>5126.4639999999999</v>
      </c>
      <c r="H139" s="3">
        <v>915.44</v>
      </c>
      <c r="I139" s="4" t="s">
        <v>40</v>
      </c>
    </row>
    <row r="140" spans="1:9" ht="18" customHeight="1" x14ac:dyDescent="0.25">
      <c r="A140" s="1">
        <v>2020</v>
      </c>
      <c r="B140" s="1" t="s">
        <v>9</v>
      </c>
      <c r="C140" s="1" t="s">
        <v>38</v>
      </c>
      <c r="D140" s="5" t="s">
        <v>30</v>
      </c>
      <c r="E140" s="6">
        <v>644</v>
      </c>
      <c r="F140" s="6">
        <v>5743.5</v>
      </c>
      <c r="G140" s="6">
        <v>6432.72</v>
      </c>
      <c r="H140" s="3">
        <v>1148.7</v>
      </c>
      <c r="I140" s="4" t="s">
        <v>40</v>
      </c>
    </row>
    <row r="141" spans="1:9" ht="18" customHeight="1" x14ac:dyDescent="0.25">
      <c r="A141" s="1">
        <v>2020</v>
      </c>
      <c r="B141" s="1" t="s">
        <v>9</v>
      </c>
      <c r="C141" s="1" t="s">
        <v>12</v>
      </c>
      <c r="D141" s="5" t="s">
        <v>29</v>
      </c>
      <c r="E141" s="6">
        <v>643</v>
      </c>
      <c r="F141" s="6">
        <v>7000</v>
      </c>
      <c r="G141" s="6">
        <v>7840</v>
      </c>
      <c r="H141" s="3">
        <v>1400</v>
      </c>
      <c r="I141" s="4" t="s">
        <v>40</v>
      </c>
    </row>
    <row r="142" spans="1:9" ht="18" customHeight="1" x14ac:dyDescent="0.25">
      <c r="A142" s="1">
        <v>2020</v>
      </c>
      <c r="B142" s="1" t="s">
        <v>9</v>
      </c>
      <c r="C142" s="1" t="s">
        <v>38</v>
      </c>
      <c r="D142" s="5" t="s">
        <v>31</v>
      </c>
      <c r="E142" s="6">
        <v>455</v>
      </c>
      <c r="F142" s="6">
        <v>4578.6000000000004</v>
      </c>
      <c r="G142" s="6">
        <v>5128.0320000000002</v>
      </c>
      <c r="H142" s="3">
        <v>915.72000000000014</v>
      </c>
      <c r="I142" s="4" t="s">
        <v>40</v>
      </c>
    </row>
    <row r="143" spans="1:9" ht="18" customHeight="1" x14ac:dyDescent="0.25">
      <c r="A143" s="1">
        <v>2020</v>
      </c>
      <c r="B143" s="1" t="s">
        <v>9</v>
      </c>
      <c r="C143" s="1" t="s">
        <v>12</v>
      </c>
      <c r="D143" s="5" t="s">
        <v>28</v>
      </c>
      <c r="E143" s="7">
        <v>345</v>
      </c>
      <c r="F143" s="7">
        <v>7000</v>
      </c>
      <c r="G143" s="7">
        <v>7840</v>
      </c>
      <c r="H143" s="3">
        <v>1400</v>
      </c>
      <c r="I143" s="4" t="s">
        <v>40</v>
      </c>
    </row>
    <row r="144" spans="1:9" ht="18" customHeight="1" x14ac:dyDescent="0.25">
      <c r="A144" s="1">
        <v>2020</v>
      </c>
      <c r="B144" s="1" t="s">
        <v>9</v>
      </c>
      <c r="C144" s="1" t="s">
        <v>13</v>
      </c>
      <c r="D144" s="2" t="s">
        <v>33</v>
      </c>
      <c r="E144" s="3">
        <v>122</v>
      </c>
      <c r="F144" s="3">
        <v>100</v>
      </c>
      <c r="G144" s="3">
        <v>112</v>
      </c>
      <c r="H144" s="3">
        <v>20</v>
      </c>
      <c r="I144" s="4" t="s">
        <v>40</v>
      </c>
    </row>
    <row r="145" spans="1:9" ht="18" customHeight="1" x14ac:dyDescent="0.25">
      <c r="A145" s="1">
        <v>2020</v>
      </c>
      <c r="B145" s="1" t="s">
        <v>9</v>
      </c>
      <c r="C145" s="1" t="s">
        <v>15</v>
      </c>
      <c r="D145" s="5" t="s">
        <v>26</v>
      </c>
      <c r="E145" s="6">
        <v>78</v>
      </c>
      <c r="F145" s="6">
        <v>4577.2</v>
      </c>
      <c r="G145" s="6">
        <v>5126.4639999999999</v>
      </c>
      <c r="H145" s="3">
        <v>915.44</v>
      </c>
      <c r="I145" s="4" t="s">
        <v>40</v>
      </c>
    </row>
    <row r="146" spans="1:9" ht="18" customHeight="1" x14ac:dyDescent="0.25">
      <c r="A146" s="1">
        <v>2020</v>
      </c>
      <c r="B146" s="1" t="s">
        <v>9</v>
      </c>
      <c r="C146" s="1" t="s">
        <v>15</v>
      </c>
      <c r="D146" s="5" t="s">
        <v>24</v>
      </c>
      <c r="E146" s="6">
        <v>76</v>
      </c>
      <c r="F146" s="6">
        <v>4576.8999999999996</v>
      </c>
      <c r="G146" s="6">
        <v>5126.1279999999997</v>
      </c>
      <c r="H146" s="3">
        <v>915.38</v>
      </c>
      <c r="I146" s="4" t="s">
        <v>40</v>
      </c>
    </row>
    <row r="147" spans="1:9" ht="18" customHeight="1" x14ac:dyDescent="0.25">
      <c r="A147" s="1">
        <v>2020</v>
      </c>
      <c r="B147" s="1" t="s">
        <v>9</v>
      </c>
      <c r="C147" s="1" t="s">
        <v>15</v>
      </c>
      <c r="D147" s="5" t="s">
        <v>25</v>
      </c>
      <c r="E147" s="6">
        <v>46</v>
      </c>
      <c r="F147" s="6">
        <v>200</v>
      </c>
      <c r="G147" s="6">
        <v>224</v>
      </c>
      <c r="H147" s="3">
        <v>40</v>
      </c>
      <c r="I147" s="4" t="s">
        <v>40</v>
      </c>
    </row>
    <row r="148" spans="1:9" ht="18" customHeight="1" x14ac:dyDescent="0.25">
      <c r="A148" s="1">
        <v>2020</v>
      </c>
      <c r="B148" s="1" t="s">
        <v>9</v>
      </c>
      <c r="C148" s="1" t="s">
        <v>15</v>
      </c>
      <c r="D148" s="5" t="s">
        <v>23</v>
      </c>
      <c r="E148" s="6">
        <v>34</v>
      </c>
      <c r="F148" s="6">
        <v>4576.8</v>
      </c>
      <c r="G148" s="6">
        <v>5126.0160000000005</v>
      </c>
      <c r="H148" s="3">
        <v>915.36000000000013</v>
      </c>
      <c r="I148" s="4" t="s">
        <v>40</v>
      </c>
    </row>
    <row r="149" spans="1:9" ht="18" customHeight="1" x14ac:dyDescent="0.25">
      <c r="A149" s="1">
        <v>2020</v>
      </c>
      <c r="B149" s="1" t="s">
        <v>9</v>
      </c>
      <c r="C149" s="1" t="s">
        <v>13</v>
      </c>
      <c r="D149" s="2" t="s">
        <v>34</v>
      </c>
      <c r="E149" s="3">
        <v>7</v>
      </c>
      <c r="F149" s="3">
        <v>200</v>
      </c>
      <c r="G149" s="3">
        <v>224</v>
      </c>
      <c r="H149" s="3">
        <v>40</v>
      </c>
      <c r="I149" s="4" t="s">
        <v>40</v>
      </c>
    </row>
    <row r="150" spans="1:9" ht="18" customHeight="1" x14ac:dyDescent="0.25">
      <c r="A150" s="1">
        <v>2020</v>
      </c>
      <c r="B150" s="1" t="s">
        <v>9</v>
      </c>
      <c r="C150" s="1" t="s">
        <v>15</v>
      </c>
      <c r="D150" s="5" t="s">
        <v>27</v>
      </c>
      <c r="E150" s="6">
        <v>3</v>
      </c>
      <c r="F150" s="6">
        <v>4577.3</v>
      </c>
      <c r="G150" s="6">
        <v>5126.576</v>
      </c>
      <c r="H150" s="3">
        <v>915.46</v>
      </c>
      <c r="I150" s="4" t="s">
        <v>42</v>
      </c>
    </row>
    <row r="151" spans="1:9" ht="18" customHeight="1" x14ac:dyDescent="0.25">
      <c r="A151" s="1">
        <v>2020</v>
      </c>
      <c r="B151" s="1" t="s">
        <v>9</v>
      </c>
      <c r="C151" s="1" t="s">
        <v>32</v>
      </c>
      <c r="D151" s="5" t="s">
        <v>32</v>
      </c>
      <c r="E151" s="6">
        <v>2</v>
      </c>
      <c r="F151" s="6">
        <v>6600</v>
      </c>
      <c r="G151" s="6">
        <v>7392</v>
      </c>
      <c r="H151" s="3">
        <v>1320</v>
      </c>
      <c r="I151" s="4" t="s">
        <v>42</v>
      </c>
    </row>
    <row r="152" spans="1:9" ht="18" customHeight="1" x14ac:dyDescent="0.25">
      <c r="A152" s="1">
        <v>2020</v>
      </c>
      <c r="B152" s="1" t="s">
        <v>10</v>
      </c>
      <c r="C152" s="1" t="s">
        <v>14</v>
      </c>
      <c r="D152" s="2" t="s">
        <v>36</v>
      </c>
      <c r="E152" s="3">
        <v>3566</v>
      </c>
      <c r="F152" s="3">
        <v>4577.3</v>
      </c>
      <c r="G152" s="3">
        <v>5126.576</v>
      </c>
      <c r="H152" s="3">
        <v>915.46</v>
      </c>
      <c r="I152" s="4" t="s">
        <v>42</v>
      </c>
    </row>
    <row r="153" spans="1:9" ht="18" customHeight="1" x14ac:dyDescent="0.25">
      <c r="A153" s="1">
        <v>2020</v>
      </c>
      <c r="B153" s="1" t="s">
        <v>10</v>
      </c>
      <c r="C153" s="1" t="s">
        <v>14</v>
      </c>
      <c r="D153" s="2" t="s">
        <v>37</v>
      </c>
      <c r="E153" s="3">
        <v>2498</v>
      </c>
      <c r="F153" s="3">
        <v>8000</v>
      </c>
      <c r="G153" s="3">
        <v>8960</v>
      </c>
      <c r="H153" s="3">
        <v>1600</v>
      </c>
      <c r="I153" s="4" t="s">
        <v>42</v>
      </c>
    </row>
    <row r="154" spans="1:9" ht="18" customHeight="1" x14ac:dyDescent="0.25">
      <c r="A154" s="1">
        <v>2020</v>
      </c>
      <c r="B154" s="1" t="s">
        <v>10</v>
      </c>
      <c r="C154" s="1" t="s">
        <v>13</v>
      </c>
      <c r="D154" s="2" t="s">
        <v>35</v>
      </c>
      <c r="E154" s="3">
        <v>1245</v>
      </c>
      <c r="F154" s="3">
        <v>4577.2</v>
      </c>
      <c r="G154" s="3">
        <v>5126.4639999999999</v>
      </c>
      <c r="H154" s="3">
        <v>915.44</v>
      </c>
      <c r="I154" s="4" t="s">
        <v>42</v>
      </c>
    </row>
    <row r="155" spans="1:9" ht="18" customHeight="1" x14ac:dyDescent="0.25">
      <c r="A155" s="1">
        <v>2020</v>
      </c>
      <c r="B155" s="1" t="s">
        <v>10</v>
      </c>
      <c r="C155" s="1" t="s">
        <v>38</v>
      </c>
      <c r="D155" s="5" t="s">
        <v>30</v>
      </c>
      <c r="E155" s="6">
        <v>644</v>
      </c>
      <c r="F155" s="6">
        <v>5743.5</v>
      </c>
      <c r="G155" s="6">
        <v>6432.72</v>
      </c>
      <c r="H155" s="3">
        <v>1148.7</v>
      </c>
      <c r="I155" s="4" t="s">
        <v>42</v>
      </c>
    </row>
    <row r="156" spans="1:9" ht="18" customHeight="1" x14ac:dyDescent="0.25">
      <c r="A156" s="1">
        <v>2020</v>
      </c>
      <c r="B156" s="1" t="s">
        <v>10</v>
      </c>
      <c r="C156" s="1" t="s">
        <v>12</v>
      </c>
      <c r="D156" s="5" t="s">
        <v>29</v>
      </c>
      <c r="E156" s="6">
        <v>643</v>
      </c>
      <c r="F156" s="6">
        <v>7000</v>
      </c>
      <c r="G156" s="6">
        <v>7840</v>
      </c>
      <c r="H156" s="3">
        <v>1400</v>
      </c>
      <c r="I156" s="4" t="s">
        <v>42</v>
      </c>
    </row>
    <row r="157" spans="1:9" ht="18" customHeight="1" x14ac:dyDescent="0.25">
      <c r="A157" s="1">
        <v>2020</v>
      </c>
      <c r="B157" s="1" t="s">
        <v>10</v>
      </c>
      <c r="C157" s="1" t="s">
        <v>38</v>
      </c>
      <c r="D157" s="5" t="s">
        <v>31</v>
      </c>
      <c r="E157" s="6">
        <v>455</v>
      </c>
      <c r="F157" s="6">
        <v>4578.6000000000004</v>
      </c>
      <c r="G157" s="6">
        <v>5128.0320000000002</v>
      </c>
      <c r="H157" s="3">
        <v>915.72000000000014</v>
      </c>
      <c r="I157" s="4" t="s">
        <v>42</v>
      </c>
    </row>
    <row r="158" spans="1:9" ht="18" customHeight="1" x14ac:dyDescent="0.25">
      <c r="A158" s="1">
        <v>2020</v>
      </c>
      <c r="B158" s="1" t="s">
        <v>10</v>
      </c>
      <c r="C158" s="1" t="s">
        <v>12</v>
      </c>
      <c r="D158" s="5" t="s">
        <v>28</v>
      </c>
      <c r="E158" s="7">
        <v>345</v>
      </c>
      <c r="F158" s="7">
        <v>7000</v>
      </c>
      <c r="G158" s="7">
        <v>7840</v>
      </c>
      <c r="H158" s="3">
        <v>1400</v>
      </c>
      <c r="I158" s="4" t="s">
        <v>42</v>
      </c>
    </row>
    <row r="159" spans="1:9" ht="18" customHeight="1" x14ac:dyDescent="0.25">
      <c r="A159" s="1">
        <v>2020</v>
      </c>
      <c r="B159" s="1" t="s">
        <v>10</v>
      </c>
      <c r="C159" s="1" t="s">
        <v>13</v>
      </c>
      <c r="D159" s="2" t="s">
        <v>33</v>
      </c>
      <c r="E159" s="3">
        <v>122</v>
      </c>
      <c r="F159" s="3">
        <v>100</v>
      </c>
      <c r="G159" s="3">
        <v>112</v>
      </c>
      <c r="H159" s="3">
        <v>20</v>
      </c>
      <c r="I159" s="4" t="s">
        <v>42</v>
      </c>
    </row>
    <row r="160" spans="1:9" ht="18" customHeight="1" x14ac:dyDescent="0.25">
      <c r="A160" s="1">
        <v>2020</v>
      </c>
      <c r="B160" s="1" t="s">
        <v>10</v>
      </c>
      <c r="C160" s="1" t="s">
        <v>15</v>
      </c>
      <c r="D160" s="5" t="s">
        <v>26</v>
      </c>
      <c r="E160" s="6">
        <v>78</v>
      </c>
      <c r="F160" s="6">
        <v>4577.2</v>
      </c>
      <c r="G160" s="6">
        <v>5126.4639999999999</v>
      </c>
      <c r="H160" s="3">
        <v>915.44</v>
      </c>
      <c r="I160" s="4" t="s">
        <v>42</v>
      </c>
    </row>
    <row r="161" spans="1:9" ht="18" customHeight="1" x14ac:dyDescent="0.25">
      <c r="A161" s="1">
        <v>2020</v>
      </c>
      <c r="B161" s="1" t="s">
        <v>10</v>
      </c>
      <c r="C161" s="1" t="s">
        <v>15</v>
      </c>
      <c r="D161" s="5" t="s">
        <v>24</v>
      </c>
      <c r="E161" s="6">
        <v>76</v>
      </c>
      <c r="F161" s="6">
        <v>4576.8999999999996</v>
      </c>
      <c r="G161" s="6">
        <v>5126.1279999999997</v>
      </c>
      <c r="H161" s="3">
        <v>915.38</v>
      </c>
      <c r="I161" s="4" t="s">
        <v>42</v>
      </c>
    </row>
    <row r="162" spans="1:9" ht="18" customHeight="1" x14ac:dyDescent="0.25">
      <c r="A162" s="1">
        <v>2020</v>
      </c>
      <c r="B162" s="1" t="s">
        <v>10</v>
      </c>
      <c r="C162" s="1" t="s">
        <v>15</v>
      </c>
      <c r="D162" s="5" t="s">
        <v>25</v>
      </c>
      <c r="E162" s="6">
        <v>46</v>
      </c>
      <c r="F162" s="6">
        <v>200</v>
      </c>
      <c r="G162" s="6">
        <v>224</v>
      </c>
      <c r="H162" s="3">
        <v>40</v>
      </c>
      <c r="I162" s="4" t="s">
        <v>42</v>
      </c>
    </row>
    <row r="163" spans="1:9" ht="18" customHeight="1" x14ac:dyDescent="0.25">
      <c r="A163" s="1">
        <v>2020</v>
      </c>
      <c r="B163" s="1" t="s">
        <v>10</v>
      </c>
      <c r="C163" s="1" t="s">
        <v>15</v>
      </c>
      <c r="D163" s="5" t="s">
        <v>23</v>
      </c>
      <c r="E163" s="6">
        <v>34</v>
      </c>
      <c r="F163" s="6">
        <v>4576.8</v>
      </c>
      <c r="G163" s="6">
        <v>5126.0160000000005</v>
      </c>
      <c r="H163" s="3">
        <v>915.36000000000013</v>
      </c>
      <c r="I163" s="4" t="s">
        <v>42</v>
      </c>
    </row>
    <row r="164" spans="1:9" ht="18" customHeight="1" x14ac:dyDescent="0.25">
      <c r="A164" s="1">
        <v>2020</v>
      </c>
      <c r="B164" s="1" t="s">
        <v>10</v>
      </c>
      <c r="C164" s="1" t="s">
        <v>13</v>
      </c>
      <c r="D164" s="2" t="s">
        <v>34</v>
      </c>
      <c r="E164" s="3">
        <v>7</v>
      </c>
      <c r="F164" s="3">
        <v>200</v>
      </c>
      <c r="G164" s="3">
        <v>224</v>
      </c>
      <c r="H164" s="3">
        <v>40</v>
      </c>
      <c r="I164" s="4" t="s">
        <v>42</v>
      </c>
    </row>
    <row r="165" spans="1:9" ht="18" customHeight="1" x14ac:dyDescent="0.25">
      <c r="A165" s="1">
        <v>2020</v>
      </c>
      <c r="B165" s="1" t="s">
        <v>10</v>
      </c>
      <c r="C165" s="1" t="s">
        <v>15</v>
      </c>
      <c r="D165" s="5" t="s">
        <v>27</v>
      </c>
      <c r="E165" s="6">
        <v>3</v>
      </c>
      <c r="F165" s="6">
        <v>4577.3</v>
      </c>
      <c r="G165" s="6">
        <v>5126.576</v>
      </c>
      <c r="H165" s="3">
        <v>915.46</v>
      </c>
      <c r="I165" s="4" t="s">
        <v>42</v>
      </c>
    </row>
    <row r="166" spans="1:9" ht="18" customHeight="1" x14ac:dyDescent="0.25">
      <c r="A166" s="1">
        <v>2020</v>
      </c>
      <c r="B166" s="1" t="s">
        <v>10</v>
      </c>
      <c r="C166" s="1" t="s">
        <v>32</v>
      </c>
      <c r="D166" s="5" t="s">
        <v>32</v>
      </c>
      <c r="E166" s="6">
        <v>2</v>
      </c>
      <c r="F166" s="6">
        <v>6600</v>
      </c>
      <c r="G166" s="6">
        <v>7392</v>
      </c>
      <c r="H166" s="3">
        <v>1320</v>
      </c>
      <c r="I166" s="4" t="s">
        <v>40</v>
      </c>
    </row>
    <row r="167" spans="1:9" ht="18" customHeight="1" x14ac:dyDescent="0.25">
      <c r="A167" s="1">
        <v>2020</v>
      </c>
      <c r="B167" s="1" t="s">
        <v>11</v>
      </c>
      <c r="C167" s="1" t="s">
        <v>14</v>
      </c>
      <c r="D167" s="2" t="s">
        <v>36</v>
      </c>
      <c r="E167" s="3">
        <v>3566</v>
      </c>
      <c r="F167" s="3">
        <v>4577.3</v>
      </c>
      <c r="G167" s="3">
        <v>5126.576</v>
      </c>
      <c r="H167" s="3">
        <v>915.46</v>
      </c>
      <c r="I167" s="4" t="s">
        <v>40</v>
      </c>
    </row>
    <row r="168" spans="1:9" ht="18" customHeight="1" x14ac:dyDescent="0.25">
      <c r="A168" s="1">
        <v>2020</v>
      </c>
      <c r="B168" s="1" t="s">
        <v>11</v>
      </c>
      <c r="C168" s="1" t="s">
        <v>14</v>
      </c>
      <c r="D168" s="2" t="s">
        <v>37</v>
      </c>
      <c r="E168" s="3">
        <v>2498</v>
      </c>
      <c r="F168" s="3">
        <v>8000</v>
      </c>
      <c r="G168" s="3">
        <v>8960</v>
      </c>
      <c r="H168" s="3">
        <v>1600</v>
      </c>
      <c r="I168" s="4" t="s">
        <v>40</v>
      </c>
    </row>
    <row r="169" spans="1:9" ht="18" customHeight="1" x14ac:dyDescent="0.25">
      <c r="A169" s="1">
        <v>2020</v>
      </c>
      <c r="B169" s="1" t="s">
        <v>11</v>
      </c>
      <c r="C169" s="1" t="s">
        <v>13</v>
      </c>
      <c r="D169" s="2" t="s">
        <v>35</v>
      </c>
      <c r="E169" s="3">
        <v>1245</v>
      </c>
      <c r="F169" s="3">
        <v>4577.2</v>
      </c>
      <c r="G169" s="3">
        <v>5126.4639999999999</v>
      </c>
      <c r="H169" s="3">
        <v>915.44</v>
      </c>
      <c r="I169" s="4" t="s">
        <v>40</v>
      </c>
    </row>
    <row r="170" spans="1:9" ht="18" customHeight="1" x14ac:dyDescent="0.25">
      <c r="A170" s="1">
        <v>2020</v>
      </c>
      <c r="B170" s="1" t="s">
        <v>11</v>
      </c>
      <c r="C170" s="1" t="s">
        <v>38</v>
      </c>
      <c r="D170" s="5" t="s">
        <v>30</v>
      </c>
      <c r="E170" s="6">
        <v>644</v>
      </c>
      <c r="F170" s="6">
        <v>5743.5</v>
      </c>
      <c r="G170" s="6">
        <v>6432.72</v>
      </c>
      <c r="H170" s="3">
        <v>1148.7</v>
      </c>
      <c r="I170" s="4" t="s">
        <v>40</v>
      </c>
    </row>
    <row r="171" spans="1:9" ht="18" customHeight="1" x14ac:dyDescent="0.25">
      <c r="A171" s="1">
        <v>2020</v>
      </c>
      <c r="B171" s="1" t="s">
        <v>11</v>
      </c>
      <c r="C171" s="1" t="s">
        <v>12</v>
      </c>
      <c r="D171" s="5" t="s">
        <v>29</v>
      </c>
      <c r="E171" s="6">
        <v>643</v>
      </c>
      <c r="F171" s="6">
        <v>7000</v>
      </c>
      <c r="G171" s="6">
        <v>7840</v>
      </c>
      <c r="H171" s="3">
        <v>1400</v>
      </c>
      <c r="I171" s="4" t="s">
        <v>42</v>
      </c>
    </row>
    <row r="172" spans="1:9" ht="18" customHeight="1" x14ac:dyDescent="0.25">
      <c r="A172" s="1">
        <v>2020</v>
      </c>
      <c r="B172" s="1" t="s">
        <v>11</v>
      </c>
      <c r="C172" s="1" t="s">
        <v>38</v>
      </c>
      <c r="D172" s="5" t="s">
        <v>31</v>
      </c>
      <c r="E172" s="6">
        <v>455</v>
      </c>
      <c r="F172" s="6">
        <v>4578.6000000000004</v>
      </c>
      <c r="G172" s="6">
        <v>5128.0320000000002</v>
      </c>
      <c r="H172" s="3">
        <v>915.72000000000014</v>
      </c>
      <c r="I172" s="4" t="s">
        <v>42</v>
      </c>
    </row>
    <row r="173" spans="1:9" ht="18" customHeight="1" x14ac:dyDescent="0.25">
      <c r="A173" s="1">
        <v>2020</v>
      </c>
      <c r="B173" s="1" t="s">
        <v>11</v>
      </c>
      <c r="C173" s="1" t="s">
        <v>12</v>
      </c>
      <c r="D173" s="5" t="s">
        <v>28</v>
      </c>
      <c r="E173" s="7">
        <v>345</v>
      </c>
      <c r="F173" s="7">
        <v>7000</v>
      </c>
      <c r="G173" s="7">
        <v>7840</v>
      </c>
      <c r="H173" s="3">
        <v>1400</v>
      </c>
      <c r="I173" s="4" t="s">
        <v>42</v>
      </c>
    </row>
    <row r="174" spans="1:9" ht="18" customHeight="1" x14ac:dyDescent="0.25">
      <c r="A174" s="1">
        <v>2020</v>
      </c>
      <c r="B174" s="1" t="s">
        <v>11</v>
      </c>
      <c r="C174" s="1" t="s">
        <v>13</v>
      </c>
      <c r="D174" s="2" t="s">
        <v>33</v>
      </c>
      <c r="E174" s="3">
        <v>122</v>
      </c>
      <c r="F174" s="3">
        <v>100</v>
      </c>
      <c r="G174" s="3">
        <v>112</v>
      </c>
      <c r="H174" s="3">
        <v>20</v>
      </c>
      <c r="I174" s="4" t="s">
        <v>42</v>
      </c>
    </row>
    <row r="175" spans="1:9" ht="18" customHeight="1" x14ac:dyDescent="0.25">
      <c r="A175" s="1">
        <v>2020</v>
      </c>
      <c r="B175" s="1" t="s">
        <v>11</v>
      </c>
      <c r="C175" s="1" t="s">
        <v>15</v>
      </c>
      <c r="D175" s="5" t="s">
        <v>26</v>
      </c>
      <c r="E175" s="6">
        <v>78</v>
      </c>
      <c r="F175" s="6">
        <v>4577.2</v>
      </c>
      <c r="G175" s="6">
        <v>5126.4639999999999</v>
      </c>
      <c r="H175" s="3">
        <v>915.44</v>
      </c>
      <c r="I175" s="4" t="s">
        <v>42</v>
      </c>
    </row>
    <row r="176" spans="1:9" ht="18" customHeight="1" x14ac:dyDescent="0.25">
      <c r="A176" s="1">
        <v>2020</v>
      </c>
      <c r="B176" s="1" t="s">
        <v>11</v>
      </c>
      <c r="C176" s="1" t="s">
        <v>15</v>
      </c>
      <c r="D176" s="5" t="s">
        <v>24</v>
      </c>
      <c r="E176" s="6">
        <v>76</v>
      </c>
      <c r="F176" s="6">
        <v>4576.8999999999996</v>
      </c>
      <c r="G176" s="6">
        <v>5126.1279999999997</v>
      </c>
      <c r="H176" s="3">
        <v>915.38</v>
      </c>
      <c r="I176" s="4" t="s">
        <v>42</v>
      </c>
    </row>
    <row r="177" spans="1:9" ht="18" customHeight="1" x14ac:dyDescent="0.25">
      <c r="A177" s="1">
        <v>2020</v>
      </c>
      <c r="B177" s="1" t="s">
        <v>11</v>
      </c>
      <c r="C177" s="1" t="s">
        <v>15</v>
      </c>
      <c r="D177" s="5" t="s">
        <v>25</v>
      </c>
      <c r="E177" s="6">
        <v>46</v>
      </c>
      <c r="F177" s="6">
        <v>200</v>
      </c>
      <c r="G177" s="6">
        <v>224</v>
      </c>
      <c r="H177" s="3">
        <v>40</v>
      </c>
      <c r="I177" s="4" t="s">
        <v>42</v>
      </c>
    </row>
    <row r="178" spans="1:9" ht="18" customHeight="1" x14ac:dyDescent="0.25">
      <c r="A178" s="1">
        <v>2020</v>
      </c>
      <c r="B178" s="1" t="s">
        <v>11</v>
      </c>
      <c r="C178" s="1" t="s">
        <v>15</v>
      </c>
      <c r="D178" s="5" t="s">
        <v>23</v>
      </c>
      <c r="E178" s="6">
        <v>34</v>
      </c>
      <c r="F178" s="6">
        <v>4576.8</v>
      </c>
      <c r="G178" s="6">
        <v>5126.0160000000005</v>
      </c>
      <c r="H178" s="3">
        <v>915.36000000000013</v>
      </c>
      <c r="I178" s="4" t="s">
        <v>42</v>
      </c>
    </row>
    <row r="179" spans="1:9" ht="18" customHeight="1" x14ac:dyDescent="0.25">
      <c r="A179" s="1">
        <v>2020</v>
      </c>
      <c r="B179" s="1" t="s">
        <v>11</v>
      </c>
      <c r="C179" s="1" t="s">
        <v>13</v>
      </c>
      <c r="D179" s="2" t="s">
        <v>34</v>
      </c>
      <c r="E179" s="3">
        <v>7</v>
      </c>
      <c r="F179" s="3">
        <v>200</v>
      </c>
      <c r="G179" s="3">
        <v>224</v>
      </c>
      <c r="H179" s="3">
        <v>40</v>
      </c>
      <c r="I179" s="4" t="s">
        <v>42</v>
      </c>
    </row>
    <row r="180" spans="1:9" ht="18" customHeight="1" x14ac:dyDescent="0.25">
      <c r="A180" s="1">
        <v>2020</v>
      </c>
      <c r="B180" s="1" t="s">
        <v>11</v>
      </c>
      <c r="C180" s="1" t="s">
        <v>15</v>
      </c>
      <c r="D180" s="5" t="s">
        <v>27</v>
      </c>
      <c r="E180" s="6">
        <v>3</v>
      </c>
      <c r="F180" s="6">
        <v>4577.3</v>
      </c>
      <c r="G180" s="6">
        <v>5126.576</v>
      </c>
      <c r="H180" s="3">
        <v>915.46</v>
      </c>
      <c r="I180" s="4" t="s">
        <v>40</v>
      </c>
    </row>
    <row r="181" spans="1:9" ht="18" customHeight="1" x14ac:dyDescent="0.25">
      <c r="A181" s="1">
        <v>2020</v>
      </c>
      <c r="B181" s="1" t="s">
        <v>11</v>
      </c>
      <c r="C181" s="1" t="s">
        <v>32</v>
      </c>
      <c r="D181" s="5" t="s">
        <v>32</v>
      </c>
      <c r="E181" s="6">
        <v>2</v>
      </c>
      <c r="F181" s="6">
        <v>6600</v>
      </c>
      <c r="G181" s="6">
        <v>7392</v>
      </c>
      <c r="H181" s="3">
        <v>1320</v>
      </c>
      <c r="I181" s="4" t="s">
        <v>42</v>
      </c>
    </row>
    <row r="182" spans="1:9" ht="18" customHeight="1" x14ac:dyDescent="0.25">
      <c r="A182" s="1">
        <v>2021</v>
      </c>
      <c r="B182" s="1" t="s">
        <v>0</v>
      </c>
      <c r="C182" s="1" t="s">
        <v>14</v>
      </c>
      <c r="D182" s="2" t="s">
        <v>36</v>
      </c>
      <c r="E182" s="3">
        <v>6591.1679999999997</v>
      </c>
      <c r="F182" s="3">
        <v>4577.3</v>
      </c>
      <c r="G182" s="3">
        <v>5126.576</v>
      </c>
      <c r="H182" s="3">
        <v>915.46</v>
      </c>
      <c r="I182" s="4" t="s">
        <v>40</v>
      </c>
    </row>
    <row r="183" spans="1:9" ht="18" customHeight="1" x14ac:dyDescent="0.25">
      <c r="A183" s="1">
        <v>2021</v>
      </c>
      <c r="B183" s="1" t="s">
        <v>0</v>
      </c>
      <c r="C183" s="1" t="s">
        <v>14</v>
      </c>
      <c r="D183" s="2" t="s">
        <v>37</v>
      </c>
      <c r="E183" s="3">
        <v>8270.64</v>
      </c>
      <c r="F183" s="3">
        <v>8800</v>
      </c>
      <c r="G183" s="3">
        <v>8960</v>
      </c>
      <c r="H183" s="3">
        <v>1760</v>
      </c>
      <c r="I183" s="4" t="s">
        <v>40</v>
      </c>
    </row>
    <row r="184" spans="1:9" ht="18" customHeight="1" x14ac:dyDescent="0.25">
      <c r="A184" s="1">
        <v>2021</v>
      </c>
      <c r="B184" s="1" t="s">
        <v>0</v>
      </c>
      <c r="C184" s="1" t="s">
        <v>13</v>
      </c>
      <c r="D184" s="2" t="s">
        <v>35</v>
      </c>
      <c r="E184" s="3">
        <v>8470</v>
      </c>
      <c r="F184" s="3">
        <v>5034.92</v>
      </c>
      <c r="G184" s="3">
        <v>5126.4639999999999</v>
      </c>
      <c r="H184" s="3">
        <v>1006.984</v>
      </c>
      <c r="I184" s="4" t="s">
        <v>40</v>
      </c>
    </row>
    <row r="185" spans="1:9" ht="18" customHeight="1" x14ac:dyDescent="0.25">
      <c r="A185" s="1">
        <v>2021</v>
      </c>
      <c r="B185" s="1" t="s">
        <v>0</v>
      </c>
      <c r="C185" s="1" t="s">
        <v>38</v>
      </c>
      <c r="D185" s="5" t="s">
        <v>30</v>
      </c>
      <c r="E185" s="6">
        <v>6055.1985000000004</v>
      </c>
      <c r="F185" s="6">
        <v>6317.85</v>
      </c>
      <c r="G185" s="6">
        <v>6432.72</v>
      </c>
      <c r="H185" s="3">
        <v>1263.5700000000002</v>
      </c>
      <c r="I185" s="4" t="s">
        <v>40</v>
      </c>
    </row>
    <row r="186" spans="1:9" ht="18" customHeight="1" x14ac:dyDescent="0.25">
      <c r="A186" s="1">
        <v>2021</v>
      </c>
      <c r="B186" s="1" t="s">
        <v>0</v>
      </c>
      <c r="C186" s="1" t="s">
        <v>12</v>
      </c>
      <c r="D186" s="5" t="s">
        <v>29</v>
      </c>
      <c r="E186" s="6">
        <v>10368.4</v>
      </c>
      <c r="F186" s="6">
        <v>7700</v>
      </c>
      <c r="G186" s="6">
        <v>7840</v>
      </c>
      <c r="H186" s="3">
        <v>1540</v>
      </c>
      <c r="I186" s="4" t="s">
        <v>40</v>
      </c>
    </row>
    <row r="187" spans="1:9" ht="18" customHeight="1" x14ac:dyDescent="0.25">
      <c r="A187" s="1">
        <v>2021</v>
      </c>
      <c r="B187" s="1" t="s">
        <v>0</v>
      </c>
      <c r="C187" s="1" t="s">
        <v>38</v>
      </c>
      <c r="D187" s="5" t="s">
        <v>31</v>
      </c>
      <c r="E187" s="6">
        <v>3101.2624999999998</v>
      </c>
      <c r="F187" s="6">
        <v>5036.46</v>
      </c>
      <c r="G187" s="6">
        <v>5128.0320000000002</v>
      </c>
      <c r="H187" s="3">
        <v>1007.292</v>
      </c>
      <c r="I187" s="4" t="s">
        <v>40</v>
      </c>
    </row>
    <row r="188" spans="1:9" ht="18" customHeight="1" x14ac:dyDescent="0.25">
      <c r="A188" s="1">
        <v>2021</v>
      </c>
      <c r="B188" s="1" t="s">
        <v>0</v>
      </c>
      <c r="C188" s="1" t="s">
        <v>12</v>
      </c>
      <c r="D188" s="5" t="s">
        <v>28</v>
      </c>
      <c r="E188" s="7">
        <v>6591.1679999999997</v>
      </c>
      <c r="F188" s="7">
        <v>7700</v>
      </c>
      <c r="G188" s="7">
        <v>7840</v>
      </c>
      <c r="H188" s="3">
        <v>1540</v>
      </c>
      <c r="I188" s="4" t="s">
        <v>40</v>
      </c>
    </row>
    <row r="189" spans="1:9" ht="18" customHeight="1" x14ac:dyDescent="0.25">
      <c r="A189" s="1">
        <v>2021</v>
      </c>
      <c r="B189" s="1" t="s">
        <v>0</v>
      </c>
      <c r="C189" s="1" t="s">
        <v>13</v>
      </c>
      <c r="D189" s="2" t="s">
        <v>33</v>
      </c>
      <c r="E189" s="3">
        <v>6590.7359999999999</v>
      </c>
      <c r="F189" s="3">
        <v>110</v>
      </c>
      <c r="G189" s="3">
        <v>112</v>
      </c>
      <c r="H189" s="3">
        <v>22</v>
      </c>
      <c r="I189" s="4" t="s">
        <v>40</v>
      </c>
    </row>
    <row r="190" spans="1:9" ht="18" customHeight="1" x14ac:dyDescent="0.25">
      <c r="A190" s="1">
        <v>2021</v>
      </c>
      <c r="B190" s="1" t="s">
        <v>0</v>
      </c>
      <c r="C190" s="1" t="s">
        <v>15</v>
      </c>
      <c r="D190" s="5" t="s">
        <v>26</v>
      </c>
      <c r="E190" s="6">
        <v>288</v>
      </c>
      <c r="F190" s="6">
        <v>5034.92</v>
      </c>
      <c r="G190" s="6">
        <v>5126.4639999999999</v>
      </c>
      <c r="H190" s="3">
        <v>1006.984</v>
      </c>
      <c r="I190" s="4" t="s">
        <v>40</v>
      </c>
    </row>
    <row r="191" spans="1:9" ht="18" customHeight="1" x14ac:dyDescent="0.25">
      <c r="A191" s="1">
        <v>2021</v>
      </c>
      <c r="B191" s="1" t="s">
        <v>0</v>
      </c>
      <c r="C191" s="1" t="s">
        <v>15</v>
      </c>
      <c r="D191" s="5" t="s">
        <v>24</v>
      </c>
      <c r="E191" s="6">
        <v>6590.5919999999996</v>
      </c>
      <c r="F191" s="6">
        <v>4576.8999999999996</v>
      </c>
      <c r="G191" s="6">
        <v>5126.1279999999997</v>
      </c>
      <c r="H191" s="3">
        <v>915.38</v>
      </c>
      <c r="I191" s="4" t="s">
        <v>40</v>
      </c>
    </row>
    <row r="192" spans="1:9" ht="18" customHeight="1" x14ac:dyDescent="0.25">
      <c r="A192" s="1">
        <v>2021</v>
      </c>
      <c r="B192" s="1" t="s">
        <v>0</v>
      </c>
      <c r="C192" s="1" t="s">
        <v>15</v>
      </c>
      <c r="D192" s="5" t="s">
        <v>25</v>
      </c>
      <c r="E192" s="6">
        <v>4032.9300000000003</v>
      </c>
      <c r="F192" s="6">
        <v>200</v>
      </c>
      <c r="G192" s="6">
        <v>224</v>
      </c>
      <c r="H192" s="3">
        <v>40</v>
      </c>
      <c r="I192" s="4" t="s">
        <v>40</v>
      </c>
    </row>
    <row r="193" spans="1:9" ht="18" customHeight="1" x14ac:dyDescent="0.25">
      <c r="A193" s="1">
        <v>2021</v>
      </c>
      <c r="B193" s="1" t="s">
        <v>0</v>
      </c>
      <c r="C193" s="1" t="s">
        <v>15</v>
      </c>
      <c r="D193" s="5" t="s">
        <v>23</v>
      </c>
      <c r="E193" s="6">
        <v>7986</v>
      </c>
      <c r="F193" s="6">
        <v>4576.8</v>
      </c>
      <c r="G193" s="6">
        <v>5126.0160000000005</v>
      </c>
      <c r="H193" s="3">
        <v>915.36000000000013</v>
      </c>
      <c r="I193" s="4" t="s">
        <v>40</v>
      </c>
    </row>
    <row r="194" spans="1:9" ht="18" customHeight="1" x14ac:dyDescent="0.25">
      <c r="A194" s="1">
        <v>2021</v>
      </c>
      <c r="B194" s="1" t="s">
        <v>0</v>
      </c>
      <c r="C194" s="1" t="s">
        <v>13</v>
      </c>
      <c r="D194" s="2" t="s">
        <v>34</v>
      </c>
      <c r="E194" s="3">
        <v>5538.5330000000004</v>
      </c>
      <c r="F194" s="3">
        <v>200</v>
      </c>
      <c r="G194" s="3">
        <v>224</v>
      </c>
      <c r="H194" s="3">
        <v>40</v>
      </c>
      <c r="I194" s="4" t="s">
        <v>40</v>
      </c>
    </row>
    <row r="195" spans="1:9" ht="18" customHeight="1" x14ac:dyDescent="0.25">
      <c r="A195" s="1">
        <v>2021</v>
      </c>
      <c r="B195" s="1" t="s">
        <v>0</v>
      </c>
      <c r="C195" s="1" t="s">
        <v>32</v>
      </c>
      <c r="D195" s="5" t="s">
        <v>32</v>
      </c>
      <c r="E195" s="6">
        <v>3</v>
      </c>
      <c r="F195" s="6">
        <v>6600</v>
      </c>
      <c r="G195" s="6">
        <v>7392</v>
      </c>
      <c r="H195" s="3">
        <v>1320</v>
      </c>
      <c r="I195" s="4" t="s">
        <v>40</v>
      </c>
    </row>
    <row r="196" spans="1:9" ht="18" customHeight="1" x14ac:dyDescent="0.25">
      <c r="A196" s="1">
        <v>2021</v>
      </c>
      <c r="B196" s="1" t="s">
        <v>0</v>
      </c>
      <c r="C196" s="1" t="s">
        <v>15</v>
      </c>
      <c r="D196" s="5" t="s">
        <v>27</v>
      </c>
      <c r="E196" s="6">
        <v>3</v>
      </c>
      <c r="F196" s="6">
        <v>4577.3</v>
      </c>
      <c r="G196" s="6">
        <v>5126.576</v>
      </c>
      <c r="H196" s="3">
        <v>915.46</v>
      </c>
      <c r="I196" s="4" t="s">
        <v>40</v>
      </c>
    </row>
    <row r="197" spans="1:9" ht="18" customHeight="1" x14ac:dyDescent="0.25">
      <c r="A197" s="1">
        <v>2021</v>
      </c>
      <c r="B197" s="1" t="s">
        <v>1</v>
      </c>
      <c r="C197" s="1" t="s">
        <v>14</v>
      </c>
      <c r="D197" s="2" t="s">
        <v>36</v>
      </c>
      <c r="E197" s="3">
        <v>3566</v>
      </c>
      <c r="F197" s="3">
        <v>4577.3</v>
      </c>
      <c r="G197" s="3">
        <v>5126.576</v>
      </c>
      <c r="H197" s="3">
        <v>915.46</v>
      </c>
      <c r="I197" s="4" t="s">
        <v>40</v>
      </c>
    </row>
    <row r="198" spans="1:9" ht="18" customHeight="1" x14ac:dyDescent="0.25">
      <c r="A198" s="1">
        <v>2021</v>
      </c>
      <c r="B198" s="1" t="s">
        <v>1</v>
      </c>
      <c r="C198" s="1" t="s">
        <v>14</v>
      </c>
      <c r="D198" s="2" t="s">
        <v>37</v>
      </c>
      <c r="E198" s="3">
        <v>2498</v>
      </c>
      <c r="F198" s="3">
        <v>8000</v>
      </c>
      <c r="G198" s="3">
        <v>8960</v>
      </c>
      <c r="H198" s="3">
        <v>1600</v>
      </c>
      <c r="I198" s="4" t="s">
        <v>40</v>
      </c>
    </row>
    <row r="199" spans="1:9" ht="18" customHeight="1" x14ac:dyDescent="0.25">
      <c r="A199" s="1">
        <v>2021</v>
      </c>
      <c r="B199" s="1" t="s">
        <v>1</v>
      </c>
      <c r="C199" s="1" t="s">
        <v>13</v>
      </c>
      <c r="D199" s="2" t="s">
        <v>35</v>
      </c>
      <c r="E199" s="3">
        <v>1245</v>
      </c>
      <c r="F199" s="3">
        <v>4577.2</v>
      </c>
      <c r="G199" s="3">
        <v>5126.4639999999999</v>
      </c>
      <c r="H199" s="3">
        <v>915.44</v>
      </c>
      <c r="I199" s="4" t="s">
        <v>40</v>
      </c>
    </row>
    <row r="200" spans="1:9" ht="18" customHeight="1" x14ac:dyDescent="0.25">
      <c r="A200" s="1">
        <v>2021</v>
      </c>
      <c r="B200" s="1" t="s">
        <v>1</v>
      </c>
      <c r="C200" s="1" t="s">
        <v>38</v>
      </c>
      <c r="D200" s="5" t="s">
        <v>30</v>
      </c>
      <c r="E200" s="6">
        <v>644</v>
      </c>
      <c r="F200" s="6">
        <v>5743.5</v>
      </c>
      <c r="G200" s="6">
        <v>6432.72</v>
      </c>
      <c r="H200" s="3">
        <v>1148.7</v>
      </c>
      <c r="I200" s="4" t="s">
        <v>40</v>
      </c>
    </row>
    <row r="201" spans="1:9" ht="18" customHeight="1" x14ac:dyDescent="0.25">
      <c r="A201" s="1">
        <v>2021</v>
      </c>
      <c r="B201" s="1" t="s">
        <v>1</v>
      </c>
      <c r="C201" s="1" t="s">
        <v>12</v>
      </c>
      <c r="D201" s="5" t="s">
        <v>29</v>
      </c>
      <c r="E201" s="6">
        <v>643</v>
      </c>
      <c r="F201" s="6">
        <v>7000</v>
      </c>
      <c r="G201" s="6">
        <v>7840</v>
      </c>
      <c r="H201" s="3">
        <v>1400</v>
      </c>
      <c r="I201" s="4" t="s">
        <v>40</v>
      </c>
    </row>
    <row r="202" spans="1:9" ht="18" customHeight="1" x14ac:dyDescent="0.25">
      <c r="A202" s="1">
        <v>2021</v>
      </c>
      <c r="B202" s="1" t="s">
        <v>1</v>
      </c>
      <c r="C202" s="1" t="s">
        <v>38</v>
      </c>
      <c r="D202" s="5" t="s">
        <v>31</v>
      </c>
      <c r="E202" s="6">
        <v>455</v>
      </c>
      <c r="F202" s="6">
        <v>4578.6000000000004</v>
      </c>
      <c r="G202" s="6">
        <v>5128.0320000000002</v>
      </c>
      <c r="H202" s="3">
        <v>915.72000000000014</v>
      </c>
      <c r="I202" s="4" t="s">
        <v>40</v>
      </c>
    </row>
    <row r="203" spans="1:9" ht="18" customHeight="1" x14ac:dyDescent="0.25">
      <c r="A203" s="1">
        <v>2021</v>
      </c>
      <c r="B203" s="1" t="s">
        <v>1</v>
      </c>
      <c r="C203" s="1" t="s">
        <v>12</v>
      </c>
      <c r="D203" s="5" t="s">
        <v>28</v>
      </c>
      <c r="E203" s="7">
        <v>345</v>
      </c>
      <c r="F203" s="7">
        <v>7000</v>
      </c>
      <c r="G203" s="7">
        <v>7840</v>
      </c>
      <c r="H203" s="3">
        <v>1400</v>
      </c>
      <c r="I203" s="4" t="s">
        <v>40</v>
      </c>
    </row>
    <row r="204" spans="1:9" ht="18" customHeight="1" x14ac:dyDescent="0.25">
      <c r="A204" s="1">
        <v>2021</v>
      </c>
      <c r="B204" s="1" t="s">
        <v>1</v>
      </c>
      <c r="C204" s="1" t="s">
        <v>13</v>
      </c>
      <c r="D204" s="2" t="s">
        <v>33</v>
      </c>
      <c r="E204" s="3">
        <v>122</v>
      </c>
      <c r="F204" s="3">
        <v>100</v>
      </c>
      <c r="G204" s="3">
        <v>112</v>
      </c>
      <c r="H204" s="3">
        <v>20</v>
      </c>
      <c r="I204" s="4" t="s">
        <v>40</v>
      </c>
    </row>
    <row r="205" spans="1:9" ht="18" customHeight="1" x14ac:dyDescent="0.25">
      <c r="A205" s="1">
        <v>2021</v>
      </c>
      <c r="B205" s="1" t="s">
        <v>1</v>
      </c>
      <c r="C205" s="1" t="s">
        <v>15</v>
      </c>
      <c r="D205" s="5" t="s">
        <v>26</v>
      </c>
      <c r="E205" s="6">
        <v>78</v>
      </c>
      <c r="F205" s="6">
        <v>4577.2</v>
      </c>
      <c r="G205" s="6">
        <v>5126.4639999999999</v>
      </c>
      <c r="H205" s="3">
        <v>915.44</v>
      </c>
      <c r="I205" s="4" t="s">
        <v>40</v>
      </c>
    </row>
    <row r="206" spans="1:9" ht="18" customHeight="1" x14ac:dyDescent="0.25">
      <c r="A206" s="1">
        <v>2021</v>
      </c>
      <c r="B206" s="1" t="s">
        <v>1</v>
      </c>
      <c r="C206" s="1" t="s">
        <v>15</v>
      </c>
      <c r="D206" s="5" t="s">
        <v>24</v>
      </c>
      <c r="E206" s="6">
        <v>240</v>
      </c>
      <c r="F206" s="6">
        <v>4576.8999999999996</v>
      </c>
      <c r="G206" s="6">
        <v>5126.1279999999997</v>
      </c>
      <c r="H206" s="3">
        <v>915.38</v>
      </c>
      <c r="I206" s="4" t="s">
        <v>40</v>
      </c>
    </row>
    <row r="207" spans="1:9" ht="18" customHeight="1" x14ac:dyDescent="0.25">
      <c r="A207" s="1">
        <v>2021</v>
      </c>
      <c r="B207" s="1" t="s">
        <v>1</v>
      </c>
      <c r="C207" s="1" t="s">
        <v>15</v>
      </c>
      <c r="D207" s="5" t="s">
        <v>25</v>
      </c>
      <c r="E207" s="6">
        <v>5492.16</v>
      </c>
      <c r="F207" s="6">
        <v>200</v>
      </c>
      <c r="G207" s="6">
        <v>224</v>
      </c>
      <c r="H207" s="3">
        <v>40</v>
      </c>
      <c r="I207" s="4" t="s">
        <v>40</v>
      </c>
    </row>
    <row r="208" spans="1:9" ht="18" customHeight="1" x14ac:dyDescent="0.25">
      <c r="A208" s="1">
        <v>2021</v>
      </c>
      <c r="B208" s="1" t="s">
        <v>1</v>
      </c>
      <c r="C208" s="1" t="s">
        <v>15</v>
      </c>
      <c r="D208" s="5" t="s">
        <v>23</v>
      </c>
      <c r="E208" s="6">
        <v>240</v>
      </c>
      <c r="F208" s="6">
        <v>4576.8</v>
      </c>
      <c r="G208" s="6">
        <v>5126.0160000000005</v>
      </c>
      <c r="H208" s="3">
        <v>915.36000000000013</v>
      </c>
      <c r="I208" s="4" t="s">
        <v>40</v>
      </c>
    </row>
    <row r="209" spans="1:9" ht="18" customHeight="1" x14ac:dyDescent="0.25">
      <c r="A209" s="1">
        <v>2021</v>
      </c>
      <c r="B209" s="1" t="s">
        <v>1</v>
      </c>
      <c r="C209" s="1" t="s">
        <v>13</v>
      </c>
      <c r="D209" s="2" t="s">
        <v>34</v>
      </c>
      <c r="E209" s="3">
        <v>5492.76</v>
      </c>
      <c r="F209" s="3">
        <v>200</v>
      </c>
      <c r="G209" s="3">
        <v>224</v>
      </c>
      <c r="H209" s="3">
        <v>40</v>
      </c>
      <c r="I209" s="4" t="s">
        <v>40</v>
      </c>
    </row>
    <row r="210" spans="1:9" ht="18" customHeight="1" x14ac:dyDescent="0.25">
      <c r="A210" s="1">
        <v>2021</v>
      </c>
      <c r="B210" s="1" t="s">
        <v>1</v>
      </c>
      <c r="C210" s="1" t="s">
        <v>15</v>
      </c>
      <c r="D210" s="5" t="s">
        <v>27</v>
      </c>
      <c r="E210" s="6">
        <v>7920</v>
      </c>
      <c r="F210" s="6">
        <v>4577.3</v>
      </c>
      <c r="G210" s="6">
        <v>5126.576</v>
      </c>
      <c r="H210" s="3">
        <v>915.46</v>
      </c>
      <c r="I210" s="4" t="s">
        <v>40</v>
      </c>
    </row>
    <row r="211" spans="1:9" ht="18" customHeight="1" x14ac:dyDescent="0.25">
      <c r="A211" s="1">
        <v>2021</v>
      </c>
      <c r="B211" s="1" t="s">
        <v>1</v>
      </c>
      <c r="C211" s="1" t="s">
        <v>32</v>
      </c>
      <c r="D211" s="5" t="s">
        <v>32</v>
      </c>
      <c r="E211" s="6">
        <v>5492.76</v>
      </c>
      <c r="F211" s="6">
        <v>6600</v>
      </c>
      <c r="G211" s="6">
        <v>7392</v>
      </c>
      <c r="H211" s="3">
        <v>1320</v>
      </c>
      <c r="I211" s="4" t="s">
        <v>40</v>
      </c>
    </row>
    <row r="212" spans="1:9" ht="18" customHeight="1" x14ac:dyDescent="0.25">
      <c r="A212" s="1">
        <v>2021</v>
      </c>
      <c r="B212" s="1" t="s">
        <v>2</v>
      </c>
      <c r="C212" s="1" t="s">
        <v>14</v>
      </c>
      <c r="D212" s="2" t="s">
        <v>36</v>
      </c>
      <c r="E212" s="3">
        <v>9600</v>
      </c>
      <c r="F212" s="3">
        <v>4577.3</v>
      </c>
      <c r="G212" s="3">
        <v>5126.576</v>
      </c>
      <c r="H212" s="3">
        <v>915.46</v>
      </c>
      <c r="I212" s="4" t="s">
        <v>40</v>
      </c>
    </row>
    <row r="213" spans="1:9" ht="18" customHeight="1" x14ac:dyDescent="0.25">
      <c r="A213" s="1">
        <v>2021</v>
      </c>
      <c r="B213" s="1" t="s">
        <v>2</v>
      </c>
      <c r="C213" s="1" t="s">
        <v>14</v>
      </c>
      <c r="D213" s="2" t="s">
        <v>37</v>
      </c>
      <c r="E213" s="3">
        <v>5492.6399999999994</v>
      </c>
      <c r="F213" s="3">
        <v>8000</v>
      </c>
      <c r="G213" s="3">
        <v>8960</v>
      </c>
      <c r="H213" s="3">
        <v>1600</v>
      </c>
      <c r="I213" s="4" t="s">
        <v>40</v>
      </c>
    </row>
    <row r="214" spans="1:9" ht="18" customHeight="1" x14ac:dyDescent="0.25">
      <c r="A214" s="1">
        <v>2021</v>
      </c>
      <c r="B214" s="1" t="s">
        <v>2</v>
      </c>
      <c r="C214" s="1" t="s">
        <v>13</v>
      </c>
      <c r="D214" s="2" t="s">
        <v>35</v>
      </c>
      <c r="E214" s="3">
        <v>6892.2</v>
      </c>
      <c r="F214" s="3">
        <v>4577.2</v>
      </c>
      <c r="G214" s="3">
        <v>5126.4639999999999</v>
      </c>
      <c r="H214" s="3">
        <v>915.44</v>
      </c>
      <c r="I214" s="4" t="s">
        <v>40</v>
      </c>
    </row>
    <row r="215" spans="1:9" ht="18" customHeight="1" x14ac:dyDescent="0.25">
      <c r="A215" s="1">
        <v>2021</v>
      </c>
      <c r="B215" s="1" t="s">
        <v>2</v>
      </c>
      <c r="C215" s="1" t="s">
        <v>38</v>
      </c>
      <c r="D215" s="5" t="s">
        <v>30</v>
      </c>
      <c r="E215" s="6">
        <v>644</v>
      </c>
      <c r="F215" s="6">
        <v>5743.5</v>
      </c>
      <c r="G215" s="6">
        <v>6432.72</v>
      </c>
      <c r="H215" s="3">
        <v>1148.7</v>
      </c>
      <c r="I215" s="4" t="s">
        <v>40</v>
      </c>
    </row>
    <row r="216" spans="1:9" ht="18" customHeight="1" x14ac:dyDescent="0.25">
      <c r="A216" s="1">
        <v>2021</v>
      </c>
      <c r="B216" s="1" t="s">
        <v>2</v>
      </c>
      <c r="C216" s="1" t="s">
        <v>12</v>
      </c>
      <c r="D216" s="5" t="s">
        <v>29</v>
      </c>
      <c r="E216" s="6">
        <v>643</v>
      </c>
      <c r="F216" s="6">
        <v>7000</v>
      </c>
      <c r="G216" s="6">
        <v>7840</v>
      </c>
      <c r="H216" s="3">
        <v>1400</v>
      </c>
      <c r="I216" s="4" t="s">
        <v>40</v>
      </c>
    </row>
    <row r="217" spans="1:9" ht="18" customHeight="1" x14ac:dyDescent="0.25">
      <c r="A217" s="1">
        <v>2021</v>
      </c>
      <c r="B217" s="1" t="s">
        <v>2</v>
      </c>
      <c r="C217" s="1" t="s">
        <v>38</v>
      </c>
      <c r="D217" s="5" t="s">
        <v>31</v>
      </c>
      <c r="E217" s="6">
        <v>455</v>
      </c>
      <c r="F217" s="6">
        <v>4578.6000000000004</v>
      </c>
      <c r="G217" s="6">
        <v>5128.0320000000002</v>
      </c>
      <c r="H217" s="3">
        <v>915.72000000000014</v>
      </c>
      <c r="I217" s="4" t="s">
        <v>40</v>
      </c>
    </row>
    <row r="218" spans="1:9" ht="18" customHeight="1" x14ac:dyDescent="0.25">
      <c r="A218" s="1">
        <v>2021</v>
      </c>
      <c r="B218" s="1" t="s">
        <v>2</v>
      </c>
      <c r="C218" s="1" t="s">
        <v>12</v>
      </c>
      <c r="D218" s="5" t="s">
        <v>28</v>
      </c>
      <c r="E218" s="7">
        <v>345</v>
      </c>
      <c r="F218" s="7">
        <v>7000</v>
      </c>
      <c r="G218" s="7">
        <v>7840</v>
      </c>
      <c r="H218" s="3">
        <v>1400</v>
      </c>
      <c r="I218" s="4" t="s">
        <v>40</v>
      </c>
    </row>
    <row r="219" spans="1:9" ht="18" customHeight="1" x14ac:dyDescent="0.25">
      <c r="A219" s="1">
        <v>2021</v>
      </c>
      <c r="B219" s="1" t="s">
        <v>2</v>
      </c>
      <c r="C219" s="1" t="s">
        <v>13</v>
      </c>
      <c r="D219" s="2" t="s">
        <v>33</v>
      </c>
      <c r="E219" s="3">
        <v>122</v>
      </c>
      <c r="F219" s="3">
        <v>100</v>
      </c>
      <c r="G219" s="3">
        <v>112</v>
      </c>
      <c r="H219" s="3">
        <v>20</v>
      </c>
      <c r="I219" s="4" t="s">
        <v>40</v>
      </c>
    </row>
    <row r="220" spans="1:9" ht="18" customHeight="1" x14ac:dyDescent="0.25">
      <c r="A220" s="1">
        <v>2021</v>
      </c>
      <c r="B220" s="1" t="s">
        <v>2</v>
      </c>
      <c r="C220" s="1" t="s">
        <v>15</v>
      </c>
      <c r="D220" s="5" t="s">
        <v>26</v>
      </c>
      <c r="E220" s="6">
        <v>78</v>
      </c>
      <c r="F220" s="6">
        <v>4577.2</v>
      </c>
      <c r="G220" s="6">
        <v>5126.4639999999999</v>
      </c>
      <c r="H220" s="3">
        <v>915.44</v>
      </c>
      <c r="I220" s="4" t="s">
        <v>40</v>
      </c>
    </row>
    <row r="221" spans="1:9" ht="18" customHeight="1" x14ac:dyDescent="0.25">
      <c r="A221" s="1">
        <v>2021</v>
      </c>
      <c r="B221" s="1" t="s">
        <v>2</v>
      </c>
      <c r="C221" s="1" t="s">
        <v>15</v>
      </c>
      <c r="D221" s="5" t="s">
        <v>24</v>
      </c>
      <c r="E221" s="6">
        <v>76</v>
      </c>
      <c r="F221" s="6">
        <v>4576.8999999999996</v>
      </c>
      <c r="G221" s="6">
        <v>5126.1279999999997</v>
      </c>
      <c r="H221" s="3">
        <v>915.38</v>
      </c>
      <c r="I221" s="4" t="s">
        <v>40</v>
      </c>
    </row>
    <row r="222" spans="1:9" ht="18" customHeight="1" x14ac:dyDescent="0.25">
      <c r="A222" s="1">
        <v>2021</v>
      </c>
      <c r="B222" s="1" t="s">
        <v>2</v>
      </c>
      <c r="C222" s="1" t="s">
        <v>15</v>
      </c>
      <c r="D222" s="5" t="s">
        <v>25</v>
      </c>
      <c r="E222" s="6">
        <v>46</v>
      </c>
      <c r="F222" s="6">
        <v>200</v>
      </c>
      <c r="G222" s="6">
        <v>224</v>
      </c>
      <c r="H222" s="3">
        <v>40</v>
      </c>
      <c r="I222" s="4" t="s">
        <v>40</v>
      </c>
    </row>
    <row r="223" spans="1:9" ht="18" customHeight="1" x14ac:dyDescent="0.25">
      <c r="A223" s="1">
        <v>2021</v>
      </c>
      <c r="B223" s="1" t="s">
        <v>2</v>
      </c>
      <c r="C223" s="1" t="s">
        <v>15</v>
      </c>
      <c r="D223" s="5" t="s">
        <v>23</v>
      </c>
      <c r="E223" s="6">
        <v>34</v>
      </c>
      <c r="F223" s="6">
        <v>4576.8</v>
      </c>
      <c r="G223" s="6">
        <v>5126.0160000000005</v>
      </c>
      <c r="H223" s="3">
        <v>915.36000000000013</v>
      </c>
      <c r="I223" s="4" t="s">
        <v>40</v>
      </c>
    </row>
    <row r="224" spans="1:9" ht="18" customHeight="1" x14ac:dyDescent="0.25">
      <c r="A224" s="1">
        <v>2021</v>
      </c>
      <c r="B224" s="1" t="s">
        <v>2</v>
      </c>
      <c r="C224" s="1" t="s">
        <v>13</v>
      </c>
      <c r="D224" s="2" t="s">
        <v>34</v>
      </c>
      <c r="E224" s="3">
        <v>7</v>
      </c>
      <c r="F224" s="3">
        <v>200</v>
      </c>
      <c r="G224" s="3">
        <v>224</v>
      </c>
      <c r="H224" s="3">
        <v>40</v>
      </c>
      <c r="I224" s="4" t="s">
        <v>40</v>
      </c>
    </row>
    <row r="225" spans="1:9" ht="18" customHeight="1" x14ac:dyDescent="0.25">
      <c r="A225" s="1">
        <v>2021</v>
      </c>
      <c r="B225" s="1" t="s">
        <v>2</v>
      </c>
      <c r="C225" s="1" t="s">
        <v>15</v>
      </c>
      <c r="D225" s="5" t="s">
        <v>27</v>
      </c>
      <c r="E225" s="6">
        <v>3</v>
      </c>
      <c r="F225" s="6">
        <v>4577.3</v>
      </c>
      <c r="G225" s="6">
        <v>5126.576</v>
      </c>
      <c r="H225" s="3">
        <v>915.46</v>
      </c>
      <c r="I225" s="4" t="s">
        <v>40</v>
      </c>
    </row>
    <row r="226" spans="1:9" ht="18" customHeight="1" x14ac:dyDescent="0.25">
      <c r="A226" s="1">
        <v>2021</v>
      </c>
      <c r="B226" s="1" t="s">
        <v>2</v>
      </c>
      <c r="C226" s="1" t="s">
        <v>32</v>
      </c>
      <c r="D226" s="5" t="s">
        <v>32</v>
      </c>
      <c r="E226" s="6">
        <v>2</v>
      </c>
      <c r="F226" s="6">
        <v>6600</v>
      </c>
      <c r="G226" s="6">
        <v>7392</v>
      </c>
      <c r="H226" s="3">
        <v>1320</v>
      </c>
      <c r="I226" s="4" t="s">
        <v>40</v>
      </c>
    </row>
    <row r="227" spans="1:9" ht="18" customHeight="1" x14ac:dyDescent="0.25">
      <c r="A227" s="1">
        <v>2021</v>
      </c>
      <c r="B227" s="1" t="s">
        <v>3</v>
      </c>
      <c r="C227" s="1" t="s">
        <v>14</v>
      </c>
      <c r="D227" s="2" t="s">
        <v>36</v>
      </c>
      <c r="E227" s="3">
        <v>3566</v>
      </c>
      <c r="F227" s="3">
        <v>4577.3</v>
      </c>
      <c r="G227" s="3">
        <v>5126.576</v>
      </c>
      <c r="H227" s="3">
        <v>915.46</v>
      </c>
      <c r="I227" s="4" t="s">
        <v>40</v>
      </c>
    </row>
    <row r="228" spans="1:9" ht="18" customHeight="1" x14ac:dyDescent="0.25">
      <c r="A228" s="1">
        <v>2021</v>
      </c>
      <c r="B228" s="1" t="s">
        <v>3</v>
      </c>
      <c r="C228" s="1" t="s">
        <v>14</v>
      </c>
      <c r="D228" s="2" t="s">
        <v>37</v>
      </c>
      <c r="E228" s="3">
        <v>2498</v>
      </c>
      <c r="F228" s="3">
        <v>8000</v>
      </c>
      <c r="G228" s="3">
        <v>8960</v>
      </c>
      <c r="H228" s="3">
        <v>1600</v>
      </c>
      <c r="I228" s="4" t="s">
        <v>40</v>
      </c>
    </row>
    <row r="229" spans="1:9" ht="18" customHeight="1" x14ac:dyDescent="0.25">
      <c r="A229" s="1">
        <v>2021</v>
      </c>
      <c r="B229" s="1" t="s">
        <v>3</v>
      </c>
      <c r="C229" s="1" t="s">
        <v>13</v>
      </c>
      <c r="D229" s="2" t="s">
        <v>35</v>
      </c>
      <c r="E229" s="3">
        <v>1245</v>
      </c>
      <c r="F229" s="3">
        <v>4577.2</v>
      </c>
      <c r="G229" s="3">
        <v>5126.4639999999999</v>
      </c>
      <c r="H229" s="3">
        <v>915.44</v>
      </c>
      <c r="I229" s="4" t="s">
        <v>40</v>
      </c>
    </row>
    <row r="230" spans="1:9" ht="18" customHeight="1" x14ac:dyDescent="0.25">
      <c r="A230" s="1">
        <v>2021</v>
      </c>
      <c r="B230" s="1" t="s">
        <v>3</v>
      </c>
      <c r="C230" s="1" t="s">
        <v>38</v>
      </c>
      <c r="D230" s="5" t="s">
        <v>30</v>
      </c>
      <c r="E230" s="6">
        <v>644</v>
      </c>
      <c r="F230" s="6">
        <v>5743.5</v>
      </c>
      <c r="G230" s="6">
        <v>6432.72</v>
      </c>
      <c r="H230" s="3">
        <v>1148.7</v>
      </c>
      <c r="I230" s="4" t="s">
        <v>40</v>
      </c>
    </row>
    <row r="231" spans="1:9" ht="18" customHeight="1" x14ac:dyDescent="0.25">
      <c r="A231" s="1">
        <v>2021</v>
      </c>
      <c r="B231" s="1" t="s">
        <v>3</v>
      </c>
      <c r="C231" s="1" t="s">
        <v>12</v>
      </c>
      <c r="D231" s="5" t="s">
        <v>29</v>
      </c>
      <c r="E231" s="6">
        <v>643</v>
      </c>
      <c r="F231" s="6">
        <v>7000</v>
      </c>
      <c r="G231" s="6">
        <v>7840</v>
      </c>
      <c r="H231" s="3">
        <v>1400</v>
      </c>
      <c r="I231" s="4" t="s">
        <v>40</v>
      </c>
    </row>
    <row r="232" spans="1:9" ht="18" customHeight="1" x14ac:dyDescent="0.25">
      <c r="A232" s="1">
        <v>2021</v>
      </c>
      <c r="B232" s="1" t="s">
        <v>3</v>
      </c>
      <c r="C232" s="1" t="s">
        <v>38</v>
      </c>
      <c r="D232" s="5" t="s">
        <v>31</v>
      </c>
      <c r="E232" s="6">
        <v>455</v>
      </c>
      <c r="F232" s="6">
        <v>4578.6000000000004</v>
      </c>
      <c r="G232" s="6">
        <v>5128.0320000000002</v>
      </c>
      <c r="H232" s="3">
        <v>915.72000000000014</v>
      </c>
      <c r="I232" s="4" t="s">
        <v>40</v>
      </c>
    </row>
    <row r="233" spans="1:9" ht="18" customHeight="1" x14ac:dyDescent="0.25">
      <c r="A233" s="1">
        <v>2021</v>
      </c>
      <c r="B233" s="1" t="s">
        <v>3</v>
      </c>
      <c r="C233" s="1" t="s">
        <v>12</v>
      </c>
      <c r="D233" s="5" t="s">
        <v>28</v>
      </c>
      <c r="E233" s="7">
        <v>345</v>
      </c>
      <c r="F233" s="7">
        <v>7000</v>
      </c>
      <c r="G233" s="7">
        <v>7840</v>
      </c>
      <c r="H233" s="3">
        <v>1400</v>
      </c>
      <c r="I233" s="4" t="s">
        <v>40</v>
      </c>
    </row>
    <row r="234" spans="1:9" ht="18" customHeight="1" x14ac:dyDescent="0.25">
      <c r="A234" s="1">
        <v>2021</v>
      </c>
      <c r="B234" s="1" t="s">
        <v>3</v>
      </c>
      <c r="C234" s="1" t="s">
        <v>13</v>
      </c>
      <c r="D234" s="2" t="s">
        <v>33</v>
      </c>
      <c r="E234" s="3">
        <v>122</v>
      </c>
      <c r="F234" s="3">
        <v>100</v>
      </c>
      <c r="G234" s="3">
        <v>112</v>
      </c>
      <c r="H234" s="3">
        <v>20</v>
      </c>
      <c r="I234" s="4" t="s">
        <v>40</v>
      </c>
    </row>
    <row r="235" spans="1:9" ht="18" customHeight="1" x14ac:dyDescent="0.25">
      <c r="A235" s="1">
        <v>2021</v>
      </c>
      <c r="B235" s="1" t="s">
        <v>3</v>
      </c>
      <c r="C235" s="1" t="s">
        <v>15</v>
      </c>
      <c r="D235" s="5" t="s">
        <v>26</v>
      </c>
      <c r="E235" s="6">
        <v>78</v>
      </c>
      <c r="F235" s="6">
        <v>4577.2</v>
      </c>
      <c r="G235" s="6">
        <v>5126.4639999999999</v>
      </c>
      <c r="H235" s="3">
        <v>915.44</v>
      </c>
      <c r="I235" s="4" t="s">
        <v>40</v>
      </c>
    </row>
    <row r="236" spans="1:9" ht="18" customHeight="1" x14ac:dyDescent="0.25">
      <c r="A236" s="1">
        <v>2021</v>
      </c>
      <c r="B236" s="1" t="s">
        <v>3</v>
      </c>
      <c r="C236" s="1" t="s">
        <v>15</v>
      </c>
      <c r="D236" s="5" t="s">
        <v>24</v>
      </c>
      <c r="E236" s="6">
        <v>76</v>
      </c>
      <c r="F236" s="6">
        <v>4576.8999999999996</v>
      </c>
      <c r="G236" s="6">
        <v>5126.1279999999997</v>
      </c>
      <c r="H236" s="3">
        <v>915.38</v>
      </c>
      <c r="I236" s="4" t="s">
        <v>40</v>
      </c>
    </row>
    <row r="237" spans="1:9" ht="18" customHeight="1" x14ac:dyDescent="0.25">
      <c r="A237" s="1">
        <v>2021</v>
      </c>
      <c r="B237" s="1" t="s">
        <v>3</v>
      </c>
      <c r="C237" s="1" t="s">
        <v>15</v>
      </c>
      <c r="D237" s="5" t="s">
        <v>25</v>
      </c>
      <c r="E237" s="6">
        <v>46</v>
      </c>
      <c r="F237" s="6">
        <v>200</v>
      </c>
      <c r="G237" s="6">
        <v>224</v>
      </c>
      <c r="H237" s="3">
        <v>40</v>
      </c>
      <c r="I237" s="4" t="s">
        <v>40</v>
      </c>
    </row>
    <row r="238" spans="1:9" ht="18" customHeight="1" x14ac:dyDescent="0.25">
      <c r="A238" s="1">
        <v>2021</v>
      </c>
      <c r="B238" s="1" t="s">
        <v>3</v>
      </c>
      <c r="C238" s="1" t="s">
        <v>15</v>
      </c>
      <c r="D238" s="5" t="s">
        <v>23</v>
      </c>
      <c r="E238" s="6">
        <v>34</v>
      </c>
      <c r="F238" s="6">
        <v>4576.8</v>
      </c>
      <c r="G238" s="6">
        <v>5126.0160000000005</v>
      </c>
      <c r="H238" s="3">
        <v>915.36000000000013</v>
      </c>
      <c r="I238" s="4" t="s">
        <v>40</v>
      </c>
    </row>
    <row r="239" spans="1:9" ht="18" customHeight="1" x14ac:dyDescent="0.25">
      <c r="A239" s="1">
        <v>2021</v>
      </c>
      <c r="B239" s="1" t="s">
        <v>3</v>
      </c>
      <c r="C239" s="1" t="s">
        <v>13</v>
      </c>
      <c r="D239" s="2" t="s">
        <v>34</v>
      </c>
      <c r="E239" s="3">
        <v>7</v>
      </c>
      <c r="F239" s="3">
        <v>200</v>
      </c>
      <c r="G239" s="3">
        <v>224</v>
      </c>
      <c r="H239" s="3">
        <v>40</v>
      </c>
      <c r="I239" s="4" t="s">
        <v>40</v>
      </c>
    </row>
    <row r="240" spans="1:9" ht="18" customHeight="1" x14ac:dyDescent="0.25">
      <c r="A240" s="1">
        <v>2021</v>
      </c>
      <c r="B240" s="1" t="s">
        <v>3</v>
      </c>
      <c r="C240" s="1" t="s">
        <v>15</v>
      </c>
      <c r="D240" s="5" t="s">
        <v>27</v>
      </c>
      <c r="E240" s="6">
        <v>3</v>
      </c>
      <c r="F240" s="6">
        <v>4577.3</v>
      </c>
      <c r="G240" s="6">
        <v>5126.576</v>
      </c>
      <c r="H240" s="3">
        <v>915.46</v>
      </c>
      <c r="I240" s="4" t="s">
        <v>40</v>
      </c>
    </row>
    <row r="241" spans="1:9" ht="18" customHeight="1" x14ac:dyDescent="0.25">
      <c r="A241" s="1">
        <v>2021</v>
      </c>
      <c r="B241" s="1" t="s">
        <v>3</v>
      </c>
      <c r="C241" s="1" t="s">
        <v>32</v>
      </c>
      <c r="D241" s="5" t="s">
        <v>32</v>
      </c>
      <c r="E241" s="6">
        <v>2</v>
      </c>
      <c r="F241" s="6">
        <v>7920</v>
      </c>
      <c r="G241" s="6">
        <v>10296</v>
      </c>
      <c r="H241" s="3">
        <v>1584</v>
      </c>
      <c r="I241" s="4" t="s">
        <v>40</v>
      </c>
    </row>
    <row r="242" spans="1:9" ht="18" customHeight="1" x14ac:dyDescent="0.25">
      <c r="A242" s="1">
        <v>2021</v>
      </c>
      <c r="B242" s="1" t="s">
        <v>4</v>
      </c>
      <c r="C242" s="1" t="s">
        <v>14</v>
      </c>
      <c r="D242" s="2" t="s">
        <v>36</v>
      </c>
      <c r="E242" s="3">
        <v>3566</v>
      </c>
      <c r="F242" s="3">
        <v>5492.76</v>
      </c>
      <c r="G242" s="3">
        <v>7140.5879999999997</v>
      </c>
      <c r="H242" s="3">
        <v>1098.5520000000001</v>
      </c>
      <c r="I242" s="4" t="s">
        <v>40</v>
      </c>
    </row>
    <row r="243" spans="1:9" ht="18" customHeight="1" x14ac:dyDescent="0.25">
      <c r="A243" s="1">
        <v>2021</v>
      </c>
      <c r="B243" s="1" t="s">
        <v>4</v>
      </c>
      <c r="C243" s="1" t="s">
        <v>14</v>
      </c>
      <c r="D243" s="2" t="s">
        <v>37</v>
      </c>
      <c r="E243" s="3">
        <v>2498</v>
      </c>
      <c r="F243" s="3">
        <v>9600</v>
      </c>
      <c r="G243" s="3">
        <v>12480</v>
      </c>
      <c r="H243" s="3">
        <v>1920</v>
      </c>
      <c r="I243" s="4" t="s">
        <v>40</v>
      </c>
    </row>
    <row r="244" spans="1:9" ht="18" customHeight="1" x14ac:dyDescent="0.25">
      <c r="A244" s="1">
        <v>2021</v>
      </c>
      <c r="B244" s="1" t="s">
        <v>4</v>
      </c>
      <c r="C244" s="1" t="s">
        <v>13</v>
      </c>
      <c r="D244" s="2" t="s">
        <v>35</v>
      </c>
      <c r="E244" s="3">
        <v>1245</v>
      </c>
      <c r="F244" s="3">
        <v>5492.6399999999994</v>
      </c>
      <c r="G244" s="3">
        <v>7140.4319999999989</v>
      </c>
      <c r="H244" s="3">
        <v>1098.528</v>
      </c>
      <c r="I244" s="4" t="s">
        <v>40</v>
      </c>
    </row>
    <row r="245" spans="1:9" ht="18" customHeight="1" x14ac:dyDescent="0.25">
      <c r="A245" s="1">
        <v>2021</v>
      </c>
      <c r="B245" s="1" t="s">
        <v>4</v>
      </c>
      <c r="C245" s="1" t="s">
        <v>38</v>
      </c>
      <c r="D245" s="5" t="s">
        <v>30</v>
      </c>
      <c r="E245" s="6">
        <v>644</v>
      </c>
      <c r="F245" s="6">
        <v>6892.2</v>
      </c>
      <c r="G245" s="6">
        <v>8959.86</v>
      </c>
      <c r="H245" s="3">
        <v>1378.44</v>
      </c>
      <c r="I245" s="4" t="s">
        <v>40</v>
      </c>
    </row>
    <row r="246" spans="1:9" ht="18" customHeight="1" x14ac:dyDescent="0.25">
      <c r="A246" s="1">
        <v>2021</v>
      </c>
      <c r="B246" s="1" t="s">
        <v>4</v>
      </c>
      <c r="C246" s="1" t="s">
        <v>12</v>
      </c>
      <c r="D246" s="5" t="s">
        <v>29</v>
      </c>
      <c r="E246" s="6">
        <v>643</v>
      </c>
      <c r="F246" s="6">
        <v>8400</v>
      </c>
      <c r="G246" s="6">
        <v>10920</v>
      </c>
      <c r="H246" s="3">
        <v>1680</v>
      </c>
      <c r="I246" s="4" t="s">
        <v>40</v>
      </c>
    </row>
    <row r="247" spans="1:9" ht="18" customHeight="1" x14ac:dyDescent="0.25">
      <c r="A247" s="1">
        <v>2021</v>
      </c>
      <c r="B247" s="1" t="s">
        <v>4</v>
      </c>
      <c r="C247" s="1" t="s">
        <v>38</v>
      </c>
      <c r="D247" s="5" t="s">
        <v>31</v>
      </c>
      <c r="E247" s="6">
        <v>455</v>
      </c>
      <c r="F247" s="6">
        <v>5494.3200000000006</v>
      </c>
      <c r="G247" s="6">
        <v>7142.6160000000009</v>
      </c>
      <c r="H247" s="3">
        <v>1098.8640000000003</v>
      </c>
      <c r="I247" s="4" t="s">
        <v>40</v>
      </c>
    </row>
    <row r="248" spans="1:9" ht="18" customHeight="1" x14ac:dyDescent="0.25">
      <c r="A248" s="1">
        <v>2021</v>
      </c>
      <c r="B248" s="1" t="s">
        <v>4</v>
      </c>
      <c r="C248" s="1" t="s">
        <v>12</v>
      </c>
      <c r="D248" s="5" t="s">
        <v>28</v>
      </c>
      <c r="E248" s="7">
        <v>345</v>
      </c>
      <c r="F248" s="7">
        <v>8400</v>
      </c>
      <c r="G248" s="7">
        <v>10920</v>
      </c>
      <c r="H248" s="3">
        <v>1680</v>
      </c>
      <c r="I248" s="4" t="s">
        <v>40</v>
      </c>
    </row>
    <row r="249" spans="1:9" ht="18" customHeight="1" x14ac:dyDescent="0.25">
      <c r="A249" s="1">
        <v>2021</v>
      </c>
      <c r="B249" s="1" t="s">
        <v>4</v>
      </c>
      <c r="C249" s="1" t="s">
        <v>13</v>
      </c>
      <c r="D249" s="2" t="s">
        <v>33</v>
      </c>
      <c r="E249" s="3">
        <v>122</v>
      </c>
      <c r="F249" s="3">
        <v>120</v>
      </c>
      <c r="G249" s="3">
        <v>156</v>
      </c>
      <c r="H249" s="3">
        <v>24</v>
      </c>
      <c r="I249" s="4" t="s">
        <v>40</v>
      </c>
    </row>
    <row r="250" spans="1:9" ht="18" customHeight="1" x14ac:dyDescent="0.25">
      <c r="A250" s="1">
        <v>2021</v>
      </c>
      <c r="B250" s="1" t="s">
        <v>4</v>
      </c>
      <c r="C250" s="1" t="s">
        <v>15</v>
      </c>
      <c r="D250" s="5" t="s">
        <v>26</v>
      </c>
      <c r="E250" s="6">
        <v>78</v>
      </c>
      <c r="F250" s="6">
        <v>4577.2</v>
      </c>
      <c r="G250" s="6">
        <v>5126.4639999999999</v>
      </c>
      <c r="H250" s="3">
        <v>915.44</v>
      </c>
      <c r="I250" s="4" t="s">
        <v>40</v>
      </c>
    </row>
    <row r="251" spans="1:9" ht="18" customHeight="1" x14ac:dyDescent="0.25">
      <c r="A251" s="1">
        <v>2021</v>
      </c>
      <c r="B251" s="1" t="s">
        <v>4</v>
      </c>
      <c r="C251" s="1" t="s">
        <v>15</v>
      </c>
      <c r="D251" s="5" t="s">
        <v>24</v>
      </c>
      <c r="E251" s="6">
        <v>76</v>
      </c>
      <c r="F251" s="6">
        <v>4576.8999999999996</v>
      </c>
      <c r="G251" s="6">
        <v>5126.1279999999997</v>
      </c>
      <c r="H251" s="3">
        <v>915.38</v>
      </c>
      <c r="I251" s="4" t="s">
        <v>40</v>
      </c>
    </row>
    <row r="252" spans="1:9" ht="18" customHeight="1" x14ac:dyDescent="0.25">
      <c r="A252" s="1">
        <v>2021</v>
      </c>
      <c r="B252" s="1" t="s">
        <v>4</v>
      </c>
      <c r="C252" s="1" t="s">
        <v>15</v>
      </c>
      <c r="D252" s="5" t="s">
        <v>25</v>
      </c>
      <c r="E252" s="6">
        <v>46</v>
      </c>
      <c r="F252" s="6">
        <v>200</v>
      </c>
      <c r="G252" s="6">
        <v>224</v>
      </c>
      <c r="H252" s="3">
        <v>40</v>
      </c>
      <c r="I252" s="4" t="s">
        <v>40</v>
      </c>
    </row>
    <row r="253" spans="1:9" ht="18" customHeight="1" x14ac:dyDescent="0.25">
      <c r="A253" s="1">
        <v>2021</v>
      </c>
      <c r="B253" s="1" t="s">
        <v>4</v>
      </c>
      <c r="C253" s="1" t="s">
        <v>15</v>
      </c>
      <c r="D253" s="5" t="s">
        <v>23</v>
      </c>
      <c r="E253" s="6">
        <v>34</v>
      </c>
      <c r="F253" s="6">
        <v>4576.8</v>
      </c>
      <c r="G253" s="6">
        <v>5126.0160000000005</v>
      </c>
      <c r="H253" s="3">
        <v>915.36000000000013</v>
      </c>
      <c r="I253" s="4" t="s">
        <v>40</v>
      </c>
    </row>
    <row r="254" spans="1:9" ht="18" customHeight="1" x14ac:dyDescent="0.25">
      <c r="A254" s="1">
        <v>2021</v>
      </c>
      <c r="B254" s="1" t="s">
        <v>4</v>
      </c>
      <c r="C254" s="1" t="s">
        <v>13</v>
      </c>
      <c r="D254" s="2" t="s">
        <v>34</v>
      </c>
      <c r="E254" s="3">
        <v>7</v>
      </c>
      <c r="F254" s="3">
        <v>200</v>
      </c>
      <c r="G254" s="3">
        <v>224</v>
      </c>
      <c r="H254" s="3">
        <v>40</v>
      </c>
      <c r="I254" s="4" t="s">
        <v>40</v>
      </c>
    </row>
    <row r="255" spans="1:9" ht="18" customHeight="1" x14ac:dyDescent="0.25">
      <c r="A255" s="1">
        <v>2021</v>
      </c>
      <c r="B255" s="1" t="s">
        <v>4</v>
      </c>
      <c r="C255" s="1" t="s">
        <v>15</v>
      </c>
      <c r="D255" s="5" t="s">
        <v>27</v>
      </c>
      <c r="E255" s="6">
        <v>3</v>
      </c>
      <c r="F255" s="6">
        <v>4577.3</v>
      </c>
      <c r="G255" s="6">
        <v>5126.576</v>
      </c>
      <c r="H255" s="3">
        <v>915.46</v>
      </c>
      <c r="I255" s="4" t="s">
        <v>40</v>
      </c>
    </row>
    <row r="256" spans="1:9" ht="18" customHeight="1" x14ac:dyDescent="0.25">
      <c r="A256" s="1">
        <v>2021</v>
      </c>
      <c r="B256" s="1" t="s">
        <v>4</v>
      </c>
      <c r="C256" s="1" t="s">
        <v>32</v>
      </c>
      <c r="D256" s="5" t="s">
        <v>32</v>
      </c>
      <c r="E256" s="6">
        <v>2</v>
      </c>
      <c r="F256" s="6">
        <v>6600</v>
      </c>
      <c r="G256" s="6">
        <v>7392</v>
      </c>
      <c r="H256" s="3">
        <v>1320</v>
      </c>
      <c r="I256" s="4" t="s">
        <v>40</v>
      </c>
    </row>
    <row r="257" spans="1:9" ht="18" customHeight="1" x14ac:dyDescent="0.25">
      <c r="A257" s="1">
        <v>2021</v>
      </c>
      <c r="B257" s="1" t="s">
        <v>5</v>
      </c>
      <c r="C257" s="1" t="s">
        <v>14</v>
      </c>
      <c r="D257" s="2" t="s">
        <v>36</v>
      </c>
      <c r="E257" s="3">
        <v>3566</v>
      </c>
      <c r="F257" s="3">
        <v>4577.3</v>
      </c>
      <c r="G257" s="3">
        <v>5126.576</v>
      </c>
      <c r="H257" s="3">
        <v>915.46</v>
      </c>
      <c r="I257" s="4" t="s">
        <v>40</v>
      </c>
    </row>
    <row r="258" spans="1:9" ht="18" customHeight="1" x14ac:dyDescent="0.25">
      <c r="A258" s="1">
        <v>2021</v>
      </c>
      <c r="B258" s="1" t="s">
        <v>5</v>
      </c>
      <c r="C258" s="1" t="s">
        <v>14</v>
      </c>
      <c r="D258" s="2" t="s">
        <v>37</v>
      </c>
      <c r="E258" s="3">
        <v>2498</v>
      </c>
      <c r="F258" s="3">
        <v>8000</v>
      </c>
      <c r="G258" s="3">
        <v>8960</v>
      </c>
      <c r="H258" s="3">
        <v>1600</v>
      </c>
      <c r="I258" s="4" t="s">
        <v>40</v>
      </c>
    </row>
    <row r="259" spans="1:9" ht="18" customHeight="1" x14ac:dyDescent="0.25">
      <c r="A259" s="1">
        <v>2021</v>
      </c>
      <c r="B259" s="1" t="s">
        <v>5</v>
      </c>
      <c r="C259" s="1" t="s">
        <v>13</v>
      </c>
      <c r="D259" s="2" t="s">
        <v>35</v>
      </c>
      <c r="E259" s="3">
        <v>1245</v>
      </c>
      <c r="F259" s="3">
        <v>4577.2</v>
      </c>
      <c r="G259" s="3">
        <v>5126.4639999999999</v>
      </c>
      <c r="H259" s="3">
        <v>915.44</v>
      </c>
      <c r="I259" s="4" t="s">
        <v>40</v>
      </c>
    </row>
    <row r="260" spans="1:9" ht="18" customHeight="1" x14ac:dyDescent="0.25">
      <c r="A260" s="1">
        <v>2021</v>
      </c>
      <c r="B260" s="1" t="s">
        <v>5</v>
      </c>
      <c r="C260" s="1" t="s">
        <v>38</v>
      </c>
      <c r="D260" s="5" t="s">
        <v>30</v>
      </c>
      <c r="E260" s="6">
        <v>644</v>
      </c>
      <c r="F260" s="6">
        <v>5743.5</v>
      </c>
      <c r="G260" s="6">
        <v>6432.72</v>
      </c>
      <c r="H260" s="3">
        <v>1148.7</v>
      </c>
      <c r="I260" s="4" t="s">
        <v>40</v>
      </c>
    </row>
    <row r="261" spans="1:9" ht="18" customHeight="1" x14ac:dyDescent="0.25">
      <c r="A261" s="1">
        <v>2021</v>
      </c>
      <c r="B261" s="1" t="s">
        <v>5</v>
      </c>
      <c r="C261" s="1" t="s">
        <v>12</v>
      </c>
      <c r="D261" s="5" t="s">
        <v>29</v>
      </c>
      <c r="E261" s="6">
        <v>643</v>
      </c>
      <c r="F261" s="6">
        <v>7000</v>
      </c>
      <c r="G261" s="6">
        <v>7840</v>
      </c>
      <c r="H261" s="3">
        <v>1400</v>
      </c>
      <c r="I261" s="4" t="s">
        <v>40</v>
      </c>
    </row>
    <row r="262" spans="1:9" ht="18" customHeight="1" x14ac:dyDescent="0.25">
      <c r="A262" s="1">
        <v>2021</v>
      </c>
      <c r="B262" s="1" t="s">
        <v>5</v>
      </c>
      <c r="C262" s="1" t="s">
        <v>38</v>
      </c>
      <c r="D262" s="5" t="s">
        <v>31</v>
      </c>
      <c r="E262" s="6">
        <v>455</v>
      </c>
      <c r="F262" s="6">
        <v>4578.6000000000004</v>
      </c>
      <c r="G262" s="6">
        <v>5128.0320000000002</v>
      </c>
      <c r="H262" s="3">
        <v>915.72000000000014</v>
      </c>
      <c r="I262" s="4" t="s">
        <v>40</v>
      </c>
    </row>
    <row r="263" spans="1:9" ht="18" customHeight="1" x14ac:dyDescent="0.25">
      <c r="A263" s="1">
        <v>2021</v>
      </c>
      <c r="B263" s="1" t="s">
        <v>5</v>
      </c>
      <c r="C263" s="1" t="s">
        <v>12</v>
      </c>
      <c r="D263" s="5" t="s">
        <v>28</v>
      </c>
      <c r="E263" s="7">
        <v>345</v>
      </c>
      <c r="F263" s="7">
        <v>7000</v>
      </c>
      <c r="G263" s="7">
        <v>7840</v>
      </c>
      <c r="H263" s="3">
        <v>1400</v>
      </c>
      <c r="I263" s="4" t="s">
        <v>40</v>
      </c>
    </row>
    <row r="264" spans="1:9" ht="18" customHeight="1" x14ac:dyDescent="0.25">
      <c r="A264" s="1">
        <v>2021</v>
      </c>
      <c r="B264" s="1" t="s">
        <v>5</v>
      </c>
      <c r="C264" s="1" t="s">
        <v>13</v>
      </c>
      <c r="D264" s="2" t="s">
        <v>33</v>
      </c>
      <c r="E264" s="3">
        <v>122</v>
      </c>
      <c r="F264" s="3">
        <v>100</v>
      </c>
      <c r="G264" s="3">
        <v>112</v>
      </c>
      <c r="H264" s="3">
        <v>20</v>
      </c>
      <c r="I264" s="4" t="s">
        <v>40</v>
      </c>
    </row>
    <row r="265" spans="1:9" ht="18" customHeight="1" x14ac:dyDescent="0.25">
      <c r="A265" s="1">
        <v>2021</v>
      </c>
      <c r="B265" s="1" t="s">
        <v>5</v>
      </c>
      <c r="C265" s="1" t="s">
        <v>15</v>
      </c>
      <c r="D265" s="5" t="s">
        <v>26</v>
      </c>
      <c r="E265" s="6">
        <v>78</v>
      </c>
      <c r="F265" s="6">
        <v>4577.2</v>
      </c>
      <c r="G265" s="6">
        <v>5126.4639999999999</v>
      </c>
      <c r="H265" s="3">
        <v>915.44</v>
      </c>
      <c r="I265" s="4" t="s">
        <v>40</v>
      </c>
    </row>
    <row r="266" spans="1:9" ht="18" customHeight="1" x14ac:dyDescent="0.25">
      <c r="A266" s="1">
        <v>2021</v>
      </c>
      <c r="B266" s="1" t="s">
        <v>5</v>
      </c>
      <c r="C266" s="1" t="s">
        <v>15</v>
      </c>
      <c r="D266" s="5" t="s">
        <v>24</v>
      </c>
      <c r="E266" s="6">
        <v>5034.5899999999992</v>
      </c>
      <c r="F266" s="6">
        <v>4576.8999999999996</v>
      </c>
      <c r="G266" s="6">
        <v>5126.1279999999997</v>
      </c>
      <c r="H266" s="3">
        <v>915.38</v>
      </c>
      <c r="I266" s="4" t="s">
        <v>40</v>
      </c>
    </row>
    <row r="267" spans="1:9" ht="18" customHeight="1" x14ac:dyDescent="0.25">
      <c r="A267" s="1">
        <v>2021</v>
      </c>
      <c r="B267" s="1" t="s">
        <v>5</v>
      </c>
      <c r="C267" s="1" t="s">
        <v>15</v>
      </c>
      <c r="D267" s="5" t="s">
        <v>25</v>
      </c>
      <c r="E267" s="6">
        <v>220</v>
      </c>
      <c r="F267" s="6">
        <v>200</v>
      </c>
      <c r="G267" s="6">
        <v>224</v>
      </c>
      <c r="H267" s="3">
        <v>40</v>
      </c>
      <c r="I267" s="4" t="s">
        <v>40</v>
      </c>
    </row>
    <row r="268" spans="1:9" ht="18" customHeight="1" x14ac:dyDescent="0.25">
      <c r="A268" s="1">
        <v>2021</v>
      </c>
      <c r="B268" s="1" t="s">
        <v>5</v>
      </c>
      <c r="C268" s="1" t="s">
        <v>15</v>
      </c>
      <c r="D268" s="5" t="s">
        <v>23</v>
      </c>
      <c r="E268" s="6">
        <v>5034.4800000000005</v>
      </c>
      <c r="F268" s="6">
        <v>4576.8</v>
      </c>
      <c r="G268" s="6">
        <v>5126.0160000000005</v>
      </c>
      <c r="H268" s="3">
        <v>915.36000000000013</v>
      </c>
      <c r="I268" s="4" t="s">
        <v>40</v>
      </c>
    </row>
    <row r="269" spans="1:9" ht="18" customHeight="1" x14ac:dyDescent="0.25">
      <c r="A269" s="1">
        <v>2021</v>
      </c>
      <c r="B269" s="1" t="s">
        <v>5</v>
      </c>
      <c r="C269" s="1" t="s">
        <v>13</v>
      </c>
      <c r="D269" s="2" t="s">
        <v>34</v>
      </c>
      <c r="E269" s="3">
        <v>220</v>
      </c>
      <c r="F269" s="3">
        <v>200</v>
      </c>
      <c r="G269" s="3">
        <v>224</v>
      </c>
      <c r="H269" s="3">
        <v>40</v>
      </c>
      <c r="I269" s="4" t="s">
        <v>40</v>
      </c>
    </row>
    <row r="270" spans="1:9" ht="18" customHeight="1" x14ac:dyDescent="0.25">
      <c r="A270" s="1">
        <v>2021</v>
      </c>
      <c r="B270" s="1" t="s">
        <v>5</v>
      </c>
      <c r="C270" s="1" t="s">
        <v>32</v>
      </c>
      <c r="D270" s="5" t="s">
        <v>32</v>
      </c>
      <c r="E270" s="6">
        <v>7260</v>
      </c>
      <c r="F270" s="6">
        <v>6600</v>
      </c>
      <c r="G270" s="6">
        <v>7392</v>
      </c>
      <c r="H270" s="3">
        <v>1320</v>
      </c>
      <c r="I270" s="4" t="s">
        <v>40</v>
      </c>
    </row>
    <row r="271" spans="1:9" ht="18" customHeight="1" x14ac:dyDescent="0.25">
      <c r="A271" s="1">
        <v>2021</v>
      </c>
      <c r="B271" s="1" t="s">
        <v>5</v>
      </c>
      <c r="C271" s="1" t="s">
        <v>15</v>
      </c>
      <c r="D271" s="5" t="s">
        <v>27</v>
      </c>
      <c r="E271" s="6">
        <v>5035.0300000000007</v>
      </c>
      <c r="F271" s="6">
        <v>4577.3</v>
      </c>
      <c r="G271" s="6">
        <v>5126.576</v>
      </c>
      <c r="H271" s="3">
        <v>915.46</v>
      </c>
      <c r="I271" s="4" t="s">
        <v>40</v>
      </c>
    </row>
    <row r="272" spans="1:9" ht="18" customHeight="1" x14ac:dyDescent="0.25">
      <c r="A272" s="1">
        <v>2021</v>
      </c>
      <c r="B272" s="1" t="s">
        <v>6</v>
      </c>
      <c r="C272" s="1" t="s">
        <v>14</v>
      </c>
      <c r="D272" s="2" t="s">
        <v>36</v>
      </c>
      <c r="E272" s="3">
        <v>5035.0300000000007</v>
      </c>
      <c r="F272" s="3">
        <v>4577.3</v>
      </c>
      <c r="G272" s="3">
        <v>5126.576</v>
      </c>
      <c r="H272" s="3">
        <v>915.46</v>
      </c>
      <c r="I272" s="4" t="s">
        <v>40</v>
      </c>
    </row>
    <row r="273" spans="1:9" ht="18" customHeight="1" x14ac:dyDescent="0.25">
      <c r="A273" s="1">
        <v>2021</v>
      </c>
      <c r="B273" s="1" t="s">
        <v>6</v>
      </c>
      <c r="C273" s="1" t="s">
        <v>14</v>
      </c>
      <c r="D273" s="2" t="s">
        <v>37</v>
      </c>
      <c r="E273" s="3">
        <v>8800</v>
      </c>
      <c r="F273" s="3">
        <v>8000</v>
      </c>
      <c r="G273" s="3">
        <v>8960</v>
      </c>
      <c r="H273" s="3">
        <v>1600</v>
      </c>
      <c r="I273" s="4" t="s">
        <v>40</v>
      </c>
    </row>
    <row r="274" spans="1:9" ht="18" customHeight="1" x14ac:dyDescent="0.25">
      <c r="A274" s="1">
        <v>2021</v>
      </c>
      <c r="B274" s="1" t="s">
        <v>6</v>
      </c>
      <c r="C274" s="1" t="s">
        <v>13</v>
      </c>
      <c r="D274" s="2" t="s">
        <v>35</v>
      </c>
      <c r="E274" s="3">
        <v>5034.92</v>
      </c>
      <c r="F274" s="3">
        <v>4577.2</v>
      </c>
      <c r="G274" s="3">
        <v>5126.4639999999999</v>
      </c>
      <c r="H274" s="3">
        <v>915.44</v>
      </c>
      <c r="I274" s="4" t="s">
        <v>40</v>
      </c>
    </row>
    <row r="275" spans="1:9" ht="18" customHeight="1" x14ac:dyDescent="0.25">
      <c r="A275" s="1">
        <v>2021</v>
      </c>
      <c r="B275" s="1" t="s">
        <v>6</v>
      </c>
      <c r="C275" s="1" t="s">
        <v>38</v>
      </c>
      <c r="D275" s="5" t="s">
        <v>30</v>
      </c>
      <c r="E275" s="6">
        <v>644</v>
      </c>
      <c r="F275" s="6">
        <v>5743.5</v>
      </c>
      <c r="G275" s="6">
        <v>6432.72</v>
      </c>
      <c r="H275" s="3">
        <v>1148.7</v>
      </c>
      <c r="I275" s="4" t="s">
        <v>40</v>
      </c>
    </row>
    <row r="276" spans="1:9" ht="18" customHeight="1" x14ac:dyDescent="0.25">
      <c r="A276" s="1">
        <v>2021</v>
      </c>
      <c r="B276" s="1" t="s">
        <v>6</v>
      </c>
      <c r="C276" s="1" t="s">
        <v>12</v>
      </c>
      <c r="D276" s="5" t="s">
        <v>29</v>
      </c>
      <c r="E276" s="6">
        <v>643</v>
      </c>
      <c r="F276" s="6">
        <v>7000</v>
      </c>
      <c r="G276" s="6">
        <v>7840</v>
      </c>
      <c r="H276" s="3">
        <v>1400</v>
      </c>
      <c r="I276" s="4" t="s">
        <v>40</v>
      </c>
    </row>
    <row r="277" spans="1:9" ht="18" customHeight="1" x14ac:dyDescent="0.25">
      <c r="A277" s="1">
        <v>2021</v>
      </c>
      <c r="B277" s="1" t="s">
        <v>6</v>
      </c>
      <c r="C277" s="1" t="s">
        <v>38</v>
      </c>
      <c r="D277" s="5" t="s">
        <v>31</v>
      </c>
      <c r="E277" s="6">
        <v>455</v>
      </c>
      <c r="F277" s="6">
        <v>4578.6000000000004</v>
      </c>
      <c r="G277" s="6">
        <v>5128.0320000000002</v>
      </c>
      <c r="H277" s="3">
        <v>915.72000000000014</v>
      </c>
      <c r="I277" s="4" t="s">
        <v>40</v>
      </c>
    </row>
    <row r="278" spans="1:9" ht="18" customHeight="1" x14ac:dyDescent="0.25">
      <c r="A278" s="1">
        <v>2021</v>
      </c>
      <c r="B278" s="1" t="s">
        <v>6</v>
      </c>
      <c r="C278" s="1" t="s">
        <v>12</v>
      </c>
      <c r="D278" s="5" t="s">
        <v>28</v>
      </c>
      <c r="E278" s="7">
        <v>345</v>
      </c>
      <c r="F278" s="7">
        <v>7000</v>
      </c>
      <c r="G278" s="7">
        <v>7840</v>
      </c>
      <c r="H278" s="3">
        <v>1400</v>
      </c>
      <c r="I278" s="4" t="s">
        <v>40</v>
      </c>
    </row>
    <row r="279" spans="1:9" ht="18" customHeight="1" x14ac:dyDescent="0.25">
      <c r="A279" s="1">
        <v>2021</v>
      </c>
      <c r="B279" s="1" t="s">
        <v>6</v>
      </c>
      <c r="C279" s="1" t="s">
        <v>13</v>
      </c>
      <c r="D279" s="2" t="s">
        <v>33</v>
      </c>
      <c r="E279" s="3">
        <v>122</v>
      </c>
      <c r="F279" s="3">
        <v>100</v>
      </c>
      <c r="G279" s="3">
        <v>112</v>
      </c>
      <c r="H279" s="3">
        <v>20</v>
      </c>
      <c r="I279" s="4" t="s">
        <v>40</v>
      </c>
    </row>
    <row r="280" spans="1:9" ht="18" customHeight="1" x14ac:dyDescent="0.25">
      <c r="A280" s="1">
        <v>2021</v>
      </c>
      <c r="B280" s="1" t="s">
        <v>6</v>
      </c>
      <c r="C280" s="1" t="s">
        <v>15</v>
      </c>
      <c r="D280" s="5" t="s">
        <v>26</v>
      </c>
      <c r="E280" s="6">
        <v>78</v>
      </c>
      <c r="F280" s="6">
        <v>4577.2</v>
      </c>
      <c r="G280" s="6">
        <v>5126.4639999999999</v>
      </c>
      <c r="H280" s="3">
        <v>915.44</v>
      </c>
      <c r="I280" s="4" t="s">
        <v>40</v>
      </c>
    </row>
    <row r="281" spans="1:9" ht="18" customHeight="1" x14ac:dyDescent="0.25">
      <c r="A281" s="1">
        <v>2021</v>
      </c>
      <c r="B281" s="1" t="s">
        <v>6</v>
      </c>
      <c r="C281" s="1" t="s">
        <v>15</v>
      </c>
      <c r="D281" s="5" t="s">
        <v>24</v>
      </c>
      <c r="E281" s="6">
        <v>76</v>
      </c>
      <c r="F281" s="6">
        <v>4576.8999999999996</v>
      </c>
      <c r="G281" s="6">
        <v>5126.1279999999997</v>
      </c>
      <c r="H281" s="3">
        <v>915.38</v>
      </c>
      <c r="I281" s="4" t="s">
        <v>40</v>
      </c>
    </row>
    <row r="282" spans="1:9" ht="18" customHeight="1" x14ac:dyDescent="0.25">
      <c r="A282" s="1">
        <v>2021</v>
      </c>
      <c r="B282" s="1" t="s">
        <v>6</v>
      </c>
      <c r="C282" s="1" t="s">
        <v>15</v>
      </c>
      <c r="D282" s="5" t="s">
        <v>25</v>
      </c>
      <c r="E282" s="6">
        <v>46</v>
      </c>
      <c r="F282" s="6">
        <v>200</v>
      </c>
      <c r="G282" s="6">
        <v>224</v>
      </c>
      <c r="H282" s="3">
        <v>40</v>
      </c>
      <c r="I282" s="4" t="s">
        <v>40</v>
      </c>
    </row>
    <row r="283" spans="1:9" ht="18" customHeight="1" x14ac:dyDescent="0.25">
      <c r="A283" s="1">
        <v>2021</v>
      </c>
      <c r="B283" s="1" t="s">
        <v>6</v>
      </c>
      <c r="C283" s="1" t="s">
        <v>15</v>
      </c>
      <c r="D283" s="5" t="s">
        <v>23</v>
      </c>
      <c r="E283" s="6">
        <v>34</v>
      </c>
      <c r="F283" s="6">
        <v>4576.8</v>
      </c>
      <c r="G283" s="6">
        <v>5126.0160000000005</v>
      </c>
      <c r="H283" s="3">
        <v>915.36000000000013</v>
      </c>
      <c r="I283" s="4" t="s">
        <v>40</v>
      </c>
    </row>
    <row r="284" spans="1:9" ht="18" customHeight="1" x14ac:dyDescent="0.25">
      <c r="A284" s="1">
        <v>2021</v>
      </c>
      <c r="B284" s="1" t="s">
        <v>6</v>
      </c>
      <c r="C284" s="1" t="s">
        <v>13</v>
      </c>
      <c r="D284" s="2" t="s">
        <v>34</v>
      </c>
      <c r="E284" s="3">
        <v>7</v>
      </c>
      <c r="F284" s="3">
        <v>200</v>
      </c>
      <c r="G284" s="3">
        <v>224</v>
      </c>
      <c r="H284" s="3">
        <v>40</v>
      </c>
      <c r="I284" s="4" t="s">
        <v>40</v>
      </c>
    </row>
    <row r="285" spans="1:9" ht="18" customHeight="1" x14ac:dyDescent="0.25">
      <c r="A285" s="1">
        <v>2021</v>
      </c>
      <c r="B285" s="1" t="s">
        <v>6</v>
      </c>
      <c r="C285" s="1" t="s">
        <v>15</v>
      </c>
      <c r="D285" s="5" t="s">
        <v>27</v>
      </c>
      <c r="E285" s="6">
        <v>3</v>
      </c>
      <c r="F285" s="6">
        <v>4577.3</v>
      </c>
      <c r="G285" s="6">
        <v>5126.576</v>
      </c>
      <c r="H285" s="3">
        <v>915.46</v>
      </c>
      <c r="I285" s="4" t="s">
        <v>40</v>
      </c>
    </row>
    <row r="286" spans="1:9" ht="18" customHeight="1" x14ac:dyDescent="0.25">
      <c r="A286" s="1">
        <v>2021</v>
      </c>
      <c r="B286" s="1" t="s">
        <v>6</v>
      </c>
      <c r="C286" s="1" t="s">
        <v>32</v>
      </c>
      <c r="D286" s="5" t="s">
        <v>32</v>
      </c>
      <c r="E286" s="6">
        <v>2</v>
      </c>
      <c r="F286" s="6">
        <v>6600</v>
      </c>
      <c r="G286" s="6">
        <v>7392</v>
      </c>
      <c r="H286" s="3">
        <v>1320</v>
      </c>
      <c r="I286" s="4" t="s">
        <v>40</v>
      </c>
    </row>
    <row r="287" spans="1:9" ht="18" customHeight="1" x14ac:dyDescent="0.25">
      <c r="A287" s="1">
        <v>2021</v>
      </c>
      <c r="B287" s="1" t="s">
        <v>7</v>
      </c>
      <c r="C287" s="1" t="s">
        <v>14</v>
      </c>
      <c r="D287" s="2" t="s">
        <v>36</v>
      </c>
      <c r="E287" s="3">
        <v>3566</v>
      </c>
      <c r="F287" s="3">
        <v>4577.3</v>
      </c>
      <c r="G287" s="3">
        <v>5126.576</v>
      </c>
      <c r="H287" s="3">
        <v>915.46</v>
      </c>
      <c r="I287" s="4" t="s">
        <v>40</v>
      </c>
    </row>
    <row r="288" spans="1:9" ht="18" customHeight="1" x14ac:dyDescent="0.25">
      <c r="A288" s="1">
        <v>2021</v>
      </c>
      <c r="B288" s="1" t="s">
        <v>7</v>
      </c>
      <c r="C288" s="1" t="s">
        <v>14</v>
      </c>
      <c r="D288" s="2" t="s">
        <v>37</v>
      </c>
      <c r="E288" s="3">
        <v>2498</v>
      </c>
      <c r="F288" s="3">
        <v>8000</v>
      </c>
      <c r="G288" s="3">
        <v>8960</v>
      </c>
      <c r="H288" s="3">
        <v>1600</v>
      </c>
      <c r="I288" s="4" t="s">
        <v>40</v>
      </c>
    </row>
    <row r="289" spans="1:9" ht="18" customHeight="1" x14ac:dyDescent="0.25">
      <c r="A289" s="1">
        <v>2021</v>
      </c>
      <c r="B289" s="1" t="s">
        <v>7</v>
      </c>
      <c r="C289" s="1" t="s">
        <v>13</v>
      </c>
      <c r="D289" s="2" t="s">
        <v>35</v>
      </c>
      <c r="E289" s="3">
        <v>1245</v>
      </c>
      <c r="F289" s="3">
        <v>4577.2</v>
      </c>
      <c r="G289" s="3">
        <v>5126.4639999999999</v>
      </c>
      <c r="H289" s="3">
        <v>915.44</v>
      </c>
      <c r="I289" s="4" t="s">
        <v>40</v>
      </c>
    </row>
    <row r="290" spans="1:9" ht="18" customHeight="1" x14ac:dyDescent="0.25">
      <c r="A290" s="1">
        <v>2021</v>
      </c>
      <c r="B290" s="1" t="s">
        <v>7</v>
      </c>
      <c r="C290" s="1" t="s">
        <v>38</v>
      </c>
      <c r="D290" s="5" t="s">
        <v>30</v>
      </c>
      <c r="E290" s="6">
        <v>644</v>
      </c>
      <c r="F290" s="6">
        <v>5743.5</v>
      </c>
      <c r="G290" s="6">
        <v>6432.72</v>
      </c>
      <c r="H290" s="3">
        <v>1148.7</v>
      </c>
      <c r="I290" s="4" t="s">
        <v>40</v>
      </c>
    </row>
    <row r="291" spans="1:9" ht="18" customHeight="1" x14ac:dyDescent="0.25">
      <c r="A291" s="1">
        <v>2021</v>
      </c>
      <c r="B291" s="1" t="s">
        <v>7</v>
      </c>
      <c r="C291" s="1" t="s">
        <v>12</v>
      </c>
      <c r="D291" s="5" t="s">
        <v>29</v>
      </c>
      <c r="E291" s="6">
        <v>643</v>
      </c>
      <c r="F291" s="6">
        <v>7000</v>
      </c>
      <c r="G291" s="6">
        <v>7840</v>
      </c>
      <c r="H291" s="3">
        <v>1400</v>
      </c>
      <c r="I291" s="4" t="s">
        <v>40</v>
      </c>
    </row>
    <row r="292" spans="1:9" ht="18" customHeight="1" x14ac:dyDescent="0.25">
      <c r="A292" s="1">
        <v>2021</v>
      </c>
      <c r="B292" s="1" t="s">
        <v>7</v>
      </c>
      <c r="C292" s="1" t="s">
        <v>38</v>
      </c>
      <c r="D292" s="5" t="s">
        <v>31</v>
      </c>
      <c r="E292" s="6">
        <v>455</v>
      </c>
      <c r="F292" s="6">
        <v>5036.46</v>
      </c>
      <c r="G292" s="6">
        <v>5128.0320000000002</v>
      </c>
      <c r="H292" s="3">
        <v>1007.292</v>
      </c>
      <c r="I292" s="4" t="s">
        <v>40</v>
      </c>
    </row>
    <row r="293" spans="1:9" ht="18" customHeight="1" x14ac:dyDescent="0.25">
      <c r="A293" s="1">
        <v>2021</v>
      </c>
      <c r="B293" s="1" t="s">
        <v>7</v>
      </c>
      <c r="C293" s="1" t="s">
        <v>12</v>
      </c>
      <c r="D293" s="5" t="s">
        <v>28</v>
      </c>
      <c r="E293" s="7">
        <v>345</v>
      </c>
      <c r="F293" s="7">
        <v>7700</v>
      </c>
      <c r="G293" s="7">
        <v>7840</v>
      </c>
      <c r="H293" s="3">
        <v>1540</v>
      </c>
      <c r="I293" s="4" t="s">
        <v>40</v>
      </c>
    </row>
    <row r="294" spans="1:9" ht="18" customHeight="1" x14ac:dyDescent="0.25">
      <c r="A294" s="1">
        <v>2021</v>
      </c>
      <c r="B294" s="1" t="s">
        <v>7</v>
      </c>
      <c r="C294" s="1" t="s">
        <v>13</v>
      </c>
      <c r="D294" s="2" t="s">
        <v>33</v>
      </c>
      <c r="E294" s="3">
        <v>122</v>
      </c>
      <c r="F294" s="3">
        <v>110</v>
      </c>
      <c r="G294" s="3">
        <v>112</v>
      </c>
      <c r="H294" s="3">
        <v>22</v>
      </c>
      <c r="I294" s="4" t="s">
        <v>40</v>
      </c>
    </row>
    <row r="295" spans="1:9" ht="18" customHeight="1" x14ac:dyDescent="0.25">
      <c r="A295" s="1">
        <v>2021</v>
      </c>
      <c r="B295" s="1" t="s">
        <v>7</v>
      </c>
      <c r="C295" s="1" t="s">
        <v>15</v>
      </c>
      <c r="D295" s="5" t="s">
        <v>26</v>
      </c>
      <c r="E295" s="6">
        <v>78</v>
      </c>
      <c r="F295" s="6">
        <v>5034.92</v>
      </c>
      <c r="G295" s="6">
        <v>5126.4639999999999</v>
      </c>
      <c r="H295" s="3">
        <v>1006.984</v>
      </c>
      <c r="I295" s="4" t="s">
        <v>40</v>
      </c>
    </row>
    <row r="296" spans="1:9" ht="18" customHeight="1" x14ac:dyDescent="0.25">
      <c r="A296" s="1">
        <v>2021</v>
      </c>
      <c r="B296" s="1" t="s">
        <v>7</v>
      </c>
      <c r="C296" s="1" t="s">
        <v>15</v>
      </c>
      <c r="D296" s="5" t="s">
        <v>24</v>
      </c>
      <c r="E296" s="6">
        <v>76</v>
      </c>
      <c r="F296" s="6">
        <v>5034.5899999999992</v>
      </c>
      <c r="G296" s="6">
        <v>5126.1279999999997</v>
      </c>
      <c r="H296" s="3">
        <v>1006.9179999999999</v>
      </c>
      <c r="I296" s="4" t="s">
        <v>40</v>
      </c>
    </row>
    <row r="297" spans="1:9" ht="18" customHeight="1" x14ac:dyDescent="0.25">
      <c r="A297" s="1">
        <v>2021</v>
      </c>
      <c r="B297" s="1" t="s">
        <v>7</v>
      </c>
      <c r="C297" s="1" t="s">
        <v>15</v>
      </c>
      <c r="D297" s="5" t="s">
        <v>25</v>
      </c>
      <c r="E297" s="6">
        <v>46</v>
      </c>
      <c r="F297" s="6">
        <v>230</v>
      </c>
      <c r="G297" s="6">
        <v>224</v>
      </c>
      <c r="H297" s="3">
        <v>46</v>
      </c>
      <c r="I297" s="4" t="s">
        <v>40</v>
      </c>
    </row>
    <row r="298" spans="1:9" ht="18" customHeight="1" x14ac:dyDescent="0.25">
      <c r="A298" s="1">
        <v>2021</v>
      </c>
      <c r="B298" s="1" t="s">
        <v>7</v>
      </c>
      <c r="C298" s="1" t="s">
        <v>15</v>
      </c>
      <c r="D298" s="5" t="s">
        <v>23</v>
      </c>
      <c r="E298" s="6">
        <v>34</v>
      </c>
      <c r="F298" s="6">
        <v>5263.32</v>
      </c>
      <c r="G298" s="6">
        <v>5126.0160000000005</v>
      </c>
      <c r="H298" s="3">
        <v>1052.664</v>
      </c>
      <c r="I298" s="4" t="s">
        <v>40</v>
      </c>
    </row>
    <row r="299" spans="1:9" ht="18" customHeight="1" x14ac:dyDescent="0.25">
      <c r="A299" s="1">
        <v>2021</v>
      </c>
      <c r="B299" s="1" t="s">
        <v>7</v>
      </c>
      <c r="C299" s="1" t="s">
        <v>13</v>
      </c>
      <c r="D299" s="2" t="s">
        <v>34</v>
      </c>
      <c r="E299" s="3">
        <v>7</v>
      </c>
      <c r="F299" s="3">
        <v>230</v>
      </c>
      <c r="G299" s="3">
        <v>224</v>
      </c>
      <c r="H299" s="3">
        <v>46</v>
      </c>
      <c r="I299" s="4" t="s">
        <v>42</v>
      </c>
    </row>
    <row r="300" spans="1:9" ht="18" customHeight="1" x14ac:dyDescent="0.25">
      <c r="A300" s="1">
        <v>2021</v>
      </c>
      <c r="B300" s="1" t="s">
        <v>7</v>
      </c>
      <c r="C300" s="1" t="s">
        <v>15</v>
      </c>
      <c r="D300" s="5" t="s">
        <v>27</v>
      </c>
      <c r="E300" s="6">
        <v>3</v>
      </c>
      <c r="F300" s="6">
        <v>5263.8950000000004</v>
      </c>
      <c r="G300" s="6">
        <v>5126.576</v>
      </c>
      <c r="H300" s="3">
        <v>1052.7790000000002</v>
      </c>
      <c r="I300" s="4" t="s">
        <v>42</v>
      </c>
    </row>
    <row r="301" spans="1:9" ht="18" customHeight="1" x14ac:dyDescent="0.25">
      <c r="A301" s="1">
        <v>2021</v>
      </c>
      <c r="B301" s="1" t="s">
        <v>7</v>
      </c>
      <c r="C301" s="1" t="s">
        <v>32</v>
      </c>
      <c r="D301" s="5" t="s">
        <v>32</v>
      </c>
      <c r="E301" s="6">
        <v>2</v>
      </c>
      <c r="F301" s="6">
        <v>7590</v>
      </c>
      <c r="G301" s="6">
        <v>7392</v>
      </c>
      <c r="H301" s="3">
        <v>1518</v>
      </c>
      <c r="I301" s="4" t="s">
        <v>42</v>
      </c>
    </row>
    <row r="302" spans="1:9" ht="18" customHeight="1" x14ac:dyDescent="0.25">
      <c r="A302" s="1">
        <v>2021</v>
      </c>
      <c r="B302" s="1" t="s">
        <v>8</v>
      </c>
      <c r="C302" s="1" t="s">
        <v>14</v>
      </c>
      <c r="D302" s="2" t="s">
        <v>36</v>
      </c>
      <c r="E302" s="3">
        <v>3566</v>
      </c>
      <c r="F302" s="3">
        <v>5263.8950000000004</v>
      </c>
      <c r="G302" s="3">
        <v>5126.576</v>
      </c>
      <c r="H302" s="3">
        <v>1052.7790000000002</v>
      </c>
      <c r="I302" s="4" t="s">
        <v>42</v>
      </c>
    </row>
    <row r="303" spans="1:9" ht="18" customHeight="1" x14ac:dyDescent="0.25">
      <c r="A303" s="1">
        <v>2021</v>
      </c>
      <c r="B303" s="1" t="s">
        <v>8</v>
      </c>
      <c r="C303" s="1" t="s">
        <v>14</v>
      </c>
      <c r="D303" s="2" t="s">
        <v>37</v>
      </c>
      <c r="E303" s="3">
        <v>2498</v>
      </c>
      <c r="F303" s="3">
        <v>8800</v>
      </c>
      <c r="G303" s="3">
        <v>8960</v>
      </c>
      <c r="H303" s="3">
        <v>1760</v>
      </c>
      <c r="I303" s="4" t="s">
        <v>42</v>
      </c>
    </row>
    <row r="304" spans="1:9" ht="18" customHeight="1" x14ac:dyDescent="0.25">
      <c r="A304" s="1">
        <v>2021</v>
      </c>
      <c r="B304" s="1" t="s">
        <v>8</v>
      </c>
      <c r="C304" s="1" t="s">
        <v>13</v>
      </c>
      <c r="D304" s="2" t="s">
        <v>35</v>
      </c>
      <c r="E304" s="3">
        <v>1245</v>
      </c>
      <c r="F304" s="3">
        <v>5034.92</v>
      </c>
      <c r="G304" s="3">
        <v>5126.4639999999999</v>
      </c>
      <c r="H304" s="3">
        <v>1006.984</v>
      </c>
      <c r="I304" s="4" t="s">
        <v>42</v>
      </c>
    </row>
    <row r="305" spans="1:9" ht="18" customHeight="1" x14ac:dyDescent="0.25">
      <c r="A305" s="1">
        <v>2021</v>
      </c>
      <c r="B305" s="1" t="s">
        <v>8</v>
      </c>
      <c r="C305" s="1" t="s">
        <v>38</v>
      </c>
      <c r="D305" s="5" t="s">
        <v>30</v>
      </c>
      <c r="E305" s="6">
        <v>644</v>
      </c>
      <c r="F305" s="6">
        <v>6317.85</v>
      </c>
      <c r="G305" s="6">
        <v>6432.72</v>
      </c>
      <c r="H305" s="3">
        <v>1263.5700000000002</v>
      </c>
      <c r="I305" s="4" t="s">
        <v>42</v>
      </c>
    </row>
    <row r="306" spans="1:9" ht="18" customHeight="1" x14ac:dyDescent="0.25">
      <c r="A306" s="1">
        <v>2021</v>
      </c>
      <c r="B306" s="1" t="s">
        <v>8</v>
      </c>
      <c r="C306" s="1" t="s">
        <v>12</v>
      </c>
      <c r="D306" s="5" t="s">
        <v>29</v>
      </c>
      <c r="E306" s="6">
        <v>643</v>
      </c>
      <c r="F306" s="6">
        <v>7700</v>
      </c>
      <c r="G306" s="6">
        <v>7840</v>
      </c>
      <c r="H306" s="3">
        <v>1540</v>
      </c>
      <c r="I306" s="4" t="s">
        <v>42</v>
      </c>
    </row>
    <row r="307" spans="1:9" ht="18" customHeight="1" x14ac:dyDescent="0.25">
      <c r="A307" s="1">
        <v>2021</v>
      </c>
      <c r="B307" s="1" t="s">
        <v>8</v>
      </c>
      <c r="C307" s="1" t="s">
        <v>38</v>
      </c>
      <c r="D307" s="5" t="s">
        <v>31</v>
      </c>
      <c r="E307" s="6">
        <v>455</v>
      </c>
      <c r="F307" s="6">
        <v>5036.46</v>
      </c>
      <c r="G307" s="6">
        <v>5128.0320000000002</v>
      </c>
      <c r="H307" s="3">
        <v>1007.292</v>
      </c>
      <c r="I307" s="4" t="s">
        <v>42</v>
      </c>
    </row>
    <row r="308" spans="1:9" ht="18" customHeight="1" x14ac:dyDescent="0.25">
      <c r="A308" s="1">
        <v>2021</v>
      </c>
      <c r="B308" s="1" t="s">
        <v>8</v>
      </c>
      <c r="C308" s="1" t="s">
        <v>12</v>
      </c>
      <c r="D308" s="5" t="s">
        <v>28</v>
      </c>
      <c r="E308" s="7">
        <v>345</v>
      </c>
      <c r="F308" s="7">
        <v>7700</v>
      </c>
      <c r="G308" s="7">
        <v>7840</v>
      </c>
      <c r="H308" s="3">
        <v>1540</v>
      </c>
      <c r="I308" s="4" t="s">
        <v>42</v>
      </c>
    </row>
    <row r="309" spans="1:9" ht="18" customHeight="1" x14ac:dyDescent="0.25">
      <c r="A309" s="1">
        <v>2021</v>
      </c>
      <c r="B309" s="1" t="s">
        <v>8</v>
      </c>
      <c r="C309" s="1" t="s">
        <v>13</v>
      </c>
      <c r="D309" s="2" t="s">
        <v>33</v>
      </c>
      <c r="E309" s="3">
        <v>122</v>
      </c>
      <c r="F309" s="3">
        <v>110</v>
      </c>
      <c r="G309" s="3">
        <v>112</v>
      </c>
      <c r="H309" s="3">
        <v>22</v>
      </c>
      <c r="I309" s="4" t="s">
        <v>42</v>
      </c>
    </row>
    <row r="310" spans="1:9" ht="18" customHeight="1" x14ac:dyDescent="0.25">
      <c r="A310" s="1">
        <v>2021</v>
      </c>
      <c r="B310" s="1" t="s">
        <v>8</v>
      </c>
      <c r="C310" s="1" t="s">
        <v>15</v>
      </c>
      <c r="D310" s="5" t="s">
        <v>26</v>
      </c>
      <c r="E310" s="6">
        <v>78</v>
      </c>
      <c r="F310" s="6">
        <v>5034.92</v>
      </c>
      <c r="G310" s="6">
        <v>5126.4639999999999</v>
      </c>
      <c r="H310" s="3">
        <v>1006.984</v>
      </c>
      <c r="I310" s="4" t="s">
        <v>42</v>
      </c>
    </row>
    <row r="311" spans="1:9" ht="18" customHeight="1" x14ac:dyDescent="0.25">
      <c r="A311" s="1">
        <v>2021</v>
      </c>
      <c r="B311" s="1" t="s">
        <v>8</v>
      </c>
      <c r="C311" s="1" t="s">
        <v>15</v>
      </c>
      <c r="D311" s="5" t="s">
        <v>24</v>
      </c>
      <c r="E311" s="6">
        <v>76</v>
      </c>
      <c r="F311" s="6">
        <v>4576.8999999999996</v>
      </c>
      <c r="G311" s="6">
        <v>5126.1279999999997</v>
      </c>
      <c r="H311" s="3">
        <v>915.38</v>
      </c>
      <c r="I311" s="4" t="s">
        <v>42</v>
      </c>
    </row>
    <row r="312" spans="1:9" ht="18" customHeight="1" x14ac:dyDescent="0.25">
      <c r="A312" s="1">
        <v>2021</v>
      </c>
      <c r="B312" s="1" t="s">
        <v>8</v>
      </c>
      <c r="C312" s="1" t="s">
        <v>15</v>
      </c>
      <c r="D312" s="5" t="s">
        <v>25</v>
      </c>
      <c r="E312" s="6">
        <v>46</v>
      </c>
      <c r="F312" s="6">
        <v>200</v>
      </c>
      <c r="G312" s="6">
        <v>224</v>
      </c>
      <c r="H312" s="3">
        <v>40</v>
      </c>
      <c r="I312" s="4" t="s">
        <v>42</v>
      </c>
    </row>
    <row r="313" spans="1:9" ht="18" customHeight="1" x14ac:dyDescent="0.25">
      <c r="A313" s="1">
        <v>2021</v>
      </c>
      <c r="B313" s="1" t="s">
        <v>8</v>
      </c>
      <c r="C313" s="1" t="s">
        <v>15</v>
      </c>
      <c r="D313" s="5" t="s">
        <v>23</v>
      </c>
      <c r="E313" s="6">
        <v>34</v>
      </c>
      <c r="F313" s="6">
        <v>4576.8</v>
      </c>
      <c r="G313" s="6">
        <v>5126.0160000000005</v>
      </c>
      <c r="H313" s="3">
        <v>915.36000000000013</v>
      </c>
      <c r="I313" s="4" t="s">
        <v>42</v>
      </c>
    </row>
    <row r="314" spans="1:9" ht="18" customHeight="1" x14ac:dyDescent="0.25">
      <c r="A314" s="1">
        <v>2021</v>
      </c>
      <c r="B314" s="1" t="s">
        <v>8</v>
      </c>
      <c r="C314" s="1" t="s">
        <v>13</v>
      </c>
      <c r="D314" s="2" t="s">
        <v>34</v>
      </c>
      <c r="E314" s="3">
        <v>7</v>
      </c>
      <c r="F314" s="3">
        <v>200</v>
      </c>
      <c r="G314" s="3">
        <v>224</v>
      </c>
      <c r="H314" s="3">
        <v>40</v>
      </c>
      <c r="I314" s="4" t="s">
        <v>42</v>
      </c>
    </row>
    <row r="315" spans="1:9" ht="18" customHeight="1" x14ac:dyDescent="0.25">
      <c r="A315" s="1">
        <v>2021</v>
      </c>
      <c r="B315" s="1" t="s">
        <v>8</v>
      </c>
      <c r="C315" s="1" t="s">
        <v>15</v>
      </c>
      <c r="D315" s="5" t="s">
        <v>27</v>
      </c>
      <c r="E315" s="6">
        <v>3</v>
      </c>
      <c r="F315" s="6">
        <v>4577.3</v>
      </c>
      <c r="G315" s="6">
        <v>5126.576</v>
      </c>
      <c r="H315" s="3">
        <v>915.46</v>
      </c>
      <c r="I315" s="4" t="s">
        <v>42</v>
      </c>
    </row>
    <row r="316" spans="1:9" ht="18" customHeight="1" x14ac:dyDescent="0.25">
      <c r="A316" s="1">
        <v>2021</v>
      </c>
      <c r="B316" s="1" t="s">
        <v>8</v>
      </c>
      <c r="C316" s="1" t="s">
        <v>32</v>
      </c>
      <c r="D316" s="5" t="s">
        <v>32</v>
      </c>
      <c r="E316" s="6">
        <v>2</v>
      </c>
      <c r="F316" s="6">
        <v>6600</v>
      </c>
      <c r="G316" s="6">
        <v>7392</v>
      </c>
      <c r="H316" s="3">
        <v>1320</v>
      </c>
      <c r="I316" s="4" t="s">
        <v>42</v>
      </c>
    </row>
    <row r="317" spans="1:9" ht="18" customHeight="1" x14ac:dyDescent="0.25">
      <c r="A317" s="1">
        <v>2021</v>
      </c>
      <c r="B317" s="1" t="s">
        <v>9</v>
      </c>
      <c r="C317" s="1" t="s">
        <v>14</v>
      </c>
      <c r="D317" s="2" t="s">
        <v>36</v>
      </c>
      <c r="E317" s="3">
        <v>3566</v>
      </c>
      <c r="F317" s="3">
        <v>4577.3</v>
      </c>
      <c r="G317" s="3">
        <v>5126.576</v>
      </c>
      <c r="H317" s="3">
        <v>915.46</v>
      </c>
      <c r="I317" s="4" t="s">
        <v>42</v>
      </c>
    </row>
    <row r="318" spans="1:9" ht="18" customHeight="1" x14ac:dyDescent="0.25">
      <c r="A318" s="1">
        <v>2021</v>
      </c>
      <c r="B318" s="1" t="s">
        <v>9</v>
      </c>
      <c r="C318" s="1" t="s">
        <v>14</v>
      </c>
      <c r="D318" s="2" t="s">
        <v>37</v>
      </c>
      <c r="E318" s="3">
        <v>2498</v>
      </c>
      <c r="F318" s="3">
        <v>8000</v>
      </c>
      <c r="G318" s="3">
        <v>8960</v>
      </c>
      <c r="H318" s="3">
        <v>1600</v>
      </c>
      <c r="I318" s="4" t="s">
        <v>42</v>
      </c>
    </row>
    <row r="319" spans="1:9" ht="18" customHeight="1" x14ac:dyDescent="0.25">
      <c r="A319" s="1">
        <v>2021</v>
      </c>
      <c r="B319" s="1" t="s">
        <v>9</v>
      </c>
      <c r="C319" s="1" t="s">
        <v>13</v>
      </c>
      <c r="D319" s="2" t="s">
        <v>35</v>
      </c>
      <c r="E319" s="3">
        <v>1245</v>
      </c>
      <c r="F319" s="3">
        <v>4577.2</v>
      </c>
      <c r="G319" s="3">
        <v>5126.4639999999999</v>
      </c>
      <c r="H319" s="3">
        <v>915.44</v>
      </c>
      <c r="I319" s="4" t="s">
        <v>42</v>
      </c>
    </row>
    <row r="320" spans="1:9" ht="18" customHeight="1" x14ac:dyDescent="0.25">
      <c r="A320" s="1">
        <v>2021</v>
      </c>
      <c r="B320" s="1" t="s">
        <v>9</v>
      </c>
      <c r="C320" s="1" t="s">
        <v>38</v>
      </c>
      <c r="D320" s="5" t="s">
        <v>30</v>
      </c>
      <c r="E320" s="6">
        <v>644</v>
      </c>
      <c r="F320" s="6">
        <v>5743.5</v>
      </c>
      <c r="G320" s="6">
        <v>6432.72</v>
      </c>
      <c r="H320" s="3">
        <v>1148.7</v>
      </c>
      <c r="I320" s="4" t="s">
        <v>42</v>
      </c>
    </row>
    <row r="321" spans="1:9" ht="18" customHeight="1" x14ac:dyDescent="0.25">
      <c r="A321" s="1">
        <v>2021</v>
      </c>
      <c r="B321" s="1" t="s">
        <v>9</v>
      </c>
      <c r="C321" s="1" t="s">
        <v>12</v>
      </c>
      <c r="D321" s="5" t="s">
        <v>29</v>
      </c>
      <c r="E321" s="6">
        <v>643</v>
      </c>
      <c r="F321" s="6">
        <v>7000</v>
      </c>
      <c r="G321" s="6">
        <v>7840</v>
      </c>
      <c r="H321" s="3">
        <v>1400</v>
      </c>
      <c r="I321" s="4" t="s">
        <v>42</v>
      </c>
    </row>
    <row r="322" spans="1:9" ht="18" customHeight="1" x14ac:dyDescent="0.25">
      <c r="A322" s="1">
        <v>2021</v>
      </c>
      <c r="B322" s="1" t="s">
        <v>9</v>
      </c>
      <c r="C322" s="1" t="s">
        <v>38</v>
      </c>
      <c r="D322" s="5" t="s">
        <v>31</v>
      </c>
      <c r="E322" s="6">
        <v>455</v>
      </c>
      <c r="F322" s="6">
        <v>4578.6000000000004</v>
      </c>
      <c r="G322" s="6">
        <v>5128.0320000000002</v>
      </c>
      <c r="H322" s="3">
        <v>915.72000000000014</v>
      </c>
      <c r="I322" s="4" t="s">
        <v>40</v>
      </c>
    </row>
    <row r="323" spans="1:9" ht="18" customHeight="1" x14ac:dyDescent="0.25">
      <c r="A323" s="1">
        <v>2021</v>
      </c>
      <c r="B323" s="1" t="s">
        <v>9</v>
      </c>
      <c r="C323" s="1" t="s">
        <v>12</v>
      </c>
      <c r="D323" s="5" t="s">
        <v>28</v>
      </c>
      <c r="E323" s="7">
        <v>345</v>
      </c>
      <c r="F323" s="7">
        <v>7000</v>
      </c>
      <c r="G323" s="7">
        <v>7840</v>
      </c>
      <c r="H323" s="3">
        <v>1400</v>
      </c>
      <c r="I323" s="4" t="s">
        <v>40</v>
      </c>
    </row>
    <row r="324" spans="1:9" ht="18" customHeight="1" x14ac:dyDescent="0.25">
      <c r="A324" s="1">
        <v>2021</v>
      </c>
      <c r="B324" s="1" t="s">
        <v>9</v>
      </c>
      <c r="C324" s="1" t="s">
        <v>13</v>
      </c>
      <c r="D324" s="2" t="s">
        <v>33</v>
      </c>
      <c r="E324" s="3">
        <v>122</v>
      </c>
      <c r="F324" s="3">
        <v>100</v>
      </c>
      <c r="G324" s="3">
        <v>112</v>
      </c>
      <c r="H324" s="3">
        <v>20</v>
      </c>
      <c r="I324" s="4" t="s">
        <v>40</v>
      </c>
    </row>
    <row r="325" spans="1:9" ht="18" customHeight="1" x14ac:dyDescent="0.25">
      <c r="A325" s="1">
        <v>2021</v>
      </c>
      <c r="B325" s="1" t="s">
        <v>9</v>
      </c>
      <c r="C325" s="1" t="s">
        <v>15</v>
      </c>
      <c r="D325" s="5" t="s">
        <v>26</v>
      </c>
      <c r="E325" s="6">
        <v>78</v>
      </c>
      <c r="F325" s="6">
        <v>4577.2</v>
      </c>
      <c r="G325" s="6">
        <v>5126.4639999999999</v>
      </c>
      <c r="H325" s="3">
        <v>915.44</v>
      </c>
      <c r="I325" s="4" t="s">
        <v>40</v>
      </c>
    </row>
    <row r="326" spans="1:9" ht="18" customHeight="1" x14ac:dyDescent="0.25">
      <c r="A326" s="1">
        <v>2021</v>
      </c>
      <c r="B326" s="1" t="s">
        <v>9</v>
      </c>
      <c r="C326" s="1" t="s">
        <v>15</v>
      </c>
      <c r="D326" s="5" t="s">
        <v>24</v>
      </c>
      <c r="E326" s="6">
        <v>76</v>
      </c>
      <c r="F326" s="6">
        <v>4576.8999999999996</v>
      </c>
      <c r="G326" s="6">
        <v>5126.1279999999997</v>
      </c>
      <c r="H326" s="3">
        <v>915.38</v>
      </c>
      <c r="I326" s="4" t="s">
        <v>40</v>
      </c>
    </row>
    <row r="327" spans="1:9" ht="18" customHeight="1" x14ac:dyDescent="0.25">
      <c r="A327" s="1">
        <v>2021</v>
      </c>
      <c r="B327" s="1" t="s">
        <v>9</v>
      </c>
      <c r="C327" s="1" t="s">
        <v>15</v>
      </c>
      <c r="D327" s="5" t="s">
        <v>25</v>
      </c>
      <c r="E327" s="6">
        <v>46</v>
      </c>
      <c r="F327" s="6">
        <v>200</v>
      </c>
      <c r="G327" s="6">
        <v>224</v>
      </c>
      <c r="H327" s="3">
        <v>40</v>
      </c>
      <c r="I327" s="4" t="s">
        <v>40</v>
      </c>
    </row>
    <row r="328" spans="1:9" ht="18" customHeight="1" x14ac:dyDescent="0.25">
      <c r="A328" s="1">
        <v>2021</v>
      </c>
      <c r="B328" s="1" t="s">
        <v>9</v>
      </c>
      <c r="C328" s="1" t="s">
        <v>15</v>
      </c>
      <c r="D328" s="5" t="s">
        <v>23</v>
      </c>
      <c r="E328" s="6">
        <v>34</v>
      </c>
      <c r="F328" s="6">
        <v>4576.8</v>
      </c>
      <c r="G328" s="6">
        <v>5126.0160000000005</v>
      </c>
      <c r="H328" s="3">
        <v>915.36000000000013</v>
      </c>
      <c r="I328" s="4" t="s">
        <v>40</v>
      </c>
    </row>
    <row r="329" spans="1:9" ht="18" customHeight="1" x14ac:dyDescent="0.25">
      <c r="A329" s="1">
        <v>2021</v>
      </c>
      <c r="B329" s="1" t="s">
        <v>9</v>
      </c>
      <c r="C329" s="1" t="s">
        <v>13</v>
      </c>
      <c r="D329" s="2" t="s">
        <v>34</v>
      </c>
      <c r="E329" s="3">
        <v>7</v>
      </c>
      <c r="F329" s="3">
        <v>200</v>
      </c>
      <c r="G329" s="3">
        <v>224</v>
      </c>
      <c r="H329" s="3">
        <v>40</v>
      </c>
      <c r="I329" s="4" t="s">
        <v>40</v>
      </c>
    </row>
    <row r="330" spans="1:9" ht="18" customHeight="1" x14ac:dyDescent="0.25">
      <c r="A330" s="1">
        <v>2021</v>
      </c>
      <c r="B330" s="1" t="s">
        <v>9</v>
      </c>
      <c r="C330" s="1" t="s">
        <v>15</v>
      </c>
      <c r="D330" s="5" t="s">
        <v>27</v>
      </c>
      <c r="E330" s="6">
        <v>3</v>
      </c>
      <c r="F330" s="6">
        <v>4577.3</v>
      </c>
      <c r="G330" s="6">
        <v>5126.576</v>
      </c>
      <c r="H330" s="3">
        <v>915.46</v>
      </c>
      <c r="I330" s="4" t="s">
        <v>40</v>
      </c>
    </row>
    <row r="331" spans="1:9" ht="18" customHeight="1" x14ac:dyDescent="0.25">
      <c r="A331" s="1">
        <v>2021</v>
      </c>
      <c r="B331" s="1" t="s">
        <v>9</v>
      </c>
      <c r="C331" s="1" t="s">
        <v>32</v>
      </c>
      <c r="D331" s="5" t="s">
        <v>32</v>
      </c>
      <c r="E331" s="6">
        <v>2</v>
      </c>
      <c r="F331" s="6">
        <v>6600</v>
      </c>
      <c r="G331" s="6">
        <v>7392</v>
      </c>
      <c r="H331" s="3">
        <v>1320</v>
      </c>
      <c r="I331" s="4" t="s">
        <v>40</v>
      </c>
    </row>
    <row r="332" spans="1:9" ht="18" customHeight="1" x14ac:dyDescent="0.25">
      <c r="A332" s="1">
        <v>2021</v>
      </c>
      <c r="B332" s="1" t="s">
        <v>10</v>
      </c>
      <c r="C332" s="1" t="s">
        <v>14</v>
      </c>
      <c r="D332" s="2" t="s">
        <v>36</v>
      </c>
      <c r="E332" s="3">
        <v>3566</v>
      </c>
      <c r="F332" s="3">
        <v>4577.3</v>
      </c>
      <c r="G332" s="3">
        <v>5126.576</v>
      </c>
      <c r="H332" s="3">
        <v>915.46</v>
      </c>
      <c r="I332" s="4" t="s">
        <v>40</v>
      </c>
    </row>
    <row r="333" spans="1:9" ht="18" customHeight="1" x14ac:dyDescent="0.25">
      <c r="A333" s="1">
        <v>2021</v>
      </c>
      <c r="B333" s="1" t="s">
        <v>10</v>
      </c>
      <c r="C333" s="1" t="s">
        <v>14</v>
      </c>
      <c r="D333" s="2" t="s">
        <v>37</v>
      </c>
      <c r="E333" s="3">
        <v>2498</v>
      </c>
      <c r="F333" s="3">
        <v>8000</v>
      </c>
      <c r="G333" s="3">
        <v>8960</v>
      </c>
      <c r="H333" s="3">
        <v>1600</v>
      </c>
      <c r="I333" s="4" t="s">
        <v>40</v>
      </c>
    </row>
    <row r="334" spans="1:9" ht="18" customHeight="1" x14ac:dyDescent="0.25">
      <c r="A334" s="1">
        <v>2021</v>
      </c>
      <c r="B334" s="1" t="s">
        <v>10</v>
      </c>
      <c r="C334" s="1" t="s">
        <v>13</v>
      </c>
      <c r="D334" s="2" t="s">
        <v>35</v>
      </c>
      <c r="E334" s="3">
        <v>1245</v>
      </c>
      <c r="F334" s="3">
        <v>4577.2</v>
      </c>
      <c r="G334" s="3">
        <v>5126.4639999999999</v>
      </c>
      <c r="H334" s="3">
        <v>915.44</v>
      </c>
      <c r="I334" s="4" t="s">
        <v>40</v>
      </c>
    </row>
    <row r="335" spans="1:9" ht="18" customHeight="1" x14ac:dyDescent="0.25">
      <c r="A335" s="1">
        <v>2021</v>
      </c>
      <c r="B335" s="1" t="s">
        <v>10</v>
      </c>
      <c r="C335" s="1" t="s">
        <v>38</v>
      </c>
      <c r="D335" s="5" t="s">
        <v>30</v>
      </c>
      <c r="E335" s="6">
        <v>644</v>
      </c>
      <c r="F335" s="6">
        <v>5743.5</v>
      </c>
      <c r="G335" s="6">
        <v>6432.72</v>
      </c>
      <c r="H335" s="3">
        <v>1148.7</v>
      </c>
      <c r="I335" s="4" t="s">
        <v>40</v>
      </c>
    </row>
    <row r="336" spans="1:9" ht="18" customHeight="1" x14ac:dyDescent="0.25">
      <c r="A336" s="1">
        <v>2021</v>
      </c>
      <c r="B336" s="1" t="s">
        <v>10</v>
      </c>
      <c r="C336" s="1" t="s">
        <v>12</v>
      </c>
      <c r="D336" s="5" t="s">
        <v>29</v>
      </c>
      <c r="E336" s="6">
        <v>643</v>
      </c>
      <c r="F336" s="6">
        <v>7000</v>
      </c>
      <c r="G336" s="6">
        <v>7840</v>
      </c>
      <c r="H336" s="3">
        <v>1400</v>
      </c>
      <c r="I336" s="4" t="s">
        <v>40</v>
      </c>
    </row>
    <row r="337" spans="1:9" ht="18" customHeight="1" x14ac:dyDescent="0.25">
      <c r="A337" s="1">
        <v>2021</v>
      </c>
      <c r="B337" s="1" t="s">
        <v>10</v>
      </c>
      <c r="C337" s="1" t="s">
        <v>38</v>
      </c>
      <c r="D337" s="5" t="s">
        <v>31</v>
      </c>
      <c r="E337" s="6">
        <v>455</v>
      </c>
      <c r="F337" s="6">
        <v>4578.6000000000004</v>
      </c>
      <c r="G337" s="6">
        <v>5128.0320000000002</v>
      </c>
      <c r="H337" s="3">
        <v>915.72000000000014</v>
      </c>
      <c r="I337" s="4" t="s">
        <v>40</v>
      </c>
    </row>
    <row r="338" spans="1:9" ht="18" customHeight="1" x14ac:dyDescent="0.25">
      <c r="A338" s="1">
        <v>2021</v>
      </c>
      <c r="B338" s="1" t="s">
        <v>10</v>
      </c>
      <c r="C338" s="1" t="s">
        <v>12</v>
      </c>
      <c r="D338" s="5" t="s">
        <v>28</v>
      </c>
      <c r="E338" s="7">
        <v>345</v>
      </c>
      <c r="F338" s="7">
        <v>7000</v>
      </c>
      <c r="G338" s="7">
        <v>7840</v>
      </c>
      <c r="H338" s="3">
        <v>1400</v>
      </c>
      <c r="I338" s="4" t="s">
        <v>40</v>
      </c>
    </row>
    <row r="339" spans="1:9" ht="18" customHeight="1" x14ac:dyDescent="0.25">
      <c r="A339" s="1">
        <v>2021</v>
      </c>
      <c r="B339" s="1" t="s">
        <v>10</v>
      </c>
      <c r="C339" s="1" t="s">
        <v>13</v>
      </c>
      <c r="D339" s="2" t="s">
        <v>33</v>
      </c>
      <c r="E339" s="3">
        <v>122</v>
      </c>
      <c r="F339" s="3">
        <v>100</v>
      </c>
      <c r="G339" s="3">
        <v>112</v>
      </c>
      <c r="H339" s="3">
        <v>20</v>
      </c>
      <c r="I339" s="4" t="s">
        <v>40</v>
      </c>
    </row>
    <row r="340" spans="1:9" ht="18" customHeight="1" x14ac:dyDescent="0.25">
      <c r="A340" s="1">
        <v>2021</v>
      </c>
      <c r="B340" s="1" t="s">
        <v>10</v>
      </c>
      <c r="C340" s="1" t="s">
        <v>15</v>
      </c>
      <c r="D340" s="5" t="s">
        <v>26</v>
      </c>
      <c r="E340" s="6">
        <v>78</v>
      </c>
      <c r="F340" s="6">
        <v>4577.2</v>
      </c>
      <c r="G340" s="6">
        <v>5126.4639999999999</v>
      </c>
      <c r="H340" s="3">
        <v>915.44</v>
      </c>
      <c r="I340" s="4" t="s">
        <v>40</v>
      </c>
    </row>
    <row r="341" spans="1:9" ht="18" customHeight="1" x14ac:dyDescent="0.25">
      <c r="A341" s="1">
        <v>2021</v>
      </c>
      <c r="B341" s="1" t="s">
        <v>10</v>
      </c>
      <c r="C341" s="1" t="s">
        <v>15</v>
      </c>
      <c r="D341" s="5" t="s">
        <v>24</v>
      </c>
      <c r="E341" s="6">
        <v>76</v>
      </c>
      <c r="F341" s="6">
        <v>4576.8999999999996</v>
      </c>
      <c r="G341" s="6">
        <v>5126.1279999999997</v>
      </c>
      <c r="H341" s="3">
        <v>915.38</v>
      </c>
      <c r="I341" s="4" t="s">
        <v>40</v>
      </c>
    </row>
    <row r="342" spans="1:9" ht="18" customHeight="1" x14ac:dyDescent="0.25">
      <c r="A342" s="1">
        <v>2021</v>
      </c>
      <c r="B342" s="1" t="s">
        <v>10</v>
      </c>
      <c r="C342" s="1" t="s">
        <v>15</v>
      </c>
      <c r="D342" s="5" t="s">
        <v>25</v>
      </c>
      <c r="E342" s="6">
        <v>46</v>
      </c>
      <c r="F342" s="6">
        <v>200</v>
      </c>
      <c r="G342" s="6">
        <v>224</v>
      </c>
      <c r="H342" s="3">
        <v>40</v>
      </c>
      <c r="I342" s="4" t="s">
        <v>40</v>
      </c>
    </row>
    <row r="343" spans="1:9" ht="18" customHeight="1" x14ac:dyDescent="0.25">
      <c r="A343" s="1">
        <v>2021</v>
      </c>
      <c r="B343" s="1" t="s">
        <v>10</v>
      </c>
      <c r="C343" s="1" t="s">
        <v>15</v>
      </c>
      <c r="D343" s="5" t="s">
        <v>23</v>
      </c>
      <c r="E343" s="6">
        <v>34</v>
      </c>
      <c r="F343" s="6">
        <v>5492.16</v>
      </c>
      <c r="G343" s="6">
        <v>5126.0160000000005</v>
      </c>
      <c r="H343" s="3">
        <v>1098.432</v>
      </c>
      <c r="I343" s="4" t="s">
        <v>40</v>
      </c>
    </row>
    <row r="344" spans="1:9" ht="18" customHeight="1" x14ac:dyDescent="0.25">
      <c r="A344" s="1">
        <v>2021</v>
      </c>
      <c r="B344" s="1" t="s">
        <v>10</v>
      </c>
      <c r="C344" s="1" t="s">
        <v>13</v>
      </c>
      <c r="D344" s="2" t="s">
        <v>34</v>
      </c>
      <c r="E344" s="3">
        <v>7</v>
      </c>
      <c r="F344" s="3">
        <v>240</v>
      </c>
      <c r="G344" s="3">
        <v>224</v>
      </c>
      <c r="H344" s="3">
        <v>48</v>
      </c>
      <c r="I344" s="4" t="s">
        <v>40</v>
      </c>
    </row>
    <row r="345" spans="1:9" ht="18" customHeight="1" x14ac:dyDescent="0.25">
      <c r="A345" s="1">
        <v>2021</v>
      </c>
      <c r="B345" s="1" t="s">
        <v>10</v>
      </c>
      <c r="C345" s="1" t="s">
        <v>15</v>
      </c>
      <c r="D345" s="5" t="s">
        <v>27</v>
      </c>
      <c r="E345" s="6">
        <v>3</v>
      </c>
      <c r="F345" s="6">
        <v>5492.76</v>
      </c>
      <c r="G345" s="6">
        <v>5126.576</v>
      </c>
      <c r="H345" s="3">
        <v>1098.5520000000001</v>
      </c>
      <c r="I345" s="4" t="s">
        <v>40</v>
      </c>
    </row>
    <row r="346" spans="1:9" ht="18" customHeight="1" x14ac:dyDescent="0.25">
      <c r="A346" s="1">
        <v>2021</v>
      </c>
      <c r="B346" s="1" t="s">
        <v>10</v>
      </c>
      <c r="C346" s="1" t="s">
        <v>32</v>
      </c>
      <c r="D346" s="5" t="s">
        <v>32</v>
      </c>
      <c r="E346" s="6">
        <v>2</v>
      </c>
      <c r="F346" s="6">
        <v>7920</v>
      </c>
      <c r="G346" s="6">
        <v>7392</v>
      </c>
      <c r="H346" s="3">
        <v>1584</v>
      </c>
      <c r="I346" s="4" t="s">
        <v>40</v>
      </c>
    </row>
    <row r="347" spans="1:9" ht="18" customHeight="1" x14ac:dyDescent="0.25">
      <c r="A347" s="1">
        <v>2021</v>
      </c>
      <c r="B347" s="1" t="s">
        <v>11</v>
      </c>
      <c r="C347" s="1" t="s">
        <v>14</v>
      </c>
      <c r="D347" s="2" t="s">
        <v>36</v>
      </c>
      <c r="E347" s="3">
        <v>3566</v>
      </c>
      <c r="F347" s="3">
        <v>4577.3</v>
      </c>
      <c r="G347" s="3">
        <v>5126.576</v>
      </c>
      <c r="H347" s="3">
        <v>915.46</v>
      </c>
      <c r="I347" s="4" t="s">
        <v>40</v>
      </c>
    </row>
    <row r="348" spans="1:9" ht="18" customHeight="1" x14ac:dyDescent="0.25">
      <c r="A348" s="1">
        <v>2021</v>
      </c>
      <c r="B348" s="1" t="s">
        <v>11</v>
      </c>
      <c r="C348" s="1" t="s">
        <v>14</v>
      </c>
      <c r="D348" s="2" t="s">
        <v>37</v>
      </c>
      <c r="E348" s="3">
        <v>2498</v>
      </c>
      <c r="F348" s="3">
        <v>8000</v>
      </c>
      <c r="G348" s="3">
        <v>8960</v>
      </c>
      <c r="H348" s="3">
        <v>1600</v>
      </c>
      <c r="I348" s="4" t="s">
        <v>40</v>
      </c>
    </row>
    <row r="349" spans="1:9" ht="18" customHeight="1" x14ac:dyDescent="0.25">
      <c r="A349" s="1">
        <v>2021</v>
      </c>
      <c r="B349" s="1" t="s">
        <v>11</v>
      </c>
      <c r="C349" s="1" t="s">
        <v>13</v>
      </c>
      <c r="D349" s="2" t="s">
        <v>35</v>
      </c>
      <c r="E349" s="3">
        <v>1245</v>
      </c>
      <c r="F349" s="3">
        <v>4577.2</v>
      </c>
      <c r="G349" s="3">
        <v>5126.4639999999999</v>
      </c>
      <c r="H349" s="3">
        <v>915.44</v>
      </c>
      <c r="I349" s="4" t="s">
        <v>40</v>
      </c>
    </row>
    <row r="350" spans="1:9" ht="18" customHeight="1" x14ac:dyDescent="0.25">
      <c r="A350" s="1">
        <v>2021</v>
      </c>
      <c r="B350" s="1" t="s">
        <v>11</v>
      </c>
      <c r="C350" s="1" t="s">
        <v>38</v>
      </c>
      <c r="D350" s="5" t="s">
        <v>30</v>
      </c>
      <c r="E350" s="6">
        <v>644</v>
      </c>
      <c r="F350" s="6">
        <v>5743.5</v>
      </c>
      <c r="G350" s="6">
        <v>6432.72</v>
      </c>
      <c r="H350" s="3">
        <v>1148.7</v>
      </c>
      <c r="I350" s="4" t="s">
        <v>40</v>
      </c>
    </row>
    <row r="351" spans="1:9" ht="18" customHeight="1" x14ac:dyDescent="0.25">
      <c r="A351" s="1">
        <v>2021</v>
      </c>
      <c r="B351" s="1" t="s">
        <v>11</v>
      </c>
      <c r="C351" s="1" t="s">
        <v>12</v>
      </c>
      <c r="D351" s="5" t="s">
        <v>29</v>
      </c>
      <c r="E351" s="6">
        <v>643</v>
      </c>
      <c r="F351" s="6">
        <v>7000</v>
      </c>
      <c r="G351" s="6">
        <v>7840</v>
      </c>
      <c r="H351" s="3">
        <v>1400</v>
      </c>
      <c r="I351" s="4" t="s">
        <v>40</v>
      </c>
    </row>
    <row r="352" spans="1:9" ht="18" customHeight="1" x14ac:dyDescent="0.25">
      <c r="A352" s="1">
        <v>2021</v>
      </c>
      <c r="B352" s="1" t="s">
        <v>11</v>
      </c>
      <c r="C352" s="1" t="s">
        <v>38</v>
      </c>
      <c r="D352" s="5" t="s">
        <v>31</v>
      </c>
      <c r="E352" s="6">
        <v>455</v>
      </c>
      <c r="F352" s="6">
        <v>4578.6000000000004</v>
      </c>
      <c r="G352" s="6">
        <v>5128.0320000000002</v>
      </c>
      <c r="H352" s="3">
        <v>915.72000000000014</v>
      </c>
      <c r="I352" s="4" t="s">
        <v>40</v>
      </c>
    </row>
    <row r="353" spans="1:9" ht="18" customHeight="1" x14ac:dyDescent="0.25">
      <c r="A353" s="1">
        <v>2021</v>
      </c>
      <c r="B353" s="1" t="s">
        <v>11</v>
      </c>
      <c r="C353" s="1" t="s">
        <v>12</v>
      </c>
      <c r="D353" s="5" t="s">
        <v>28</v>
      </c>
      <c r="E353" s="7">
        <v>345</v>
      </c>
      <c r="F353" s="7">
        <v>7000</v>
      </c>
      <c r="G353" s="7">
        <v>7840</v>
      </c>
      <c r="H353" s="3">
        <v>1400</v>
      </c>
      <c r="I353" s="4" t="s">
        <v>40</v>
      </c>
    </row>
    <row r="354" spans="1:9" ht="18" customHeight="1" x14ac:dyDescent="0.25">
      <c r="A354" s="1">
        <v>2021</v>
      </c>
      <c r="B354" s="1" t="s">
        <v>11</v>
      </c>
      <c r="C354" s="1" t="s">
        <v>13</v>
      </c>
      <c r="D354" s="2" t="s">
        <v>33</v>
      </c>
      <c r="E354" s="3">
        <v>122</v>
      </c>
      <c r="F354" s="3">
        <v>100</v>
      </c>
      <c r="G354" s="3">
        <v>112</v>
      </c>
      <c r="H354" s="3">
        <v>20</v>
      </c>
      <c r="I354" s="4" t="s">
        <v>40</v>
      </c>
    </row>
    <row r="355" spans="1:9" ht="18" customHeight="1" x14ac:dyDescent="0.25">
      <c r="A355" s="1">
        <v>2021</v>
      </c>
      <c r="B355" s="1" t="s">
        <v>11</v>
      </c>
      <c r="C355" s="1" t="s">
        <v>15</v>
      </c>
      <c r="D355" s="5" t="s">
        <v>26</v>
      </c>
      <c r="E355" s="6">
        <v>78</v>
      </c>
      <c r="F355" s="6">
        <v>4577.2</v>
      </c>
      <c r="G355" s="6">
        <v>5126.4639999999999</v>
      </c>
      <c r="H355" s="3">
        <v>915.44</v>
      </c>
      <c r="I355" s="4" t="s">
        <v>40</v>
      </c>
    </row>
    <row r="356" spans="1:9" ht="18" customHeight="1" x14ac:dyDescent="0.25">
      <c r="A356" s="1">
        <v>2021</v>
      </c>
      <c r="B356" s="1" t="s">
        <v>11</v>
      </c>
      <c r="C356" s="1" t="s">
        <v>15</v>
      </c>
      <c r="D356" s="5" t="s">
        <v>24</v>
      </c>
      <c r="E356" s="6">
        <v>76</v>
      </c>
      <c r="F356" s="6">
        <v>4576.8999999999996</v>
      </c>
      <c r="G356" s="6">
        <v>5126.1279999999997</v>
      </c>
      <c r="H356" s="3">
        <v>915.38</v>
      </c>
      <c r="I356" s="4" t="s">
        <v>40</v>
      </c>
    </row>
    <row r="357" spans="1:9" ht="18" customHeight="1" x14ac:dyDescent="0.25">
      <c r="A357" s="1">
        <v>2021</v>
      </c>
      <c r="B357" s="1" t="s">
        <v>11</v>
      </c>
      <c r="C357" s="1" t="s">
        <v>15</v>
      </c>
      <c r="D357" s="5" t="s">
        <v>25</v>
      </c>
      <c r="E357" s="6">
        <v>46</v>
      </c>
      <c r="F357" s="6">
        <v>200</v>
      </c>
      <c r="G357" s="6">
        <v>224</v>
      </c>
      <c r="H357" s="3">
        <v>40</v>
      </c>
      <c r="I357" s="4" t="s">
        <v>40</v>
      </c>
    </row>
    <row r="358" spans="1:9" ht="18" customHeight="1" x14ac:dyDescent="0.25">
      <c r="A358" s="1">
        <v>2021</v>
      </c>
      <c r="B358" s="1" t="s">
        <v>11</v>
      </c>
      <c r="C358" s="1" t="s">
        <v>15</v>
      </c>
      <c r="D358" s="5" t="s">
        <v>23</v>
      </c>
      <c r="E358" s="6">
        <v>34</v>
      </c>
      <c r="F358" s="6">
        <v>4576.8</v>
      </c>
      <c r="G358" s="6">
        <v>5126.0160000000005</v>
      </c>
      <c r="H358" s="3">
        <v>915.36000000000013</v>
      </c>
      <c r="I358" s="4" t="s">
        <v>40</v>
      </c>
    </row>
    <row r="359" spans="1:9" ht="18" customHeight="1" x14ac:dyDescent="0.25">
      <c r="A359" s="1">
        <v>2021</v>
      </c>
      <c r="B359" s="1" t="s">
        <v>11</v>
      </c>
      <c r="C359" s="1" t="s">
        <v>13</v>
      </c>
      <c r="D359" s="2" t="s">
        <v>34</v>
      </c>
      <c r="E359" s="3">
        <v>7</v>
      </c>
      <c r="F359" s="3">
        <v>200</v>
      </c>
      <c r="G359" s="3">
        <v>224</v>
      </c>
      <c r="H359" s="3">
        <v>40</v>
      </c>
      <c r="I359" s="4" t="s">
        <v>40</v>
      </c>
    </row>
    <row r="360" spans="1:9" ht="18" customHeight="1" x14ac:dyDescent="0.25">
      <c r="A360" s="1">
        <v>2021</v>
      </c>
      <c r="B360" s="1" t="s">
        <v>11</v>
      </c>
      <c r="C360" s="1" t="s">
        <v>15</v>
      </c>
      <c r="D360" s="5" t="s">
        <v>27</v>
      </c>
      <c r="E360" s="6">
        <v>3</v>
      </c>
      <c r="F360" s="6">
        <v>4577.3</v>
      </c>
      <c r="G360" s="6">
        <v>5126.576</v>
      </c>
      <c r="H360" s="3">
        <v>915.46</v>
      </c>
      <c r="I360" s="4" t="s">
        <v>40</v>
      </c>
    </row>
    <row r="361" spans="1:9" ht="18" customHeight="1" x14ac:dyDescent="0.25">
      <c r="A361" s="1">
        <v>2021</v>
      </c>
      <c r="B361" s="1" t="s">
        <v>11</v>
      </c>
      <c r="C361" s="1" t="s">
        <v>32</v>
      </c>
      <c r="D361" s="5" t="s">
        <v>32</v>
      </c>
      <c r="E361" s="6">
        <v>2</v>
      </c>
      <c r="F361" s="6">
        <v>6600</v>
      </c>
      <c r="G361" s="6">
        <v>7392</v>
      </c>
      <c r="H361" s="3">
        <v>1320</v>
      </c>
      <c r="I361" s="4" t="s">
        <v>40</v>
      </c>
    </row>
    <row r="362" spans="1:9" ht="18" customHeight="1" x14ac:dyDescent="0.25">
      <c r="A362" s="1">
        <v>2022</v>
      </c>
      <c r="B362" s="1" t="s">
        <v>0</v>
      </c>
      <c r="C362" s="1" t="s">
        <v>14</v>
      </c>
      <c r="D362" s="2" t="s">
        <v>36</v>
      </c>
      <c r="E362" s="3">
        <v>3566</v>
      </c>
      <c r="F362" s="3">
        <v>5492.76</v>
      </c>
      <c r="G362" s="3">
        <v>5126.576</v>
      </c>
      <c r="H362" s="3">
        <v>1098.5520000000001</v>
      </c>
      <c r="I362" s="4" t="s">
        <v>40</v>
      </c>
    </row>
    <row r="363" spans="1:9" ht="18" customHeight="1" x14ac:dyDescent="0.25">
      <c r="A363" s="1">
        <v>2022</v>
      </c>
      <c r="B363" s="1" t="s">
        <v>0</v>
      </c>
      <c r="C363" s="1" t="s">
        <v>14</v>
      </c>
      <c r="D363" s="2" t="s">
        <v>37</v>
      </c>
      <c r="E363" s="3">
        <v>2498</v>
      </c>
      <c r="F363" s="3">
        <v>9600</v>
      </c>
      <c r="G363" s="3">
        <v>8960</v>
      </c>
      <c r="H363" s="3">
        <v>1920</v>
      </c>
      <c r="I363" s="4" t="s">
        <v>40</v>
      </c>
    </row>
    <row r="364" spans="1:9" ht="18" customHeight="1" x14ac:dyDescent="0.25">
      <c r="A364" s="1">
        <v>2022</v>
      </c>
      <c r="B364" s="1" t="s">
        <v>0</v>
      </c>
      <c r="C364" s="1" t="s">
        <v>13</v>
      </c>
      <c r="D364" s="2" t="s">
        <v>35</v>
      </c>
      <c r="E364" s="3">
        <v>1245</v>
      </c>
      <c r="F364" s="3">
        <v>5492.6399999999994</v>
      </c>
      <c r="G364" s="3">
        <v>5126.4639999999999</v>
      </c>
      <c r="H364" s="3">
        <v>1098.528</v>
      </c>
      <c r="I364" s="4" t="s">
        <v>42</v>
      </c>
    </row>
    <row r="365" spans="1:9" ht="18" customHeight="1" x14ac:dyDescent="0.25">
      <c r="A365" s="1">
        <v>2022</v>
      </c>
      <c r="B365" s="1" t="s">
        <v>0</v>
      </c>
      <c r="C365" s="1" t="s">
        <v>38</v>
      </c>
      <c r="D365" s="5" t="s">
        <v>30</v>
      </c>
      <c r="E365" s="6">
        <v>644</v>
      </c>
      <c r="F365" s="6">
        <v>6892.2</v>
      </c>
      <c r="G365" s="6">
        <v>6432.72</v>
      </c>
      <c r="H365" s="3">
        <v>1378.44</v>
      </c>
      <c r="I365" s="4" t="s">
        <v>42</v>
      </c>
    </row>
    <row r="366" spans="1:9" ht="18" customHeight="1" x14ac:dyDescent="0.25">
      <c r="A366" s="1">
        <v>2022</v>
      </c>
      <c r="B366" s="1" t="s">
        <v>0</v>
      </c>
      <c r="C366" s="1" t="s">
        <v>12</v>
      </c>
      <c r="D366" s="5" t="s">
        <v>29</v>
      </c>
      <c r="E366" s="6">
        <v>643</v>
      </c>
      <c r="F366" s="6">
        <v>8400</v>
      </c>
      <c r="G366" s="6">
        <v>7840</v>
      </c>
      <c r="H366" s="3">
        <v>1680</v>
      </c>
      <c r="I366" s="4" t="s">
        <v>42</v>
      </c>
    </row>
    <row r="367" spans="1:9" ht="18" customHeight="1" x14ac:dyDescent="0.25">
      <c r="A367" s="1">
        <v>2022</v>
      </c>
      <c r="B367" s="1" t="s">
        <v>0</v>
      </c>
      <c r="C367" s="1" t="s">
        <v>38</v>
      </c>
      <c r="D367" s="5" t="s">
        <v>31</v>
      </c>
      <c r="E367" s="6">
        <v>455</v>
      </c>
      <c r="F367" s="6">
        <v>5494.3200000000006</v>
      </c>
      <c r="G367" s="6">
        <v>5128.0320000000002</v>
      </c>
      <c r="H367" s="3">
        <v>1098.8640000000003</v>
      </c>
      <c r="I367" s="4" t="s">
        <v>42</v>
      </c>
    </row>
    <row r="368" spans="1:9" ht="18" customHeight="1" x14ac:dyDescent="0.25">
      <c r="A368" s="1">
        <v>2022</v>
      </c>
      <c r="B368" s="1" t="s">
        <v>0</v>
      </c>
      <c r="C368" s="1" t="s">
        <v>12</v>
      </c>
      <c r="D368" s="5" t="s">
        <v>28</v>
      </c>
      <c r="E368" s="7">
        <v>345</v>
      </c>
      <c r="F368" s="7">
        <v>8400</v>
      </c>
      <c r="G368" s="7">
        <v>7840</v>
      </c>
      <c r="H368" s="3">
        <v>1680</v>
      </c>
      <c r="I368" s="4" t="s">
        <v>42</v>
      </c>
    </row>
    <row r="369" spans="1:9" ht="18" customHeight="1" x14ac:dyDescent="0.25">
      <c r="A369" s="1">
        <v>2022</v>
      </c>
      <c r="B369" s="1" t="s">
        <v>0</v>
      </c>
      <c r="C369" s="1" t="s">
        <v>13</v>
      </c>
      <c r="D369" s="2" t="s">
        <v>33</v>
      </c>
      <c r="E369" s="3">
        <v>122</v>
      </c>
      <c r="F369" s="3">
        <v>120</v>
      </c>
      <c r="G369" s="3">
        <v>112</v>
      </c>
      <c r="H369" s="3">
        <v>24</v>
      </c>
      <c r="I369" s="4" t="s">
        <v>42</v>
      </c>
    </row>
    <row r="370" spans="1:9" ht="18" customHeight="1" x14ac:dyDescent="0.25">
      <c r="A370" s="1">
        <v>2022</v>
      </c>
      <c r="B370" s="1" t="s">
        <v>0</v>
      </c>
      <c r="C370" s="1" t="s">
        <v>15</v>
      </c>
      <c r="D370" s="5" t="s">
        <v>26</v>
      </c>
      <c r="E370" s="6">
        <v>78</v>
      </c>
      <c r="F370" s="6">
        <v>2288.6</v>
      </c>
      <c r="G370" s="6">
        <v>5126.4639999999999</v>
      </c>
      <c r="H370" s="3">
        <v>457.72</v>
      </c>
      <c r="I370" s="4" t="s">
        <v>42</v>
      </c>
    </row>
    <row r="371" spans="1:9" ht="18" customHeight="1" x14ac:dyDescent="0.25">
      <c r="A371" s="1">
        <v>2022</v>
      </c>
      <c r="B371" s="1" t="s">
        <v>0</v>
      </c>
      <c r="C371" s="1" t="s">
        <v>15</v>
      </c>
      <c r="D371" s="5" t="s">
        <v>24</v>
      </c>
      <c r="E371" s="6">
        <v>76</v>
      </c>
      <c r="F371" s="6">
        <v>2288.4499999999998</v>
      </c>
      <c r="G371" s="6">
        <v>5126.1279999999997</v>
      </c>
      <c r="H371" s="3">
        <v>457.69</v>
      </c>
      <c r="I371" s="4" t="s">
        <v>42</v>
      </c>
    </row>
    <row r="372" spans="1:9" ht="18" customHeight="1" x14ac:dyDescent="0.25">
      <c r="A372" s="1">
        <v>2022</v>
      </c>
      <c r="B372" s="1" t="s">
        <v>0</v>
      </c>
      <c r="C372" s="1" t="s">
        <v>15</v>
      </c>
      <c r="D372" s="5" t="s">
        <v>25</v>
      </c>
      <c r="E372" s="6">
        <v>46</v>
      </c>
      <c r="F372" s="6">
        <v>100</v>
      </c>
      <c r="G372" s="6">
        <v>224</v>
      </c>
      <c r="H372" s="3">
        <v>20</v>
      </c>
      <c r="I372" s="4" t="s">
        <v>42</v>
      </c>
    </row>
    <row r="373" spans="1:9" ht="18" customHeight="1" x14ac:dyDescent="0.25">
      <c r="A373" s="1">
        <v>2022</v>
      </c>
      <c r="B373" s="1" t="s">
        <v>0</v>
      </c>
      <c r="C373" s="1" t="s">
        <v>15</v>
      </c>
      <c r="D373" s="5" t="s">
        <v>23</v>
      </c>
      <c r="E373" s="6">
        <v>34</v>
      </c>
      <c r="F373" s="6">
        <v>2288.4</v>
      </c>
      <c r="G373" s="6">
        <v>5126.0160000000005</v>
      </c>
      <c r="H373" s="3">
        <v>457.68000000000006</v>
      </c>
      <c r="I373" s="4" t="s">
        <v>42</v>
      </c>
    </row>
    <row r="374" spans="1:9" ht="18" customHeight="1" x14ac:dyDescent="0.25">
      <c r="A374" s="1">
        <v>2022</v>
      </c>
      <c r="B374" s="1" t="s">
        <v>0</v>
      </c>
      <c r="C374" s="1" t="s">
        <v>13</v>
      </c>
      <c r="D374" s="2" t="s">
        <v>34</v>
      </c>
      <c r="E374" s="3">
        <v>7</v>
      </c>
      <c r="F374" s="3">
        <v>200</v>
      </c>
      <c r="G374" s="3">
        <v>224</v>
      </c>
      <c r="H374" s="3">
        <v>40</v>
      </c>
      <c r="I374" s="4" t="s">
        <v>42</v>
      </c>
    </row>
    <row r="375" spans="1:9" ht="18" customHeight="1" x14ac:dyDescent="0.25">
      <c r="A375" s="1">
        <v>2022</v>
      </c>
      <c r="B375" s="1" t="s">
        <v>0</v>
      </c>
      <c r="C375" s="1" t="s">
        <v>32</v>
      </c>
      <c r="D375" s="5" t="s">
        <v>32</v>
      </c>
      <c r="E375" s="6">
        <v>3</v>
      </c>
      <c r="F375" s="6">
        <v>4577.3</v>
      </c>
      <c r="G375" s="6">
        <v>7392</v>
      </c>
      <c r="H375" s="3">
        <v>915.46</v>
      </c>
      <c r="I375" s="4" t="s">
        <v>42</v>
      </c>
    </row>
    <row r="376" spans="1:9" ht="18" customHeight="1" x14ac:dyDescent="0.25">
      <c r="A376" s="1">
        <v>2022</v>
      </c>
      <c r="B376" s="1" t="s">
        <v>0</v>
      </c>
      <c r="C376" s="1" t="s">
        <v>15</v>
      </c>
      <c r="D376" s="5" t="s">
        <v>27</v>
      </c>
      <c r="E376" s="6">
        <v>3</v>
      </c>
      <c r="F376" s="6">
        <v>3300</v>
      </c>
      <c r="G376" s="6">
        <v>5126.576</v>
      </c>
      <c r="H376" s="3">
        <v>660</v>
      </c>
      <c r="I376" s="4" t="s">
        <v>42</v>
      </c>
    </row>
    <row r="377" spans="1:9" ht="18" customHeight="1" x14ac:dyDescent="0.25">
      <c r="A377" s="1">
        <v>2022</v>
      </c>
      <c r="B377" s="1" t="s">
        <v>1</v>
      </c>
      <c r="C377" s="1" t="s">
        <v>14</v>
      </c>
      <c r="D377" s="2" t="s">
        <v>36</v>
      </c>
      <c r="E377" s="3">
        <v>3566</v>
      </c>
      <c r="F377" s="3">
        <v>4577.3</v>
      </c>
      <c r="G377" s="3">
        <v>5126.576</v>
      </c>
      <c r="H377" s="3">
        <v>915.46</v>
      </c>
      <c r="I377" s="4" t="s">
        <v>42</v>
      </c>
    </row>
    <row r="378" spans="1:9" ht="18" customHeight="1" x14ac:dyDescent="0.25">
      <c r="A378" s="1">
        <v>2022</v>
      </c>
      <c r="B378" s="1" t="s">
        <v>1</v>
      </c>
      <c r="C378" s="1" t="s">
        <v>14</v>
      </c>
      <c r="D378" s="2" t="s">
        <v>37</v>
      </c>
      <c r="E378" s="3">
        <v>2498</v>
      </c>
      <c r="F378" s="3">
        <v>8000</v>
      </c>
      <c r="G378" s="3">
        <v>8960</v>
      </c>
      <c r="H378" s="3">
        <v>1600</v>
      </c>
      <c r="I378" s="4" t="s">
        <v>42</v>
      </c>
    </row>
    <row r="379" spans="1:9" ht="18" customHeight="1" x14ac:dyDescent="0.25">
      <c r="A379" s="1">
        <v>2022</v>
      </c>
      <c r="B379" s="1" t="s">
        <v>1</v>
      </c>
      <c r="C379" s="1" t="s">
        <v>13</v>
      </c>
      <c r="D379" s="2" t="s">
        <v>35</v>
      </c>
      <c r="E379" s="3">
        <v>1245</v>
      </c>
      <c r="F379" s="3">
        <v>4577.2</v>
      </c>
      <c r="G379" s="3">
        <v>5126.4639999999999</v>
      </c>
      <c r="H379" s="3">
        <v>915.44</v>
      </c>
      <c r="I379" s="4" t="s">
        <v>42</v>
      </c>
    </row>
    <row r="380" spans="1:9" ht="18" customHeight="1" x14ac:dyDescent="0.25">
      <c r="A380" s="1">
        <v>2022</v>
      </c>
      <c r="B380" s="1" t="s">
        <v>1</v>
      </c>
      <c r="C380" s="1" t="s">
        <v>38</v>
      </c>
      <c r="D380" s="5" t="s">
        <v>30</v>
      </c>
      <c r="E380" s="6">
        <v>644</v>
      </c>
      <c r="F380" s="6">
        <v>5743.5</v>
      </c>
      <c r="G380" s="6">
        <v>6432.72</v>
      </c>
      <c r="H380" s="3">
        <v>1148.7</v>
      </c>
      <c r="I380" s="4" t="s">
        <v>42</v>
      </c>
    </row>
    <row r="381" spans="1:9" ht="18" customHeight="1" x14ac:dyDescent="0.25">
      <c r="A381" s="1">
        <v>2022</v>
      </c>
      <c r="B381" s="1" t="s">
        <v>1</v>
      </c>
      <c r="C381" s="1" t="s">
        <v>12</v>
      </c>
      <c r="D381" s="5" t="s">
        <v>29</v>
      </c>
      <c r="E381" s="6">
        <v>643</v>
      </c>
      <c r="F381" s="6">
        <v>7000</v>
      </c>
      <c r="G381" s="6">
        <v>7840</v>
      </c>
      <c r="H381" s="3">
        <v>1400</v>
      </c>
      <c r="I381" s="4" t="s">
        <v>42</v>
      </c>
    </row>
    <row r="382" spans="1:9" ht="18" customHeight="1" x14ac:dyDescent="0.25">
      <c r="A382" s="1">
        <v>2022</v>
      </c>
      <c r="B382" s="1" t="s">
        <v>1</v>
      </c>
      <c r="C382" s="1" t="s">
        <v>38</v>
      </c>
      <c r="D382" s="5" t="s">
        <v>31</v>
      </c>
      <c r="E382" s="6">
        <v>455</v>
      </c>
      <c r="F382" s="6">
        <v>4578.6000000000004</v>
      </c>
      <c r="G382" s="6">
        <v>5128.0320000000002</v>
      </c>
      <c r="H382" s="3">
        <v>915.72000000000014</v>
      </c>
      <c r="I382" s="4" t="s">
        <v>42</v>
      </c>
    </row>
    <row r="383" spans="1:9" ht="18" customHeight="1" x14ac:dyDescent="0.25">
      <c r="A383" s="1">
        <v>2022</v>
      </c>
      <c r="B383" s="1" t="s">
        <v>1</v>
      </c>
      <c r="C383" s="1" t="s">
        <v>12</v>
      </c>
      <c r="D383" s="5" t="s">
        <v>28</v>
      </c>
      <c r="E383" s="7">
        <v>345</v>
      </c>
      <c r="F383" s="7">
        <v>7000</v>
      </c>
      <c r="G383" s="7">
        <v>7840</v>
      </c>
      <c r="H383" s="3">
        <v>1400</v>
      </c>
      <c r="I383" s="4" t="s">
        <v>42</v>
      </c>
    </row>
    <row r="384" spans="1:9" ht="18" customHeight="1" x14ac:dyDescent="0.25">
      <c r="A384" s="1">
        <v>2022</v>
      </c>
      <c r="B384" s="1" t="s">
        <v>1</v>
      </c>
      <c r="C384" s="1" t="s">
        <v>13</v>
      </c>
      <c r="D384" s="2" t="s">
        <v>33</v>
      </c>
      <c r="E384" s="3">
        <v>122</v>
      </c>
      <c r="F384" s="3">
        <v>100</v>
      </c>
      <c r="G384" s="3">
        <v>112</v>
      </c>
      <c r="H384" s="3">
        <v>20</v>
      </c>
      <c r="I384" s="4" t="s">
        <v>42</v>
      </c>
    </row>
    <row r="385" spans="1:9" ht="18" customHeight="1" x14ac:dyDescent="0.25">
      <c r="A385" s="1">
        <v>2022</v>
      </c>
      <c r="B385" s="1" t="s">
        <v>1</v>
      </c>
      <c r="C385" s="1" t="s">
        <v>15</v>
      </c>
      <c r="D385" s="5" t="s">
        <v>26</v>
      </c>
      <c r="E385" s="6">
        <v>78</v>
      </c>
      <c r="F385" s="6">
        <v>2288.6</v>
      </c>
      <c r="G385" s="6">
        <v>5126.4639999999999</v>
      </c>
      <c r="H385" s="3">
        <v>457.72</v>
      </c>
      <c r="I385" s="4" t="s">
        <v>42</v>
      </c>
    </row>
    <row r="386" spans="1:9" ht="18" customHeight="1" x14ac:dyDescent="0.25">
      <c r="A386" s="1">
        <v>2022</v>
      </c>
      <c r="B386" s="1" t="s">
        <v>1</v>
      </c>
      <c r="C386" s="1" t="s">
        <v>15</v>
      </c>
      <c r="D386" s="5" t="s">
        <v>24</v>
      </c>
      <c r="E386" s="6">
        <v>76</v>
      </c>
      <c r="F386" s="6">
        <v>2288.4499999999998</v>
      </c>
      <c r="G386" s="6">
        <v>5126.1279999999997</v>
      </c>
      <c r="H386" s="3">
        <v>457.69</v>
      </c>
      <c r="I386" s="4" t="s">
        <v>42</v>
      </c>
    </row>
    <row r="387" spans="1:9" ht="18" customHeight="1" x14ac:dyDescent="0.25">
      <c r="A387" s="1">
        <v>2022</v>
      </c>
      <c r="B387" s="1" t="s">
        <v>1</v>
      </c>
      <c r="C387" s="1" t="s">
        <v>15</v>
      </c>
      <c r="D387" s="5" t="s">
        <v>25</v>
      </c>
      <c r="E387" s="6">
        <v>46</v>
      </c>
      <c r="F387" s="6">
        <v>100</v>
      </c>
      <c r="G387" s="6">
        <v>224</v>
      </c>
      <c r="H387" s="3">
        <v>20</v>
      </c>
      <c r="I387" s="4" t="s">
        <v>42</v>
      </c>
    </row>
    <row r="388" spans="1:9" ht="18" customHeight="1" x14ac:dyDescent="0.25">
      <c r="A388" s="1">
        <v>2022</v>
      </c>
      <c r="B388" s="1" t="s">
        <v>1</v>
      </c>
      <c r="C388" s="1" t="s">
        <v>15</v>
      </c>
      <c r="D388" s="5" t="s">
        <v>23</v>
      </c>
      <c r="E388" s="6">
        <v>34</v>
      </c>
      <c r="F388" s="6">
        <v>2288.4</v>
      </c>
      <c r="G388" s="6">
        <v>5126.0160000000005</v>
      </c>
      <c r="H388" s="3">
        <v>457.68000000000006</v>
      </c>
      <c r="I388" s="4" t="s">
        <v>42</v>
      </c>
    </row>
    <row r="389" spans="1:9" ht="18" customHeight="1" x14ac:dyDescent="0.25">
      <c r="A389" s="1">
        <v>2022</v>
      </c>
      <c r="B389" s="1" t="s">
        <v>1</v>
      </c>
      <c r="C389" s="1" t="s">
        <v>13</v>
      </c>
      <c r="D389" s="2" t="s">
        <v>34</v>
      </c>
      <c r="E389" s="3">
        <v>7</v>
      </c>
      <c r="F389" s="3">
        <v>200</v>
      </c>
      <c r="G389" s="3">
        <v>224</v>
      </c>
      <c r="H389" s="3">
        <v>40</v>
      </c>
      <c r="I389" s="4" t="s">
        <v>40</v>
      </c>
    </row>
    <row r="390" spans="1:9" ht="18" customHeight="1" x14ac:dyDescent="0.25">
      <c r="A390" s="1">
        <v>2022</v>
      </c>
      <c r="B390" s="1" t="s">
        <v>1</v>
      </c>
      <c r="C390" s="1" t="s">
        <v>15</v>
      </c>
      <c r="D390" s="5" t="s">
        <v>27</v>
      </c>
      <c r="E390" s="6">
        <v>3</v>
      </c>
      <c r="F390" s="6">
        <v>3300</v>
      </c>
      <c r="G390" s="6">
        <v>5126.576</v>
      </c>
      <c r="H390" s="3">
        <v>660</v>
      </c>
      <c r="I390" s="4" t="s">
        <v>40</v>
      </c>
    </row>
    <row r="391" spans="1:9" ht="18" customHeight="1" x14ac:dyDescent="0.25">
      <c r="A391" s="1">
        <v>2022</v>
      </c>
      <c r="B391" s="1" t="s">
        <v>1</v>
      </c>
      <c r="C391" s="1" t="s">
        <v>32</v>
      </c>
      <c r="D391" s="5" t="s">
        <v>32</v>
      </c>
      <c r="E391" s="6">
        <v>2</v>
      </c>
      <c r="F391" s="6">
        <v>6600</v>
      </c>
      <c r="G391" s="6">
        <v>7392</v>
      </c>
      <c r="H391" s="3">
        <v>1320</v>
      </c>
      <c r="I391" s="4" t="s">
        <v>40</v>
      </c>
    </row>
    <row r="392" spans="1:9" ht="18" customHeight="1" x14ac:dyDescent="0.25">
      <c r="A392" s="1">
        <v>2022</v>
      </c>
      <c r="B392" s="1" t="s">
        <v>2</v>
      </c>
      <c r="C392" s="1" t="s">
        <v>14</v>
      </c>
      <c r="D392" s="2" t="s">
        <v>36</v>
      </c>
      <c r="E392" s="3">
        <v>3566</v>
      </c>
      <c r="F392" s="3">
        <v>4577.3</v>
      </c>
      <c r="G392" s="3">
        <v>5126.576</v>
      </c>
      <c r="H392" s="3">
        <v>915.46</v>
      </c>
      <c r="I392" s="4" t="s">
        <v>40</v>
      </c>
    </row>
    <row r="393" spans="1:9" ht="18" customHeight="1" x14ac:dyDescent="0.25">
      <c r="A393" s="1">
        <v>2022</v>
      </c>
      <c r="B393" s="1" t="s">
        <v>2</v>
      </c>
      <c r="C393" s="1" t="s">
        <v>14</v>
      </c>
      <c r="D393" s="2" t="s">
        <v>37</v>
      </c>
      <c r="E393" s="3">
        <v>2498</v>
      </c>
      <c r="F393" s="3">
        <v>8000</v>
      </c>
      <c r="G393" s="3">
        <v>8960</v>
      </c>
      <c r="H393" s="3">
        <v>1600</v>
      </c>
      <c r="I393" s="4" t="s">
        <v>40</v>
      </c>
    </row>
    <row r="394" spans="1:9" ht="18" customHeight="1" x14ac:dyDescent="0.25">
      <c r="A394" s="1">
        <v>2022</v>
      </c>
      <c r="B394" s="1" t="s">
        <v>2</v>
      </c>
      <c r="C394" s="1" t="s">
        <v>13</v>
      </c>
      <c r="D394" s="2" t="s">
        <v>35</v>
      </c>
      <c r="E394" s="3">
        <v>1245</v>
      </c>
      <c r="F394" s="3">
        <v>4577.2</v>
      </c>
      <c r="G394" s="3">
        <v>5126.4639999999999</v>
      </c>
      <c r="H394" s="3">
        <v>915.44</v>
      </c>
      <c r="I394" s="4" t="s">
        <v>40</v>
      </c>
    </row>
    <row r="395" spans="1:9" ht="18" customHeight="1" x14ac:dyDescent="0.25">
      <c r="A395" s="1">
        <v>2022</v>
      </c>
      <c r="B395" s="1" t="s">
        <v>2</v>
      </c>
      <c r="C395" s="1" t="s">
        <v>38</v>
      </c>
      <c r="D395" s="5" t="s">
        <v>30</v>
      </c>
      <c r="E395" s="6">
        <v>644</v>
      </c>
      <c r="F395" s="6">
        <v>5743.5</v>
      </c>
      <c r="G395" s="6">
        <v>6432.72</v>
      </c>
      <c r="H395" s="3">
        <v>1148.7</v>
      </c>
      <c r="I395" s="4" t="s">
        <v>40</v>
      </c>
    </row>
    <row r="396" spans="1:9" ht="18" customHeight="1" x14ac:dyDescent="0.25">
      <c r="A396" s="1">
        <v>2022</v>
      </c>
      <c r="B396" s="1" t="s">
        <v>2</v>
      </c>
      <c r="C396" s="1" t="s">
        <v>12</v>
      </c>
      <c r="D396" s="5" t="s">
        <v>29</v>
      </c>
      <c r="E396" s="6">
        <v>643</v>
      </c>
      <c r="F396" s="6">
        <v>7000</v>
      </c>
      <c r="G396" s="6">
        <v>7840</v>
      </c>
      <c r="H396" s="3">
        <v>1400</v>
      </c>
      <c r="I396" s="4" t="s">
        <v>40</v>
      </c>
    </row>
    <row r="397" spans="1:9" ht="18" customHeight="1" x14ac:dyDescent="0.25">
      <c r="A397" s="1">
        <v>2022</v>
      </c>
      <c r="B397" s="1" t="s">
        <v>2</v>
      </c>
      <c r="C397" s="1" t="s">
        <v>38</v>
      </c>
      <c r="D397" s="5" t="s">
        <v>31</v>
      </c>
      <c r="E397" s="6">
        <v>455</v>
      </c>
      <c r="F397" s="6">
        <v>4578.6000000000004</v>
      </c>
      <c r="G397" s="6">
        <v>5128.0320000000002</v>
      </c>
      <c r="H397" s="3">
        <v>915.72000000000014</v>
      </c>
      <c r="I397" s="4" t="s">
        <v>40</v>
      </c>
    </row>
    <row r="398" spans="1:9" ht="18" customHeight="1" x14ac:dyDescent="0.25">
      <c r="A398" s="1">
        <v>2022</v>
      </c>
      <c r="B398" s="1" t="s">
        <v>2</v>
      </c>
      <c r="C398" s="1" t="s">
        <v>12</v>
      </c>
      <c r="D398" s="5" t="s">
        <v>28</v>
      </c>
      <c r="E398" s="7">
        <v>345</v>
      </c>
      <c r="F398" s="7">
        <v>7000</v>
      </c>
      <c r="G398" s="7">
        <v>7840</v>
      </c>
      <c r="H398" s="3">
        <v>1400</v>
      </c>
      <c r="I398" s="4" t="s">
        <v>40</v>
      </c>
    </row>
    <row r="399" spans="1:9" ht="18" customHeight="1" x14ac:dyDescent="0.25">
      <c r="A399" s="1">
        <v>2022</v>
      </c>
      <c r="B399" s="1" t="s">
        <v>2</v>
      </c>
      <c r="C399" s="1" t="s">
        <v>13</v>
      </c>
      <c r="D399" s="2" t="s">
        <v>33</v>
      </c>
      <c r="E399" s="3">
        <v>122</v>
      </c>
      <c r="F399" s="3">
        <v>100</v>
      </c>
      <c r="G399" s="3">
        <v>112</v>
      </c>
      <c r="H399" s="3">
        <v>20</v>
      </c>
      <c r="I399" s="4" t="s">
        <v>40</v>
      </c>
    </row>
    <row r="400" spans="1:9" ht="18" customHeight="1" x14ac:dyDescent="0.25">
      <c r="A400" s="1">
        <v>2022</v>
      </c>
      <c r="B400" s="1" t="s">
        <v>2</v>
      </c>
      <c r="C400" s="1" t="s">
        <v>15</v>
      </c>
      <c r="D400" s="5" t="s">
        <v>26</v>
      </c>
      <c r="E400" s="6">
        <v>78</v>
      </c>
      <c r="F400" s="6">
        <v>2288.6</v>
      </c>
      <c r="G400" s="6">
        <v>5126.4639999999999</v>
      </c>
      <c r="H400" s="3">
        <v>457.72</v>
      </c>
      <c r="I400" s="4" t="s">
        <v>40</v>
      </c>
    </row>
    <row r="401" spans="1:9" ht="18" customHeight="1" x14ac:dyDescent="0.25">
      <c r="A401" s="1">
        <v>2022</v>
      </c>
      <c r="B401" s="1" t="s">
        <v>2</v>
      </c>
      <c r="C401" s="1" t="s">
        <v>15</v>
      </c>
      <c r="D401" s="5" t="s">
        <v>24</v>
      </c>
      <c r="E401" s="6">
        <v>76</v>
      </c>
      <c r="F401" s="6">
        <v>2288.4499999999998</v>
      </c>
      <c r="G401" s="6">
        <v>5126.1279999999997</v>
      </c>
      <c r="H401" s="3">
        <v>457.69</v>
      </c>
      <c r="I401" s="4" t="s">
        <v>40</v>
      </c>
    </row>
    <row r="402" spans="1:9" ht="18" customHeight="1" x14ac:dyDescent="0.25">
      <c r="A402" s="1">
        <v>2022</v>
      </c>
      <c r="B402" s="1" t="s">
        <v>2</v>
      </c>
      <c r="C402" s="1" t="s">
        <v>15</v>
      </c>
      <c r="D402" s="5" t="s">
        <v>25</v>
      </c>
      <c r="E402" s="6">
        <v>46</v>
      </c>
      <c r="F402" s="6">
        <v>100</v>
      </c>
      <c r="G402" s="6">
        <v>224</v>
      </c>
      <c r="H402" s="3">
        <v>20</v>
      </c>
      <c r="I402" s="4" t="s">
        <v>40</v>
      </c>
    </row>
    <row r="403" spans="1:9" ht="18" customHeight="1" x14ac:dyDescent="0.25">
      <c r="A403" s="1">
        <v>2022</v>
      </c>
      <c r="B403" s="1" t="s">
        <v>2</v>
      </c>
      <c r="C403" s="1" t="s">
        <v>15</v>
      </c>
      <c r="D403" s="5" t="s">
        <v>23</v>
      </c>
      <c r="E403" s="6">
        <v>34</v>
      </c>
      <c r="F403" s="6">
        <v>2288.4</v>
      </c>
      <c r="G403" s="6">
        <v>5126.0160000000005</v>
      </c>
      <c r="H403" s="3">
        <v>457.68000000000006</v>
      </c>
      <c r="I403" s="4" t="s">
        <v>40</v>
      </c>
    </row>
    <row r="404" spans="1:9" ht="18" customHeight="1" x14ac:dyDescent="0.25">
      <c r="A404" s="1">
        <v>2022</v>
      </c>
      <c r="B404" s="1" t="s">
        <v>2</v>
      </c>
      <c r="C404" s="1" t="s">
        <v>13</v>
      </c>
      <c r="D404" s="2" t="s">
        <v>34</v>
      </c>
      <c r="E404" s="3">
        <v>7</v>
      </c>
      <c r="F404" s="3">
        <v>200</v>
      </c>
      <c r="G404" s="3">
        <v>224</v>
      </c>
      <c r="H404" s="3">
        <v>40</v>
      </c>
      <c r="I404" s="4" t="s">
        <v>40</v>
      </c>
    </row>
    <row r="405" spans="1:9" ht="18" customHeight="1" x14ac:dyDescent="0.25">
      <c r="A405" s="1">
        <v>2022</v>
      </c>
      <c r="B405" s="1" t="s">
        <v>2</v>
      </c>
      <c r="C405" s="1" t="s">
        <v>15</v>
      </c>
      <c r="D405" s="5" t="s">
        <v>27</v>
      </c>
      <c r="E405" s="6">
        <v>3</v>
      </c>
      <c r="F405" s="6">
        <v>2288.65</v>
      </c>
      <c r="G405" s="6">
        <v>5126.576</v>
      </c>
      <c r="H405" s="3">
        <v>457.73</v>
      </c>
      <c r="I405" s="4" t="s">
        <v>40</v>
      </c>
    </row>
    <row r="406" spans="1:9" ht="18" customHeight="1" x14ac:dyDescent="0.25">
      <c r="A406" s="1">
        <v>2022</v>
      </c>
      <c r="B406" s="1" t="s">
        <v>2</v>
      </c>
      <c r="C406" s="1" t="s">
        <v>32</v>
      </c>
      <c r="D406" s="5" t="s">
        <v>32</v>
      </c>
      <c r="E406" s="6">
        <v>2</v>
      </c>
      <c r="F406" s="6">
        <v>6600</v>
      </c>
      <c r="G406" s="6">
        <v>7392</v>
      </c>
      <c r="H406" s="3">
        <v>1320</v>
      </c>
      <c r="I406" s="4" t="s">
        <v>42</v>
      </c>
    </row>
    <row r="407" spans="1:9" ht="18" customHeight="1" x14ac:dyDescent="0.25">
      <c r="A407" s="1">
        <v>2022</v>
      </c>
      <c r="B407" s="1" t="s">
        <v>3</v>
      </c>
      <c r="C407" s="1" t="s">
        <v>14</v>
      </c>
      <c r="D407" s="2" t="s">
        <v>36</v>
      </c>
      <c r="E407" s="3">
        <v>3566</v>
      </c>
      <c r="F407" s="3">
        <v>4577.3</v>
      </c>
      <c r="G407" s="3">
        <v>5126.576</v>
      </c>
      <c r="H407" s="3">
        <v>915.46</v>
      </c>
      <c r="I407" s="4" t="s">
        <v>42</v>
      </c>
    </row>
    <row r="408" spans="1:9" ht="18" customHeight="1" x14ac:dyDescent="0.25">
      <c r="A408" s="1">
        <v>2022</v>
      </c>
      <c r="B408" s="1" t="s">
        <v>3</v>
      </c>
      <c r="C408" s="1" t="s">
        <v>14</v>
      </c>
      <c r="D408" s="2" t="s">
        <v>37</v>
      </c>
      <c r="E408" s="3">
        <v>2498</v>
      </c>
      <c r="F408" s="3">
        <v>8000</v>
      </c>
      <c r="G408" s="3">
        <v>8960</v>
      </c>
      <c r="H408" s="3">
        <v>1600</v>
      </c>
      <c r="I408" s="4" t="s">
        <v>42</v>
      </c>
    </row>
    <row r="409" spans="1:9" ht="18" customHeight="1" x14ac:dyDescent="0.25">
      <c r="A409" s="1">
        <v>2022</v>
      </c>
      <c r="B409" s="1" t="s">
        <v>3</v>
      </c>
      <c r="C409" s="1" t="s">
        <v>13</v>
      </c>
      <c r="D409" s="2" t="s">
        <v>35</v>
      </c>
      <c r="E409" s="3">
        <v>1245</v>
      </c>
      <c r="F409" s="3">
        <v>4577.2</v>
      </c>
      <c r="G409" s="3">
        <v>5126.4639999999999</v>
      </c>
      <c r="H409" s="3">
        <v>915.44</v>
      </c>
      <c r="I409" s="4" t="s">
        <v>42</v>
      </c>
    </row>
    <row r="410" spans="1:9" ht="18" customHeight="1" x14ac:dyDescent="0.25">
      <c r="A410" s="1">
        <v>2022</v>
      </c>
      <c r="B410" s="1" t="s">
        <v>3</v>
      </c>
      <c r="C410" s="1" t="s">
        <v>38</v>
      </c>
      <c r="D410" s="5" t="s">
        <v>30</v>
      </c>
      <c r="E410" s="6">
        <v>644</v>
      </c>
      <c r="F410" s="6">
        <v>5743.5</v>
      </c>
      <c r="G410" s="6">
        <v>6432.72</v>
      </c>
      <c r="H410" s="3">
        <v>1148.7</v>
      </c>
      <c r="I410" s="4" t="s">
        <v>42</v>
      </c>
    </row>
    <row r="411" spans="1:9" ht="18" customHeight="1" x14ac:dyDescent="0.25">
      <c r="A411" s="1">
        <v>2022</v>
      </c>
      <c r="B411" s="1" t="s">
        <v>3</v>
      </c>
      <c r="C411" s="1" t="s">
        <v>12</v>
      </c>
      <c r="D411" s="5" t="s">
        <v>29</v>
      </c>
      <c r="E411" s="6">
        <v>643</v>
      </c>
      <c r="F411" s="6">
        <v>7000</v>
      </c>
      <c r="G411" s="6">
        <v>7840</v>
      </c>
      <c r="H411" s="3">
        <v>1400</v>
      </c>
      <c r="I411" s="4" t="s">
        <v>42</v>
      </c>
    </row>
    <row r="412" spans="1:9" ht="18" customHeight="1" x14ac:dyDescent="0.25">
      <c r="A412" s="1">
        <v>2022</v>
      </c>
      <c r="B412" s="1" t="s">
        <v>3</v>
      </c>
      <c r="C412" s="1" t="s">
        <v>38</v>
      </c>
      <c r="D412" s="5" t="s">
        <v>31</v>
      </c>
      <c r="E412" s="6">
        <v>455</v>
      </c>
      <c r="F412" s="6">
        <v>4578.6000000000004</v>
      </c>
      <c r="G412" s="6">
        <v>5128.0320000000002</v>
      </c>
      <c r="H412" s="3">
        <v>915.72000000000014</v>
      </c>
      <c r="I412" s="4" t="s">
        <v>42</v>
      </c>
    </row>
    <row r="413" spans="1:9" ht="18" customHeight="1" x14ac:dyDescent="0.25">
      <c r="A413" s="1">
        <v>2022</v>
      </c>
      <c r="B413" s="1" t="s">
        <v>3</v>
      </c>
      <c r="C413" s="1" t="s">
        <v>12</v>
      </c>
      <c r="D413" s="5" t="s">
        <v>28</v>
      </c>
      <c r="E413" s="7">
        <v>345</v>
      </c>
      <c r="F413" s="7">
        <v>7000</v>
      </c>
      <c r="G413" s="7">
        <v>7840</v>
      </c>
      <c r="H413" s="3">
        <v>1400</v>
      </c>
      <c r="I413" s="4" t="s">
        <v>42</v>
      </c>
    </row>
    <row r="414" spans="1:9" ht="18" customHeight="1" x14ac:dyDescent="0.25">
      <c r="A414" s="1">
        <v>2022</v>
      </c>
      <c r="B414" s="1" t="s">
        <v>3</v>
      </c>
      <c r="C414" s="1" t="s">
        <v>13</v>
      </c>
      <c r="D414" s="2" t="s">
        <v>33</v>
      </c>
      <c r="E414" s="3">
        <v>122</v>
      </c>
      <c r="F414" s="3">
        <v>100</v>
      </c>
      <c r="G414" s="3">
        <v>112</v>
      </c>
      <c r="H414" s="3">
        <v>20</v>
      </c>
      <c r="I414" s="4" t="s">
        <v>42</v>
      </c>
    </row>
    <row r="415" spans="1:9" ht="18" customHeight="1" x14ac:dyDescent="0.25">
      <c r="A415" s="1">
        <v>2022</v>
      </c>
      <c r="B415" s="1" t="s">
        <v>3</v>
      </c>
      <c r="C415" s="1" t="s">
        <v>15</v>
      </c>
      <c r="D415" s="5" t="s">
        <v>26</v>
      </c>
      <c r="E415" s="6">
        <v>78</v>
      </c>
      <c r="F415" s="6">
        <v>2288.6</v>
      </c>
      <c r="G415" s="6">
        <v>5126.4639999999999</v>
      </c>
      <c r="H415" s="3">
        <v>457.72</v>
      </c>
      <c r="I415" s="4" t="s">
        <v>42</v>
      </c>
    </row>
    <row r="416" spans="1:9" ht="18" customHeight="1" x14ac:dyDescent="0.25">
      <c r="A416" s="1">
        <v>2022</v>
      </c>
      <c r="B416" s="1" t="s">
        <v>3</v>
      </c>
      <c r="C416" s="1" t="s">
        <v>15</v>
      </c>
      <c r="D416" s="5" t="s">
        <v>24</v>
      </c>
      <c r="E416" s="6">
        <v>76</v>
      </c>
      <c r="F416" s="6">
        <v>2288.4499999999998</v>
      </c>
      <c r="G416" s="6">
        <v>5126.1279999999997</v>
      </c>
      <c r="H416" s="3">
        <v>457.69</v>
      </c>
      <c r="I416" s="4" t="s">
        <v>42</v>
      </c>
    </row>
    <row r="417" spans="1:9" ht="18" customHeight="1" x14ac:dyDescent="0.25">
      <c r="A417" s="1">
        <v>2022</v>
      </c>
      <c r="B417" s="1" t="s">
        <v>3</v>
      </c>
      <c r="C417" s="1" t="s">
        <v>15</v>
      </c>
      <c r="D417" s="5" t="s">
        <v>25</v>
      </c>
      <c r="E417" s="6">
        <v>46</v>
      </c>
      <c r="F417" s="6">
        <v>100</v>
      </c>
      <c r="G417" s="6">
        <v>224</v>
      </c>
      <c r="H417" s="3">
        <v>20</v>
      </c>
      <c r="I417" s="4" t="s">
        <v>42</v>
      </c>
    </row>
    <row r="418" spans="1:9" ht="18" customHeight="1" x14ac:dyDescent="0.25">
      <c r="A418" s="1">
        <v>2022</v>
      </c>
      <c r="B418" s="1" t="s">
        <v>3</v>
      </c>
      <c r="C418" s="1" t="s">
        <v>15</v>
      </c>
      <c r="D418" s="5" t="s">
        <v>23</v>
      </c>
      <c r="E418" s="6">
        <v>34</v>
      </c>
      <c r="F418" s="6">
        <v>2288.4</v>
      </c>
      <c r="G418" s="6">
        <v>5126.0160000000005</v>
      </c>
      <c r="H418" s="3">
        <v>457.68000000000006</v>
      </c>
      <c r="I418" s="4" t="s">
        <v>42</v>
      </c>
    </row>
    <row r="419" spans="1:9" ht="18" customHeight="1" x14ac:dyDescent="0.25">
      <c r="A419" s="1">
        <v>2022</v>
      </c>
      <c r="B419" s="1" t="s">
        <v>3</v>
      </c>
      <c r="C419" s="1" t="s">
        <v>13</v>
      </c>
      <c r="D419" s="2" t="s">
        <v>34</v>
      </c>
      <c r="E419" s="3">
        <v>7</v>
      </c>
      <c r="F419" s="3">
        <v>200</v>
      </c>
      <c r="G419" s="3">
        <v>224</v>
      </c>
      <c r="H419" s="3">
        <v>40</v>
      </c>
      <c r="I419" s="4" t="s">
        <v>42</v>
      </c>
    </row>
    <row r="420" spans="1:9" ht="18" customHeight="1" x14ac:dyDescent="0.25">
      <c r="A420" s="1">
        <v>2022</v>
      </c>
      <c r="B420" s="1" t="s">
        <v>3</v>
      </c>
      <c r="C420" s="1" t="s">
        <v>15</v>
      </c>
      <c r="D420" s="5" t="s">
        <v>27</v>
      </c>
      <c r="E420" s="6">
        <v>3</v>
      </c>
      <c r="F420" s="6">
        <v>2288.65</v>
      </c>
      <c r="G420" s="6">
        <v>5126.576</v>
      </c>
      <c r="H420" s="3">
        <v>457.73</v>
      </c>
      <c r="I420" s="4" t="s">
        <v>42</v>
      </c>
    </row>
    <row r="421" spans="1:9" ht="18" customHeight="1" x14ac:dyDescent="0.25">
      <c r="A421" s="1">
        <v>2022</v>
      </c>
      <c r="B421" s="1" t="s">
        <v>3</v>
      </c>
      <c r="C421" s="1" t="s">
        <v>32</v>
      </c>
      <c r="D421" s="5" t="s">
        <v>32</v>
      </c>
      <c r="E421" s="6">
        <v>2</v>
      </c>
      <c r="F421" s="6">
        <v>7920</v>
      </c>
      <c r="G421" s="6">
        <v>7392</v>
      </c>
      <c r="H421" s="3">
        <v>1584</v>
      </c>
      <c r="I421" s="4" t="s">
        <v>42</v>
      </c>
    </row>
    <row r="422" spans="1:9" ht="18" customHeight="1" x14ac:dyDescent="0.25">
      <c r="A422" s="1">
        <v>2022</v>
      </c>
      <c r="B422" s="1" t="s">
        <v>4</v>
      </c>
      <c r="C422" s="1" t="s">
        <v>14</v>
      </c>
      <c r="D422" s="2" t="s">
        <v>36</v>
      </c>
      <c r="E422" s="3">
        <v>3566</v>
      </c>
      <c r="F422" s="3">
        <v>4577.3</v>
      </c>
      <c r="G422" s="3">
        <v>5126.576</v>
      </c>
      <c r="H422" s="3">
        <v>915.46</v>
      </c>
      <c r="I422" s="4" t="s">
        <v>40</v>
      </c>
    </row>
    <row r="423" spans="1:9" ht="18" customHeight="1" x14ac:dyDescent="0.25">
      <c r="A423" s="1">
        <v>2022</v>
      </c>
      <c r="B423" s="1" t="s">
        <v>4</v>
      </c>
      <c r="C423" s="1" t="s">
        <v>14</v>
      </c>
      <c r="D423" s="2" t="s">
        <v>37</v>
      </c>
      <c r="E423" s="3">
        <v>2498</v>
      </c>
      <c r="F423" s="3">
        <v>8800</v>
      </c>
      <c r="G423" s="3">
        <v>8960</v>
      </c>
      <c r="H423" s="3">
        <v>1760</v>
      </c>
      <c r="I423" s="4" t="s">
        <v>40</v>
      </c>
    </row>
    <row r="424" spans="1:9" ht="18" customHeight="1" x14ac:dyDescent="0.25">
      <c r="A424" s="1">
        <v>2022</v>
      </c>
      <c r="B424" s="1" t="s">
        <v>4</v>
      </c>
      <c r="C424" s="1" t="s">
        <v>13</v>
      </c>
      <c r="D424" s="2" t="s">
        <v>35</v>
      </c>
      <c r="E424" s="3">
        <v>1245</v>
      </c>
      <c r="F424" s="3">
        <v>5034.92</v>
      </c>
      <c r="G424" s="3">
        <v>5126.4639999999999</v>
      </c>
      <c r="H424" s="3">
        <v>1006.984</v>
      </c>
      <c r="I424" s="4" t="s">
        <v>40</v>
      </c>
    </row>
    <row r="425" spans="1:9" ht="18" customHeight="1" x14ac:dyDescent="0.25">
      <c r="A425" s="1">
        <v>2022</v>
      </c>
      <c r="B425" s="1" t="s">
        <v>4</v>
      </c>
      <c r="C425" s="1" t="s">
        <v>38</v>
      </c>
      <c r="D425" s="5" t="s">
        <v>30</v>
      </c>
      <c r="E425" s="6">
        <v>644</v>
      </c>
      <c r="F425" s="6">
        <v>6317.85</v>
      </c>
      <c r="G425" s="6">
        <v>6432.72</v>
      </c>
      <c r="H425" s="3">
        <v>1263.5700000000002</v>
      </c>
      <c r="I425" s="4" t="s">
        <v>40</v>
      </c>
    </row>
    <row r="426" spans="1:9" ht="18" customHeight="1" x14ac:dyDescent="0.25">
      <c r="A426" s="1">
        <v>2022</v>
      </c>
      <c r="B426" s="1" t="s">
        <v>4</v>
      </c>
      <c r="C426" s="1" t="s">
        <v>12</v>
      </c>
      <c r="D426" s="5" t="s">
        <v>29</v>
      </c>
      <c r="E426" s="6">
        <v>643</v>
      </c>
      <c r="F426" s="6">
        <v>7700</v>
      </c>
      <c r="G426" s="6">
        <v>7840</v>
      </c>
      <c r="H426" s="3">
        <v>1540</v>
      </c>
      <c r="I426" s="4" t="s">
        <v>40</v>
      </c>
    </row>
    <row r="427" spans="1:9" ht="18" customHeight="1" x14ac:dyDescent="0.25">
      <c r="A427" s="1">
        <v>2022</v>
      </c>
      <c r="B427" s="1" t="s">
        <v>4</v>
      </c>
      <c r="C427" s="1" t="s">
        <v>38</v>
      </c>
      <c r="D427" s="5" t="s">
        <v>31</v>
      </c>
      <c r="E427" s="6">
        <v>455</v>
      </c>
      <c r="F427" s="6">
        <v>5036.46</v>
      </c>
      <c r="G427" s="6">
        <v>5128.0320000000002</v>
      </c>
      <c r="H427" s="3">
        <v>1007.292</v>
      </c>
      <c r="I427" s="4" t="s">
        <v>42</v>
      </c>
    </row>
    <row r="428" spans="1:9" ht="18" customHeight="1" x14ac:dyDescent="0.25">
      <c r="A428" s="1">
        <v>2022</v>
      </c>
      <c r="B428" s="1" t="s">
        <v>4</v>
      </c>
      <c r="C428" s="1" t="s">
        <v>12</v>
      </c>
      <c r="D428" s="5" t="s">
        <v>28</v>
      </c>
      <c r="E428" s="7">
        <v>345</v>
      </c>
      <c r="F428" s="7">
        <v>7700</v>
      </c>
      <c r="G428" s="7">
        <v>7840</v>
      </c>
      <c r="H428" s="3">
        <v>1540</v>
      </c>
      <c r="I428" s="4" t="s">
        <v>42</v>
      </c>
    </row>
    <row r="429" spans="1:9" ht="18" customHeight="1" x14ac:dyDescent="0.25">
      <c r="A429" s="1">
        <v>2022</v>
      </c>
      <c r="B429" s="1" t="s">
        <v>4</v>
      </c>
      <c r="C429" s="1" t="s">
        <v>13</v>
      </c>
      <c r="D429" s="2" t="s">
        <v>33</v>
      </c>
      <c r="E429" s="3">
        <v>122</v>
      </c>
      <c r="F429" s="3">
        <v>110</v>
      </c>
      <c r="G429" s="3">
        <v>112</v>
      </c>
      <c r="H429" s="3">
        <v>22</v>
      </c>
      <c r="I429" s="4" t="s">
        <v>42</v>
      </c>
    </row>
    <row r="430" spans="1:9" ht="18" customHeight="1" x14ac:dyDescent="0.25">
      <c r="A430" s="1">
        <v>2022</v>
      </c>
      <c r="B430" s="1" t="s">
        <v>4</v>
      </c>
      <c r="C430" s="1" t="s">
        <v>15</v>
      </c>
      <c r="D430" s="5" t="s">
        <v>26</v>
      </c>
      <c r="E430" s="6">
        <v>78</v>
      </c>
      <c r="F430" s="6">
        <v>2517.46</v>
      </c>
      <c r="G430" s="6">
        <v>5126.4639999999999</v>
      </c>
      <c r="H430" s="3">
        <v>503.49200000000002</v>
      </c>
      <c r="I430" s="4" t="s">
        <v>42</v>
      </c>
    </row>
    <row r="431" spans="1:9" ht="18" customHeight="1" x14ac:dyDescent="0.25">
      <c r="A431" s="1">
        <v>2022</v>
      </c>
      <c r="B431" s="1" t="s">
        <v>4</v>
      </c>
      <c r="C431" s="1" t="s">
        <v>15</v>
      </c>
      <c r="D431" s="5" t="s">
        <v>24</v>
      </c>
      <c r="E431" s="6">
        <v>76</v>
      </c>
      <c r="F431" s="6">
        <v>2288.4499999999998</v>
      </c>
      <c r="G431" s="6">
        <v>5126.1279999999997</v>
      </c>
      <c r="H431" s="3">
        <v>457.69</v>
      </c>
      <c r="I431" s="4" t="s">
        <v>42</v>
      </c>
    </row>
    <row r="432" spans="1:9" ht="18" customHeight="1" x14ac:dyDescent="0.25">
      <c r="A432" s="1">
        <v>2022</v>
      </c>
      <c r="B432" s="1" t="s">
        <v>4</v>
      </c>
      <c r="C432" s="1" t="s">
        <v>15</v>
      </c>
      <c r="D432" s="5" t="s">
        <v>25</v>
      </c>
      <c r="E432" s="6">
        <v>46</v>
      </c>
      <c r="F432" s="6">
        <v>100</v>
      </c>
      <c r="G432" s="6">
        <v>224</v>
      </c>
      <c r="H432" s="3">
        <v>20</v>
      </c>
      <c r="I432" s="4" t="s">
        <v>42</v>
      </c>
    </row>
    <row r="433" spans="1:9" ht="18" customHeight="1" x14ac:dyDescent="0.25">
      <c r="A433" s="1">
        <v>2022</v>
      </c>
      <c r="B433" s="1" t="s">
        <v>4</v>
      </c>
      <c r="C433" s="1" t="s">
        <v>15</v>
      </c>
      <c r="D433" s="5" t="s">
        <v>23</v>
      </c>
      <c r="E433" s="6">
        <v>34</v>
      </c>
      <c r="F433" s="6">
        <v>2288.4</v>
      </c>
      <c r="G433" s="6">
        <v>5126.0160000000005</v>
      </c>
      <c r="H433" s="3">
        <v>457.68000000000006</v>
      </c>
      <c r="I433" s="4" t="s">
        <v>42</v>
      </c>
    </row>
    <row r="434" spans="1:9" ht="18" customHeight="1" x14ac:dyDescent="0.25">
      <c r="A434" s="1">
        <v>2022</v>
      </c>
      <c r="B434" s="1" t="s">
        <v>4</v>
      </c>
      <c r="C434" s="1" t="s">
        <v>13</v>
      </c>
      <c r="D434" s="2" t="s">
        <v>34</v>
      </c>
      <c r="E434" s="3">
        <v>7</v>
      </c>
      <c r="F434" s="3">
        <v>200</v>
      </c>
      <c r="G434" s="3">
        <v>224</v>
      </c>
      <c r="H434" s="3">
        <v>40</v>
      </c>
      <c r="I434" s="4" t="s">
        <v>42</v>
      </c>
    </row>
    <row r="435" spans="1:9" ht="18" customHeight="1" x14ac:dyDescent="0.25">
      <c r="A435" s="1">
        <v>2022</v>
      </c>
      <c r="B435" s="1" t="s">
        <v>4</v>
      </c>
      <c r="C435" s="1" t="s">
        <v>15</v>
      </c>
      <c r="D435" s="5" t="s">
        <v>27</v>
      </c>
      <c r="E435" s="6">
        <v>3</v>
      </c>
      <c r="F435" s="6">
        <v>3300</v>
      </c>
      <c r="G435" s="6">
        <v>5126.576</v>
      </c>
      <c r="H435" s="3">
        <v>660</v>
      </c>
      <c r="I435" s="4" t="s">
        <v>42</v>
      </c>
    </row>
    <row r="436" spans="1:9" ht="18" customHeight="1" x14ac:dyDescent="0.25">
      <c r="A436" s="1">
        <v>2022</v>
      </c>
      <c r="B436" s="1" t="s">
        <v>4</v>
      </c>
      <c r="C436" s="1" t="s">
        <v>32</v>
      </c>
      <c r="D436" s="5" t="s">
        <v>32</v>
      </c>
      <c r="E436" s="6">
        <v>2</v>
      </c>
      <c r="F436" s="6">
        <v>4577.3</v>
      </c>
      <c r="G436" s="6">
        <v>7392</v>
      </c>
      <c r="H436" s="3">
        <v>915.46</v>
      </c>
      <c r="I436" s="4" t="s">
        <v>40</v>
      </c>
    </row>
    <row r="437" spans="1:9" ht="18" customHeight="1" x14ac:dyDescent="0.25">
      <c r="A437" s="1">
        <v>2022</v>
      </c>
      <c r="B437" s="1" t="s">
        <v>5</v>
      </c>
      <c r="C437" s="1" t="s">
        <v>14</v>
      </c>
      <c r="D437" s="2" t="s">
        <v>36</v>
      </c>
      <c r="E437" s="3">
        <v>3566</v>
      </c>
      <c r="F437" s="3">
        <v>4577.3</v>
      </c>
      <c r="G437" s="3">
        <v>5126.576</v>
      </c>
      <c r="H437" s="3">
        <v>915.46</v>
      </c>
      <c r="I437" s="4" t="s">
        <v>42</v>
      </c>
    </row>
    <row r="438" spans="1:9" ht="18" customHeight="1" x14ac:dyDescent="0.25">
      <c r="A438" s="1">
        <v>2022</v>
      </c>
      <c r="B438" s="1" t="s">
        <v>5</v>
      </c>
      <c r="C438" s="1" t="s">
        <v>14</v>
      </c>
      <c r="D438" s="2" t="s">
        <v>37</v>
      </c>
      <c r="E438" s="3">
        <v>2498</v>
      </c>
      <c r="F438" s="3">
        <v>8000</v>
      </c>
      <c r="G438" s="3">
        <v>8960</v>
      </c>
      <c r="H438" s="3">
        <v>1600</v>
      </c>
      <c r="I438" s="4" t="s">
        <v>40</v>
      </c>
    </row>
    <row r="439" spans="1:9" ht="18" customHeight="1" x14ac:dyDescent="0.25">
      <c r="A439" s="1">
        <v>2022</v>
      </c>
      <c r="B439" s="1" t="s">
        <v>5</v>
      </c>
      <c r="C439" s="1" t="s">
        <v>13</v>
      </c>
      <c r="D439" s="2" t="s">
        <v>35</v>
      </c>
      <c r="E439" s="3">
        <v>1245</v>
      </c>
      <c r="F439" s="3">
        <v>4577.2</v>
      </c>
      <c r="G439" s="3">
        <v>5126.4639999999999</v>
      </c>
      <c r="H439" s="3">
        <v>915.44</v>
      </c>
      <c r="I439" s="4" t="s">
        <v>40</v>
      </c>
    </row>
    <row r="440" spans="1:9" ht="18" customHeight="1" x14ac:dyDescent="0.25">
      <c r="A440" s="1">
        <v>2022</v>
      </c>
      <c r="B440" s="1" t="s">
        <v>5</v>
      </c>
      <c r="C440" s="1" t="s">
        <v>38</v>
      </c>
      <c r="D440" s="5" t="s">
        <v>30</v>
      </c>
      <c r="E440" s="6">
        <v>644</v>
      </c>
      <c r="F440" s="6">
        <v>5743.5</v>
      </c>
      <c r="G440" s="6">
        <v>6432.72</v>
      </c>
      <c r="H440" s="3">
        <v>1148.7</v>
      </c>
      <c r="I440" s="4" t="s">
        <v>40</v>
      </c>
    </row>
    <row r="441" spans="1:9" ht="18" customHeight="1" x14ac:dyDescent="0.25">
      <c r="A441" s="1">
        <v>2022</v>
      </c>
      <c r="B441" s="1" t="s">
        <v>5</v>
      </c>
      <c r="C441" s="1" t="s">
        <v>12</v>
      </c>
      <c r="D441" s="5" t="s">
        <v>29</v>
      </c>
      <c r="E441" s="6">
        <v>643</v>
      </c>
      <c r="F441" s="6">
        <v>7000</v>
      </c>
      <c r="G441" s="6">
        <v>7840</v>
      </c>
      <c r="H441" s="3">
        <v>1400</v>
      </c>
      <c r="I441" s="4" t="s">
        <v>40</v>
      </c>
    </row>
    <row r="442" spans="1:9" ht="18" customHeight="1" x14ac:dyDescent="0.25">
      <c r="A442" s="1">
        <v>2022</v>
      </c>
      <c r="B442" s="1" t="s">
        <v>5</v>
      </c>
      <c r="C442" s="1" t="s">
        <v>38</v>
      </c>
      <c r="D442" s="5" t="s">
        <v>31</v>
      </c>
      <c r="E442" s="6">
        <v>455</v>
      </c>
      <c r="F442" s="6">
        <v>4578.6000000000004</v>
      </c>
      <c r="G442" s="6">
        <v>5128.0320000000002</v>
      </c>
      <c r="H442" s="3">
        <v>915.72000000000014</v>
      </c>
      <c r="I442" s="4" t="s">
        <v>40</v>
      </c>
    </row>
    <row r="443" spans="1:9" ht="18" customHeight="1" x14ac:dyDescent="0.25">
      <c r="A443" s="1">
        <v>2022</v>
      </c>
      <c r="B443" s="1" t="s">
        <v>5</v>
      </c>
      <c r="C443" s="1" t="s">
        <v>12</v>
      </c>
      <c r="D443" s="5" t="s">
        <v>28</v>
      </c>
      <c r="E443" s="7">
        <v>345</v>
      </c>
      <c r="F443" s="7">
        <v>7000</v>
      </c>
      <c r="G443" s="7">
        <v>7840</v>
      </c>
      <c r="H443" s="3">
        <v>1400</v>
      </c>
      <c r="I443" s="4" t="s">
        <v>40</v>
      </c>
    </row>
    <row r="444" spans="1:9" ht="18" customHeight="1" x14ac:dyDescent="0.25">
      <c r="A444" s="1">
        <v>2022</v>
      </c>
      <c r="B444" s="1" t="s">
        <v>5</v>
      </c>
      <c r="C444" s="1" t="s">
        <v>13</v>
      </c>
      <c r="D444" s="2" t="s">
        <v>33</v>
      </c>
      <c r="E444" s="3">
        <v>122</v>
      </c>
      <c r="F444" s="3">
        <v>100</v>
      </c>
      <c r="G444" s="3">
        <v>112</v>
      </c>
      <c r="H444" s="3">
        <v>20</v>
      </c>
      <c r="I444" s="4" t="s">
        <v>40</v>
      </c>
    </row>
    <row r="445" spans="1:9" ht="18" customHeight="1" x14ac:dyDescent="0.25">
      <c r="A445" s="1">
        <v>2022</v>
      </c>
      <c r="B445" s="1" t="s">
        <v>5</v>
      </c>
      <c r="C445" s="1" t="s">
        <v>15</v>
      </c>
      <c r="D445" s="5" t="s">
        <v>26</v>
      </c>
      <c r="E445" s="6">
        <v>78</v>
      </c>
      <c r="F445" s="6">
        <v>2288.6</v>
      </c>
      <c r="G445" s="6">
        <v>5126.4639999999999</v>
      </c>
      <c r="H445" s="3">
        <v>457.72</v>
      </c>
      <c r="I445" s="4" t="s">
        <v>40</v>
      </c>
    </row>
    <row r="446" spans="1:9" ht="18" customHeight="1" x14ac:dyDescent="0.25">
      <c r="A446" s="1">
        <v>2022</v>
      </c>
      <c r="B446" s="1" t="s">
        <v>5</v>
      </c>
      <c r="C446" s="1" t="s">
        <v>15</v>
      </c>
      <c r="D446" s="5" t="s">
        <v>24</v>
      </c>
      <c r="E446" s="6">
        <v>76</v>
      </c>
      <c r="F446" s="6">
        <v>2288.4499999999998</v>
      </c>
      <c r="G446" s="6">
        <v>5126.1279999999997</v>
      </c>
      <c r="H446" s="3">
        <v>457.69</v>
      </c>
      <c r="I446" s="4" t="s">
        <v>40</v>
      </c>
    </row>
    <row r="447" spans="1:9" ht="18" customHeight="1" x14ac:dyDescent="0.25">
      <c r="A447" s="1">
        <v>2022</v>
      </c>
      <c r="B447" s="1" t="s">
        <v>5</v>
      </c>
      <c r="C447" s="1" t="s">
        <v>15</v>
      </c>
      <c r="D447" s="5" t="s">
        <v>25</v>
      </c>
      <c r="E447" s="6">
        <v>46</v>
      </c>
      <c r="F447" s="6">
        <v>100</v>
      </c>
      <c r="G447" s="6">
        <v>224</v>
      </c>
      <c r="H447" s="3">
        <v>20</v>
      </c>
      <c r="I447" s="4" t="s">
        <v>40</v>
      </c>
    </row>
    <row r="448" spans="1:9" ht="18" customHeight="1" x14ac:dyDescent="0.25">
      <c r="A448" s="1">
        <v>2022</v>
      </c>
      <c r="B448" s="1" t="s">
        <v>5</v>
      </c>
      <c r="C448" s="1" t="s">
        <v>15</v>
      </c>
      <c r="D448" s="5" t="s">
        <v>23</v>
      </c>
      <c r="E448" s="6">
        <v>34</v>
      </c>
      <c r="F448" s="6">
        <v>2288.4</v>
      </c>
      <c r="G448" s="6">
        <v>5126.0160000000005</v>
      </c>
      <c r="H448" s="3">
        <v>457.68000000000006</v>
      </c>
      <c r="I448" s="4" t="s">
        <v>40</v>
      </c>
    </row>
    <row r="449" spans="1:9" ht="18" customHeight="1" x14ac:dyDescent="0.25">
      <c r="A449" s="1">
        <v>2022</v>
      </c>
      <c r="B449" s="1" t="s">
        <v>5</v>
      </c>
      <c r="C449" s="1" t="s">
        <v>13</v>
      </c>
      <c r="D449" s="2" t="s">
        <v>34</v>
      </c>
      <c r="E449" s="3">
        <v>7</v>
      </c>
      <c r="F449" s="3">
        <v>200</v>
      </c>
      <c r="G449" s="3">
        <v>224</v>
      </c>
      <c r="H449" s="3">
        <v>40</v>
      </c>
      <c r="I449" s="4" t="s">
        <v>40</v>
      </c>
    </row>
    <row r="450" spans="1:9" ht="18" customHeight="1" x14ac:dyDescent="0.25">
      <c r="A450" s="1">
        <v>2022</v>
      </c>
      <c r="B450" s="1" t="s">
        <v>5</v>
      </c>
      <c r="C450" s="1" t="s">
        <v>32</v>
      </c>
      <c r="D450" s="5" t="s">
        <v>32</v>
      </c>
      <c r="E450" s="6">
        <v>3</v>
      </c>
      <c r="F450" s="6">
        <v>4577.3</v>
      </c>
      <c r="G450" s="6">
        <v>7392</v>
      </c>
      <c r="H450" s="3">
        <v>915.46</v>
      </c>
      <c r="I450" s="4" t="s">
        <v>40</v>
      </c>
    </row>
    <row r="451" spans="1:9" ht="18" customHeight="1" x14ac:dyDescent="0.25">
      <c r="A451" s="1">
        <v>2022</v>
      </c>
      <c r="B451" s="1" t="s">
        <v>5</v>
      </c>
      <c r="C451" s="1" t="s">
        <v>15</v>
      </c>
      <c r="D451" s="5" t="s">
        <v>27</v>
      </c>
      <c r="E451" s="6">
        <v>3</v>
      </c>
      <c r="F451" s="6">
        <v>2288.65</v>
      </c>
      <c r="G451" s="6">
        <v>5126.576</v>
      </c>
      <c r="H451" s="3">
        <v>457.73</v>
      </c>
      <c r="I451" s="4" t="s">
        <v>40</v>
      </c>
    </row>
    <row r="452" spans="1:9" ht="18" customHeight="1" x14ac:dyDescent="0.25">
      <c r="A452" s="1">
        <v>2022</v>
      </c>
      <c r="B452" s="1" t="s">
        <v>6</v>
      </c>
      <c r="C452" s="1" t="s">
        <v>14</v>
      </c>
      <c r="D452" s="2" t="s">
        <v>36</v>
      </c>
      <c r="E452" s="3">
        <v>3566</v>
      </c>
      <c r="F452" s="3">
        <v>4577.3</v>
      </c>
      <c r="G452" s="3">
        <v>5126.576</v>
      </c>
      <c r="H452" s="3">
        <v>915.46</v>
      </c>
      <c r="I452" s="4" t="s">
        <v>40</v>
      </c>
    </row>
    <row r="453" spans="1:9" ht="18" customHeight="1" x14ac:dyDescent="0.25">
      <c r="A453" s="1">
        <v>2022</v>
      </c>
      <c r="B453" s="1" t="s">
        <v>6</v>
      </c>
      <c r="C453" s="1" t="s">
        <v>14</v>
      </c>
      <c r="D453" s="2" t="s">
        <v>37</v>
      </c>
      <c r="E453" s="3">
        <v>2498</v>
      </c>
      <c r="F453" s="3">
        <v>8000</v>
      </c>
      <c r="G453" s="3">
        <v>8960</v>
      </c>
      <c r="H453" s="3">
        <v>1600</v>
      </c>
      <c r="I453" s="4" t="s">
        <v>40</v>
      </c>
    </row>
    <row r="454" spans="1:9" ht="18" customHeight="1" x14ac:dyDescent="0.25">
      <c r="A454" s="1">
        <v>2022</v>
      </c>
      <c r="B454" s="1" t="s">
        <v>6</v>
      </c>
      <c r="C454" s="1" t="s">
        <v>13</v>
      </c>
      <c r="D454" s="2" t="s">
        <v>35</v>
      </c>
      <c r="E454" s="3">
        <v>1245</v>
      </c>
      <c r="F454" s="3">
        <v>4577.2</v>
      </c>
      <c r="G454" s="3">
        <v>5126.4639999999999</v>
      </c>
      <c r="H454" s="3">
        <v>915.44</v>
      </c>
      <c r="I454" s="4" t="s">
        <v>40</v>
      </c>
    </row>
    <row r="455" spans="1:9" ht="18" customHeight="1" x14ac:dyDescent="0.25">
      <c r="A455" s="1">
        <v>2022</v>
      </c>
      <c r="B455" s="1" t="s">
        <v>6</v>
      </c>
      <c r="C455" s="1" t="s">
        <v>38</v>
      </c>
      <c r="D455" s="5" t="s">
        <v>30</v>
      </c>
      <c r="E455" s="6">
        <v>644</v>
      </c>
      <c r="F455" s="6">
        <v>5743.5</v>
      </c>
      <c r="G455" s="6">
        <v>6432.72</v>
      </c>
      <c r="H455" s="3">
        <v>1148.7</v>
      </c>
      <c r="I455" s="4" t="s">
        <v>40</v>
      </c>
    </row>
    <row r="456" spans="1:9" ht="18" customHeight="1" x14ac:dyDescent="0.25">
      <c r="A456" s="1">
        <v>2022</v>
      </c>
      <c r="B456" s="1" t="s">
        <v>6</v>
      </c>
      <c r="C456" s="1" t="s">
        <v>12</v>
      </c>
      <c r="D456" s="5" t="s">
        <v>29</v>
      </c>
      <c r="E456" s="6">
        <v>643</v>
      </c>
      <c r="F456" s="6">
        <v>7000</v>
      </c>
      <c r="G456" s="6">
        <v>7840</v>
      </c>
      <c r="H456" s="3">
        <v>1400</v>
      </c>
      <c r="I456" s="4" t="s">
        <v>40</v>
      </c>
    </row>
    <row r="457" spans="1:9" ht="18" customHeight="1" x14ac:dyDescent="0.25">
      <c r="A457" s="1">
        <v>2022</v>
      </c>
      <c r="B457" s="1" t="s">
        <v>6</v>
      </c>
      <c r="C457" s="1" t="s">
        <v>38</v>
      </c>
      <c r="D457" s="5" t="s">
        <v>31</v>
      </c>
      <c r="E457" s="6">
        <v>455</v>
      </c>
      <c r="F457" s="6">
        <v>4578.6000000000004</v>
      </c>
      <c r="G457" s="6">
        <v>5128.0320000000002</v>
      </c>
      <c r="H457" s="3">
        <v>915.72000000000014</v>
      </c>
      <c r="I457" s="4" t="s">
        <v>40</v>
      </c>
    </row>
    <row r="458" spans="1:9" ht="18" customHeight="1" x14ac:dyDescent="0.25">
      <c r="A458" s="1">
        <v>2022</v>
      </c>
      <c r="B458" s="1" t="s">
        <v>6</v>
      </c>
      <c r="C458" s="1" t="s">
        <v>12</v>
      </c>
      <c r="D458" s="5" t="s">
        <v>28</v>
      </c>
      <c r="E458" s="7">
        <v>345</v>
      </c>
      <c r="F458" s="7">
        <v>7000</v>
      </c>
      <c r="G458" s="7">
        <v>7840</v>
      </c>
      <c r="H458" s="3">
        <v>1400</v>
      </c>
      <c r="I458" s="4" t="s">
        <v>40</v>
      </c>
    </row>
    <row r="459" spans="1:9" ht="18" customHeight="1" x14ac:dyDescent="0.25">
      <c r="A459" s="1">
        <v>2022</v>
      </c>
      <c r="B459" s="1" t="s">
        <v>6</v>
      </c>
      <c r="C459" s="1" t="s">
        <v>13</v>
      </c>
      <c r="D459" s="2" t="s">
        <v>33</v>
      </c>
      <c r="E459" s="3">
        <v>122</v>
      </c>
      <c r="F459" s="3">
        <v>100</v>
      </c>
      <c r="G459" s="3">
        <v>112</v>
      </c>
      <c r="H459" s="3">
        <v>20</v>
      </c>
      <c r="I459" s="4" t="s">
        <v>40</v>
      </c>
    </row>
    <row r="460" spans="1:9" ht="18" customHeight="1" x14ac:dyDescent="0.25">
      <c r="A460" s="1">
        <v>2022</v>
      </c>
      <c r="B460" s="1" t="s">
        <v>6</v>
      </c>
      <c r="C460" s="1" t="s">
        <v>15</v>
      </c>
      <c r="D460" s="5" t="s">
        <v>26</v>
      </c>
      <c r="E460" s="6">
        <v>78</v>
      </c>
      <c r="F460" s="6">
        <v>2288.6</v>
      </c>
      <c r="G460" s="6">
        <v>5126.4639999999999</v>
      </c>
      <c r="H460" s="3">
        <v>457.72</v>
      </c>
      <c r="I460" s="4" t="s">
        <v>40</v>
      </c>
    </row>
    <row r="461" spans="1:9" ht="18" customHeight="1" x14ac:dyDescent="0.25">
      <c r="A461" s="1">
        <v>2022</v>
      </c>
      <c r="B461" s="1" t="s">
        <v>6</v>
      </c>
      <c r="C461" s="1" t="s">
        <v>15</v>
      </c>
      <c r="D461" s="5" t="s">
        <v>24</v>
      </c>
      <c r="E461" s="6">
        <v>76</v>
      </c>
      <c r="F461" s="6">
        <v>2288.4499999999998</v>
      </c>
      <c r="G461" s="6">
        <v>5126.1279999999997</v>
      </c>
      <c r="H461" s="3">
        <v>457.69</v>
      </c>
      <c r="I461" s="4" t="s">
        <v>40</v>
      </c>
    </row>
    <row r="462" spans="1:9" ht="18" customHeight="1" x14ac:dyDescent="0.25">
      <c r="A462" s="1">
        <v>2022</v>
      </c>
      <c r="B462" s="1" t="s">
        <v>6</v>
      </c>
      <c r="C462" s="1" t="s">
        <v>15</v>
      </c>
      <c r="D462" s="5" t="s">
        <v>25</v>
      </c>
      <c r="E462" s="6">
        <v>46</v>
      </c>
      <c r="F462" s="6">
        <v>100</v>
      </c>
      <c r="G462" s="6">
        <v>224</v>
      </c>
      <c r="H462" s="3">
        <v>20</v>
      </c>
      <c r="I462" s="4" t="s">
        <v>40</v>
      </c>
    </row>
    <row r="463" spans="1:9" ht="18" customHeight="1" x14ac:dyDescent="0.25">
      <c r="A463" s="1">
        <v>2022</v>
      </c>
      <c r="B463" s="1" t="s">
        <v>6</v>
      </c>
      <c r="C463" s="1" t="s">
        <v>15</v>
      </c>
      <c r="D463" s="5" t="s">
        <v>23</v>
      </c>
      <c r="E463" s="6">
        <v>34</v>
      </c>
      <c r="F463" s="6">
        <v>2288.4</v>
      </c>
      <c r="G463" s="6">
        <v>5126.0160000000005</v>
      </c>
      <c r="H463" s="3">
        <v>457.68000000000006</v>
      </c>
      <c r="I463" s="4" t="s">
        <v>40</v>
      </c>
    </row>
    <row r="464" spans="1:9" ht="18" customHeight="1" x14ac:dyDescent="0.25">
      <c r="A464" s="1">
        <v>2022</v>
      </c>
      <c r="B464" s="1" t="s">
        <v>6</v>
      </c>
      <c r="C464" s="1" t="s">
        <v>13</v>
      </c>
      <c r="D464" s="2" t="s">
        <v>34</v>
      </c>
      <c r="E464" s="3">
        <v>7</v>
      </c>
      <c r="F464" s="3">
        <v>200</v>
      </c>
      <c r="G464" s="3">
        <v>224</v>
      </c>
      <c r="H464" s="3">
        <v>40</v>
      </c>
      <c r="I464" s="4" t="s">
        <v>40</v>
      </c>
    </row>
    <row r="465" spans="1:9" ht="18" customHeight="1" x14ac:dyDescent="0.25">
      <c r="A465" s="1">
        <v>2022</v>
      </c>
      <c r="B465" s="1" t="s">
        <v>6</v>
      </c>
      <c r="C465" s="1" t="s">
        <v>15</v>
      </c>
      <c r="D465" s="5" t="s">
        <v>27</v>
      </c>
      <c r="E465" s="6">
        <v>3</v>
      </c>
      <c r="F465" s="6">
        <v>2288.65</v>
      </c>
      <c r="G465" s="6">
        <v>5126.576</v>
      </c>
      <c r="H465" s="3">
        <v>457.73</v>
      </c>
      <c r="I465" s="4" t="s">
        <v>40</v>
      </c>
    </row>
    <row r="466" spans="1:9" ht="18" customHeight="1" x14ac:dyDescent="0.25">
      <c r="A466" s="1">
        <v>2022</v>
      </c>
      <c r="B466" s="1" t="s">
        <v>6</v>
      </c>
      <c r="C466" s="1" t="s">
        <v>32</v>
      </c>
      <c r="D466" s="5" t="s">
        <v>32</v>
      </c>
      <c r="E466" s="6">
        <v>2</v>
      </c>
      <c r="F466" s="6">
        <v>6600</v>
      </c>
      <c r="G466" s="6">
        <v>7392</v>
      </c>
      <c r="H466" s="3">
        <v>1320</v>
      </c>
      <c r="I466" s="4" t="s">
        <v>40</v>
      </c>
    </row>
    <row r="467" spans="1:9" ht="18" customHeight="1" x14ac:dyDescent="0.25">
      <c r="A467" s="1">
        <v>2022</v>
      </c>
      <c r="B467" s="1" t="s">
        <v>7</v>
      </c>
      <c r="C467" s="1" t="s">
        <v>14</v>
      </c>
      <c r="D467" s="2" t="s">
        <v>36</v>
      </c>
      <c r="E467" s="3">
        <v>3566</v>
      </c>
      <c r="F467" s="3">
        <v>4577.3</v>
      </c>
      <c r="G467" s="3">
        <v>5126.576</v>
      </c>
      <c r="H467" s="3">
        <v>915.46</v>
      </c>
      <c r="I467" s="4" t="s">
        <v>40</v>
      </c>
    </row>
    <row r="468" spans="1:9" ht="18" customHeight="1" x14ac:dyDescent="0.25">
      <c r="A468" s="1">
        <v>2022</v>
      </c>
      <c r="B468" s="1" t="s">
        <v>7</v>
      </c>
      <c r="C468" s="1" t="s">
        <v>14</v>
      </c>
      <c r="D468" s="2" t="s">
        <v>37</v>
      </c>
      <c r="E468" s="3">
        <v>2498</v>
      </c>
      <c r="F468" s="3">
        <v>8000</v>
      </c>
      <c r="G468" s="3">
        <v>8960</v>
      </c>
      <c r="H468" s="3">
        <v>1600</v>
      </c>
      <c r="I468" s="4" t="s">
        <v>40</v>
      </c>
    </row>
    <row r="469" spans="1:9" ht="18" customHeight="1" x14ac:dyDescent="0.25">
      <c r="A469" s="1">
        <v>2022</v>
      </c>
      <c r="B469" s="1" t="s">
        <v>7</v>
      </c>
      <c r="C469" s="1" t="s">
        <v>13</v>
      </c>
      <c r="D469" s="2" t="s">
        <v>35</v>
      </c>
      <c r="E469" s="3">
        <v>1245</v>
      </c>
      <c r="F469" s="3">
        <v>4577.2</v>
      </c>
      <c r="G469" s="3">
        <v>5126.4639999999999</v>
      </c>
      <c r="H469" s="3">
        <v>915.44</v>
      </c>
      <c r="I469" s="4" t="s">
        <v>40</v>
      </c>
    </row>
    <row r="470" spans="1:9" ht="18" customHeight="1" x14ac:dyDescent="0.25">
      <c r="A470" s="1">
        <v>2022</v>
      </c>
      <c r="B470" s="1" t="s">
        <v>7</v>
      </c>
      <c r="C470" s="1" t="s">
        <v>38</v>
      </c>
      <c r="D470" s="5" t="s">
        <v>30</v>
      </c>
      <c r="E470" s="6">
        <v>644</v>
      </c>
      <c r="F470" s="6">
        <v>5743.5</v>
      </c>
      <c r="G470" s="6">
        <v>6432.72</v>
      </c>
      <c r="H470" s="3">
        <v>1148.7</v>
      </c>
      <c r="I470" s="4" t="s">
        <v>40</v>
      </c>
    </row>
    <row r="471" spans="1:9" ht="18" customHeight="1" x14ac:dyDescent="0.25">
      <c r="A471" s="1">
        <v>2022</v>
      </c>
      <c r="B471" s="1" t="s">
        <v>7</v>
      </c>
      <c r="C471" s="1" t="s">
        <v>12</v>
      </c>
      <c r="D471" s="5" t="s">
        <v>29</v>
      </c>
      <c r="E471" s="6">
        <v>643</v>
      </c>
      <c r="F471" s="6">
        <v>7000</v>
      </c>
      <c r="G471" s="6">
        <v>7840</v>
      </c>
      <c r="H471" s="3">
        <v>1400</v>
      </c>
      <c r="I471" s="4" t="s">
        <v>40</v>
      </c>
    </row>
    <row r="472" spans="1:9" ht="18" customHeight="1" x14ac:dyDescent="0.25">
      <c r="A472" s="1">
        <v>2022</v>
      </c>
      <c r="B472" s="1" t="s">
        <v>7</v>
      </c>
      <c r="C472" s="1" t="s">
        <v>38</v>
      </c>
      <c r="D472" s="5" t="s">
        <v>31</v>
      </c>
      <c r="E472" s="6">
        <v>455</v>
      </c>
      <c r="F472" s="6">
        <v>5036.46</v>
      </c>
      <c r="G472" s="6">
        <v>5128.0320000000002</v>
      </c>
      <c r="H472" s="3">
        <v>1007.292</v>
      </c>
      <c r="I472" s="4" t="s">
        <v>40</v>
      </c>
    </row>
    <row r="473" spans="1:9" ht="18" customHeight="1" x14ac:dyDescent="0.25">
      <c r="A473" s="1">
        <v>2022</v>
      </c>
      <c r="B473" s="1" t="s">
        <v>7</v>
      </c>
      <c r="C473" s="1" t="s">
        <v>12</v>
      </c>
      <c r="D473" s="5" t="s">
        <v>28</v>
      </c>
      <c r="E473" s="7">
        <v>345</v>
      </c>
      <c r="F473" s="7">
        <v>7700</v>
      </c>
      <c r="G473" s="7">
        <v>7840</v>
      </c>
      <c r="H473" s="3">
        <v>1540</v>
      </c>
      <c r="I473" s="4" t="s">
        <v>40</v>
      </c>
    </row>
    <row r="474" spans="1:9" ht="18" customHeight="1" x14ac:dyDescent="0.25">
      <c r="A474" s="1">
        <v>2022</v>
      </c>
      <c r="B474" s="1" t="s">
        <v>7</v>
      </c>
      <c r="C474" s="1" t="s">
        <v>13</v>
      </c>
      <c r="D474" s="2" t="s">
        <v>33</v>
      </c>
      <c r="E474" s="3">
        <v>122</v>
      </c>
      <c r="F474" s="3">
        <v>110</v>
      </c>
      <c r="G474" s="3">
        <v>112</v>
      </c>
      <c r="H474" s="3">
        <v>22</v>
      </c>
      <c r="I474" s="4" t="s">
        <v>40</v>
      </c>
    </row>
    <row r="475" spans="1:9" ht="18" customHeight="1" x14ac:dyDescent="0.25">
      <c r="A475" s="1">
        <v>2022</v>
      </c>
      <c r="B475" s="1" t="s">
        <v>7</v>
      </c>
      <c r="C475" s="1" t="s">
        <v>15</v>
      </c>
      <c r="D475" s="5" t="s">
        <v>26</v>
      </c>
      <c r="E475" s="6">
        <v>78</v>
      </c>
      <c r="F475" s="6">
        <v>2517.46</v>
      </c>
      <c r="G475" s="6">
        <v>5126.4639999999999</v>
      </c>
      <c r="H475" s="3">
        <v>503.49200000000002</v>
      </c>
      <c r="I475" s="4" t="s">
        <v>40</v>
      </c>
    </row>
    <row r="476" spans="1:9" ht="18" customHeight="1" x14ac:dyDescent="0.25">
      <c r="A476" s="1">
        <v>2022</v>
      </c>
      <c r="B476" s="1" t="s">
        <v>7</v>
      </c>
      <c r="C476" s="1" t="s">
        <v>15</v>
      </c>
      <c r="D476" s="5" t="s">
        <v>24</v>
      </c>
      <c r="E476" s="6">
        <v>76</v>
      </c>
      <c r="F476" s="6">
        <v>2517.2949999999996</v>
      </c>
      <c r="G476" s="6">
        <v>5126.1279999999997</v>
      </c>
      <c r="H476" s="3">
        <v>503.45899999999995</v>
      </c>
      <c r="I476" s="4" t="s">
        <v>40</v>
      </c>
    </row>
    <row r="477" spans="1:9" ht="18" customHeight="1" x14ac:dyDescent="0.25">
      <c r="A477" s="1">
        <v>2022</v>
      </c>
      <c r="B477" s="1" t="s">
        <v>7</v>
      </c>
      <c r="C477" s="1" t="s">
        <v>15</v>
      </c>
      <c r="D477" s="5" t="s">
        <v>25</v>
      </c>
      <c r="E477" s="6">
        <v>46</v>
      </c>
      <c r="F477" s="6">
        <v>115</v>
      </c>
      <c r="G477" s="6">
        <v>224</v>
      </c>
      <c r="H477" s="3">
        <v>23</v>
      </c>
      <c r="I477" s="4" t="s">
        <v>40</v>
      </c>
    </row>
    <row r="478" spans="1:9" ht="18" customHeight="1" x14ac:dyDescent="0.25">
      <c r="A478" s="1">
        <v>2022</v>
      </c>
      <c r="B478" s="1" t="s">
        <v>7</v>
      </c>
      <c r="C478" s="1" t="s">
        <v>15</v>
      </c>
      <c r="D478" s="5" t="s">
        <v>23</v>
      </c>
      <c r="E478" s="6">
        <v>34</v>
      </c>
      <c r="F478" s="6">
        <v>2631.66</v>
      </c>
      <c r="G478" s="6">
        <v>5126.0160000000005</v>
      </c>
      <c r="H478" s="3">
        <v>526.33199999999999</v>
      </c>
      <c r="I478" s="4" t="s">
        <v>40</v>
      </c>
    </row>
    <row r="479" spans="1:9" ht="18" customHeight="1" x14ac:dyDescent="0.25">
      <c r="A479" s="1">
        <v>2022</v>
      </c>
      <c r="B479" s="1" t="s">
        <v>7</v>
      </c>
      <c r="C479" s="1" t="s">
        <v>13</v>
      </c>
      <c r="D479" s="2" t="s">
        <v>34</v>
      </c>
      <c r="E479" s="3">
        <v>7</v>
      </c>
      <c r="F479" s="3">
        <v>230</v>
      </c>
      <c r="G479" s="3">
        <v>224</v>
      </c>
      <c r="H479" s="3">
        <v>46</v>
      </c>
      <c r="I479" s="4" t="s">
        <v>40</v>
      </c>
    </row>
    <row r="480" spans="1:9" ht="18" customHeight="1" x14ac:dyDescent="0.25">
      <c r="A480" s="1">
        <v>2022</v>
      </c>
      <c r="B480" s="1" t="s">
        <v>7</v>
      </c>
      <c r="C480" s="1" t="s">
        <v>15</v>
      </c>
      <c r="D480" s="5" t="s">
        <v>27</v>
      </c>
      <c r="E480" s="6">
        <v>3</v>
      </c>
      <c r="F480" s="6">
        <v>2631.9475000000002</v>
      </c>
      <c r="G480" s="6">
        <v>5126.576</v>
      </c>
      <c r="H480" s="3">
        <v>526.38950000000011</v>
      </c>
      <c r="I480" s="4" t="s">
        <v>40</v>
      </c>
    </row>
    <row r="481" spans="1:9" ht="18" customHeight="1" x14ac:dyDescent="0.25">
      <c r="A481" s="1">
        <v>2022</v>
      </c>
      <c r="B481" s="1" t="s">
        <v>7</v>
      </c>
      <c r="C481" s="1" t="s">
        <v>32</v>
      </c>
      <c r="D481" s="5" t="s">
        <v>32</v>
      </c>
      <c r="E481" s="6">
        <v>2</v>
      </c>
      <c r="F481" s="6">
        <v>7590</v>
      </c>
      <c r="G481" s="6">
        <v>7392</v>
      </c>
      <c r="H481" s="3">
        <v>1518</v>
      </c>
      <c r="I481" s="4" t="s">
        <v>40</v>
      </c>
    </row>
    <row r="482" spans="1:9" ht="18" customHeight="1" x14ac:dyDescent="0.25">
      <c r="A482" s="1">
        <v>2022</v>
      </c>
      <c r="B482" s="1" t="s">
        <v>8</v>
      </c>
      <c r="C482" s="1" t="s">
        <v>14</v>
      </c>
      <c r="D482" s="2" t="s">
        <v>36</v>
      </c>
      <c r="E482" s="3">
        <v>3566</v>
      </c>
      <c r="F482" s="3">
        <v>4577.3</v>
      </c>
      <c r="G482" s="3">
        <v>5126.576</v>
      </c>
      <c r="H482" s="3">
        <v>915.46</v>
      </c>
      <c r="I482" s="4" t="s">
        <v>40</v>
      </c>
    </row>
    <row r="483" spans="1:9" ht="18" customHeight="1" x14ac:dyDescent="0.25">
      <c r="A483" s="1">
        <v>2022</v>
      </c>
      <c r="B483" s="1" t="s">
        <v>8</v>
      </c>
      <c r="C483" s="1" t="s">
        <v>14</v>
      </c>
      <c r="D483" s="2" t="s">
        <v>37</v>
      </c>
      <c r="E483" s="3">
        <v>2498</v>
      </c>
      <c r="F483" s="3">
        <v>8000</v>
      </c>
      <c r="G483" s="3">
        <v>8960</v>
      </c>
      <c r="H483" s="3">
        <v>1600</v>
      </c>
      <c r="I483" s="4" t="s">
        <v>40</v>
      </c>
    </row>
    <row r="484" spans="1:9" ht="18" customHeight="1" x14ac:dyDescent="0.25">
      <c r="A484" s="1">
        <v>2022</v>
      </c>
      <c r="B484" s="1" t="s">
        <v>8</v>
      </c>
      <c r="C484" s="1" t="s">
        <v>13</v>
      </c>
      <c r="D484" s="2" t="s">
        <v>35</v>
      </c>
      <c r="E484" s="3">
        <v>1245</v>
      </c>
      <c r="F484" s="3">
        <v>4577.2</v>
      </c>
      <c r="G484" s="3">
        <v>5126.4639999999999</v>
      </c>
      <c r="H484" s="3">
        <v>915.44</v>
      </c>
      <c r="I484" s="4" t="s">
        <v>40</v>
      </c>
    </row>
    <row r="485" spans="1:9" ht="18" customHeight="1" x14ac:dyDescent="0.25">
      <c r="A485" s="1">
        <v>2022</v>
      </c>
      <c r="B485" s="1" t="s">
        <v>8</v>
      </c>
      <c r="C485" s="1" t="s">
        <v>38</v>
      </c>
      <c r="D485" s="5" t="s">
        <v>30</v>
      </c>
      <c r="E485" s="6">
        <v>644</v>
      </c>
      <c r="F485" s="6">
        <v>5743.5</v>
      </c>
      <c r="G485" s="6">
        <v>6432.72</v>
      </c>
      <c r="H485" s="3">
        <v>1148.7</v>
      </c>
      <c r="I485" s="4" t="s">
        <v>40</v>
      </c>
    </row>
    <row r="486" spans="1:9" ht="18" customHeight="1" x14ac:dyDescent="0.25">
      <c r="A486" s="1">
        <v>2022</v>
      </c>
      <c r="B486" s="1" t="s">
        <v>8</v>
      </c>
      <c r="C486" s="1" t="s">
        <v>12</v>
      </c>
      <c r="D486" s="5" t="s">
        <v>29</v>
      </c>
      <c r="E486" s="6">
        <v>643</v>
      </c>
      <c r="F486" s="6">
        <v>7000</v>
      </c>
      <c r="G486" s="6">
        <v>7840</v>
      </c>
      <c r="H486" s="3">
        <v>1400</v>
      </c>
      <c r="I486" s="4" t="s">
        <v>40</v>
      </c>
    </row>
    <row r="487" spans="1:9" ht="18" customHeight="1" x14ac:dyDescent="0.25">
      <c r="A487" s="1">
        <v>2022</v>
      </c>
      <c r="B487" s="1" t="s">
        <v>8</v>
      </c>
      <c r="C487" s="1" t="s">
        <v>38</v>
      </c>
      <c r="D487" s="5" t="s">
        <v>31</v>
      </c>
      <c r="E487" s="6">
        <v>455</v>
      </c>
      <c r="F487" s="6">
        <v>4578.6000000000004</v>
      </c>
      <c r="G487" s="6">
        <v>5128.0320000000002</v>
      </c>
      <c r="H487" s="3">
        <v>915.72000000000014</v>
      </c>
      <c r="I487" s="4" t="s">
        <v>40</v>
      </c>
    </row>
    <row r="488" spans="1:9" ht="18" customHeight="1" x14ac:dyDescent="0.25">
      <c r="A488" s="1">
        <v>2022</v>
      </c>
      <c r="B488" s="1" t="s">
        <v>8</v>
      </c>
      <c r="C488" s="1" t="s">
        <v>12</v>
      </c>
      <c r="D488" s="5" t="s">
        <v>28</v>
      </c>
      <c r="E488" s="7">
        <v>345</v>
      </c>
      <c r="F488" s="7">
        <v>7000</v>
      </c>
      <c r="G488" s="7">
        <v>7840</v>
      </c>
      <c r="H488" s="3">
        <v>1400</v>
      </c>
      <c r="I488" s="4" t="s">
        <v>40</v>
      </c>
    </row>
    <row r="489" spans="1:9" ht="18" customHeight="1" x14ac:dyDescent="0.25">
      <c r="A489" s="1">
        <v>2022</v>
      </c>
      <c r="B489" s="1" t="s">
        <v>8</v>
      </c>
      <c r="C489" s="1" t="s">
        <v>13</v>
      </c>
      <c r="D489" s="2" t="s">
        <v>33</v>
      </c>
      <c r="E489" s="3">
        <v>122</v>
      </c>
      <c r="F489" s="3">
        <v>100</v>
      </c>
      <c r="G489" s="3">
        <v>112</v>
      </c>
      <c r="H489" s="3">
        <v>20</v>
      </c>
      <c r="I489" s="4" t="s">
        <v>40</v>
      </c>
    </row>
    <row r="490" spans="1:9" ht="18" customHeight="1" x14ac:dyDescent="0.25">
      <c r="A490" s="1">
        <v>2022</v>
      </c>
      <c r="B490" s="1" t="s">
        <v>8</v>
      </c>
      <c r="C490" s="1" t="s">
        <v>15</v>
      </c>
      <c r="D490" s="5" t="s">
        <v>26</v>
      </c>
      <c r="E490" s="6">
        <v>78</v>
      </c>
      <c r="F490" s="6">
        <v>2288.6</v>
      </c>
      <c r="G490" s="6">
        <v>5126.4639999999999</v>
      </c>
      <c r="H490" s="3">
        <v>457.72</v>
      </c>
      <c r="I490" s="4" t="s">
        <v>40</v>
      </c>
    </row>
    <row r="491" spans="1:9" ht="18" customHeight="1" x14ac:dyDescent="0.25">
      <c r="A491" s="1">
        <v>2022</v>
      </c>
      <c r="B491" s="1" t="s">
        <v>8</v>
      </c>
      <c r="C491" s="1" t="s">
        <v>15</v>
      </c>
      <c r="D491" s="5" t="s">
        <v>24</v>
      </c>
      <c r="E491" s="6">
        <v>76</v>
      </c>
      <c r="F491" s="6">
        <v>2288.4499999999998</v>
      </c>
      <c r="G491" s="6">
        <v>5126.1279999999997</v>
      </c>
      <c r="H491" s="3">
        <v>457.69</v>
      </c>
      <c r="I491" s="4" t="s">
        <v>40</v>
      </c>
    </row>
    <row r="492" spans="1:9" ht="18" customHeight="1" x14ac:dyDescent="0.25">
      <c r="A492" s="1">
        <v>2022</v>
      </c>
      <c r="B492" s="1" t="s">
        <v>8</v>
      </c>
      <c r="C492" s="1" t="s">
        <v>15</v>
      </c>
      <c r="D492" s="5" t="s">
        <v>25</v>
      </c>
      <c r="E492" s="6">
        <v>46</v>
      </c>
      <c r="F492" s="6">
        <v>100</v>
      </c>
      <c r="G492" s="6">
        <v>224</v>
      </c>
      <c r="H492" s="3">
        <v>20</v>
      </c>
      <c r="I492" s="4" t="s">
        <v>40</v>
      </c>
    </row>
    <row r="493" spans="1:9" ht="18" customHeight="1" x14ac:dyDescent="0.25">
      <c r="A493" s="1">
        <v>2022</v>
      </c>
      <c r="B493" s="1" t="s">
        <v>8</v>
      </c>
      <c r="C493" s="1" t="s">
        <v>15</v>
      </c>
      <c r="D493" s="5" t="s">
        <v>23</v>
      </c>
      <c r="E493" s="6">
        <v>34</v>
      </c>
      <c r="F493" s="6">
        <v>2746.08</v>
      </c>
      <c r="G493" s="6">
        <v>5126.0160000000005</v>
      </c>
      <c r="H493" s="3">
        <v>549.21600000000001</v>
      </c>
      <c r="I493" s="4" t="s">
        <v>40</v>
      </c>
    </row>
    <row r="494" spans="1:9" ht="18" customHeight="1" x14ac:dyDescent="0.25">
      <c r="A494" s="1">
        <v>2022</v>
      </c>
      <c r="B494" s="1" t="s">
        <v>8</v>
      </c>
      <c r="C494" s="1" t="s">
        <v>13</v>
      </c>
      <c r="D494" s="2" t="s">
        <v>34</v>
      </c>
      <c r="E494" s="3">
        <v>7</v>
      </c>
      <c r="F494" s="3">
        <v>240</v>
      </c>
      <c r="G494" s="3">
        <v>224</v>
      </c>
      <c r="H494" s="3">
        <v>48</v>
      </c>
      <c r="I494" s="4" t="s">
        <v>40</v>
      </c>
    </row>
    <row r="495" spans="1:9" ht="18" customHeight="1" x14ac:dyDescent="0.25">
      <c r="A495" s="1">
        <v>2022</v>
      </c>
      <c r="B495" s="1" t="s">
        <v>8</v>
      </c>
      <c r="C495" s="1" t="s">
        <v>15</v>
      </c>
      <c r="D495" s="5" t="s">
        <v>27</v>
      </c>
      <c r="E495" s="6">
        <v>3</v>
      </c>
      <c r="F495" s="6">
        <v>2746.38</v>
      </c>
      <c r="G495" s="6">
        <v>5126.576</v>
      </c>
      <c r="H495" s="3">
        <v>549.27600000000007</v>
      </c>
      <c r="I495" s="4" t="s">
        <v>40</v>
      </c>
    </row>
    <row r="496" spans="1:9" ht="18" customHeight="1" x14ac:dyDescent="0.25">
      <c r="A496" s="1">
        <v>2022</v>
      </c>
      <c r="B496" s="1" t="s">
        <v>8</v>
      </c>
      <c r="C496" s="1" t="s">
        <v>32</v>
      </c>
      <c r="D496" s="5" t="s">
        <v>32</v>
      </c>
      <c r="E496" s="6">
        <v>2</v>
      </c>
      <c r="F496" s="6">
        <v>7920</v>
      </c>
      <c r="G496" s="6">
        <v>7392</v>
      </c>
      <c r="H496" s="3">
        <v>1584</v>
      </c>
      <c r="I496" s="4" t="s">
        <v>40</v>
      </c>
    </row>
    <row r="497" spans="1:9" ht="18" customHeight="1" x14ac:dyDescent="0.25">
      <c r="A497" s="1">
        <v>2022</v>
      </c>
      <c r="B497" s="1" t="s">
        <v>9</v>
      </c>
      <c r="C497" s="1" t="s">
        <v>14</v>
      </c>
      <c r="D497" s="2" t="s">
        <v>36</v>
      </c>
      <c r="E497" s="3">
        <v>3566</v>
      </c>
      <c r="F497" s="3">
        <v>5035.0300000000007</v>
      </c>
      <c r="G497" s="3">
        <v>5126.576</v>
      </c>
      <c r="H497" s="3">
        <v>1007.0060000000002</v>
      </c>
      <c r="I497" s="4" t="s">
        <v>40</v>
      </c>
    </row>
    <row r="498" spans="1:9" ht="18" customHeight="1" x14ac:dyDescent="0.25">
      <c r="A498" s="1">
        <v>2022</v>
      </c>
      <c r="B498" s="1" t="s">
        <v>9</v>
      </c>
      <c r="C498" s="1" t="s">
        <v>14</v>
      </c>
      <c r="D498" s="2" t="s">
        <v>37</v>
      </c>
      <c r="E498" s="3">
        <v>2498</v>
      </c>
      <c r="F498" s="3">
        <v>9200</v>
      </c>
      <c r="G498" s="3">
        <v>8960</v>
      </c>
      <c r="H498" s="3">
        <v>1840</v>
      </c>
      <c r="I498" s="4" t="s">
        <v>40</v>
      </c>
    </row>
    <row r="499" spans="1:9" ht="18" customHeight="1" x14ac:dyDescent="0.25">
      <c r="A499" s="1">
        <v>2022</v>
      </c>
      <c r="B499" s="1" t="s">
        <v>9</v>
      </c>
      <c r="C499" s="1" t="s">
        <v>13</v>
      </c>
      <c r="D499" s="2" t="s">
        <v>35</v>
      </c>
      <c r="E499" s="3">
        <v>1245</v>
      </c>
      <c r="F499" s="3">
        <v>5263.78</v>
      </c>
      <c r="G499" s="3">
        <v>5126.4639999999999</v>
      </c>
      <c r="H499" s="3">
        <v>1052.7560000000001</v>
      </c>
      <c r="I499" s="4" t="s">
        <v>40</v>
      </c>
    </row>
    <row r="500" spans="1:9" ht="18" customHeight="1" x14ac:dyDescent="0.25">
      <c r="A500" s="1">
        <v>2022</v>
      </c>
      <c r="B500" s="1" t="s">
        <v>9</v>
      </c>
      <c r="C500" s="1" t="s">
        <v>38</v>
      </c>
      <c r="D500" s="5" t="s">
        <v>30</v>
      </c>
      <c r="E500" s="6">
        <v>644</v>
      </c>
      <c r="F500" s="6">
        <v>6605.0249999999996</v>
      </c>
      <c r="G500" s="6">
        <v>6432.72</v>
      </c>
      <c r="H500" s="3">
        <v>1321.0050000000001</v>
      </c>
      <c r="I500" s="4" t="s">
        <v>40</v>
      </c>
    </row>
    <row r="501" spans="1:9" ht="18" customHeight="1" x14ac:dyDescent="0.25">
      <c r="A501" s="1">
        <v>2022</v>
      </c>
      <c r="B501" s="1" t="s">
        <v>9</v>
      </c>
      <c r="C501" s="1" t="s">
        <v>12</v>
      </c>
      <c r="D501" s="5" t="s">
        <v>29</v>
      </c>
      <c r="E501" s="6">
        <v>643</v>
      </c>
      <c r="F501" s="6">
        <v>8400</v>
      </c>
      <c r="G501" s="6">
        <v>7840</v>
      </c>
      <c r="H501" s="3">
        <v>1680</v>
      </c>
      <c r="I501" s="4" t="s">
        <v>40</v>
      </c>
    </row>
    <row r="502" spans="1:9" ht="18" customHeight="1" x14ac:dyDescent="0.25">
      <c r="A502" s="1">
        <v>2022</v>
      </c>
      <c r="B502" s="1" t="s">
        <v>9</v>
      </c>
      <c r="C502" s="1" t="s">
        <v>38</v>
      </c>
      <c r="D502" s="5" t="s">
        <v>31</v>
      </c>
      <c r="E502" s="6">
        <v>455</v>
      </c>
      <c r="F502" s="6">
        <v>5494.3200000000006</v>
      </c>
      <c r="G502" s="6">
        <v>5128.0320000000002</v>
      </c>
      <c r="H502" s="3">
        <v>1098.8640000000003</v>
      </c>
      <c r="I502" s="4" t="s">
        <v>40</v>
      </c>
    </row>
    <row r="503" spans="1:9" ht="18" customHeight="1" x14ac:dyDescent="0.25">
      <c r="A503" s="1">
        <v>2022</v>
      </c>
      <c r="B503" s="1" t="s">
        <v>9</v>
      </c>
      <c r="C503" s="1" t="s">
        <v>12</v>
      </c>
      <c r="D503" s="5" t="s">
        <v>28</v>
      </c>
      <c r="E503" s="7">
        <v>345</v>
      </c>
      <c r="F503" s="7">
        <v>8400</v>
      </c>
      <c r="G503" s="7">
        <v>7840</v>
      </c>
      <c r="H503" s="3">
        <v>1680</v>
      </c>
      <c r="I503" s="4" t="s">
        <v>40</v>
      </c>
    </row>
    <row r="504" spans="1:9" ht="18" customHeight="1" x14ac:dyDescent="0.25">
      <c r="A504" s="1">
        <v>2022</v>
      </c>
      <c r="B504" s="1" t="s">
        <v>9</v>
      </c>
      <c r="C504" s="1" t="s">
        <v>13</v>
      </c>
      <c r="D504" s="2" t="s">
        <v>33</v>
      </c>
      <c r="E504" s="3">
        <v>122</v>
      </c>
      <c r="F504" s="3">
        <v>120</v>
      </c>
      <c r="G504" s="3">
        <v>112</v>
      </c>
      <c r="H504" s="3">
        <v>24</v>
      </c>
      <c r="I504" s="4" t="s">
        <v>40</v>
      </c>
    </row>
    <row r="505" spans="1:9" ht="18" customHeight="1" x14ac:dyDescent="0.25">
      <c r="A505" s="1">
        <v>2022</v>
      </c>
      <c r="B505" s="1" t="s">
        <v>9</v>
      </c>
      <c r="C505" s="1" t="s">
        <v>15</v>
      </c>
      <c r="D505" s="5" t="s">
        <v>26</v>
      </c>
      <c r="E505" s="6">
        <v>78</v>
      </c>
      <c r="F505" s="6">
        <v>2517.46</v>
      </c>
      <c r="G505" s="6">
        <v>5126.4639999999999</v>
      </c>
      <c r="H505" s="3">
        <v>503.49200000000002</v>
      </c>
      <c r="I505" s="4" t="s">
        <v>40</v>
      </c>
    </row>
    <row r="506" spans="1:9" ht="18" customHeight="1" x14ac:dyDescent="0.25">
      <c r="A506" s="1">
        <v>2022</v>
      </c>
      <c r="B506" s="1" t="s">
        <v>9</v>
      </c>
      <c r="C506" s="1" t="s">
        <v>15</v>
      </c>
      <c r="D506" s="5" t="s">
        <v>24</v>
      </c>
      <c r="E506" s="6">
        <v>76</v>
      </c>
      <c r="F506" s="6">
        <v>2517.2949999999996</v>
      </c>
      <c r="G506" s="6">
        <v>5126.1279999999997</v>
      </c>
      <c r="H506" s="3">
        <v>503.45899999999995</v>
      </c>
      <c r="I506" s="4" t="s">
        <v>40</v>
      </c>
    </row>
    <row r="507" spans="1:9" ht="18" customHeight="1" x14ac:dyDescent="0.25">
      <c r="A507" s="1">
        <v>2022</v>
      </c>
      <c r="B507" s="1" t="s">
        <v>9</v>
      </c>
      <c r="C507" s="1" t="s">
        <v>15</v>
      </c>
      <c r="D507" s="5" t="s">
        <v>25</v>
      </c>
      <c r="E507" s="6">
        <v>46</v>
      </c>
      <c r="F507" s="6">
        <v>110</v>
      </c>
      <c r="G507" s="6">
        <v>224</v>
      </c>
      <c r="H507" s="3">
        <v>22</v>
      </c>
      <c r="I507" s="4" t="s">
        <v>40</v>
      </c>
    </row>
    <row r="508" spans="1:9" ht="18" customHeight="1" x14ac:dyDescent="0.25">
      <c r="A508" s="1">
        <v>2022</v>
      </c>
      <c r="B508" s="1" t="s">
        <v>9</v>
      </c>
      <c r="C508" s="1" t="s">
        <v>15</v>
      </c>
      <c r="D508" s="5" t="s">
        <v>23</v>
      </c>
      <c r="E508" s="6">
        <v>34</v>
      </c>
      <c r="F508" s="6">
        <v>2517.2400000000002</v>
      </c>
      <c r="G508" s="6">
        <v>5126.0160000000005</v>
      </c>
      <c r="H508" s="3">
        <v>503.44800000000009</v>
      </c>
      <c r="I508" s="4" t="s">
        <v>40</v>
      </c>
    </row>
    <row r="509" spans="1:9" ht="18" customHeight="1" x14ac:dyDescent="0.25">
      <c r="A509" s="1">
        <v>2022</v>
      </c>
      <c r="B509" s="1" t="s">
        <v>9</v>
      </c>
      <c r="C509" s="1" t="s">
        <v>13</v>
      </c>
      <c r="D509" s="2" t="s">
        <v>34</v>
      </c>
      <c r="E509" s="3">
        <v>7</v>
      </c>
      <c r="F509" s="3">
        <v>220</v>
      </c>
      <c r="G509" s="3">
        <v>224</v>
      </c>
      <c r="H509" s="3">
        <v>44</v>
      </c>
      <c r="I509" s="4" t="s">
        <v>40</v>
      </c>
    </row>
    <row r="510" spans="1:9" ht="18" customHeight="1" x14ac:dyDescent="0.25">
      <c r="A510" s="1">
        <v>2022</v>
      </c>
      <c r="B510" s="1" t="s">
        <v>9</v>
      </c>
      <c r="C510" s="1" t="s">
        <v>15</v>
      </c>
      <c r="D510" s="5" t="s">
        <v>27</v>
      </c>
      <c r="E510" s="6">
        <v>3</v>
      </c>
      <c r="F510" s="6">
        <v>2517.5150000000003</v>
      </c>
      <c r="G510" s="6">
        <v>5126.576</v>
      </c>
      <c r="H510" s="3">
        <v>503.5030000000001</v>
      </c>
      <c r="I510" s="4" t="s">
        <v>40</v>
      </c>
    </row>
    <row r="511" spans="1:9" ht="18" customHeight="1" x14ac:dyDescent="0.25">
      <c r="A511" s="1">
        <v>2022</v>
      </c>
      <c r="B511" s="1" t="s">
        <v>9</v>
      </c>
      <c r="C511" s="1" t="s">
        <v>32</v>
      </c>
      <c r="D511" s="5" t="s">
        <v>32</v>
      </c>
      <c r="E511" s="6">
        <v>2</v>
      </c>
      <c r="F511" s="6">
        <v>7260</v>
      </c>
      <c r="G511" s="6">
        <v>7392</v>
      </c>
      <c r="H511" s="3">
        <v>1452</v>
      </c>
      <c r="I511" s="4" t="s">
        <v>40</v>
      </c>
    </row>
    <row r="512" spans="1:9" ht="18" customHeight="1" x14ac:dyDescent="0.25">
      <c r="A512" s="1">
        <v>2022</v>
      </c>
      <c r="B512" s="1" t="s">
        <v>10</v>
      </c>
      <c r="C512" s="1" t="s">
        <v>14</v>
      </c>
      <c r="D512" s="2" t="s">
        <v>36</v>
      </c>
      <c r="E512" s="3">
        <v>3566</v>
      </c>
      <c r="F512" s="3">
        <v>5263.8950000000004</v>
      </c>
      <c r="G512" s="3">
        <v>5126.576</v>
      </c>
      <c r="H512" s="3">
        <v>1052.7790000000002</v>
      </c>
      <c r="I512" s="4" t="s">
        <v>40</v>
      </c>
    </row>
    <row r="513" spans="1:9" ht="18" customHeight="1" x14ac:dyDescent="0.25">
      <c r="A513" s="1">
        <v>2022</v>
      </c>
      <c r="B513" s="1" t="s">
        <v>10</v>
      </c>
      <c r="C513" s="1" t="s">
        <v>14</v>
      </c>
      <c r="D513" s="2" t="s">
        <v>37</v>
      </c>
      <c r="E513" s="3">
        <v>2498</v>
      </c>
      <c r="F513" s="3">
        <v>8800</v>
      </c>
      <c r="G513" s="3">
        <v>8960</v>
      </c>
      <c r="H513" s="3">
        <v>1760</v>
      </c>
      <c r="I513" s="4" t="s">
        <v>40</v>
      </c>
    </row>
    <row r="514" spans="1:9" ht="18" customHeight="1" x14ac:dyDescent="0.25">
      <c r="A514" s="1">
        <v>2022</v>
      </c>
      <c r="B514" s="1" t="s">
        <v>10</v>
      </c>
      <c r="C514" s="1" t="s">
        <v>13</v>
      </c>
      <c r="D514" s="2" t="s">
        <v>35</v>
      </c>
      <c r="E514" s="3">
        <v>1245</v>
      </c>
      <c r="F514" s="3">
        <v>5034.92</v>
      </c>
      <c r="G514" s="3">
        <v>5126.4639999999999</v>
      </c>
      <c r="H514" s="3">
        <v>1006.984</v>
      </c>
      <c r="I514" s="4" t="s">
        <v>40</v>
      </c>
    </row>
    <row r="515" spans="1:9" ht="18" customHeight="1" x14ac:dyDescent="0.25">
      <c r="A515" s="1">
        <v>2022</v>
      </c>
      <c r="B515" s="1" t="s">
        <v>10</v>
      </c>
      <c r="C515" s="1" t="s">
        <v>38</v>
      </c>
      <c r="D515" s="5" t="s">
        <v>30</v>
      </c>
      <c r="E515" s="6">
        <v>644</v>
      </c>
      <c r="F515" s="6">
        <v>6317.85</v>
      </c>
      <c r="G515" s="6">
        <v>6432.72</v>
      </c>
      <c r="H515" s="3">
        <v>1263.5700000000002</v>
      </c>
      <c r="I515" s="4" t="s">
        <v>40</v>
      </c>
    </row>
    <row r="516" spans="1:9" ht="18" customHeight="1" x14ac:dyDescent="0.25">
      <c r="A516" s="1">
        <v>2022</v>
      </c>
      <c r="B516" s="1" t="s">
        <v>10</v>
      </c>
      <c r="C516" s="1" t="s">
        <v>12</v>
      </c>
      <c r="D516" s="5" t="s">
        <v>29</v>
      </c>
      <c r="E516" s="6">
        <v>643</v>
      </c>
      <c r="F516" s="6">
        <v>7700</v>
      </c>
      <c r="G516" s="6">
        <v>7840</v>
      </c>
      <c r="H516" s="3">
        <v>1540</v>
      </c>
      <c r="I516" s="4" t="s">
        <v>40</v>
      </c>
    </row>
    <row r="517" spans="1:9" ht="18" customHeight="1" x14ac:dyDescent="0.25">
      <c r="A517" s="1">
        <v>2022</v>
      </c>
      <c r="B517" s="1" t="s">
        <v>10</v>
      </c>
      <c r="C517" s="1" t="s">
        <v>38</v>
      </c>
      <c r="D517" s="5" t="s">
        <v>31</v>
      </c>
      <c r="E517" s="6">
        <v>455</v>
      </c>
      <c r="F517" s="6">
        <v>5036.46</v>
      </c>
      <c r="G517" s="6">
        <v>5128.0320000000002</v>
      </c>
      <c r="H517" s="3">
        <v>1007.292</v>
      </c>
      <c r="I517" s="4" t="s">
        <v>40</v>
      </c>
    </row>
    <row r="518" spans="1:9" ht="18" customHeight="1" x14ac:dyDescent="0.25">
      <c r="A518" s="1">
        <v>2022</v>
      </c>
      <c r="B518" s="1" t="s">
        <v>10</v>
      </c>
      <c r="C518" s="1" t="s">
        <v>12</v>
      </c>
      <c r="D518" s="5" t="s">
        <v>28</v>
      </c>
      <c r="E518" s="7">
        <v>345</v>
      </c>
      <c r="F518" s="7">
        <v>7700</v>
      </c>
      <c r="G518" s="7">
        <v>7840</v>
      </c>
      <c r="H518" s="3">
        <v>1540</v>
      </c>
      <c r="I518" s="4" t="s">
        <v>40</v>
      </c>
    </row>
    <row r="519" spans="1:9" ht="18" customHeight="1" x14ac:dyDescent="0.25">
      <c r="A519" s="1">
        <v>2022</v>
      </c>
      <c r="B519" s="1" t="s">
        <v>10</v>
      </c>
      <c r="C519" s="1" t="s">
        <v>13</v>
      </c>
      <c r="D519" s="2" t="s">
        <v>33</v>
      </c>
      <c r="E519" s="3">
        <v>122</v>
      </c>
      <c r="F519" s="3">
        <v>110</v>
      </c>
      <c r="G519" s="3">
        <v>112</v>
      </c>
      <c r="H519" s="3">
        <v>22</v>
      </c>
      <c r="I519" s="4" t="s">
        <v>40</v>
      </c>
    </row>
    <row r="520" spans="1:9" ht="18" customHeight="1" x14ac:dyDescent="0.25">
      <c r="A520" s="1">
        <v>2022</v>
      </c>
      <c r="B520" s="1" t="s">
        <v>10</v>
      </c>
      <c r="C520" s="1" t="s">
        <v>15</v>
      </c>
      <c r="D520" s="5" t="s">
        <v>26</v>
      </c>
      <c r="E520" s="6">
        <v>78</v>
      </c>
      <c r="F520" s="6">
        <v>2517.46</v>
      </c>
      <c r="G520" s="6">
        <v>5126.4639999999999</v>
      </c>
      <c r="H520" s="3">
        <v>503.49200000000002</v>
      </c>
      <c r="I520" s="4" t="s">
        <v>40</v>
      </c>
    </row>
    <row r="521" spans="1:9" ht="18" customHeight="1" x14ac:dyDescent="0.25">
      <c r="A521" s="1">
        <v>2022</v>
      </c>
      <c r="B521" s="1" t="s">
        <v>10</v>
      </c>
      <c r="C521" s="1" t="s">
        <v>15</v>
      </c>
      <c r="D521" s="5" t="s">
        <v>24</v>
      </c>
      <c r="E521" s="6">
        <v>76</v>
      </c>
      <c r="F521" s="6">
        <v>2288.4499999999998</v>
      </c>
      <c r="G521" s="6">
        <v>5126.1279999999997</v>
      </c>
      <c r="H521" s="3">
        <v>457.69</v>
      </c>
      <c r="I521" s="4" t="s">
        <v>40</v>
      </c>
    </row>
    <row r="522" spans="1:9" ht="18" customHeight="1" x14ac:dyDescent="0.25">
      <c r="A522" s="1">
        <v>2022</v>
      </c>
      <c r="B522" s="1" t="s">
        <v>10</v>
      </c>
      <c r="C522" s="1" t="s">
        <v>15</v>
      </c>
      <c r="D522" s="5" t="s">
        <v>25</v>
      </c>
      <c r="E522" s="6">
        <v>46</v>
      </c>
      <c r="F522" s="6">
        <v>100</v>
      </c>
      <c r="G522" s="6">
        <v>224</v>
      </c>
      <c r="H522" s="3">
        <v>20</v>
      </c>
      <c r="I522" s="4" t="s">
        <v>40</v>
      </c>
    </row>
    <row r="523" spans="1:9" ht="18" customHeight="1" x14ac:dyDescent="0.25">
      <c r="A523" s="1">
        <v>2022</v>
      </c>
      <c r="B523" s="1" t="s">
        <v>10</v>
      </c>
      <c r="C523" s="1" t="s">
        <v>15</v>
      </c>
      <c r="D523" s="5" t="s">
        <v>23</v>
      </c>
      <c r="E523" s="6">
        <v>34</v>
      </c>
      <c r="F523" s="6">
        <v>2288.4</v>
      </c>
      <c r="G523" s="6">
        <v>5126.0160000000005</v>
      </c>
      <c r="H523" s="3">
        <v>457.68000000000006</v>
      </c>
      <c r="I523" s="4" t="s">
        <v>42</v>
      </c>
    </row>
    <row r="524" spans="1:9" ht="18" customHeight="1" x14ac:dyDescent="0.25">
      <c r="A524" s="1">
        <v>2022</v>
      </c>
      <c r="B524" s="1" t="s">
        <v>10</v>
      </c>
      <c r="C524" s="1" t="s">
        <v>13</v>
      </c>
      <c r="D524" s="2" t="s">
        <v>34</v>
      </c>
      <c r="E524" s="3">
        <v>7</v>
      </c>
      <c r="F524" s="3">
        <v>200</v>
      </c>
      <c r="G524" s="3">
        <v>224</v>
      </c>
      <c r="H524" s="3">
        <v>40</v>
      </c>
      <c r="I524" s="4" t="s">
        <v>42</v>
      </c>
    </row>
    <row r="525" spans="1:9" ht="18" customHeight="1" x14ac:dyDescent="0.25">
      <c r="A525" s="1">
        <v>2022</v>
      </c>
      <c r="B525" s="1" t="s">
        <v>10</v>
      </c>
      <c r="C525" s="1" t="s">
        <v>15</v>
      </c>
      <c r="D525" s="5" t="s">
        <v>27</v>
      </c>
      <c r="E525" s="6">
        <v>3</v>
      </c>
      <c r="F525" s="6">
        <v>2288.65</v>
      </c>
      <c r="G525" s="6">
        <v>5126.576</v>
      </c>
      <c r="H525" s="3">
        <v>457.73</v>
      </c>
      <c r="I525" s="4" t="s">
        <v>42</v>
      </c>
    </row>
    <row r="526" spans="1:9" ht="18" customHeight="1" x14ac:dyDescent="0.25">
      <c r="A526" s="1">
        <v>2022</v>
      </c>
      <c r="B526" s="1" t="s">
        <v>10</v>
      </c>
      <c r="C526" s="1" t="s">
        <v>32</v>
      </c>
      <c r="D526" s="5" t="s">
        <v>32</v>
      </c>
      <c r="E526" s="6">
        <v>2</v>
      </c>
      <c r="F526" s="6">
        <v>6600</v>
      </c>
      <c r="G526" s="6">
        <v>7392</v>
      </c>
      <c r="H526" s="3">
        <v>1320</v>
      </c>
      <c r="I526" s="4" t="s">
        <v>42</v>
      </c>
    </row>
    <row r="527" spans="1:9" ht="18" customHeight="1" x14ac:dyDescent="0.25">
      <c r="A527" s="1">
        <v>2022</v>
      </c>
      <c r="B527" s="1" t="s">
        <v>11</v>
      </c>
      <c r="C527" s="1" t="s">
        <v>14</v>
      </c>
      <c r="D527" s="2" t="s">
        <v>36</v>
      </c>
      <c r="E527" s="3">
        <v>3566</v>
      </c>
      <c r="F527" s="3">
        <v>4577.3</v>
      </c>
      <c r="G527" s="3">
        <v>5126.576</v>
      </c>
      <c r="H527" s="3">
        <v>915.46</v>
      </c>
      <c r="I527" s="4" t="s">
        <v>42</v>
      </c>
    </row>
    <row r="528" spans="1:9" ht="18" customHeight="1" x14ac:dyDescent="0.25">
      <c r="A528" s="1">
        <v>2022</v>
      </c>
      <c r="B528" s="1" t="s">
        <v>11</v>
      </c>
      <c r="C528" s="1" t="s">
        <v>14</v>
      </c>
      <c r="D528" s="2" t="s">
        <v>37</v>
      </c>
      <c r="E528" s="3">
        <v>2498</v>
      </c>
      <c r="F528" s="3">
        <v>8000</v>
      </c>
      <c r="G528" s="3">
        <v>8960</v>
      </c>
      <c r="H528" s="3">
        <v>1600</v>
      </c>
      <c r="I528" s="4" t="s">
        <v>42</v>
      </c>
    </row>
    <row r="529" spans="1:9" ht="18" customHeight="1" x14ac:dyDescent="0.25">
      <c r="A529" s="1">
        <v>2022</v>
      </c>
      <c r="B529" s="1" t="s">
        <v>11</v>
      </c>
      <c r="C529" s="1" t="s">
        <v>13</v>
      </c>
      <c r="D529" s="2" t="s">
        <v>35</v>
      </c>
      <c r="E529" s="3">
        <v>1245</v>
      </c>
      <c r="F529" s="3">
        <v>4577.2</v>
      </c>
      <c r="G529" s="3">
        <v>5126.4639999999999</v>
      </c>
      <c r="H529" s="3">
        <v>915.44</v>
      </c>
      <c r="I529" s="4" t="s">
        <v>42</v>
      </c>
    </row>
    <row r="530" spans="1:9" ht="18" customHeight="1" x14ac:dyDescent="0.25">
      <c r="A530" s="1">
        <v>2022</v>
      </c>
      <c r="B530" s="1" t="s">
        <v>11</v>
      </c>
      <c r="C530" s="1" t="s">
        <v>38</v>
      </c>
      <c r="D530" s="5" t="s">
        <v>30</v>
      </c>
      <c r="E530" s="6">
        <v>644</v>
      </c>
      <c r="F530" s="6">
        <v>5743.5</v>
      </c>
      <c r="G530" s="6">
        <v>6432.72</v>
      </c>
      <c r="H530" s="3">
        <v>1148.7</v>
      </c>
      <c r="I530" s="4" t="s">
        <v>42</v>
      </c>
    </row>
    <row r="531" spans="1:9" ht="18" customHeight="1" x14ac:dyDescent="0.25">
      <c r="A531" s="1">
        <v>2022</v>
      </c>
      <c r="B531" s="1" t="s">
        <v>11</v>
      </c>
      <c r="C531" s="1" t="s">
        <v>12</v>
      </c>
      <c r="D531" s="5" t="s">
        <v>29</v>
      </c>
      <c r="E531" s="6">
        <v>643</v>
      </c>
      <c r="F531" s="6">
        <v>7000</v>
      </c>
      <c r="G531" s="6">
        <v>7840</v>
      </c>
      <c r="H531" s="3">
        <v>1400</v>
      </c>
      <c r="I531" s="4" t="s">
        <v>42</v>
      </c>
    </row>
    <row r="532" spans="1:9" ht="18" customHeight="1" x14ac:dyDescent="0.25">
      <c r="A532" s="1">
        <v>2022</v>
      </c>
      <c r="B532" s="1" t="s">
        <v>11</v>
      </c>
      <c r="C532" s="1" t="s">
        <v>38</v>
      </c>
      <c r="D532" s="5" t="s">
        <v>31</v>
      </c>
      <c r="E532" s="6">
        <v>455</v>
      </c>
      <c r="F532" s="6">
        <v>4578.6000000000004</v>
      </c>
      <c r="G532" s="6">
        <v>5128.0320000000002</v>
      </c>
      <c r="H532" s="3">
        <v>915.72000000000014</v>
      </c>
      <c r="I532" s="4" t="s">
        <v>42</v>
      </c>
    </row>
    <row r="533" spans="1:9" ht="18" customHeight="1" x14ac:dyDescent="0.25">
      <c r="A533" s="1">
        <v>2022</v>
      </c>
      <c r="B533" s="1" t="s">
        <v>11</v>
      </c>
      <c r="C533" s="1" t="s">
        <v>12</v>
      </c>
      <c r="D533" s="5" t="s">
        <v>28</v>
      </c>
      <c r="E533" s="7">
        <v>345</v>
      </c>
      <c r="F533" s="7">
        <v>7000</v>
      </c>
      <c r="G533" s="7">
        <v>7840</v>
      </c>
      <c r="H533" s="3">
        <v>1400</v>
      </c>
      <c r="I533" s="4" t="s">
        <v>42</v>
      </c>
    </row>
    <row r="534" spans="1:9" ht="18" customHeight="1" x14ac:dyDescent="0.25">
      <c r="A534" s="1">
        <v>2022</v>
      </c>
      <c r="B534" s="1" t="s">
        <v>11</v>
      </c>
      <c r="C534" s="1" t="s">
        <v>13</v>
      </c>
      <c r="D534" s="2" t="s">
        <v>33</v>
      </c>
      <c r="E534" s="3">
        <v>122</v>
      </c>
      <c r="F534" s="3">
        <v>100</v>
      </c>
      <c r="G534" s="3">
        <v>112</v>
      </c>
      <c r="H534" s="3">
        <v>20</v>
      </c>
      <c r="I534" s="4" t="s">
        <v>42</v>
      </c>
    </row>
    <row r="535" spans="1:9" ht="18" customHeight="1" x14ac:dyDescent="0.25">
      <c r="A535" s="1">
        <v>2022</v>
      </c>
      <c r="B535" s="1" t="s">
        <v>11</v>
      </c>
      <c r="C535" s="1" t="s">
        <v>15</v>
      </c>
      <c r="D535" s="5" t="s">
        <v>26</v>
      </c>
      <c r="E535" s="6">
        <v>78</v>
      </c>
      <c r="F535" s="6">
        <v>2288.6</v>
      </c>
      <c r="G535" s="6">
        <v>5126.4639999999999</v>
      </c>
      <c r="H535" s="3">
        <v>457.72</v>
      </c>
      <c r="I535" s="4" t="s">
        <v>42</v>
      </c>
    </row>
    <row r="536" spans="1:9" ht="18" customHeight="1" x14ac:dyDescent="0.25">
      <c r="A536" s="1">
        <v>2022</v>
      </c>
      <c r="B536" s="1" t="s">
        <v>11</v>
      </c>
      <c r="C536" s="1" t="s">
        <v>15</v>
      </c>
      <c r="D536" s="5" t="s">
        <v>24</v>
      </c>
      <c r="E536" s="6">
        <v>76</v>
      </c>
      <c r="F536" s="6">
        <v>2288.4499999999998</v>
      </c>
      <c r="G536" s="6">
        <v>5126.1279999999997</v>
      </c>
      <c r="H536" s="3">
        <v>457.69</v>
      </c>
      <c r="I536" s="4" t="s">
        <v>42</v>
      </c>
    </row>
    <row r="537" spans="1:9" ht="18" customHeight="1" x14ac:dyDescent="0.25">
      <c r="A537" s="1">
        <v>2022</v>
      </c>
      <c r="B537" s="1" t="s">
        <v>11</v>
      </c>
      <c r="C537" s="1" t="s">
        <v>15</v>
      </c>
      <c r="D537" s="5" t="s">
        <v>25</v>
      </c>
      <c r="E537" s="6">
        <v>46</v>
      </c>
      <c r="F537" s="6">
        <v>100</v>
      </c>
      <c r="G537" s="6">
        <v>224</v>
      </c>
      <c r="H537" s="3">
        <v>20</v>
      </c>
      <c r="I537" s="4" t="s">
        <v>42</v>
      </c>
    </row>
    <row r="538" spans="1:9" ht="18" customHeight="1" x14ac:dyDescent="0.25">
      <c r="A538" s="1">
        <v>2022</v>
      </c>
      <c r="B538" s="1" t="s">
        <v>11</v>
      </c>
      <c r="C538" s="1" t="s">
        <v>15</v>
      </c>
      <c r="D538" s="5" t="s">
        <v>23</v>
      </c>
      <c r="E538" s="6">
        <v>34</v>
      </c>
      <c r="F538" s="6">
        <v>2288.4</v>
      </c>
      <c r="G538" s="6">
        <v>5126.0160000000005</v>
      </c>
      <c r="H538" s="3">
        <v>457.68000000000006</v>
      </c>
      <c r="I538" s="4" t="s">
        <v>42</v>
      </c>
    </row>
    <row r="539" spans="1:9" ht="18" customHeight="1" x14ac:dyDescent="0.25">
      <c r="A539" s="1">
        <v>2022</v>
      </c>
      <c r="B539" s="1" t="s">
        <v>11</v>
      </c>
      <c r="C539" s="1" t="s">
        <v>13</v>
      </c>
      <c r="D539" s="2" t="s">
        <v>34</v>
      </c>
      <c r="E539" s="3">
        <v>7</v>
      </c>
      <c r="F539" s="3">
        <v>200</v>
      </c>
      <c r="G539" s="3">
        <v>224</v>
      </c>
      <c r="H539" s="3">
        <v>40</v>
      </c>
      <c r="I539" s="4" t="s">
        <v>42</v>
      </c>
    </row>
    <row r="540" spans="1:9" ht="18" customHeight="1" x14ac:dyDescent="0.25">
      <c r="A540" s="1">
        <v>2022</v>
      </c>
      <c r="B540" s="1" t="s">
        <v>11</v>
      </c>
      <c r="C540" s="1" t="s">
        <v>15</v>
      </c>
      <c r="D540" s="5" t="s">
        <v>27</v>
      </c>
      <c r="E540" s="6">
        <v>3</v>
      </c>
      <c r="F540" s="6">
        <v>2288.65</v>
      </c>
      <c r="G540" s="6">
        <v>5126.576</v>
      </c>
      <c r="H540" s="3">
        <v>457.73</v>
      </c>
      <c r="I540" s="4" t="s">
        <v>42</v>
      </c>
    </row>
    <row r="541" spans="1:9" ht="18" customHeight="1" x14ac:dyDescent="0.25">
      <c r="A541" s="1">
        <v>2022</v>
      </c>
      <c r="B541" s="1" t="s">
        <v>11</v>
      </c>
      <c r="C541" s="1" t="s">
        <v>32</v>
      </c>
      <c r="D541" s="5" t="s">
        <v>32</v>
      </c>
      <c r="E541" s="6">
        <v>2</v>
      </c>
      <c r="F541" s="6">
        <v>6600</v>
      </c>
      <c r="G541" s="6">
        <v>7392</v>
      </c>
      <c r="H541" s="3">
        <v>1320</v>
      </c>
      <c r="I541" s="4" t="s">
        <v>42</v>
      </c>
    </row>
    <row r="542" spans="1:9" ht="18" customHeight="1" x14ac:dyDescent="0.25">
      <c r="A542" s="1">
        <v>2023</v>
      </c>
      <c r="B542" s="1" t="s">
        <v>0</v>
      </c>
      <c r="C542" s="1" t="s">
        <v>14</v>
      </c>
      <c r="D542" s="2" t="s">
        <v>36</v>
      </c>
      <c r="E542" s="3">
        <v>3566</v>
      </c>
      <c r="F542" s="3">
        <v>5492.76</v>
      </c>
      <c r="G542" s="3">
        <v>5126.576</v>
      </c>
      <c r="H542" s="3">
        <v>1098.5520000000001</v>
      </c>
      <c r="I542" s="4" t="s">
        <v>42</v>
      </c>
    </row>
    <row r="543" spans="1:9" ht="18" customHeight="1" x14ac:dyDescent="0.25">
      <c r="A543" s="1">
        <v>2023</v>
      </c>
      <c r="B543" s="1" t="s">
        <v>0</v>
      </c>
      <c r="C543" s="1" t="s">
        <v>14</v>
      </c>
      <c r="D543" s="2" t="s">
        <v>37</v>
      </c>
      <c r="E543" s="3">
        <v>2498</v>
      </c>
      <c r="F543" s="3">
        <v>9600</v>
      </c>
      <c r="G543" s="3">
        <v>8960</v>
      </c>
      <c r="H543" s="3">
        <v>1920</v>
      </c>
      <c r="I543" s="4" t="s">
        <v>42</v>
      </c>
    </row>
    <row r="544" spans="1:9" ht="18" customHeight="1" x14ac:dyDescent="0.25">
      <c r="A544" s="1">
        <v>2023</v>
      </c>
      <c r="B544" s="1" t="s">
        <v>0</v>
      </c>
      <c r="C544" s="1" t="s">
        <v>13</v>
      </c>
      <c r="D544" s="2" t="s">
        <v>35</v>
      </c>
      <c r="E544" s="3">
        <v>1245</v>
      </c>
      <c r="F544" s="3">
        <v>5492.6399999999994</v>
      </c>
      <c r="G544" s="3">
        <v>5126.4639999999999</v>
      </c>
      <c r="H544" s="3">
        <v>1098.528</v>
      </c>
      <c r="I544" s="4" t="s">
        <v>42</v>
      </c>
    </row>
    <row r="545" spans="1:9" ht="18" customHeight="1" x14ac:dyDescent="0.25">
      <c r="A545" s="1">
        <v>2023</v>
      </c>
      <c r="B545" s="1" t="s">
        <v>0</v>
      </c>
      <c r="C545" s="1" t="s">
        <v>38</v>
      </c>
      <c r="D545" s="5" t="s">
        <v>30</v>
      </c>
      <c r="E545" s="6">
        <v>644</v>
      </c>
      <c r="F545" s="6">
        <v>6892.2</v>
      </c>
      <c r="G545" s="6">
        <v>6432.72</v>
      </c>
      <c r="H545" s="3">
        <v>1378.44</v>
      </c>
      <c r="I545" s="4" t="s">
        <v>42</v>
      </c>
    </row>
    <row r="546" spans="1:9" ht="18" customHeight="1" x14ac:dyDescent="0.25">
      <c r="A546" s="1">
        <v>2023</v>
      </c>
      <c r="B546" s="1" t="s">
        <v>0</v>
      </c>
      <c r="C546" s="1" t="s">
        <v>12</v>
      </c>
      <c r="D546" s="5" t="s">
        <v>29</v>
      </c>
      <c r="E546" s="6">
        <v>643</v>
      </c>
      <c r="F546" s="6">
        <v>8400</v>
      </c>
      <c r="G546" s="6">
        <v>7840</v>
      </c>
      <c r="H546" s="3">
        <v>1680</v>
      </c>
      <c r="I546" s="4" t="s">
        <v>40</v>
      </c>
    </row>
    <row r="547" spans="1:9" ht="18" customHeight="1" x14ac:dyDescent="0.25">
      <c r="A547" s="1">
        <v>2023</v>
      </c>
      <c r="B547" s="1" t="s">
        <v>0</v>
      </c>
      <c r="C547" s="1" t="s">
        <v>38</v>
      </c>
      <c r="D547" s="5" t="s">
        <v>31</v>
      </c>
      <c r="E547" s="6">
        <v>455</v>
      </c>
      <c r="F547" s="6">
        <v>5494.3200000000006</v>
      </c>
      <c r="G547" s="6">
        <v>5128.0320000000002</v>
      </c>
      <c r="H547" s="3">
        <v>1098.8640000000003</v>
      </c>
      <c r="I547" s="4" t="s">
        <v>40</v>
      </c>
    </row>
    <row r="548" spans="1:9" ht="18" customHeight="1" x14ac:dyDescent="0.25">
      <c r="A548" s="1">
        <v>2023</v>
      </c>
      <c r="B548" s="1" t="s">
        <v>0</v>
      </c>
      <c r="C548" s="1" t="s">
        <v>12</v>
      </c>
      <c r="D548" s="5" t="s">
        <v>28</v>
      </c>
      <c r="E548" s="7">
        <v>345</v>
      </c>
      <c r="F548" s="7">
        <v>8400</v>
      </c>
      <c r="G548" s="7">
        <v>7840</v>
      </c>
      <c r="H548" s="3">
        <v>1680</v>
      </c>
      <c r="I548" s="4" t="s">
        <v>40</v>
      </c>
    </row>
    <row r="549" spans="1:9" ht="18" customHeight="1" x14ac:dyDescent="0.25">
      <c r="A549" s="1">
        <v>2023</v>
      </c>
      <c r="B549" s="1" t="s">
        <v>0</v>
      </c>
      <c r="C549" s="1" t="s">
        <v>13</v>
      </c>
      <c r="D549" s="2" t="s">
        <v>33</v>
      </c>
      <c r="E549" s="3">
        <v>122</v>
      </c>
      <c r="F549" s="3">
        <v>120</v>
      </c>
      <c r="G549" s="3">
        <v>112</v>
      </c>
      <c r="H549" s="3">
        <v>24</v>
      </c>
      <c r="I549" s="4" t="s">
        <v>40</v>
      </c>
    </row>
    <row r="550" spans="1:9" ht="18" customHeight="1" x14ac:dyDescent="0.25">
      <c r="A550" s="1">
        <v>2023</v>
      </c>
      <c r="B550" s="1" t="s">
        <v>0</v>
      </c>
      <c r="C550" s="1" t="s">
        <v>15</v>
      </c>
      <c r="D550" s="5" t="s">
        <v>26</v>
      </c>
      <c r="E550" s="6">
        <v>78</v>
      </c>
      <c r="F550" s="6">
        <v>2288.6</v>
      </c>
      <c r="G550" s="6">
        <v>5126.4639999999999</v>
      </c>
      <c r="H550" s="3">
        <v>457.72</v>
      </c>
      <c r="I550" s="4" t="s">
        <v>40</v>
      </c>
    </row>
    <row r="551" spans="1:9" ht="18" customHeight="1" x14ac:dyDescent="0.25">
      <c r="A551" s="1">
        <v>2023</v>
      </c>
      <c r="B551" s="1" t="s">
        <v>0</v>
      </c>
      <c r="C551" s="1" t="s">
        <v>15</v>
      </c>
      <c r="D551" s="5" t="s">
        <v>24</v>
      </c>
      <c r="E551" s="6">
        <v>76</v>
      </c>
      <c r="F551" s="6">
        <v>2288.4499999999998</v>
      </c>
      <c r="G551" s="6">
        <v>5126.1279999999997</v>
      </c>
      <c r="H551" s="3">
        <v>457.69</v>
      </c>
      <c r="I551" s="4" t="s">
        <v>40</v>
      </c>
    </row>
    <row r="552" spans="1:9" ht="18" customHeight="1" x14ac:dyDescent="0.25">
      <c r="A552" s="1">
        <v>2023</v>
      </c>
      <c r="B552" s="1" t="s">
        <v>0</v>
      </c>
      <c r="C552" s="1" t="s">
        <v>15</v>
      </c>
      <c r="D552" s="5" t="s">
        <v>25</v>
      </c>
      <c r="E552" s="6">
        <v>46</v>
      </c>
      <c r="F552" s="6">
        <v>100</v>
      </c>
      <c r="G552" s="6">
        <v>224</v>
      </c>
      <c r="H552" s="3">
        <v>20</v>
      </c>
      <c r="I552" s="4" t="s">
        <v>40</v>
      </c>
    </row>
    <row r="553" spans="1:9" ht="18" customHeight="1" x14ac:dyDescent="0.25">
      <c r="A553" s="1">
        <v>2023</v>
      </c>
      <c r="B553" s="1" t="s">
        <v>0</v>
      </c>
      <c r="C553" s="1" t="s">
        <v>15</v>
      </c>
      <c r="D553" s="5" t="s">
        <v>23</v>
      </c>
      <c r="E553" s="6">
        <v>34</v>
      </c>
      <c r="F553" s="6">
        <v>2288.4</v>
      </c>
      <c r="G553" s="6">
        <v>5126.0160000000005</v>
      </c>
      <c r="H553" s="3">
        <v>457.68000000000006</v>
      </c>
      <c r="I553" s="4" t="s">
        <v>40</v>
      </c>
    </row>
    <row r="554" spans="1:9" ht="18" customHeight="1" x14ac:dyDescent="0.25">
      <c r="A554" s="1">
        <v>2023</v>
      </c>
      <c r="B554" s="1" t="s">
        <v>0</v>
      </c>
      <c r="C554" s="1" t="s">
        <v>13</v>
      </c>
      <c r="D554" s="2" t="s">
        <v>34</v>
      </c>
      <c r="E554" s="3">
        <v>7</v>
      </c>
      <c r="F554" s="3">
        <v>200</v>
      </c>
      <c r="G554" s="3">
        <v>224</v>
      </c>
      <c r="H554" s="3">
        <v>40</v>
      </c>
      <c r="I554" s="4" t="s">
        <v>40</v>
      </c>
    </row>
    <row r="555" spans="1:9" ht="18" customHeight="1" x14ac:dyDescent="0.25">
      <c r="A555" s="1">
        <v>2023</v>
      </c>
      <c r="B555" s="1" t="s">
        <v>0</v>
      </c>
      <c r="C555" s="1" t="s">
        <v>32</v>
      </c>
      <c r="D555" s="5" t="s">
        <v>32</v>
      </c>
      <c r="E555" s="6">
        <v>3</v>
      </c>
      <c r="F555" s="6">
        <v>4577.3</v>
      </c>
      <c r="G555" s="6">
        <v>7392</v>
      </c>
      <c r="H555" s="3">
        <v>915.46</v>
      </c>
      <c r="I555" s="4" t="s">
        <v>40</v>
      </c>
    </row>
    <row r="556" spans="1:9" ht="18" customHeight="1" x14ac:dyDescent="0.25">
      <c r="A556" s="1">
        <v>2023</v>
      </c>
      <c r="B556" s="1" t="s">
        <v>0</v>
      </c>
      <c r="C556" s="1" t="s">
        <v>15</v>
      </c>
      <c r="D556" s="5" t="s">
        <v>27</v>
      </c>
      <c r="E556" s="6">
        <v>3</v>
      </c>
      <c r="F556" s="6">
        <v>3300</v>
      </c>
      <c r="G556" s="6">
        <v>5126.576</v>
      </c>
      <c r="H556" s="3">
        <v>660</v>
      </c>
      <c r="I556" s="4" t="s">
        <v>40</v>
      </c>
    </row>
    <row r="557" spans="1:9" ht="18" customHeight="1" x14ac:dyDescent="0.25">
      <c r="A557" s="1">
        <v>2023</v>
      </c>
      <c r="B557" s="1" t="s">
        <v>1</v>
      </c>
      <c r="C557" s="1" t="s">
        <v>14</v>
      </c>
      <c r="D557" s="2" t="s">
        <v>36</v>
      </c>
      <c r="E557" s="3">
        <v>3566</v>
      </c>
      <c r="F557" s="3">
        <v>4577.3</v>
      </c>
      <c r="G557" s="3">
        <v>5126.576</v>
      </c>
      <c r="H557" s="3">
        <v>915.46</v>
      </c>
      <c r="I557" s="4" t="s">
        <v>40</v>
      </c>
    </row>
    <row r="558" spans="1:9" ht="18" customHeight="1" x14ac:dyDescent="0.25">
      <c r="A558" s="1">
        <v>2023</v>
      </c>
      <c r="B558" s="1" t="s">
        <v>1</v>
      </c>
      <c r="C558" s="1" t="s">
        <v>14</v>
      </c>
      <c r="D558" s="2" t="s">
        <v>37</v>
      </c>
      <c r="E558" s="3">
        <v>2498</v>
      </c>
      <c r="F558" s="3">
        <v>8000</v>
      </c>
      <c r="G558" s="3">
        <v>8960</v>
      </c>
      <c r="H558" s="3">
        <v>1600</v>
      </c>
      <c r="I558" s="4" t="s">
        <v>40</v>
      </c>
    </row>
    <row r="559" spans="1:9" ht="18" customHeight="1" x14ac:dyDescent="0.25">
      <c r="A559" s="1">
        <v>2023</v>
      </c>
      <c r="B559" s="1" t="s">
        <v>1</v>
      </c>
      <c r="C559" s="1" t="s">
        <v>13</v>
      </c>
      <c r="D559" s="2" t="s">
        <v>35</v>
      </c>
      <c r="E559" s="3">
        <v>1245</v>
      </c>
      <c r="F559" s="3">
        <v>4577.2</v>
      </c>
      <c r="G559" s="3">
        <v>5126.4639999999999</v>
      </c>
      <c r="H559" s="3">
        <v>915.44</v>
      </c>
      <c r="I559" s="4" t="s">
        <v>40</v>
      </c>
    </row>
    <row r="560" spans="1:9" ht="18" customHeight="1" x14ac:dyDescent="0.25">
      <c r="A560" s="1">
        <v>2023</v>
      </c>
      <c r="B560" s="1" t="s">
        <v>1</v>
      </c>
      <c r="C560" s="1" t="s">
        <v>38</v>
      </c>
      <c r="D560" s="5" t="s">
        <v>30</v>
      </c>
      <c r="E560" s="6">
        <v>644</v>
      </c>
      <c r="F560" s="6">
        <v>5743.5</v>
      </c>
      <c r="G560" s="6">
        <v>6432.72</v>
      </c>
      <c r="H560" s="3">
        <v>1148.7</v>
      </c>
      <c r="I560" s="4" t="s">
        <v>40</v>
      </c>
    </row>
    <row r="561" spans="1:9" ht="18" customHeight="1" x14ac:dyDescent="0.25">
      <c r="A561" s="1">
        <v>2023</v>
      </c>
      <c r="B561" s="1" t="s">
        <v>1</v>
      </c>
      <c r="C561" s="1" t="s">
        <v>12</v>
      </c>
      <c r="D561" s="5" t="s">
        <v>29</v>
      </c>
      <c r="E561" s="6">
        <v>643</v>
      </c>
      <c r="F561" s="6">
        <v>7000</v>
      </c>
      <c r="G561" s="6">
        <v>7840</v>
      </c>
      <c r="H561" s="3">
        <v>1400</v>
      </c>
      <c r="I561" s="4" t="s">
        <v>40</v>
      </c>
    </row>
    <row r="562" spans="1:9" ht="18" customHeight="1" x14ac:dyDescent="0.25">
      <c r="A562" s="1">
        <v>2023</v>
      </c>
      <c r="B562" s="1" t="s">
        <v>1</v>
      </c>
      <c r="C562" s="1" t="s">
        <v>38</v>
      </c>
      <c r="D562" s="5" t="s">
        <v>31</v>
      </c>
      <c r="E562" s="6">
        <v>455</v>
      </c>
      <c r="F562" s="6">
        <v>4578.6000000000004</v>
      </c>
      <c r="G562" s="6">
        <v>5128.0320000000002</v>
      </c>
      <c r="H562" s="3">
        <v>915.72000000000014</v>
      </c>
      <c r="I562" s="4" t="s">
        <v>40</v>
      </c>
    </row>
    <row r="563" spans="1:9" ht="18" customHeight="1" x14ac:dyDescent="0.25">
      <c r="A563" s="1">
        <v>2023</v>
      </c>
      <c r="B563" s="1" t="s">
        <v>1</v>
      </c>
      <c r="C563" s="1" t="s">
        <v>12</v>
      </c>
      <c r="D563" s="5" t="s">
        <v>28</v>
      </c>
      <c r="E563" s="7">
        <v>345</v>
      </c>
      <c r="F563" s="7">
        <v>7000</v>
      </c>
      <c r="G563" s="7">
        <v>7840</v>
      </c>
      <c r="H563" s="3">
        <v>1400</v>
      </c>
      <c r="I563" s="4" t="s">
        <v>40</v>
      </c>
    </row>
    <row r="564" spans="1:9" ht="18" customHeight="1" x14ac:dyDescent="0.25">
      <c r="A564" s="1">
        <v>2023</v>
      </c>
      <c r="B564" s="1" t="s">
        <v>1</v>
      </c>
      <c r="C564" s="1" t="s">
        <v>13</v>
      </c>
      <c r="D564" s="2" t="s">
        <v>33</v>
      </c>
      <c r="E564" s="3">
        <v>122</v>
      </c>
      <c r="F564" s="3">
        <v>100</v>
      </c>
      <c r="G564" s="3">
        <v>112</v>
      </c>
      <c r="H564" s="3">
        <v>20</v>
      </c>
      <c r="I564" s="4" t="s">
        <v>40</v>
      </c>
    </row>
    <row r="565" spans="1:9" ht="18" customHeight="1" x14ac:dyDescent="0.25">
      <c r="A565" s="1">
        <v>2023</v>
      </c>
      <c r="B565" s="1" t="s">
        <v>1</v>
      </c>
      <c r="C565" s="1" t="s">
        <v>15</v>
      </c>
      <c r="D565" s="5" t="s">
        <v>26</v>
      </c>
      <c r="E565" s="6">
        <v>78</v>
      </c>
      <c r="F565" s="6">
        <v>2288.6</v>
      </c>
      <c r="G565" s="6">
        <v>5126.4639999999999</v>
      </c>
      <c r="H565" s="3">
        <v>457.72</v>
      </c>
      <c r="I565" s="4" t="s">
        <v>40</v>
      </c>
    </row>
    <row r="566" spans="1:9" ht="18" customHeight="1" x14ac:dyDescent="0.25">
      <c r="A566" s="1">
        <v>2023</v>
      </c>
      <c r="B566" s="1" t="s">
        <v>1</v>
      </c>
      <c r="C566" s="1" t="s">
        <v>15</v>
      </c>
      <c r="D566" s="5" t="s">
        <v>24</v>
      </c>
      <c r="E566" s="6">
        <v>76</v>
      </c>
      <c r="F566" s="6">
        <v>2288.4499999999998</v>
      </c>
      <c r="G566" s="6">
        <v>5126.1279999999997</v>
      </c>
      <c r="H566" s="3">
        <v>457.69</v>
      </c>
      <c r="I566" s="4" t="s">
        <v>40</v>
      </c>
    </row>
    <row r="567" spans="1:9" ht="18" customHeight="1" x14ac:dyDescent="0.25">
      <c r="A567" s="1">
        <v>2023</v>
      </c>
      <c r="B567" s="1" t="s">
        <v>1</v>
      </c>
      <c r="C567" s="1" t="s">
        <v>15</v>
      </c>
      <c r="D567" s="5" t="s">
        <v>25</v>
      </c>
      <c r="E567" s="6">
        <v>46</v>
      </c>
      <c r="F567" s="6">
        <v>100</v>
      </c>
      <c r="G567" s="6">
        <v>224</v>
      </c>
      <c r="H567" s="3">
        <v>20</v>
      </c>
      <c r="I567" s="4" t="s">
        <v>40</v>
      </c>
    </row>
    <row r="568" spans="1:9" ht="18" customHeight="1" x14ac:dyDescent="0.25">
      <c r="A568" s="1">
        <v>2023</v>
      </c>
      <c r="B568" s="1" t="s">
        <v>1</v>
      </c>
      <c r="C568" s="1" t="s">
        <v>15</v>
      </c>
      <c r="D568" s="5" t="s">
        <v>23</v>
      </c>
      <c r="E568" s="6">
        <v>34</v>
      </c>
      <c r="F568" s="6">
        <v>2288.4</v>
      </c>
      <c r="G568" s="6">
        <v>5126.0160000000005</v>
      </c>
      <c r="H568" s="3">
        <v>457.68000000000006</v>
      </c>
      <c r="I568" s="4" t="s">
        <v>40</v>
      </c>
    </row>
    <row r="569" spans="1:9" ht="18" customHeight="1" x14ac:dyDescent="0.25">
      <c r="A569" s="1">
        <v>2023</v>
      </c>
      <c r="B569" s="1" t="s">
        <v>1</v>
      </c>
      <c r="C569" s="1" t="s">
        <v>13</v>
      </c>
      <c r="D569" s="2" t="s">
        <v>34</v>
      </c>
      <c r="E569" s="3">
        <v>7</v>
      </c>
      <c r="F569" s="3">
        <v>200</v>
      </c>
      <c r="G569" s="3">
        <v>224</v>
      </c>
      <c r="H569" s="3">
        <v>40</v>
      </c>
      <c r="I569" s="4" t="s">
        <v>40</v>
      </c>
    </row>
    <row r="570" spans="1:9" ht="18" customHeight="1" x14ac:dyDescent="0.25">
      <c r="A570" s="1">
        <v>2023</v>
      </c>
      <c r="B570" s="1" t="s">
        <v>1</v>
      </c>
      <c r="C570" s="1" t="s">
        <v>15</v>
      </c>
      <c r="D570" s="5" t="s">
        <v>27</v>
      </c>
      <c r="E570" s="6">
        <v>3</v>
      </c>
      <c r="F570" s="6">
        <v>3300</v>
      </c>
      <c r="G570" s="6">
        <v>5126.576</v>
      </c>
      <c r="H570" s="3">
        <v>660</v>
      </c>
      <c r="I570" s="4" t="s">
        <v>40</v>
      </c>
    </row>
    <row r="571" spans="1:9" ht="18" customHeight="1" x14ac:dyDescent="0.25">
      <c r="A571" s="1">
        <v>2023</v>
      </c>
      <c r="B571" s="1" t="s">
        <v>1</v>
      </c>
      <c r="C571" s="1" t="s">
        <v>32</v>
      </c>
      <c r="D571" s="5" t="s">
        <v>32</v>
      </c>
      <c r="E571" s="6">
        <v>2</v>
      </c>
      <c r="F571" s="6">
        <v>6600</v>
      </c>
      <c r="G571" s="6">
        <v>7392</v>
      </c>
      <c r="H571" s="3">
        <v>1320</v>
      </c>
      <c r="I571" s="4" t="s">
        <v>40</v>
      </c>
    </row>
    <row r="572" spans="1:9" ht="18" customHeight="1" x14ac:dyDescent="0.25">
      <c r="A572" s="1">
        <v>2023</v>
      </c>
      <c r="B572" s="1" t="s">
        <v>2</v>
      </c>
      <c r="C572" s="1" t="s">
        <v>14</v>
      </c>
      <c r="D572" s="2" t="s">
        <v>36</v>
      </c>
      <c r="E572" s="3">
        <v>3566</v>
      </c>
      <c r="F572" s="3">
        <v>4577.3</v>
      </c>
      <c r="G572" s="3">
        <v>5126.576</v>
      </c>
      <c r="H572" s="3">
        <v>915.46</v>
      </c>
      <c r="I572" s="4" t="s">
        <v>40</v>
      </c>
    </row>
    <row r="573" spans="1:9" ht="18" customHeight="1" x14ac:dyDescent="0.25">
      <c r="A573" s="1">
        <v>2023</v>
      </c>
      <c r="B573" s="1" t="s">
        <v>2</v>
      </c>
      <c r="C573" s="1" t="s">
        <v>14</v>
      </c>
      <c r="D573" s="2" t="s">
        <v>37</v>
      </c>
      <c r="E573" s="3">
        <v>2498</v>
      </c>
      <c r="F573" s="3">
        <v>8000</v>
      </c>
      <c r="G573" s="3">
        <v>8960</v>
      </c>
      <c r="H573" s="3">
        <v>1600</v>
      </c>
      <c r="I573" s="4" t="s">
        <v>40</v>
      </c>
    </row>
    <row r="574" spans="1:9" ht="18" customHeight="1" x14ac:dyDescent="0.25">
      <c r="A574" s="1">
        <v>2023</v>
      </c>
      <c r="B574" s="1" t="s">
        <v>2</v>
      </c>
      <c r="C574" s="1" t="s">
        <v>13</v>
      </c>
      <c r="D574" s="2" t="s">
        <v>35</v>
      </c>
      <c r="E574" s="3">
        <v>1245</v>
      </c>
      <c r="F574" s="3">
        <v>4577.2</v>
      </c>
      <c r="G574" s="3">
        <v>5126.4639999999999</v>
      </c>
      <c r="H574" s="3">
        <v>915.44</v>
      </c>
      <c r="I574" s="4" t="s">
        <v>40</v>
      </c>
    </row>
    <row r="575" spans="1:9" ht="18" customHeight="1" x14ac:dyDescent="0.25">
      <c r="A575" s="1">
        <v>2023</v>
      </c>
      <c r="B575" s="1" t="s">
        <v>2</v>
      </c>
      <c r="C575" s="1" t="s">
        <v>38</v>
      </c>
      <c r="D575" s="5" t="s">
        <v>30</v>
      </c>
      <c r="E575" s="6">
        <v>644</v>
      </c>
      <c r="F575" s="6">
        <v>10000</v>
      </c>
      <c r="G575" s="6">
        <v>6432.72</v>
      </c>
      <c r="H575" s="3">
        <v>2000</v>
      </c>
      <c r="I575" s="4" t="s">
        <v>40</v>
      </c>
    </row>
    <row r="576" spans="1:9" ht="18" customHeight="1" x14ac:dyDescent="0.25">
      <c r="A576" s="1">
        <v>2023</v>
      </c>
      <c r="B576" s="1" t="s">
        <v>2</v>
      </c>
      <c r="C576" s="1" t="s">
        <v>12</v>
      </c>
      <c r="D576" s="5" t="s">
        <v>29</v>
      </c>
      <c r="E576" s="6">
        <v>643</v>
      </c>
      <c r="F576" s="6">
        <v>7000</v>
      </c>
      <c r="G576" s="6">
        <v>7840</v>
      </c>
      <c r="H576" s="3">
        <v>1400</v>
      </c>
      <c r="I576" s="4" t="s">
        <v>40</v>
      </c>
    </row>
    <row r="577" spans="1:9" ht="18" customHeight="1" x14ac:dyDescent="0.25">
      <c r="A577" s="1">
        <v>2023</v>
      </c>
      <c r="B577" s="1" t="s">
        <v>2</v>
      </c>
      <c r="C577" s="1" t="s">
        <v>38</v>
      </c>
      <c r="D577" s="5" t="s">
        <v>31</v>
      </c>
      <c r="E577" s="6">
        <v>455</v>
      </c>
      <c r="F577" s="6">
        <v>4578.6000000000004</v>
      </c>
      <c r="G577" s="6">
        <v>5128.0320000000002</v>
      </c>
      <c r="H577" s="3">
        <v>915.72000000000014</v>
      </c>
      <c r="I577" s="4" t="s">
        <v>40</v>
      </c>
    </row>
    <row r="578" spans="1:9" ht="18" customHeight="1" x14ac:dyDescent="0.25">
      <c r="A578" s="1">
        <v>2023</v>
      </c>
      <c r="B578" s="1" t="s">
        <v>2</v>
      </c>
      <c r="C578" s="1" t="s">
        <v>12</v>
      </c>
      <c r="D578" s="5" t="s">
        <v>28</v>
      </c>
      <c r="E578" s="7">
        <v>345</v>
      </c>
      <c r="F578" s="7">
        <v>7000</v>
      </c>
      <c r="G578" s="7">
        <v>7840</v>
      </c>
      <c r="H578" s="3">
        <v>1400</v>
      </c>
      <c r="I578" s="4" t="s">
        <v>40</v>
      </c>
    </row>
    <row r="579" spans="1:9" ht="18" customHeight="1" x14ac:dyDescent="0.25">
      <c r="A579" s="1">
        <v>2023</v>
      </c>
      <c r="B579" s="1" t="s">
        <v>2</v>
      </c>
      <c r="C579" s="1" t="s">
        <v>13</v>
      </c>
      <c r="D579" s="2" t="s">
        <v>33</v>
      </c>
      <c r="E579" s="3">
        <v>122</v>
      </c>
      <c r="F579" s="3">
        <v>100</v>
      </c>
      <c r="G579" s="3">
        <v>112</v>
      </c>
      <c r="H579" s="3">
        <v>20</v>
      </c>
      <c r="I579" s="4" t="s">
        <v>40</v>
      </c>
    </row>
    <row r="580" spans="1:9" ht="18" customHeight="1" x14ac:dyDescent="0.25">
      <c r="A580" s="1">
        <v>2023</v>
      </c>
      <c r="B580" s="1" t="s">
        <v>2</v>
      </c>
      <c r="C580" s="1" t="s">
        <v>15</v>
      </c>
      <c r="D580" s="5" t="s">
        <v>26</v>
      </c>
      <c r="E580" s="6">
        <v>78</v>
      </c>
      <c r="F580" s="6">
        <v>2288.6</v>
      </c>
      <c r="G580" s="6">
        <v>5126.4639999999999</v>
      </c>
      <c r="H580" s="3">
        <v>457.72</v>
      </c>
      <c r="I580" s="4" t="s">
        <v>40</v>
      </c>
    </row>
    <row r="581" spans="1:9" ht="18" customHeight="1" x14ac:dyDescent="0.25">
      <c r="A581" s="1">
        <v>2023</v>
      </c>
      <c r="B581" s="1" t="s">
        <v>2</v>
      </c>
      <c r="C581" s="1" t="s">
        <v>15</v>
      </c>
      <c r="D581" s="5" t="s">
        <v>24</v>
      </c>
      <c r="E581" s="6">
        <v>76</v>
      </c>
      <c r="F581" s="6">
        <v>2288.4499999999998</v>
      </c>
      <c r="G581" s="6">
        <v>5126.1279999999997</v>
      </c>
      <c r="H581" s="3">
        <v>457.69</v>
      </c>
      <c r="I581" s="4" t="s">
        <v>40</v>
      </c>
    </row>
    <row r="582" spans="1:9" ht="18" customHeight="1" x14ac:dyDescent="0.25">
      <c r="A582" s="1">
        <v>2023</v>
      </c>
      <c r="B582" s="1" t="s">
        <v>2</v>
      </c>
      <c r="C582" s="1" t="s">
        <v>15</v>
      </c>
      <c r="D582" s="5" t="s">
        <v>25</v>
      </c>
      <c r="E582" s="6">
        <v>46</v>
      </c>
      <c r="F582" s="6">
        <v>100</v>
      </c>
      <c r="G582" s="6">
        <v>224</v>
      </c>
      <c r="H582" s="3">
        <v>20</v>
      </c>
      <c r="I582" s="4" t="s">
        <v>40</v>
      </c>
    </row>
    <row r="583" spans="1:9" ht="18" customHeight="1" x14ac:dyDescent="0.25">
      <c r="A583" s="1">
        <v>2023</v>
      </c>
      <c r="B583" s="1" t="s">
        <v>2</v>
      </c>
      <c r="C583" s="1" t="s">
        <v>15</v>
      </c>
      <c r="D583" s="5" t="s">
        <v>23</v>
      </c>
      <c r="E583" s="6">
        <v>34</v>
      </c>
      <c r="F583" s="6">
        <v>2288.4</v>
      </c>
      <c r="G583" s="6">
        <v>5126.0160000000005</v>
      </c>
      <c r="H583" s="3">
        <v>457.68000000000006</v>
      </c>
      <c r="I583" s="4" t="s">
        <v>40</v>
      </c>
    </row>
    <row r="584" spans="1:9" ht="18" customHeight="1" x14ac:dyDescent="0.25">
      <c r="A584" s="1">
        <v>2023</v>
      </c>
      <c r="B584" s="1" t="s">
        <v>2</v>
      </c>
      <c r="C584" s="1" t="s">
        <v>13</v>
      </c>
      <c r="D584" s="2" t="s">
        <v>34</v>
      </c>
      <c r="E584" s="3">
        <v>7</v>
      </c>
      <c r="F584" s="3">
        <v>200</v>
      </c>
      <c r="G584" s="3">
        <v>224</v>
      </c>
      <c r="H584" s="3">
        <v>40</v>
      </c>
      <c r="I584" s="4" t="s">
        <v>40</v>
      </c>
    </row>
    <row r="585" spans="1:9" ht="18" customHeight="1" x14ac:dyDescent="0.25">
      <c r="A585" s="1">
        <v>2023</v>
      </c>
      <c r="B585" s="1" t="s">
        <v>2</v>
      </c>
      <c r="C585" s="1" t="s">
        <v>15</v>
      </c>
      <c r="D585" s="5" t="s">
        <v>27</v>
      </c>
      <c r="E585" s="6">
        <v>3</v>
      </c>
      <c r="F585" s="6">
        <v>2288.65</v>
      </c>
      <c r="G585" s="6">
        <v>5126.576</v>
      </c>
      <c r="H585" s="3">
        <v>457.73</v>
      </c>
      <c r="I585" s="4" t="s">
        <v>40</v>
      </c>
    </row>
    <row r="586" spans="1:9" ht="18" customHeight="1" x14ac:dyDescent="0.25">
      <c r="A586" s="1">
        <v>2023</v>
      </c>
      <c r="B586" s="1" t="s">
        <v>2</v>
      </c>
      <c r="C586" s="1" t="s">
        <v>32</v>
      </c>
      <c r="D586" s="5" t="s">
        <v>32</v>
      </c>
      <c r="E586" s="6">
        <v>2</v>
      </c>
      <c r="F586" s="6">
        <v>6600</v>
      </c>
      <c r="G586" s="6">
        <v>7392</v>
      </c>
      <c r="H586" s="3">
        <v>1320</v>
      </c>
      <c r="I586" s="4" t="s">
        <v>40</v>
      </c>
    </row>
    <row r="587" spans="1:9" ht="18" customHeight="1" x14ac:dyDescent="0.25">
      <c r="A587" s="1">
        <v>2023</v>
      </c>
      <c r="B587" s="1" t="s">
        <v>3</v>
      </c>
      <c r="C587" s="1" t="s">
        <v>14</v>
      </c>
      <c r="D587" s="2" t="s">
        <v>36</v>
      </c>
      <c r="E587" s="3">
        <v>3566</v>
      </c>
      <c r="F587" s="3">
        <v>4577.3</v>
      </c>
      <c r="G587" s="3">
        <v>5126.576</v>
      </c>
      <c r="H587" s="3">
        <v>915.46</v>
      </c>
      <c r="I587" s="4" t="s">
        <v>40</v>
      </c>
    </row>
    <row r="588" spans="1:9" ht="18" customHeight="1" x14ac:dyDescent="0.25">
      <c r="A588" s="1">
        <v>2023</v>
      </c>
      <c r="B588" s="1" t="s">
        <v>3</v>
      </c>
      <c r="C588" s="1" t="s">
        <v>14</v>
      </c>
      <c r="D588" s="2" t="s">
        <v>37</v>
      </c>
      <c r="E588" s="3">
        <v>2498</v>
      </c>
      <c r="F588" s="3">
        <v>8000</v>
      </c>
      <c r="G588" s="3">
        <v>8960</v>
      </c>
      <c r="H588" s="3">
        <v>1600</v>
      </c>
      <c r="I588" s="4" t="s">
        <v>42</v>
      </c>
    </row>
    <row r="589" spans="1:9" ht="18" customHeight="1" x14ac:dyDescent="0.25">
      <c r="A589" s="1">
        <v>2023</v>
      </c>
      <c r="B589" s="1" t="s">
        <v>3</v>
      </c>
      <c r="C589" s="1" t="s">
        <v>13</v>
      </c>
      <c r="D589" s="2" t="s">
        <v>35</v>
      </c>
      <c r="E589" s="3">
        <v>1245</v>
      </c>
      <c r="F589" s="3">
        <v>4577.2</v>
      </c>
      <c r="G589" s="3">
        <v>5126.4639999999999</v>
      </c>
      <c r="H589" s="3">
        <v>915.44</v>
      </c>
      <c r="I589" s="4" t="s">
        <v>42</v>
      </c>
    </row>
    <row r="590" spans="1:9" ht="18" customHeight="1" x14ac:dyDescent="0.25">
      <c r="A590" s="1">
        <v>2023</v>
      </c>
      <c r="B590" s="1" t="s">
        <v>3</v>
      </c>
      <c r="C590" s="1" t="s">
        <v>38</v>
      </c>
      <c r="D590" s="5" t="s">
        <v>30</v>
      </c>
      <c r="E590" s="6">
        <v>644</v>
      </c>
      <c r="F590" s="6">
        <v>15000</v>
      </c>
      <c r="G590" s="6">
        <v>6432.72</v>
      </c>
      <c r="H590" s="3">
        <v>3000</v>
      </c>
      <c r="I590" s="4" t="s">
        <v>42</v>
      </c>
    </row>
    <row r="591" spans="1:9" ht="18" customHeight="1" x14ac:dyDescent="0.25">
      <c r="A591" s="1">
        <v>2023</v>
      </c>
      <c r="B591" s="1" t="s">
        <v>3</v>
      </c>
      <c r="C591" s="1" t="s">
        <v>12</v>
      </c>
      <c r="D591" s="5" t="s">
        <v>29</v>
      </c>
      <c r="E591" s="6">
        <v>643</v>
      </c>
      <c r="F591" s="6">
        <v>7000</v>
      </c>
      <c r="G591" s="6">
        <v>7840</v>
      </c>
      <c r="H591" s="3">
        <v>1400</v>
      </c>
      <c r="I591" s="4" t="s">
        <v>42</v>
      </c>
    </row>
    <row r="592" spans="1:9" ht="18" customHeight="1" x14ac:dyDescent="0.25">
      <c r="A592" s="1">
        <v>2023</v>
      </c>
      <c r="B592" s="1" t="s">
        <v>3</v>
      </c>
      <c r="C592" s="1" t="s">
        <v>38</v>
      </c>
      <c r="D592" s="5" t="s">
        <v>31</v>
      </c>
      <c r="E592" s="6">
        <v>455</v>
      </c>
      <c r="F592" s="6">
        <v>14000</v>
      </c>
      <c r="G592" s="6">
        <v>5128.0320000000002</v>
      </c>
      <c r="H592" s="3">
        <v>2800</v>
      </c>
      <c r="I592" s="4" t="s">
        <v>42</v>
      </c>
    </row>
    <row r="593" spans="1:9" ht="18" customHeight="1" x14ac:dyDescent="0.25">
      <c r="A593" s="1">
        <v>2023</v>
      </c>
      <c r="B593" s="1" t="s">
        <v>3</v>
      </c>
      <c r="C593" s="1" t="s">
        <v>12</v>
      </c>
      <c r="D593" s="5" t="s">
        <v>28</v>
      </c>
      <c r="E593" s="7">
        <v>345</v>
      </c>
      <c r="F593" s="7">
        <v>7000</v>
      </c>
      <c r="G593" s="7">
        <v>7840</v>
      </c>
      <c r="H593" s="3">
        <v>1400</v>
      </c>
      <c r="I593" s="4" t="s">
        <v>42</v>
      </c>
    </row>
    <row r="594" spans="1:9" ht="18" customHeight="1" x14ac:dyDescent="0.25">
      <c r="A594" s="1">
        <v>2023</v>
      </c>
      <c r="B594" s="1" t="s">
        <v>3</v>
      </c>
      <c r="C594" s="1" t="s">
        <v>13</v>
      </c>
      <c r="D594" s="2" t="s">
        <v>33</v>
      </c>
      <c r="E594" s="3">
        <v>122</v>
      </c>
      <c r="F594" s="3">
        <v>100</v>
      </c>
      <c r="G594" s="3">
        <v>112</v>
      </c>
      <c r="H594" s="3">
        <v>20</v>
      </c>
      <c r="I594" s="4" t="s">
        <v>42</v>
      </c>
    </row>
    <row r="595" spans="1:9" ht="18" customHeight="1" x14ac:dyDescent="0.25">
      <c r="A595" s="1">
        <v>2023</v>
      </c>
      <c r="B595" s="1" t="s">
        <v>3</v>
      </c>
      <c r="C595" s="1" t="s">
        <v>15</v>
      </c>
      <c r="D595" s="5" t="s">
        <v>26</v>
      </c>
      <c r="E595" s="6">
        <v>78</v>
      </c>
      <c r="F595" s="6">
        <v>2288.6</v>
      </c>
      <c r="G595" s="6">
        <v>5126.4639999999999</v>
      </c>
      <c r="H595" s="3">
        <v>457.72</v>
      </c>
      <c r="I595" s="4" t="s">
        <v>42</v>
      </c>
    </row>
    <row r="596" spans="1:9" ht="18" customHeight="1" x14ac:dyDescent="0.25">
      <c r="A596" s="1">
        <v>2023</v>
      </c>
      <c r="B596" s="1" t="s">
        <v>3</v>
      </c>
      <c r="C596" s="1" t="s">
        <v>15</v>
      </c>
      <c r="D596" s="5" t="s">
        <v>24</v>
      </c>
      <c r="E596" s="6">
        <v>76</v>
      </c>
      <c r="F596" s="6">
        <v>2288.4499999999998</v>
      </c>
      <c r="G596" s="6">
        <v>5126.1279999999997</v>
      </c>
      <c r="H596" s="3">
        <v>457.69</v>
      </c>
      <c r="I596" s="4" t="s">
        <v>42</v>
      </c>
    </row>
    <row r="597" spans="1:9" ht="18" customHeight="1" x14ac:dyDescent="0.25">
      <c r="A597" s="1">
        <v>2023</v>
      </c>
      <c r="B597" s="1" t="s">
        <v>3</v>
      </c>
      <c r="C597" s="1" t="s">
        <v>15</v>
      </c>
      <c r="D597" s="5" t="s">
        <v>25</v>
      </c>
      <c r="E597" s="6">
        <v>46</v>
      </c>
      <c r="F597" s="6">
        <v>100</v>
      </c>
      <c r="G597" s="6">
        <v>224</v>
      </c>
      <c r="H597" s="3">
        <v>20</v>
      </c>
      <c r="I597" s="4" t="s">
        <v>42</v>
      </c>
    </row>
    <row r="598" spans="1:9" ht="18" customHeight="1" x14ac:dyDescent="0.25">
      <c r="A598" s="1">
        <v>2023</v>
      </c>
      <c r="B598" s="1" t="s">
        <v>3</v>
      </c>
      <c r="C598" s="1" t="s">
        <v>15</v>
      </c>
      <c r="D598" s="5" t="s">
        <v>23</v>
      </c>
      <c r="E598" s="6">
        <v>34</v>
      </c>
      <c r="F598" s="6">
        <v>2288.4</v>
      </c>
      <c r="G598" s="6">
        <v>5126.0160000000005</v>
      </c>
      <c r="H598" s="3">
        <v>457.68000000000006</v>
      </c>
      <c r="I598" s="4" t="s">
        <v>42</v>
      </c>
    </row>
    <row r="599" spans="1:9" ht="18" customHeight="1" x14ac:dyDescent="0.25">
      <c r="A599" s="1">
        <v>2023</v>
      </c>
      <c r="B599" s="1" t="s">
        <v>3</v>
      </c>
      <c r="C599" s="1" t="s">
        <v>13</v>
      </c>
      <c r="D599" s="2" t="s">
        <v>34</v>
      </c>
      <c r="E599" s="3">
        <v>7</v>
      </c>
      <c r="F599" s="3">
        <v>200</v>
      </c>
      <c r="G599" s="3">
        <v>224</v>
      </c>
      <c r="H599" s="3">
        <v>40</v>
      </c>
      <c r="I599" s="4" t="s">
        <v>42</v>
      </c>
    </row>
    <row r="600" spans="1:9" ht="18" customHeight="1" x14ac:dyDescent="0.25">
      <c r="A600" s="1">
        <v>2023</v>
      </c>
      <c r="B600" s="1" t="s">
        <v>3</v>
      </c>
      <c r="C600" s="1" t="s">
        <v>15</v>
      </c>
      <c r="D600" s="5" t="s">
        <v>27</v>
      </c>
      <c r="E600" s="6">
        <v>3</v>
      </c>
      <c r="F600" s="6">
        <v>2288.65</v>
      </c>
      <c r="G600" s="6">
        <v>5126.576</v>
      </c>
      <c r="H600" s="3">
        <v>457.73</v>
      </c>
      <c r="I600" s="4" t="s">
        <v>42</v>
      </c>
    </row>
    <row r="601" spans="1:9" ht="18" customHeight="1" x14ac:dyDescent="0.25">
      <c r="A601" s="1">
        <v>2023</v>
      </c>
      <c r="B601" s="1" t="s">
        <v>3</v>
      </c>
      <c r="C601" s="1" t="s">
        <v>32</v>
      </c>
      <c r="D601" s="5" t="s">
        <v>32</v>
      </c>
      <c r="E601" s="6">
        <v>2</v>
      </c>
      <c r="F601" s="6">
        <v>7920</v>
      </c>
      <c r="G601" s="6">
        <v>7392</v>
      </c>
      <c r="H601" s="3">
        <v>1584</v>
      </c>
      <c r="I601" s="4" t="s">
        <v>42</v>
      </c>
    </row>
    <row r="602" spans="1:9" ht="18" customHeight="1" x14ac:dyDescent="0.25">
      <c r="A602" s="1">
        <v>2023</v>
      </c>
      <c r="B602" s="1" t="s">
        <v>4</v>
      </c>
      <c r="C602" s="1" t="s">
        <v>14</v>
      </c>
      <c r="D602" s="2" t="s">
        <v>36</v>
      </c>
      <c r="E602" s="3">
        <v>3566</v>
      </c>
      <c r="F602" s="3">
        <v>4577.3</v>
      </c>
      <c r="G602" s="3">
        <v>5126.576</v>
      </c>
      <c r="H602" s="3">
        <v>915.46</v>
      </c>
      <c r="I602" s="4" t="s">
        <v>42</v>
      </c>
    </row>
    <row r="603" spans="1:9" ht="18" customHeight="1" x14ac:dyDescent="0.25">
      <c r="A603" s="1">
        <v>2023</v>
      </c>
      <c r="B603" s="1" t="s">
        <v>4</v>
      </c>
      <c r="C603" s="1" t="s">
        <v>14</v>
      </c>
      <c r="D603" s="2" t="s">
        <v>37</v>
      </c>
      <c r="E603" s="3">
        <v>2498</v>
      </c>
      <c r="F603" s="3">
        <v>8800</v>
      </c>
      <c r="G603" s="3">
        <v>8960</v>
      </c>
      <c r="H603" s="3">
        <v>1760</v>
      </c>
      <c r="I603" s="4" t="s">
        <v>42</v>
      </c>
    </row>
    <row r="604" spans="1:9" ht="18" customHeight="1" x14ac:dyDescent="0.25">
      <c r="A604" s="1">
        <v>2023</v>
      </c>
      <c r="B604" s="1" t="s">
        <v>4</v>
      </c>
      <c r="C604" s="1" t="s">
        <v>13</v>
      </c>
      <c r="D604" s="2" t="s">
        <v>35</v>
      </c>
      <c r="E604" s="3">
        <v>1245</v>
      </c>
      <c r="F604" s="3">
        <v>5034.92</v>
      </c>
      <c r="G604" s="3">
        <v>5126.4639999999999</v>
      </c>
      <c r="H604" s="3">
        <v>1006.984</v>
      </c>
      <c r="I604" s="4" t="s">
        <v>42</v>
      </c>
    </row>
    <row r="605" spans="1:9" ht="18" customHeight="1" x14ac:dyDescent="0.25">
      <c r="A605" s="1">
        <v>2023</v>
      </c>
      <c r="B605" s="1" t="s">
        <v>4</v>
      </c>
      <c r="C605" s="1" t="s">
        <v>38</v>
      </c>
      <c r="D605" s="5" t="s">
        <v>30</v>
      </c>
      <c r="E605" s="6">
        <v>644</v>
      </c>
      <c r="F605" s="6">
        <v>6317.85</v>
      </c>
      <c r="G605" s="6">
        <v>6432.72</v>
      </c>
      <c r="H605" s="3">
        <v>1263.5700000000002</v>
      </c>
      <c r="I605" s="4" t="s">
        <v>42</v>
      </c>
    </row>
    <row r="606" spans="1:9" ht="18" customHeight="1" x14ac:dyDescent="0.25">
      <c r="A606" s="1">
        <v>2023</v>
      </c>
      <c r="B606" s="1" t="s">
        <v>4</v>
      </c>
      <c r="C606" s="1" t="s">
        <v>12</v>
      </c>
      <c r="D606" s="5" t="s">
        <v>29</v>
      </c>
      <c r="E606" s="6">
        <v>643</v>
      </c>
      <c r="F606" s="6">
        <v>7700</v>
      </c>
      <c r="G606" s="6">
        <v>7840</v>
      </c>
      <c r="H606" s="3">
        <v>1540</v>
      </c>
      <c r="I606" s="4" t="s">
        <v>42</v>
      </c>
    </row>
    <row r="607" spans="1:9" ht="18" customHeight="1" x14ac:dyDescent="0.25">
      <c r="A607" s="1">
        <v>2023</v>
      </c>
      <c r="B607" s="1" t="s">
        <v>4</v>
      </c>
      <c r="C607" s="1" t="s">
        <v>38</v>
      </c>
      <c r="D607" s="5" t="s">
        <v>31</v>
      </c>
      <c r="E607" s="6">
        <v>455</v>
      </c>
      <c r="F607" s="6">
        <v>5036.46</v>
      </c>
      <c r="G607" s="6">
        <v>5128.0320000000002</v>
      </c>
      <c r="H607" s="3">
        <v>1007.292</v>
      </c>
      <c r="I607" s="4" t="s">
        <v>42</v>
      </c>
    </row>
    <row r="608" spans="1:9" ht="18" customHeight="1" x14ac:dyDescent="0.25">
      <c r="A608" s="1">
        <v>2023</v>
      </c>
      <c r="B608" s="1" t="s">
        <v>4</v>
      </c>
      <c r="C608" s="1" t="s">
        <v>12</v>
      </c>
      <c r="D608" s="5" t="s">
        <v>28</v>
      </c>
      <c r="E608" s="7">
        <v>345</v>
      </c>
      <c r="F608" s="7">
        <v>7700</v>
      </c>
      <c r="G608" s="7">
        <v>7840</v>
      </c>
      <c r="H608" s="3">
        <v>1540</v>
      </c>
      <c r="I608" s="4" t="s">
        <v>42</v>
      </c>
    </row>
    <row r="609" spans="1:9" ht="18" customHeight="1" x14ac:dyDescent="0.25">
      <c r="A609" s="1">
        <v>2023</v>
      </c>
      <c r="B609" s="1" t="s">
        <v>4</v>
      </c>
      <c r="C609" s="1" t="s">
        <v>13</v>
      </c>
      <c r="D609" s="2" t="s">
        <v>33</v>
      </c>
      <c r="E609" s="3">
        <v>122</v>
      </c>
      <c r="F609" s="3">
        <v>110</v>
      </c>
      <c r="G609" s="3">
        <v>112</v>
      </c>
      <c r="H609" s="3">
        <v>22</v>
      </c>
      <c r="I609" s="4" t="s">
        <v>42</v>
      </c>
    </row>
    <row r="610" spans="1:9" ht="18" customHeight="1" x14ac:dyDescent="0.25">
      <c r="A610" s="1">
        <v>2023</v>
      </c>
      <c r="B610" s="1" t="s">
        <v>4</v>
      </c>
      <c r="C610" s="1" t="s">
        <v>15</v>
      </c>
      <c r="D610" s="5" t="s">
        <v>26</v>
      </c>
      <c r="E610" s="6">
        <v>78</v>
      </c>
      <c r="F610" s="6">
        <v>2517.46</v>
      </c>
      <c r="G610" s="6">
        <v>5126.4639999999999</v>
      </c>
      <c r="H610" s="3">
        <v>503.49200000000002</v>
      </c>
      <c r="I610" s="4" t="s">
        <v>42</v>
      </c>
    </row>
    <row r="611" spans="1:9" ht="18" customHeight="1" x14ac:dyDescent="0.25">
      <c r="A611" s="1">
        <v>2023</v>
      </c>
      <c r="B611" s="1" t="s">
        <v>4</v>
      </c>
      <c r="C611" s="1" t="s">
        <v>15</v>
      </c>
      <c r="D611" s="5" t="s">
        <v>24</v>
      </c>
      <c r="E611" s="6">
        <v>76</v>
      </c>
      <c r="F611" s="6">
        <v>2288.4499999999998</v>
      </c>
      <c r="G611" s="6">
        <v>5126.1279999999997</v>
      </c>
      <c r="H611" s="3">
        <v>457.69</v>
      </c>
      <c r="I611" s="4" t="s">
        <v>42</v>
      </c>
    </row>
    <row r="612" spans="1:9" ht="18" customHeight="1" x14ac:dyDescent="0.25">
      <c r="A612" s="1">
        <v>2023</v>
      </c>
      <c r="B612" s="1" t="s">
        <v>4</v>
      </c>
      <c r="C612" s="1" t="s">
        <v>15</v>
      </c>
      <c r="D612" s="5" t="s">
        <v>25</v>
      </c>
      <c r="E612" s="6">
        <v>46</v>
      </c>
      <c r="F612" s="6">
        <v>100</v>
      </c>
      <c r="G612" s="6">
        <v>224</v>
      </c>
      <c r="H612" s="3">
        <v>20</v>
      </c>
      <c r="I612" s="4" t="s">
        <v>42</v>
      </c>
    </row>
    <row r="613" spans="1:9" ht="18" customHeight="1" x14ac:dyDescent="0.25">
      <c r="A613" s="1">
        <v>2023</v>
      </c>
      <c r="B613" s="1" t="s">
        <v>4</v>
      </c>
      <c r="C613" s="1" t="s">
        <v>15</v>
      </c>
      <c r="D613" s="5" t="s">
        <v>23</v>
      </c>
      <c r="E613" s="6">
        <v>34</v>
      </c>
      <c r="F613" s="6">
        <v>2288.4</v>
      </c>
      <c r="G613" s="6">
        <v>5126.0160000000005</v>
      </c>
      <c r="H613" s="3">
        <v>457.68000000000006</v>
      </c>
      <c r="I613" s="4" t="s">
        <v>40</v>
      </c>
    </row>
    <row r="614" spans="1:9" ht="18" customHeight="1" x14ac:dyDescent="0.25">
      <c r="A614" s="1">
        <v>2023</v>
      </c>
      <c r="B614" s="1" t="s">
        <v>4</v>
      </c>
      <c r="C614" s="1" t="s">
        <v>13</v>
      </c>
      <c r="D614" s="2" t="s">
        <v>34</v>
      </c>
      <c r="E614" s="3">
        <v>7</v>
      </c>
      <c r="F614" s="3">
        <v>200</v>
      </c>
      <c r="G614" s="3">
        <v>224</v>
      </c>
      <c r="H614" s="3">
        <v>40</v>
      </c>
      <c r="I614" s="4" t="s">
        <v>40</v>
      </c>
    </row>
    <row r="615" spans="1:9" ht="18" customHeight="1" x14ac:dyDescent="0.25">
      <c r="A615" s="1">
        <v>2023</v>
      </c>
      <c r="B615" s="1" t="s">
        <v>4</v>
      </c>
      <c r="C615" s="1" t="s">
        <v>15</v>
      </c>
      <c r="D615" s="5" t="s">
        <v>27</v>
      </c>
      <c r="E615" s="6">
        <v>3</v>
      </c>
      <c r="F615" s="6">
        <v>3300</v>
      </c>
      <c r="G615" s="6">
        <v>5126.576</v>
      </c>
      <c r="H615" s="3">
        <v>660</v>
      </c>
      <c r="I615" s="4" t="s">
        <v>40</v>
      </c>
    </row>
    <row r="616" spans="1:9" ht="18" customHeight="1" x14ac:dyDescent="0.25">
      <c r="A616" s="1">
        <v>2023</v>
      </c>
      <c r="B616" s="1" t="s">
        <v>4</v>
      </c>
      <c r="C616" s="1" t="s">
        <v>32</v>
      </c>
      <c r="D616" s="5" t="s">
        <v>32</v>
      </c>
      <c r="E616" s="6">
        <v>2</v>
      </c>
      <c r="F616" s="6">
        <v>4577.3</v>
      </c>
      <c r="G616" s="6">
        <v>7392</v>
      </c>
      <c r="H616" s="3">
        <v>915.46</v>
      </c>
      <c r="I616" s="4" t="s">
        <v>40</v>
      </c>
    </row>
    <row r="617" spans="1:9" ht="18" customHeight="1" x14ac:dyDescent="0.25">
      <c r="A617" s="1">
        <v>2023</v>
      </c>
      <c r="B617" s="1" t="s">
        <v>5</v>
      </c>
      <c r="C617" s="1" t="s">
        <v>14</v>
      </c>
      <c r="D617" s="2" t="s">
        <v>36</v>
      </c>
      <c r="E617" s="3">
        <v>3566</v>
      </c>
      <c r="F617" s="3">
        <v>4577.3</v>
      </c>
      <c r="G617" s="3">
        <v>5126.576</v>
      </c>
      <c r="H617" s="3">
        <v>915.46</v>
      </c>
      <c r="I617" s="4" t="s">
        <v>40</v>
      </c>
    </row>
    <row r="618" spans="1:9" ht="18" customHeight="1" x14ac:dyDescent="0.25">
      <c r="A618" s="1">
        <v>2023</v>
      </c>
      <c r="B618" s="1" t="s">
        <v>5</v>
      </c>
      <c r="C618" s="1" t="s">
        <v>14</v>
      </c>
      <c r="D618" s="2" t="s">
        <v>37</v>
      </c>
      <c r="E618" s="3">
        <v>2498</v>
      </c>
      <c r="F618" s="3">
        <v>8000</v>
      </c>
      <c r="G618" s="3">
        <v>8960</v>
      </c>
      <c r="H618" s="3">
        <v>1600</v>
      </c>
      <c r="I618" s="4" t="s">
        <v>40</v>
      </c>
    </row>
    <row r="619" spans="1:9" ht="18" customHeight="1" x14ac:dyDescent="0.25">
      <c r="A619" s="1">
        <v>2023</v>
      </c>
      <c r="B619" s="1" t="s">
        <v>5</v>
      </c>
      <c r="C619" s="1" t="s">
        <v>13</v>
      </c>
      <c r="D619" s="2" t="s">
        <v>35</v>
      </c>
      <c r="E619" s="3">
        <v>1245</v>
      </c>
      <c r="F619" s="3">
        <v>4577.2</v>
      </c>
      <c r="G619" s="3">
        <v>5126.4639999999999</v>
      </c>
      <c r="H619" s="3">
        <v>915.44</v>
      </c>
      <c r="I619" s="4" t="s">
        <v>40</v>
      </c>
    </row>
    <row r="620" spans="1:9" ht="18" customHeight="1" x14ac:dyDescent="0.25">
      <c r="A620" s="1">
        <v>2023</v>
      </c>
      <c r="B620" s="1" t="s">
        <v>5</v>
      </c>
      <c r="C620" s="1" t="s">
        <v>38</v>
      </c>
      <c r="D620" s="5" t="s">
        <v>30</v>
      </c>
      <c r="E620" s="6">
        <v>644</v>
      </c>
      <c r="F620" s="6">
        <v>10000</v>
      </c>
      <c r="G620" s="6">
        <v>6432.72</v>
      </c>
      <c r="H620" s="3">
        <v>2000</v>
      </c>
      <c r="I620" s="4" t="s">
        <v>40</v>
      </c>
    </row>
    <row r="621" spans="1:9" ht="18" customHeight="1" x14ac:dyDescent="0.25">
      <c r="A621" s="1">
        <v>2023</v>
      </c>
      <c r="B621" s="1" t="s">
        <v>5</v>
      </c>
      <c r="C621" s="1" t="s">
        <v>12</v>
      </c>
      <c r="D621" s="5" t="s">
        <v>29</v>
      </c>
      <c r="E621" s="6">
        <v>643</v>
      </c>
      <c r="F621" s="6">
        <v>7000</v>
      </c>
      <c r="G621" s="6">
        <v>7840</v>
      </c>
      <c r="H621" s="3">
        <v>1400</v>
      </c>
      <c r="I621" s="4" t="s">
        <v>40</v>
      </c>
    </row>
    <row r="622" spans="1:9" ht="18" customHeight="1" x14ac:dyDescent="0.25">
      <c r="A622" s="1">
        <v>2023</v>
      </c>
      <c r="B622" s="1" t="s">
        <v>5</v>
      </c>
      <c r="C622" s="1" t="s">
        <v>38</v>
      </c>
      <c r="D622" s="5" t="s">
        <v>31</v>
      </c>
      <c r="E622" s="6">
        <v>455</v>
      </c>
      <c r="F622" s="6">
        <v>8000</v>
      </c>
      <c r="G622" s="6">
        <v>5128.0320000000002</v>
      </c>
      <c r="H622" s="3">
        <v>1600</v>
      </c>
      <c r="I622" s="4" t="s">
        <v>40</v>
      </c>
    </row>
    <row r="623" spans="1:9" ht="18" customHeight="1" x14ac:dyDescent="0.25">
      <c r="A623" s="1">
        <v>2023</v>
      </c>
      <c r="B623" s="1" t="s">
        <v>5</v>
      </c>
      <c r="C623" s="1" t="s">
        <v>12</v>
      </c>
      <c r="D623" s="5" t="s">
        <v>28</v>
      </c>
      <c r="E623" s="7">
        <v>345</v>
      </c>
      <c r="F623" s="7">
        <v>7000</v>
      </c>
      <c r="G623" s="7">
        <v>7840</v>
      </c>
      <c r="H623" s="3">
        <v>1400</v>
      </c>
      <c r="I623" s="4" t="s">
        <v>40</v>
      </c>
    </row>
    <row r="624" spans="1:9" ht="18" customHeight="1" x14ac:dyDescent="0.25">
      <c r="A624" s="1">
        <v>2023</v>
      </c>
      <c r="B624" s="1" t="s">
        <v>5</v>
      </c>
      <c r="C624" s="1" t="s">
        <v>13</v>
      </c>
      <c r="D624" s="2" t="s">
        <v>33</v>
      </c>
      <c r="E624" s="3">
        <v>122</v>
      </c>
      <c r="F624" s="3">
        <v>100</v>
      </c>
      <c r="G624" s="3">
        <v>112</v>
      </c>
      <c r="H624" s="3">
        <v>20</v>
      </c>
      <c r="I624" s="4" t="s">
        <v>40</v>
      </c>
    </row>
    <row r="625" spans="1:9" ht="18" customHeight="1" x14ac:dyDescent="0.25">
      <c r="A625" s="1">
        <v>2023</v>
      </c>
      <c r="B625" s="1" t="s">
        <v>5</v>
      </c>
      <c r="C625" s="1" t="s">
        <v>15</v>
      </c>
      <c r="D625" s="5" t="s">
        <v>26</v>
      </c>
      <c r="E625" s="6">
        <v>78</v>
      </c>
      <c r="F625" s="6">
        <v>2288.6</v>
      </c>
      <c r="G625" s="6">
        <v>5126.4639999999999</v>
      </c>
      <c r="H625" s="3">
        <v>457.72</v>
      </c>
      <c r="I625" s="4" t="s">
        <v>40</v>
      </c>
    </row>
    <row r="626" spans="1:9" ht="18" customHeight="1" x14ac:dyDescent="0.25">
      <c r="A626" s="1">
        <v>2023</v>
      </c>
      <c r="B626" s="1" t="s">
        <v>5</v>
      </c>
      <c r="C626" s="1" t="s">
        <v>15</v>
      </c>
      <c r="D626" s="5" t="s">
        <v>24</v>
      </c>
      <c r="E626" s="6">
        <v>76</v>
      </c>
      <c r="F626" s="6">
        <v>2288.4499999999998</v>
      </c>
      <c r="G626" s="6">
        <v>5126.1279999999997</v>
      </c>
      <c r="H626" s="3">
        <v>457.69</v>
      </c>
      <c r="I626" s="4" t="s">
        <v>40</v>
      </c>
    </row>
    <row r="627" spans="1:9" ht="18" customHeight="1" x14ac:dyDescent="0.25">
      <c r="A627" s="1">
        <v>2023</v>
      </c>
      <c r="B627" s="1" t="s">
        <v>5</v>
      </c>
      <c r="C627" s="1" t="s">
        <v>15</v>
      </c>
      <c r="D627" s="5" t="s">
        <v>25</v>
      </c>
      <c r="E627" s="6">
        <v>46</v>
      </c>
      <c r="F627" s="6">
        <v>100</v>
      </c>
      <c r="G627" s="6">
        <v>224</v>
      </c>
      <c r="H627" s="3">
        <v>20</v>
      </c>
      <c r="I627" s="4" t="s">
        <v>40</v>
      </c>
    </row>
    <row r="628" spans="1:9" ht="18" customHeight="1" x14ac:dyDescent="0.25">
      <c r="A628" s="1">
        <v>2023</v>
      </c>
      <c r="B628" s="1" t="s">
        <v>5</v>
      </c>
      <c r="C628" s="1" t="s">
        <v>15</v>
      </c>
      <c r="D628" s="5" t="s">
        <v>23</v>
      </c>
      <c r="E628" s="6">
        <v>34</v>
      </c>
      <c r="F628" s="6">
        <v>2288.4</v>
      </c>
      <c r="G628" s="6">
        <v>5126.0160000000005</v>
      </c>
      <c r="H628" s="3">
        <v>457.68000000000006</v>
      </c>
      <c r="I628" s="4" t="s">
        <v>40</v>
      </c>
    </row>
    <row r="629" spans="1:9" ht="18" customHeight="1" x14ac:dyDescent="0.25">
      <c r="A629" s="1">
        <v>2023</v>
      </c>
      <c r="B629" s="1" t="s">
        <v>5</v>
      </c>
      <c r="C629" s="1" t="s">
        <v>13</v>
      </c>
      <c r="D629" s="2" t="s">
        <v>34</v>
      </c>
      <c r="E629" s="3">
        <v>7</v>
      </c>
      <c r="F629" s="3">
        <v>200</v>
      </c>
      <c r="G629" s="3">
        <v>224</v>
      </c>
      <c r="H629" s="3">
        <v>40</v>
      </c>
      <c r="I629" s="4" t="s">
        <v>40</v>
      </c>
    </row>
    <row r="630" spans="1:9" ht="18" customHeight="1" x14ac:dyDescent="0.25">
      <c r="A630" s="1">
        <v>2023</v>
      </c>
      <c r="B630" s="1" t="s">
        <v>5</v>
      </c>
      <c r="C630" s="1" t="s">
        <v>32</v>
      </c>
      <c r="D630" s="5" t="s">
        <v>32</v>
      </c>
      <c r="E630" s="6">
        <v>3</v>
      </c>
      <c r="F630" s="6">
        <v>4577.3</v>
      </c>
      <c r="G630" s="6">
        <v>7392</v>
      </c>
      <c r="H630" s="3">
        <v>915.46</v>
      </c>
      <c r="I630" s="4" t="s">
        <v>42</v>
      </c>
    </row>
    <row r="631" spans="1:9" ht="18" customHeight="1" x14ac:dyDescent="0.25">
      <c r="A631" s="1">
        <v>2023</v>
      </c>
      <c r="B631" s="1" t="s">
        <v>5</v>
      </c>
      <c r="C631" s="1" t="s">
        <v>15</v>
      </c>
      <c r="D631" s="5" t="s">
        <v>27</v>
      </c>
      <c r="E631" s="6">
        <v>3</v>
      </c>
      <c r="F631" s="6">
        <v>2288.65</v>
      </c>
      <c r="G631" s="6">
        <v>5126.576</v>
      </c>
      <c r="H631" s="3">
        <v>457.73</v>
      </c>
      <c r="I631" s="4" t="s">
        <v>42</v>
      </c>
    </row>
    <row r="632" spans="1:9" ht="18" customHeight="1" x14ac:dyDescent="0.25">
      <c r="A632" s="1">
        <v>2023</v>
      </c>
      <c r="B632" s="1" t="s">
        <v>6</v>
      </c>
      <c r="C632" s="1" t="s">
        <v>14</v>
      </c>
      <c r="D632" s="2" t="s">
        <v>36</v>
      </c>
      <c r="E632" s="3">
        <v>3566</v>
      </c>
      <c r="F632" s="3">
        <v>4577.3</v>
      </c>
      <c r="G632" s="3">
        <v>5126.576</v>
      </c>
      <c r="H632" s="3">
        <v>915.46</v>
      </c>
      <c r="I632" s="4" t="s">
        <v>42</v>
      </c>
    </row>
    <row r="633" spans="1:9" ht="18" customHeight="1" x14ac:dyDescent="0.25">
      <c r="A633" s="1">
        <v>2023</v>
      </c>
      <c r="B633" s="1" t="s">
        <v>6</v>
      </c>
      <c r="C633" s="1" t="s">
        <v>14</v>
      </c>
      <c r="D633" s="2" t="s">
        <v>37</v>
      </c>
      <c r="E633" s="3">
        <v>2498</v>
      </c>
      <c r="F633" s="3">
        <v>8000</v>
      </c>
      <c r="G633" s="3">
        <v>8960</v>
      </c>
      <c r="H633" s="3">
        <v>1600</v>
      </c>
      <c r="I633" s="4" t="s">
        <v>42</v>
      </c>
    </row>
    <row r="634" spans="1:9" ht="18" customHeight="1" x14ac:dyDescent="0.25">
      <c r="A634" s="1">
        <v>2023</v>
      </c>
      <c r="B634" s="1" t="s">
        <v>6</v>
      </c>
      <c r="C634" s="1" t="s">
        <v>13</v>
      </c>
      <c r="D634" s="2" t="s">
        <v>35</v>
      </c>
      <c r="E634" s="3">
        <v>1245</v>
      </c>
      <c r="F634" s="3">
        <v>4577.2</v>
      </c>
      <c r="G634" s="3">
        <v>5126.4639999999999</v>
      </c>
      <c r="H634" s="3">
        <v>915.44</v>
      </c>
      <c r="I634" s="4" t="s">
        <v>42</v>
      </c>
    </row>
    <row r="635" spans="1:9" ht="18" customHeight="1" x14ac:dyDescent="0.25">
      <c r="A635" s="1">
        <v>2023</v>
      </c>
      <c r="B635" s="1" t="s">
        <v>6</v>
      </c>
      <c r="C635" s="1" t="s">
        <v>38</v>
      </c>
      <c r="D635" s="5" t="s">
        <v>30</v>
      </c>
      <c r="E635" s="6">
        <v>644</v>
      </c>
      <c r="F635" s="6">
        <v>5743.5</v>
      </c>
      <c r="G635" s="6">
        <v>6432.72</v>
      </c>
      <c r="H635" s="3">
        <v>1148.7</v>
      </c>
      <c r="I635" s="4" t="s">
        <v>42</v>
      </c>
    </row>
    <row r="636" spans="1:9" ht="18" customHeight="1" x14ac:dyDescent="0.25">
      <c r="A636" s="1">
        <v>2023</v>
      </c>
      <c r="B636" s="1" t="s">
        <v>6</v>
      </c>
      <c r="C636" s="1" t="s">
        <v>12</v>
      </c>
      <c r="D636" s="5" t="s">
        <v>29</v>
      </c>
      <c r="E636" s="6">
        <v>643</v>
      </c>
      <c r="F636" s="6">
        <v>7000</v>
      </c>
      <c r="G636" s="6">
        <v>7840</v>
      </c>
      <c r="H636" s="3">
        <v>1400</v>
      </c>
      <c r="I636" s="4" t="s">
        <v>42</v>
      </c>
    </row>
    <row r="637" spans="1:9" ht="18" customHeight="1" x14ac:dyDescent="0.25">
      <c r="A637" s="1">
        <v>2023</v>
      </c>
      <c r="B637" s="1" t="s">
        <v>6</v>
      </c>
      <c r="C637" s="1" t="s">
        <v>38</v>
      </c>
      <c r="D637" s="5" t="s">
        <v>31</v>
      </c>
      <c r="E637" s="6">
        <v>455</v>
      </c>
      <c r="F637" s="6">
        <v>4578.6000000000004</v>
      </c>
      <c r="G637" s="6">
        <v>5128.0320000000002</v>
      </c>
      <c r="H637" s="3">
        <v>915.72000000000014</v>
      </c>
      <c r="I637" s="4" t="s">
        <v>42</v>
      </c>
    </row>
    <row r="638" spans="1:9" ht="18" customHeight="1" x14ac:dyDescent="0.25">
      <c r="A638" s="1">
        <v>2023</v>
      </c>
      <c r="B638" s="1" t="s">
        <v>6</v>
      </c>
      <c r="C638" s="1" t="s">
        <v>12</v>
      </c>
      <c r="D638" s="5" t="s">
        <v>28</v>
      </c>
      <c r="E638" s="7">
        <v>345</v>
      </c>
      <c r="F638" s="7">
        <v>7000</v>
      </c>
      <c r="G638" s="7">
        <v>7840</v>
      </c>
      <c r="H638" s="3">
        <v>1400</v>
      </c>
      <c r="I638" s="4" t="s">
        <v>42</v>
      </c>
    </row>
    <row r="639" spans="1:9" ht="18" customHeight="1" x14ac:dyDescent="0.25">
      <c r="A639" s="1">
        <v>2023</v>
      </c>
      <c r="B639" s="1" t="s">
        <v>6</v>
      </c>
      <c r="C639" s="1" t="s">
        <v>13</v>
      </c>
      <c r="D639" s="2" t="s">
        <v>33</v>
      </c>
      <c r="E639" s="3">
        <v>122</v>
      </c>
      <c r="F639" s="3">
        <v>100</v>
      </c>
      <c r="G639" s="3">
        <v>112</v>
      </c>
      <c r="H639" s="3">
        <v>20</v>
      </c>
      <c r="I639" s="4" t="s">
        <v>42</v>
      </c>
    </row>
    <row r="640" spans="1:9" ht="18" customHeight="1" x14ac:dyDescent="0.25">
      <c r="A640" s="1">
        <v>2023</v>
      </c>
      <c r="B640" s="1" t="s">
        <v>6</v>
      </c>
      <c r="C640" s="1" t="s">
        <v>15</v>
      </c>
      <c r="D640" s="5" t="s">
        <v>26</v>
      </c>
      <c r="E640" s="6">
        <v>78</v>
      </c>
      <c r="F640" s="6">
        <v>2288.6</v>
      </c>
      <c r="G640" s="6">
        <v>5126.4639999999999</v>
      </c>
      <c r="H640" s="3">
        <v>457.72</v>
      </c>
      <c r="I640" s="4" t="s">
        <v>42</v>
      </c>
    </row>
    <row r="641" spans="1:9" ht="18" customHeight="1" x14ac:dyDescent="0.25">
      <c r="A641" s="1">
        <v>2023</v>
      </c>
      <c r="B641" s="1" t="s">
        <v>6</v>
      </c>
      <c r="C641" s="1" t="s">
        <v>15</v>
      </c>
      <c r="D641" s="5" t="s">
        <v>24</v>
      </c>
      <c r="E641" s="6">
        <v>76</v>
      </c>
      <c r="F641" s="6">
        <v>2288.4499999999998</v>
      </c>
      <c r="G641" s="6">
        <v>5126.1279999999997</v>
      </c>
      <c r="H641" s="3">
        <v>457.69</v>
      </c>
      <c r="I641" s="4" t="s">
        <v>42</v>
      </c>
    </row>
    <row r="642" spans="1:9" ht="18" customHeight="1" x14ac:dyDescent="0.25">
      <c r="A642" s="1">
        <v>2023</v>
      </c>
      <c r="B642" s="1" t="s">
        <v>6</v>
      </c>
      <c r="C642" s="1" t="s">
        <v>15</v>
      </c>
      <c r="D642" s="5" t="s">
        <v>25</v>
      </c>
      <c r="E642" s="6">
        <v>46</v>
      </c>
      <c r="F642" s="6">
        <v>100</v>
      </c>
      <c r="G642" s="6">
        <v>224</v>
      </c>
      <c r="H642" s="3">
        <v>20</v>
      </c>
      <c r="I642" s="4" t="s">
        <v>42</v>
      </c>
    </row>
    <row r="643" spans="1:9" ht="18" customHeight="1" x14ac:dyDescent="0.25">
      <c r="A643" s="1">
        <v>2023</v>
      </c>
      <c r="B643" s="1" t="s">
        <v>6</v>
      </c>
      <c r="C643" s="1" t="s">
        <v>15</v>
      </c>
      <c r="D643" s="5" t="s">
        <v>23</v>
      </c>
      <c r="E643" s="6">
        <v>34</v>
      </c>
      <c r="F643" s="6">
        <v>2288.4</v>
      </c>
      <c r="G643" s="6">
        <v>5126.0160000000005</v>
      </c>
      <c r="H643" s="3">
        <v>457.68000000000006</v>
      </c>
      <c r="I643" s="4" t="s">
        <v>42</v>
      </c>
    </row>
    <row r="644" spans="1:9" ht="18" customHeight="1" x14ac:dyDescent="0.25">
      <c r="A644" s="1">
        <v>2023</v>
      </c>
      <c r="B644" s="1" t="s">
        <v>6</v>
      </c>
      <c r="C644" s="1" t="s">
        <v>13</v>
      </c>
      <c r="D644" s="2" t="s">
        <v>34</v>
      </c>
      <c r="E644" s="3">
        <v>7</v>
      </c>
      <c r="F644" s="3">
        <v>200</v>
      </c>
      <c r="G644" s="3">
        <v>224</v>
      </c>
      <c r="H644" s="3">
        <v>40</v>
      </c>
      <c r="I644" s="4" t="s">
        <v>42</v>
      </c>
    </row>
    <row r="645" spans="1:9" ht="18" customHeight="1" x14ac:dyDescent="0.25">
      <c r="A645" s="1">
        <v>2023</v>
      </c>
      <c r="B645" s="1" t="s">
        <v>6</v>
      </c>
      <c r="C645" s="1" t="s">
        <v>15</v>
      </c>
      <c r="D645" s="5" t="s">
        <v>27</v>
      </c>
      <c r="E645" s="6">
        <v>3</v>
      </c>
      <c r="F645" s="6">
        <v>2288.65</v>
      </c>
      <c r="G645" s="6">
        <v>5126.576</v>
      </c>
      <c r="H645" s="3">
        <v>457.73</v>
      </c>
      <c r="I645" s="4" t="s">
        <v>42</v>
      </c>
    </row>
    <row r="646" spans="1:9" ht="18" customHeight="1" x14ac:dyDescent="0.25">
      <c r="A646" s="1">
        <v>2023</v>
      </c>
      <c r="B646" s="1" t="s">
        <v>6</v>
      </c>
      <c r="C646" s="1" t="s">
        <v>32</v>
      </c>
      <c r="D646" s="5" t="s">
        <v>32</v>
      </c>
      <c r="E646" s="6">
        <v>2</v>
      </c>
      <c r="F646" s="6">
        <v>6600</v>
      </c>
      <c r="G646" s="6">
        <v>7392</v>
      </c>
      <c r="H646" s="3">
        <v>1320</v>
      </c>
      <c r="I646" s="4" t="s">
        <v>40</v>
      </c>
    </row>
    <row r="647" spans="1:9" ht="18" customHeight="1" x14ac:dyDescent="0.25">
      <c r="A647" s="1">
        <v>2023</v>
      </c>
      <c r="B647" s="1" t="s">
        <v>7</v>
      </c>
      <c r="C647" s="1" t="s">
        <v>14</v>
      </c>
      <c r="D647" s="2" t="s">
        <v>36</v>
      </c>
      <c r="E647" s="3">
        <v>3566</v>
      </c>
      <c r="F647" s="3">
        <v>4577.3</v>
      </c>
      <c r="G647" s="3">
        <v>5126.576</v>
      </c>
      <c r="H647" s="3">
        <v>915.46</v>
      </c>
      <c r="I647" s="4" t="s">
        <v>40</v>
      </c>
    </row>
    <row r="648" spans="1:9" ht="18" customHeight="1" x14ac:dyDescent="0.25">
      <c r="A648" s="1">
        <v>2023</v>
      </c>
      <c r="B648" s="1" t="s">
        <v>7</v>
      </c>
      <c r="C648" s="1" t="s">
        <v>14</v>
      </c>
      <c r="D648" s="2" t="s">
        <v>37</v>
      </c>
      <c r="E648" s="3">
        <v>2498</v>
      </c>
      <c r="F648" s="3">
        <v>8000</v>
      </c>
      <c r="G648" s="3">
        <v>8960</v>
      </c>
      <c r="H648" s="3">
        <v>1600</v>
      </c>
      <c r="I648" s="4" t="s">
        <v>40</v>
      </c>
    </row>
    <row r="649" spans="1:9" ht="18" customHeight="1" x14ac:dyDescent="0.25">
      <c r="A649" s="1">
        <v>2023</v>
      </c>
      <c r="B649" s="1" t="s">
        <v>7</v>
      </c>
      <c r="C649" s="1" t="s">
        <v>13</v>
      </c>
      <c r="D649" s="2" t="s">
        <v>35</v>
      </c>
      <c r="E649" s="3">
        <v>1245</v>
      </c>
      <c r="F649" s="3">
        <v>4577.2</v>
      </c>
      <c r="G649" s="3">
        <v>5126.4639999999999</v>
      </c>
      <c r="H649" s="3">
        <v>915.44</v>
      </c>
      <c r="I649" s="4" t="s">
        <v>40</v>
      </c>
    </row>
    <row r="650" spans="1:9" ht="18" customHeight="1" x14ac:dyDescent="0.25">
      <c r="A650" s="1">
        <v>2023</v>
      </c>
      <c r="B650" s="1" t="s">
        <v>7</v>
      </c>
      <c r="C650" s="1" t="s">
        <v>38</v>
      </c>
      <c r="D650" s="5" t="s">
        <v>30</v>
      </c>
      <c r="E650" s="6">
        <v>644</v>
      </c>
      <c r="F650" s="6">
        <v>5743.5</v>
      </c>
      <c r="G650" s="6">
        <v>6432.72</v>
      </c>
      <c r="H650" s="3">
        <v>1148.7</v>
      </c>
      <c r="I650" s="4" t="s">
        <v>40</v>
      </c>
    </row>
    <row r="651" spans="1:9" ht="18" customHeight="1" x14ac:dyDescent="0.25">
      <c r="A651" s="1">
        <v>2023</v>
      </c>
      <c r="B651" s="1" t="s">
        <v>7</v>
      </c>
      <c r="C651" s="1" t="s">
        <v>12</v>
      </c>
      <c r="D651" s="5" t="s">
        <v>29</v>
      </c>
      <c r="E651" s="6">
        <v>643</v>
      </c>
      <c r="F651" s="6">
        <v>7000</v>
      </c>
      <c r="G651" s="6">
        <v>7840</v>
      </c>
      <c r="H651" s="3">
        <v>1400</v>
      </c>
      <c r="I651" s="4" t="s">
        <v>42</v>
      </c>
    </row>
    <row r="652" spans="1:9" ht="18" customHeight="1" x14ac:dyDescent="0.25">
      <c r="A652" s="1">
        <v>2023</v>
      </c>
      <c r="B652" s="1" t="s">
        <v>7</v>
      </c>
      <c r="C652" s="1" t="s">
        <v>38</v>
      </c>
      <c r="D652" s="5" t="s">
        <v>31</v>
      </c>
      <c r="E652" s="6">
        <v>455</v>
      </c>
      <c r="F652" s="6">
        <v>5036.46</v>
      </c>
      <c r="G652" s="6">
        <v>5128.0320000000002</v>
      </c>
      <c r="H652" s="3">
        <v>1007.292</v>
      </c>
      <c r="I652" s="4" t="s">
        <v>42</v>
      </c>
    </row>
    <row r="653" spans="1:9" ht="18" customHeight="1" x14ac:dyDescent="0.25">
      <c r="A653" s="1">
        <v>2023</v>
      </c>
      <c r="B653" s="1" t="s">
        <v>7</v>
      </c>
      <c r="C653" s="1" t="s">
        <v>12</v>
      </c>
      <c r="D653" s="5" t="s">
        <v>28</v>
      </c>
      <c r="E653" s="7">
        <v>345</v>
      </c>
      <c r="F653" s="7">
        <v>7700</v>
      </c>
      <c r="G653" s="7">
        <v>7840</v>
      </c>
      <c r="H653" s="3">
        <v>1540</v>
      </c>
      <c r="I653" s="4" t="s">
        <v>42</v>
      </c>
    </row>
    <row r="654" spans="1:9" ht="18" customHeight="1" x14ac:dyDescent="0.25">
      <c r="A654" s="1">
        <v>2023</v>
      </c>
      <c r="B654" s="1" t="s">
        <v>7</v>
      </c>
      <c r="C654" s="1" t="s">
        <v>13</v>
      </c>
      <c r="D654" s="2" t="s">
        <v>33</v>
      </c>
      <c r="E654" s="3">
        <v>122</v>
      </c>
      <c r="F654" s="3">
        <v>110</v>
      </c>
      <c r="G654" s="3">
        <v>112</v>
      </c>
      <c r="H654" s="3">
        <v>22</v>
      </c>
      <c r="I654" s="4" t="s">
        <v>42</v>
      </c>
    </row>
    <row r="655" spans="1:9" ht="18" customHeight="1" x14ac:dyDescent="0.25">
      <c r="A655" s="1">
        <v>2023</v>
      </c>
      <c r="B655" s="1" t="s">
        <v>7</v>
      </c>
      <c r="C655" s="1" t="s">
        <v>15</v>
      </c>
      <c r="D655" s="5" t="s">
        <v>26</v>
      </c>
      <c r="E655" s="6">
        <v>78</v>
      </c>
      <c r="F655" s="6">
        <v>2517.46</v>
      </c>
      <c r="G655" s="6">
        <v>5126.4639999999999</v>
      </c>
      <c r="H655" s="3">
        <v>503.49200000000002</v>
      </c>
      <c r="I655" s="4" t="s">
        <v>42</v>
      </c>
    </row>
    <row r="656" spans="1:9" ht="18" customHeight="1" x14ac:dyDescent="0.25">
      <c r="A656" s="1">
        <v>2023</v>
      </c>
      <c r="B656" s="1" t="s">
        <v>7</v>
      </c>
      <c r="C656" s="1" t="s">
        <v>15</v>
      </c>
      <c r="D656" s="5" t="s">
        <v>24</v>
      </c>
      <c r="E656" s="6">
        <v>76</v>
      </c>
      <c r="F656" s="6">
        <v>2517.2949999999996</v>
      </c>
      <c r="G656" s="6">
        <v>5126.1279999999997</v>
      </c>
      <c r="H656" s="3">
        <v>503.45899999999995</v>
      </c>
      <c r="I656" s="4" t="s">
        <v>42</v>
      </c>
    </row>
    <row r="657" spans="1:9" ht="18" customHeight="1" x14ac:dyDescent="0.25">
      <c r="A657" s="1">
        <v>2023</v>
      </c>
      <c r="B657" s="1" t="s">
        <v>7</v>
      </c>
      <c r="C657" s="1" t="s">
        <v>15</v>
      </c>
      <c r="D657" s="5" t="s">
        <v>25</v>
      </c>
      <c r="E657" s="6">
        <v>46</v>
      </c>
      <c r="F657" s="6">
        <v>115</v>
      </c>
      <c r="G657" s="6">
        <v>224</v>
      </c>
      <c r="H657" s="3">
        <v>23</v>
      </c>
      <c r="I657" s="4" t="s">
        <v>42</v>
      </c>
    </row>
    <row r="658" spans="1:9" ht="18" customHeight="1" x14ac:dyDescent="0.25">
      <c r="A658" s="1">
        <v>2023</v>
      </c>
      <c r="B658" s="1" t="s">
        <v>7</v>
      </c>
      <c r="C658" s="1" t="s">
        <v>15</v>
      </c>
      <c r="D658" s="5" t="s">
        <v>23</v>
      </c>
      <c r="E658" s="6">
        <v>34</v>
      </c>
      <c r="F658" s="6">
        <v>2631.66</v>
      </c>
      <c r="G658" s="6">
        <v>5126.0160000000005</v>
      </c>
      <c r="H658" s="3">
        <v>526.33199999999999</v>
      </c>
      <c r="I658" s="4" t="s">
        <v>42</v>
      </c>
    </row>
    <row r="659" spans="1:9" ht="18" customHeight="1" x14ac:dyDescent="0.25">
      <c r="A659" s="1">
        <v>2023</v>
      </c>
      <c r="B659" s="1" t="s">
        <v>7</v>
      </c>
      <c r="C659" s="1" t="s">
        <v>13</v>
      </c>
      <c r="D659" s="2" t="s">
        <v>34</v>
      </c>
      <c r="E659" s="3">
        <v>7</v>
      </c>
      <c r="F659" s="3">
        <v>230</v>
      </c>
      <c r="G659" s="3">
        <v>224</v>
      </c>
      <c r="H659" s="3">
        <v>46</v>
      </c>
      <c r="I659" s="4" t="s">
        <v>42</v>
      </c>
    </row>
    <row r="660" spans="1:9" ht="18" customHeight="1" x14ac:dyDescent="0.25">
      <c r="A660" s="1">
        <v>2023</v>
      </c>
      <c r="B660" s="1" t="s">
        <v>7</v>
      </c>
      <c r="C660" s="1" t="s">
        <v>15</v>
      </c>
      <c r="D660" s="5" t="s">
        <v>27</v>
      </c>
      <c r="E660" s="6">
        <v>3</v>
      </c>
      <c r="F660" s="6">
        <v>2631.9475000000002</v>
      </c>
      <c r="G660" s="6">
        <v>5126.576</v>
      </c>
      <c r="H660" s="3">
        <v>526.38950000000011</v>
      </c>
      <c r="I660" s="4" t="s">
        <v>40</v>
      </c>
    </row>
    <row r="661" spans="1:9" ht="18" customHeight="1" x14ac:dyDescent="0.25">
      <c r="A661" s="1">
        <v>2023</v>
      </c>
      <c r="B661" s="1" t="s">
        <v>7</v>
      </c>
      <c r="C661" s="1" t="s">
        <v>32</v>
      </c>
      <c r="D661" s="5" t="s">
        <v>32</v>
      </c>
      <c r="E661" s="6">
        <v>2</v>
      </c>
      <c r="F661" s="6">
        <v>7590</v>
      </c>
      <c r="G661" s="6">
        <v>7392</v>
      </c>
      <c r="H661" s="3">
        <v>1518</v>
      </c>
      <c r="I661" s="4" t="s">
        <v>42</v>
      </c>
    </row>
    <row r="662" spans="1:9" ht="18" customHeight="1" x14ac:dyDescent="0.25">
      <c r="A662" s="1">
        <v>2023</v>
      </c>
      <c r="B662" s="1" t="s">
        <v>8</v>
      </c>
      <c r="C662" s="1" t="s">
        <v>14</v>
      </c>
      <c r="D662" s="2" t="s">
        <v>36</v>
      </c>
      <c r="E662" s="3">
        <v>3566</v>
      </c>
      <c r="F662" s="3">
        <v>4577.3</v>
      </c>
      <c r="G662" s="3">
        <v>5126.576</v>
      </c>
      <c r="H662" s="3">
        <v>915.46</v>
      </c>
      <c r="I662" s="4" t="s">
        <v>42</v>
      </c>
    </row>
    <row r="663" spans="1:9" ht="18" customHeight="1" x14ac:dyDescent="0.25">
      <c r="A663" s="1">
        <v>2023</v>
      </c>
      <c r="B663" s="1" t="s">
        <v>8</v>
      </c>
      <c r="C663" s="1" t="s">
        <v>14</v>
      </c>
      <c r="D663" s="2" t="s">
        <v>37</v>
      </c>
      <c r="E663" s="3">
        <v>2498</v>
      </c>
      <c r="F663" s="3">
        <v>8000</v>
      </c>
      <c r="G663" s="3">
        <v>8960</v>
      </c>
      <c r="H663" s="3">
        <v>1600</v>
      </c>
      <c r="I663" s="4" t="s">
        <v>42</v>
      </c>
    </row>
    <row r="664" spans="1:9" ht="18" customHeight="1" x14ac:dyDescent="0.25">
      <c r="A664" s="1">
        <v>2023</v>
      </c>
      <c r="B664" s="1" t="s">
        <v>8</v>
      </c>
      <c r="C664" s="1" t="s">
        <v>13</v>
      </c>
      <c r="D664" s="2" t="s">
        <v>35</v>
      </c>
      <c r="E664" s="3">
        <v>1245</v>
      </c>
      <c r="F664" s="3">
        <v>4577.2</v>
      </c>
      <c r="G664" s="3">
        <v>5126.4639999999999</v>
      </c>
      <c r="H664" s="3">
        <v>915.44</v>
      </c>
      <c r="I664" s="4" t="s">
        <v>42</v>
      </c>
    </row>
    <row r="665" spans="1:9" ht="18" customHeight="1" x14ac:dyDescent="0.25">
      <c r="A665" s="1">
        <v>2023</v>
      </c>
      <c r="B665" s="1" t="s">
        <v>8</v>
      </c>
      <c r="C665" s="1" t="s">
        <v>38</v>
      </c>
      <c r="D665" s="5" t="s">
        <v>30</v>
      </c>
      <c r="E665" s="6">
        <v>644</v>
      </c>
      <c r="F665" s="6">
        <v>5743.5</v>
      </c>
      <c r="G665" s="6">
        <v>6432.72</v>
      </c>
      <c r="H665" s="3">
        <v>1148.7</v>
      </c>
      <c r="I665" s="4" t="s">
        <v>42</v>
      </c>
    </row>
    <row r="666" spans="1:9" ht="18" customHeight="1" x14ac:dyDescent="0.25">
      <c r="A666" s="1">
        <v>2023</v>
      </c>
      <c r="B666" s="1" t="s">
        <v>8</v>
      </c>
      <c r="C666" s="1" t="s">
        <v>12</v>
      </c>
      <c r="D666" s="5" t="s">
        <v>29</v>
      </c>
      <c r="E666" s="6">
        <v>643</v>
      </c>
      <c r="F666" s="6">
        <v>7000</v>
      </c>
      <c r="G666" s="6">
        <v>7840</v>
      </c>
      <c r="H666" s="3">
        <v>1400</v>
      </c>
      <c r="I666" s="4" t="s">
        <v>42</v>
      </c>
    </row>
    <row r="667" spans="1:9" ht="18" customHeight="1" x14ac:dyDescent="0.25">
      <c r="A667" s="1">
        <v>2023</v>
      </c>
      <c r="B667" s="1" t="s">
        <v>8</v>
      </c>
      <c r="C667" s="1" t="s">
        <v>38</v>
      </c>
      <c r="D667" s="5" t="s">
        <v>31</v>
      </c>
      <c r="E667" s="6">
        <v>455</v>
      </c>
      <c r="F667" s="6">
        <v>4578.6000000000004</v>
      </c>
      <c r="G667" s="6">
        <v>5128.0320000000002</v>
      </c>
      <c r="H667" s="3">
        <v>915.72000000000014</v>
      </c>
      <c r="I667" s="4" t="s">
        <v>42</v>
      </c>
    </row>
    <row r="668" spans="1:9" ht="18" customHeight="1" x14ac:dyDescent="0.25">
      <c r="A668" s="1">
        <v>2023</v>
      </c>
      <c r="B668" s="1" t="s">
        <v>8</v>
      </c>
      <c r="C668" s="1" t="s">
        <v>12</v>
      </c>
      <c r="D668" s="5" t="s">
        <v>28</v>
      </c>
      <c r="E668" s="7">
        <v>345</v>
      </c>
      <c r="F668" s="7">
        <v>7000</v>
      </c>
      <c r="G668" s="7">
        <v>7840</v>
      </c>
      <c r="H668" s="3">
        <v>1400</v>
      </c>
      <c r="I668" s="4" t="s">
        <v>42</v>
      </c>
    </row>
    <row r="669" spans="1:9" ht="18" customHeight="1" x14ac:dyDescent="0.25">
      <c r="A669" s="1">
        <v>2023</v>
      </c>
      <c r="B669" s="1" t="s">
        <v>8</v>
      </c>
      <c r="C669" s="1" t="s">
        <v>13</v>
      </c>
      <c r="D669" s="2" t="s">
        <v>33</v>
      </c>
      <c r="E669" s="3">
        <v>122</v>
      </c>
      <c r="F669" s="3">
        <v>100</v>
      </c>
      <c r="G669" s="3">
        <v>112</v>
      </c>
      <c r="H669" s="3">
        <v>20</v>
      </c>
      <c r="I669" s="4" t="s">
        <v>42</v>
      </c>
    </row>
    <row r="670" spans="1:9" ht="18" customHeight="1" x14ac:dyDescent="0.25">
      <c r="A670" s="1">
        <v>2023</v>
      </c>
      <c r="B670" s="1" t="s">
        <v>8</v>
      </c>
      <c r="C670" s="1" t="s">
        <v>15</v>
      </c>
      <c r="D670" s="5" t="s">
        <v>26</v>
      </c>
      <c r="E670" s="6">
        <v>78</v>
      </c>
      <c r="F670" s="6">
        <v>2288.6</v>
      </c>
      <c r="G670" s="6">
        <v>5126.4639999999999</v>
      </c>
      <c r="H670" s="3">
        <v>457.72</v>
      </c>
      <c r="I670" s="4" t="s">
        <v>42</v>
      </c>
    </row>
    <row r="671" spans="1:9" ht="18" customHeight="1" x14ac:dyDescent="0.25">
      <c r="A671" s="1">
        <v>2023</v>
      </c>
      <c r="B671" s="1" t="s">
        <v>8</v>
      </c>
      <c r="C671" s="1" t="s">
        <v>15</v>
      </c>
      <c r="D671" s="5" t="s">
        <v>24</v>
      </c>
      <c r="E671" s="6">
        <v>76</v>
      </c>
      <c r="F671" s="6">
        <v>2288.4499999999998</v>
      </c>
      <c r="G671" s="6">
        <v>5126.1279999999997</v>
      </c>
      <c r="H671" s="3">
        <v>457.69</v>
      </c>
      <c r="I671" s="4" t="s">
        <v>42</v>
      </c>
    </row>
    <row r="672" spans="1:9" ht="18" customHeight="1" x14ac:dyDescent="0.25">
      <c r="A672" s="1">
        <v>2023</v>
      </c>
      <c r="B672" s="1" t="s">
        <v>8</v>
      </c>
      <c r="C672" s="1" t="s">
        <v>15</v>
      </c>
      <c r="D672" s="5" t="s">
        <v>25</v>
      </c>
      <c r="E672" s="6">
        <v>46</v>
      </c>
      <c r="F672" s="6">
        <v>100</v>
      </c>
      <c r="G672" s="6">
        <v>224</v>
      </c>
      <c r="H672" s="3">
        <v>20</v>
      </c>
      <c r="I672" s="4" t="s">
        <v>42</v>
      </c>
    </row>
    <row r="673" spans="1:9" ht="18" customHeight="1" x14ac:dyDescent="0.25">
      <c r="A673" s="1">
        <v>2023</v>
      </c>
      <c r="B673" s="1" t="s">
        <v>8</v>
      </c>
      <c r="C673" s="1" t="s">
        <v>15</v>
      </c>
      <c r="D673" s="5" t="s">
        <v>23</v>
      </c>
      <c r="E673" s="6">
        <v>34</v>
      </c>
      <c r="F673" s="6">
        <v>2746.08</v>
      </c>
      <c r="G673" s="6">
        <v>5126.0160000000005</v>
      </c>
      <c r="H673" s="3">
        <v>549.21600000000001</v>
      </c>
      <c r="I673" s="4" t="s">
        <v>42</v>
      </c>
    </row>
    <row r="674" spans="1:9" ht="18" customHeight="1" x14ac:dyDescent="0.25">
      <c r="A674" s="1">
        <v>2023</v>
      </c>
      <c r="B674" s="1" t="s">
        <v>8</v>
      </c>
      <c r="C674" s="1" t="s">
        <v>13</v>
      </c>
      <c r="D674" s="2" t="s">
        <v>34</v>
      </c>
      <c r="E674" s="3">
        <v>7</v>
      </c>
      <c r="F674" s="3">
        <v>240</v>
      </c>
      <c r="G674" s="3">
        <v>224</v>
      </c>
      <c r="H674" s="3">
        <v>48</v>
      </c>
      <c r="I674" s="4" t="s">
        <v>42</v>
      </c>
    </row>
    <row r="675" spans="1:9" ht="18" customHeight="1" x14ac:dyDescent="0.25">
      <c r="A675" s="1">
        <v>2023</v>
      </c>
      <c r="B675" s="1" t="s">
        <v>8</v>
      </c>
      <c r="C675" s="1" t="s">
        <v>15</v>
      </c>
      <c r="D675" s="5" t="s">
        <v>27</v>
      </c>
      <c r="E675" s="6">
        <v>3</v>
      </c>
      <c r="F675" s="6">
        <v>2746.38</v>
      </c>
      <c r="G675" s="6">
        <v>5126.576</v>
      </c>
      <c r="H675" s="3">
        <v>549.27600000000007</v>
      </c>
      <c r="I675" s="4" t="s">
        <v>42</v>
      </c>
    </row>
    <row r="676" spans="1:9" ht="18" customHeight="1" x14ac:dyDescent="0.25">
      <c r="A676" s="1">
        <v>2023</v>
      </c>
      <c r="B676" s="1" t="s">
        <v>8</v>
      </c>
      <c r="C676" s="1" t="s">
        <v>32</v>
      </c>
      <c r="D676" s="5" t="s">
        <v>32</v>
      </c>
      <c r="E676" s="6">
        <v>2</v>
      </c>
      <c r="F676" s="6">
        <v>7920</v>
      </c>
      <c r="G676" s="6">
        <v>7392</v>
      </c>
      <c r="H676" s="3">
        <v>1584</v>
      </c>
      <c r="I676" s="4" t="s">
        <v>42</v>
      </c>
    </row>
    <row r="677" spans="1:9" ht="18" customHeight="1" x14ac:dyDescent="0.25">
      <c r="A677" s="1">
        <v>2023</v>
      </c>
      <c r="B677" s="1" t="s">
        <v>9</v>
      </c>
      <c r="C677" s="1" t="s">
        <v>14</v>
      </c>
      <c r="D677" s="2" t="s">
        <v>36</v>
      </c>
      <c r="E677" s="3">
        <v>3566</v>
      </c>
      <c r="F677" s="3">
        <v>5035.0300000000007</v>
      </c>
      <c r="G677" s="3">
        <v>5126.576</v>
      </c>
      <c r="H677" s="3">
        <v>1007.0060000000002</v>
      </c>
      <c r="I677" s="4" t="s">
        <v>42</v>
      </c>
    </row>
    <row r="678" spans="1:9" ht="18" customHeight="1" x14ac:dyDescent="0.25">
      <c r="A678" s="1">
        <v>2023</v>
      </c>
      <c r="B678" s="1" t="s">
        <v>9</v>
      </c>
      <c r="C678" s="1" t="s">
        <v>14</v>
      </c>
      <c r="D678" s="2" t="s">
        <v>37</v>
      </c>
      <c r="E678" s="3">
        <v>2498</v>
      </c>
      <c r="F678" s="3">
        <v>9200</v>
      </c>
      <c r="G678" s="3">
        <v>8960</v>
      </c>
      <c r="H678" s="3">
        <v>1840</v>
      </c>
      <c r="I678" s="4" t="s">
        <v>42</v>
      </c>
    </row>
    <row r="679" spans="1:9" ht="18" customHeight="1" x14ac:dyDescent="0.25">
      <c r="A679" s="1">
        <v>2023</v>
      </c>
      <c r="B679" s="1" t="s">
        <v>9</v>
      </c>
      <c r="C679" s="1" t="s">
        <v>13</v>
      </c>
      <c r="D679" s="2" t="s">
        <v>35</v>
      </c>
      <c r="E679" s="3">
        <v>1245</v>
      </c>
      <c r="F679" s="3">
        <v>5263.78</v>
      </c>
      <c r="G679" s="3">
        <v>5126.4639999999999</v>
      </c>
      <c r="H679" s="3">
        <v>1052.7560000000001</v>
      </c>
      <c r="I679" s="4" t="s">
        <v>42</v>
      </c>
    </row>
    <row r="680" spans="1:9" ht="18" customHeight="1" x14ac:dyDescent="0.25">
      <c r="A680" s="1">
        <v>2023</v>
      </c>
      <c r="B680" s="1" t="s">
        <v>9</v>
      </c>
      <c r="C680" s="1" t="s">
        <v>38</v>
      </c>
      <c r="D680" s="5" t="s">
        <v>30</v>
      </c>
      <c r="E680" s="6">
        <v>644</v>
      </c>
      <c r="F680" s="6">
        <v>6605.0249999999996</v>
      </c>
      <c r="G680" s="6">
        <v>6432.72</v>
      </c>
      <c r="H680" s="3">
        <v>1321.0050000000001</v>
      </c>
      <c r="I680" s="4" t="s">
        <v>42</v>
      </c>
    </row>
    <row r="681" spans="1:9" ht="18" customHeight="1" x14ac:dyDescent="0.25">
      <c r="A681" s="1">
        <v>2023</v>
      </c>
      <c r="B681" s="1" t="s">
        <v>9</v>
      </c>
      <c r="C681" s="1" t="s">
        <v>12</v>
      </c>
      <c r="D681" s="5" t="s">
        <v>29</v>
      </c>
      <c r="E681" s="6">
        <v>643</v>
      </c>
      <c r="F681" s="6">
        <v>8400</v>
      </c>
      <c r="G681" s="6">
        <v>7840</v>
      </c>
      <c r="H681" s="3">
        <v>1680</v>
      </c>
      <c r="I681" s="4" t="s">
        <v>42</v>
      </c>
    </row>
    <row r="682" spans="1:9" ht="18" customHeight="1" x14ac:dyDescent="0.25">
      <c r="A682" s="1">
        <v>2023</v>
      </c>
      <c r="B682" s="1" t="s">
        <v>9</v>
      </c>
      <c r="C682" s="1" t="s">
        <v>38</v>
      </c>
      <c r="D682" s="5" t="s">
        <v>31</v>
      </c>
      <c r="E682" s="6">
        <v>455</v>
      </c>
      <c r="F682" s="6">
        <v>5494.3200000000006</v>
      </c>
      <c r="G682" s="6">
        <v>5128.0320000000002</v>
      </c>
      <c r="H682" s="3">
        <v>1098.8640000000003</v>
      </c>
      <c r="I682" s="4" t="s">
        <v>42</v>
      </c>
    </row>
    <row r="683" spans="1:9" ht="18" customHeight="1" x14ac:dyDescent="0.25">
      <c r="A683" s="1">
        <v>2023</v>
      </c>
      <c r="B683" s="1" t="s">
        <v>9</v>
      </c>
      <c r="C683" s="1" t="s">
        <v>12</v>
      </c>
      <c r="D683" s="5" t="s">
        <v>28</v>
      </c>
      <c r="E683" s="7">
        <v>345</v>
      </c>
      <c r="F683" s="7">
        <v>8400</v>
      </c>
      <c r="G683" s="7">
        <v>7840</v>
      </c>
      <c r="H683" s="3">
        <v>1680</v>
      </c>
      <c r="I683" s="4" t="s">
        <v>42</v>
      </c>
    </row>
    <row r="684" spans="1:9" ht="18" customHeight="1" x14ac:dyDescent="0.25">
      <c r="A684" s="1">
        <v>2023</v>
      </c>
      <c r="B684" s="1" t="s">
        <v>9</v>
      </c>
      <c r="C684" s="1" t="s">
        <v>13</v>
      </c>
      <c r="D684" s="2" t="s">
        <v>33</v>
      </c>
      <c r="E684" s="3">
        <v>122</v>
      </c>
      <c r="F684" s="3">
        <v>120</v>
      </c>
      <c r="G684" s="3">
        <v>112</v>
      </c>
      <c r="H684" s="3">
        <v>24</v>
      </c>
      <c r="I684" s="4" t="s">
        <v>42</v>
      </c>
    </row>
    <row r="685" spans="1:9" ht="18" customHeight="1" x14ac:dyDescent="0.25">
      <c r="A685" s="1">
        <v>2023</v>
      </c>
      <c r="B685" s="1" t="s">
        <v>9</v>
      </c>
      <c r="C685" s="1" t="s">
        <v>15</v>
      </c>
      <c r="D685" s="5" t="s">
        <v>26</v>
      </c>
      <c r="E685" s="6">
        <v>78</v>
      </c>
      <c r="F685" s="6">
        <v>2517.46</v>
      </c>
      <c r="G685" s="6">
        <v>5126.4639999999999</v>
      </c>
      <c r="H685" s="3">
        <v>503.49200000000002</v>
      </c>
      <c r="I685" s="4" t="s">
        <v>42</v>
      </c>
    </row>
    <row r="686" spans="1:9" ht="18" customHeight="1" x14ac:dyDescent="0.25">
      <c r="A686" s="1">
        <v>2023</v>
      </c>
      <c r="B686" s="1" t="s">
        <v>9</v>
      </c>
      <c r="C686" s="1" t="s">
        <v>15</v>
      </c>
      <c r="D686" s="5" t="s">
        <v>24</v>
      </c>
      <c r="E686" s="6">
        <v>76</v>
      </c>
      <c r="F686" s="6">
        <v>2517.2949999999996</v>
      </c>
      <c r="G686" s="6">
        <v>5126.1279999999997</v>
      </c>
      <c r="H686" s="3">
        <v>503.45899999999995</v>
      </c>
      <c r="I686" s="4" t="s">
        <v>42</v>
      </c>
    </row>
    <row r="687" spans="1:9" ht="18" customHeight="1" x14ac:dyDescent="0.25">
      <c r="A687" s="1">
        <v>2023</v>
      </c>
      <c r="B687" s="1" t="s">
        <v>9</v>
      </c>
      <c r="C687" s="1" t="s">
        <v>15</v>
      </c>
      <c r="D687" s="5" t="s">
        <v>25</v>
      </c>
      <c r="E687" s="6">
        <v>46</v>
      </c>
      <c r="F687" s="6">
        <v>110</v>
      </c>
      <c r="G687" s="6">
        <v>224</v>
      </c>
      <c r="H687" s="3">
        <v>22</v>
      </c>
      <c r="I687" s="4" t="s">
        <v>42</v>
      </c>
    </row>
    <row r="688" spans="1:9" ht="18" customHeight="1" x14ac:dyDescent="0.25">
      <c r="A688" s="1">
        <v>2023</v>
      </c>
      <c r="B688" s="1" t="s">
        <v>9</v>
      </c>
      <c r="C688" s="1" t="s">
        <v>15</v>
      </c>
      <c r="D688" s="5" t="s">
        <v>23</v>
      </c>
      <c r="E688" s="6">
        <v>34</v>
      </c>
      <c r="F688" s="6">
        <v>2517.2400000000002</v>
      </c>
      <c r="G688" s="6">
        <v>5126.0160000000005</v>
      </c>
      <c r="H688" s="3">
        <v>503.44800000000009</v>
      </c>
      <c r="I688" s="4" t="s">
        <v>42</v>
      </c>
    </row>
    <row r="689" spans="1:9" ht="18" customHeight="1" x14ac:dyDescent="0.25">
      <c r="A689" s="1">
        <v>2023</v>
      </c>
      <c r="B689" s="1" t="s">
        <v>9</v>
      </c>
      <c r="C689" s="1" t="s">
        <v>13</v>
      </c>
      <c r="D689" s="2" t="s">
        <v>34</v>
      </c>
      <c r="E689" s="3">
        <v>7</v>
      </c>
      <c r="F689" s="3">
        <v>220</v>
      </c>
      <c r="G689" s="3">
        <v>224</v>
      </c>
      <c r="H689" s="3">
        <v>44</v>
      </c>
      <c r="I689" s="4" t="s">
        <v>42</v>
      </c>
    </row>
    <row r="690" spans="1:9" ht="18" customHeight="1" x14ac:dyDescent="0.25">
      <c r="A690" s="1">
        <v>2023</v>
      </c>
      <c r="B690" s="1" t="s">
        <v>9</v>
      </c>
      <c r="C690" s="1" t="s">
        <v>15</v>
      </c>
      <c r="D690" s="5" t="s">
        <v>27</v>
      </c>
      <c r="E690" s="6">
        <v>3</v>
      </c>
      <c r="F690" s="6">
        <v>2517.5150000000003</v>
      </c>
      <c r="G690" s="6">
        <v>5126.576</v>
      </c>
      <c r="H690" s="3">
        <v>503.5030000000001</v>
      </c>
      <c r="I690" s="4" t="s">
        <v>42</v>
      </c>
    </row>
    <row r="691" spans="1:9" ht="18" customHeight="1" x14ac:dyDescent="0.25">
      <c r="A691" s="1">
        <v>2023</v>
      </c>
      <c r="B691" s="1" t="s">
        <v>9</v>
      </c>
      <c r="C691" s="1" t="s">
        <v>32</v>
      </c>
      <c r="D691" s="5" t="s">
        <v>32</v>
      </c>
      <c r="E691" s="6">
        <v>2</v>
      </c>
      <c r="F691" s="6">
        <v>7260</v>
      </c>
      <c r="G691" s="6">
        <v>7392</v>
      </c>
      <c r="H691" s="3">
        <v>1452</v>
      </c>
      <c r="I691" s="4" t="s">
        <v>42</v>
      </c>
    </row>
    <row r="692" spans="1:9" ht="18" customHeight="1" x14ac:dyDescent="0.25">
      <c r="A692" s="1">
        <v>2023</v>
      </c>
      <c r="B692" s="1" t="s">
        <v>10</v>
      </c>
      <c r="C692" s="1" t="s">
        <v>14</v>
      </c>
      <c r="D692" s="2" t="s">
        <v>36</v>
      </c>
      <c r="E692" s="3">
        <v>3566</v>
      </c>
      <c r="F692" s="3">
        <v>5263.8950000000004</v>
      </c>
      <c r="G692" s="3">
        <v>5126.576</v>
      </c>
      <c r="H692" s="3">
        <v>1052.7790000000002</v>
      </c>
      <c r="I692" s="4" t="s">
        <v>42</v>
      </c>
    </row>
    <row r="693" spans="1:9" ht="18" customHeight="1" x14ac:dyDescent="0.25">
      <c r="A693" s="1">
        <v>2023</v>
      </c>
      <c r="B693" s="1" t="s">
        <v>10</v>
      </c>
      <c r="C693" s="1" t="s">
        <v>14</v>
      </c>
      <c r="D693" s="2" t="s">
        <v>37</v>
      </c>
      <c r="E693" s="3">
        <v>2498</v>
      </c>
      <c r="F693" s="3">
        <v>8800</v>
      </c>
      <c r="G693" s="3">
        <v>8960</v>
      </c>
      <c r="H693" s="3">
        <v>1760</v>
      </c>
      <c r="I693" s="4" t="s">
        <v>42</v>
      </c>
    </row>
    <row r="694" spans="1:9" ht="18" customHeight="1" x14ac:dyDescent="0.25">
      <c r="A694" s="1">
        <v>2023</v>
      </c>
      <c r="B694" s="1" t="s">
        <v>10</v>
      </c>
      <c r="C694" s="1" t="s">
        <v>13</v>
      </c>
      <c r="D694" s="2" t="s">
        <v>35</v>
      </c>
      <c r="E694" s="3">
        <v>1245</v>
      </c>
      <c r="F694" s="3">
        <v>5034.92</v>
      </c>
      <c r="G694" s="3">
        <v>5126.4639999999999</v>
      </c>
      <c r="H694" s="3">
        <v>1006.984</v>
      </c>
      <c r="I694" s="4" t="s">
        <v>42</v>
      </c>
    </row>
    <row r="695" spans="1:9" ht="18" customHeight="1" x14ac:dyDescent="0.25">
      <c r="A695" s="1">
        <v>2023</v>
      </c>
      <c r="B695" s="1" t="s">
        <v>10</v>
      </c>
      <c r="C695" s="1" t="s">
        <v>38</v>
      </c>
      <c r="D695" s="5" t="s">
        <v>30</v>
      </c>
      <c r="E695" s="6">
        <v>644</v>
      </c>
      <c r="F695" s="6">
        <v>22000</v>
      </c>
      <c r="G695" s="6">
        <v>6432.72</v>
      </c>
      <c r="H695" s="3">
        <v>4400</v>
      </c>
      <c r="I695" s="4" t="s">
        <v>42</v>
      </c>
    </row>
    <row r="696" spans="1:9" ht="18" customHeight="1" x14ac:dyDescent="0.25">
      <c r="A696" s="1">
        <v>2023</v>
      </c>
      <c r="B696" s="1" t="s">
        <v>10</v>
      </c>
      <c r="C696" s="1" t="s">
        <v>12</v>
      </c>
      <c r="D696" s="5" t="s">
        <v>29</v>
      </c>
      <c r="E696" s="6">
        <v>643</v>
      </c>
      <c r="F696" s="6">
        <v>7700</v>
      </c>
      <c r="G696" s="6">
        <v>7840</v>
      </c>
      <c r="H696" s="3">
        <v>1540</v>
      </c>
      <c r="I696" s="4" t="s">
        <v>42</v>
      </c>
    </row>
    <row r="697" spans="1:9" ht="18" customHeight="1" x14ac:dyDescent="0.25">
      <c r="A697" s="1">
        <v>2023</v>
      </c>
      <c r="B697" s="1" t="s">
        <v>10</v>
      </c>
      <c r="C697" s="1" t="s">
        <v>38</v>
      </c>
      <c r="D697" s="5" t="s">
        <v>31</v>
      </c>
      <c r="E697" s="6">
        <v>455</v>
      </c>
      <c r="F697" s="6">
        <v>11111</v>
      </c>
      <c r="G697" s="6">
        <v>5128.0320000000002</v>
      </c>
      <c r="H697" s="3">
        <v>2222.2000000000003</v>
      </c>
      <c r="I697" s="4" t="s">
        <v>42</v>
      </c>
    </row>
    <row r="698" spans="1:9" ht="18" customHeight="1" x14ac:dyDescent="0.25">
      <c r="A698" s="1">
        <v>2023</v>
      </c>
      <c r="B698" s="1" t="s">
        <v>10</v>
      </c>
      <c r="C698" s="1" t="s">
        <v>12</v>
      </c>
      <c r="D698" s="5" t="s">
        <v>28</v>
      </c>
      <c r="E698" s="7">
        <v>345</v>
      </c>
      <c r="F698" s="7">
        <v>7700</v>
      </c>
      <c r="G698" s="7">
        <v>7840</v>
      </c>
      <c r="H698" s="3">
        <v>1540</v>
      </c>
      <c r="I698" s="4" t="s">
        <v>42</v>
      </c>
    </row>
    <row r="699" spans="1:9" ht="18" customHeight="1" x14ac:dyDescent="0.25">
      <c r="A699" s="1">
        <v>2023</v>
      </c>
      <c r="B699" s="1" t="s">
        <v>10</v>
      </c>
      <c r="C699" s="1" t="s">
        <v>13</v>
      </c>
      <c r="D699" s="2" t="s">
        <v>33</v>
      </c>
      <c r="E699" s="3">
        <v>122</v>
      </c>
      <c r="F699" s="3">
        <v>110</v>
      </c>
      <c r="G699" s="3">
        <v>112</v>
      </c>
      <c r="H699" s="3">
        <v>22</v>
      </c>
      <c r="I699" s="4" t="s">
        <v>42</v>
      </c>
    </row>
    <row r="700" spans="1:9" ht="18" customHeight="1" x14ac:dyDescent="0.25">
      <c r="A700" s="1">
        <v>2023</v>
      </c>
      <c r="B700" s="1" t="s">
        <v>10</v>
      </c>
      <c r="C700" s="1" t="s">
        <v>15</v>
      </c>
      <c r="D700" s="5" t="s">
        <v>26</v>
      </c>
      <c r="E700" s="6">
        <v>78</v>
      </c>
      <c r="F700" s="6">
        <v>2517.46</v>
      </c>
      <c r="G700" s="6">
        <v>5126.4639999999999</v>
      </c>
      <c r="H700" s="3">
        <v>503.49200000000002</v>
      </c>
      <c r="I700" s="4" t="s">
        <v>42</v>
      </c>
    </row>
    <row r="701" spans="1:9" ht="18" customHeight="1" x14ac:dyDescent="0.25">
      <c r="A701" s="1">
        <v>2023</v>
      </c>
      <c r="B701" s="1" t="s">
        <v>10</v>
      </c>
      <c r="C701" s="1" t="s">
        <v>15</v>
      </c>
      <c r="D701" s="5" t="s">
        <v>24</v>
      </c>
      <c r="E701" s="6">
        <v>76</v>
      </c>
      <c r="F701" s="6">
        <v>2288.4499999999998</v>
      </c>
      <c r="G701" s="6">
        <v>5126.1279999999997</v>
      </c>
      <c r="H701" s="3">
        <v>457.69</v>
      </c>
      <c r="I701" s="4" t="s">
        <v>42</v>
      </c>
    </row>
    <row r="702" spans="1:9" ht="18" customHeight="1" x14ac:dyDescent="0.25">
      <c r="A702" s="1">
        <v>2023</v>
      </c>
      <c r="B702" s="1" t="s">
        <v>10</v>
      </c>
      <c r="C702" s="1" t="s">
        <v>15</v>
      </c>
      <c r="D702" s="5" t="s">
        <v>25</v>
      </c>
      <c r="E702" s="6">
        <v>46</v>
      </c>
      <c r="F702" s="6">
        <v>100</v>
      </c>
      <c r="G702" s="6">
        <v>224</v>
      </c>
      <c r="H702" s="3">
        <v>20</v>
      </c>
      <c r="I702" s="4" t="s">
        <v>42</v>
      </c>
    </row>
    <row r="703" spans="1:9" ht="18" customHeight="1" x14ac:dyDescent="0.25">
      <c r="A703" s="1">
        <v>2023</v>
      </c>
      <c r="B703" s="1" t="s">
        <v>10</v>
      </c>
      <c r="C703" s="1" t="s">
        <v>15</v>
      </c>
      <c r="D703" s="5" t="s">
        <v>23</v>
      </c>
      <c r="E703" s="6">
        <v>34</v>
      </c>
      <c r="F703" s="6">
        <v>2288.4</v>
      </c>
      <c r="G703" s="6">
        <v>5126.0160000000005</v>
      </c>
      <c r="H703" s="3">
        <v>457.68000000000006</v>
      </c>
      <c r="I703" s="4" t="s">
        <v>42</v>
      </c>
    </row>
    <row r="704" spans="1:9" ht="18" customHeight="1" x14ac:dyDescent="0.25">
      <c r="A704" s="1">
        <v>2023</v>
      </c>
      <c r="B704" s="1" t="s">
        <v>10</v>
      </c>
      <c r="C704" s="1" t="s">
        <v>13</v>
      </c>
      <c r="D704" s="2" t="s">
        <v>34</v>
      </c>
      <c r="E704" s="3">
        <v>7</v>
      </c>
      <c r="F704" s="3">
        <v>200</v>
      </c>
      <c r="G704" s="3">
        <v>224</v>
      </c>
      <c r="H704" s="3">
        <v>40</v>
      </c>
      <c r="I704" s="4" t="s">
        <v>42</v>
      </c>
    </row>
    <row r="705" spans="1:9" ht="18" customHeight="1" x14ac:dyDescent="0.25">
      <c r="A705" s="1">
        <v>2023</v>
      </c>
      <c r="B705" s="1" t="s">
        <v>10</v>
      </c>
      <c r="C705" s="1" t="s">
        <v>15</v>
      </c>
      <c r="D705" s="5" t="s">
        <v>27</v>
      </c>
      <c r="E705" s="6">
        <v>3</v>
      </c>
      <c r="F705" s="6">
        <v>2288.65</v>
      </c>
      <c r="G705" s="6">
        <v>5126.576</v>
      </c>
      <c r="H705" s="3">
        <v>457.73</v>
      </c>
      <c r="I705" s="4" t="s">
        <v>42</v>
      </c>
    </row>
    <row r="706" spans="1:9" ht="18" customHeight="1" x14ac:dyDescent="0.25">
      <c r="A706" s="1">
        <v>2023</v>
      </c>
      <c r="B706" s="1" t="s">
        <v>10</v>
      </c>
      <c r="C706" s="1" t="s">
        <v>32</v>
      </c>
      <c r="D706" s="5" t="s">
        <v>32</v>
      </c>
      <c r="E706" s="6">
        <v>2</v>
      </c>
      <c r="F706" s="6">
        <v>6600</v>
      </c>
      <c r="G706" s="6">
        <v>7392</v>
      </c>
      <c r="H706" s="3">
        <v>1320</v>
      </c>
      <c r="I706" s="4" t="s">
        <v>42</v>
      </c>
    </row>
    <row r="707" spans="1:9" ht="18" customHeight="1" x14ac:dyDescent="0.25">
      <c r="A707" s="1">
        <v>2023</v>
      </c>
      <c r="B707" s="1" t="s">
        <v>11</v>
      </c>
      <c r="C707" s="1" t="s">
        <v>14</v>
      </c>
      <c r="D707" s="2" t="s">
        <v>36</v>
      </c>
      <c r="E707" s="3">
        <v>3566</v>
      </c>
      <c r="F707" s="3">
        <v>4577.3</v>
      </c>
      <c r="G707" s="3">
        <v>5126.576</v>
      </c>
      <c r="H707" s="3">
        <v>915.46</v>
      </c>
      <c r="I707" s="4" t="s">
        <v>42</v>
      </c>
    </row>
    <row r="708" spans="1:9" ht="18" customHeight="1" x14ac:dyDescent="0.25">
      <c r="A708" s="1">
        <v>2023</v>
      </c>
      <c r="B708" s="1" t="s">
        <v>11</v>
      </c>
      <c r="C708" s="1" t="s">
        <v>14</v>
      </c>
      <c r="D708" s="2" t="s">
        <v>37</v>
      </c>
      <c r="E708" s="3">
        <v>2498</v>
      </c>
      <c r="F708" s="3">
        <v>8000</v>
      </c>
      <c r="G708" s="3">
        <v>8960</v>
      </c>
      <c r="H708" s="3">
        <v>1600</v>
      </c>
      <c r="I708" s="4" t="s">
        <v>42</v>
      </c>
    </row>
    <row r="709" spans="1:9" ht="18" customHeight="1" x14ac:dyDescent="0.25">
      <c r="A709" s="1">
        <v>2023</v>
      </c>
      <c r="B709" s="1" t="s">
        <v>11</v>
      </c>
      <c r="C709" s="1" t="s">
        <v>13</v>
      </c>
      <c r="D709" s="2" t="s">
        <v>35</v>
      </c>
      <c r="E709" s="3">
        <v>1245</v>
      </c>
      <c r="F709" s="3">
        <v>4577.2</v>
      </c>
      <c r="G709" s="3">
        <v>5126.4639999999999</v>
      </c>
      <c r="H709" s="3">
        <v>915.44</v>
      </c>
      <c r="I709" s="4" t="s">
        <v>42</v>
      </c>
    </row>
    <row r="710" spans="1:9" ht="18" customHeight="1" x14ac:dyDescent="0.25">
      <c r="A710" s="1">
        <v>2023</v>
      </c>
      <c r="B710" s="1" t="s">
        <v>11</v>
      </c>
      <c r="C710" s="1" t="s">
        <v>38</v>
      </c>
      <c r="D710" s="5" t="s">
        <v>30</v>
      </c>
      <c r="E710" s="6">
        <v>644</v>
      </c>
      <c r="F710" s="6">
        <v>5743.5</v>
      </c>
      <c r="G710" s="6">
        <v>6432.72</v>
      </c>
      <c r="H710" s="3">
        <v>1148.7</v>
      </c>
      <c r="I710" s="4" t="s">
        <v>42</v>
      </c>
    </row>
    <row r="711" spans="1:9" ht="18" customHeight="1" x14ac:dyDescent="0.25">
      <c r="A711" s="1">
        <v>2023</v>
      </c>
      <c r="B711" s="1" t="s">
        <v>11</v>
      </c>
      <c r="C711" s="1" t="s">
        <v>12</v>
      </c>
      <c r="D711" s="5" t="s">
        <v>29</v>
      </c>
      <c r="E711" s="6">
        <v>643</v>
      </c>
      <c r="F711" s="6">
        <v>7000</v>
      </c>
      <c r="G711" s="6">
        <v>7840</v>
      </c>
      <c r="H711" s="3">
        <v>1400</v>
      </c>
      <c r="I711" s="4" t="s">
        <v>42</v>
      </c>
    </row>
    <row r="712" spans="1:9" ht="18" customHeight="1" x14ac:dyDescent="0.25">
      <c r="A712" s="1">
        <v>2023</v>
      </c>
      <c r="B712" s="1" t="s">
        <v>11</v>
      </c>
      <c r="C712" s="1" t="s">
        <v>38</v>
      </c>
      <c r="D712" s="5" t="s">
        <v>31</v>
      </c>
      <c r="E712" s="6">
        <v>455</v>
      </c>
      <c r="F712" s="6">
        <v>4578.6000000000004</v>
      </c>
      <c r="G712" s="6">
        <v>5128.0320000000002</v>
      </c>
      <c r="H712" s="3">
        <v>915.72000000000014</v>
      </c>
      <c r="I712" s="4" t="s">
        <v>42</v>
      </c>
    </row>
    <row r="713" spans="1:9" ht="18" customHeight="1" x14ac:dyDescent="0.25">
      <c r="A713" s="1">
        <v>2023</v>
      </c>
      <c r="B713" s="1" t="s">
        <v>11</v>
      </c>
      <c r="C713" s="1" t="s">
        <v>12</v>
      </c>
      <c r="D713" s="5" t="s">
        <v>28</v>
      </c>
      <c r="E713" s="7">
        <v>345</v>
      </c>
      <c r="F713" s="7">
        <v>7000</v>
      </c>
      <c r="G713" s="7">
        <v>7840</v>
      </c>
      <c r="H713" s="3">
        <v>1400</v>
      </c>
      <c r="I713" s="4" t="s">
        <v>42</v>
      </c>
    </row>
    <row r="714" spans="1:9" ht="18" customHeight="1" x14ac:dyDescent="0.25">
      <c r="A714" s="1">
        <v>2023</v>
      </c>
      <c r="B714" s="1" t="s">
        <v>11</v>
      </c>
      <c r="C714" s="1" t="s">
        <v>13</v>
      </c>
      <c r="D714" s="2" t="s">
        <v>33</v>
      </c>
      <c r="E714" s="3">
        <v>122</v>
      </c>
      <c r="F714" s="3">
        <v>100</v>
      </c>
      <c r="G714" s="3">
        <v>112</v>
      </c>
      <c r="H714" s="3">
        <v>20</v>
      </c>
      <c r="I714" s="4" t="s">
        <v>42</v>
      </c>
    </row>
    <row r="715" spans="1:9" ht="18" customHeight="1" x14ac:dyDescent="0.25">
      <c r="A715" s="1">
        <v>2023</v>
      </c>
      <c r="B715" s="1" t="s">
        <v>11</v>
      </c>
      <c r="C715" s="1" t="s">
        <v>15</v>
      </c>
      <c r="D715" s="5" t="s">
        <v>26</v>
      </c>
      <c r="E715" s="6">
        <v>78</v>
      </c>
      <c r="F715" s="6">
        <v>2288.6</v>
      </c>
      <c r="G715" s="6">
        <v>5126.4639999999999</v>
      </c>
      <c r="H715" s="3">
        <v>457.72</v>
      </c>
      <c r="I715" s="4" t="s">
        <v>42</v>
      </c>
    </row>
    <row r="716" spans="1:9" ht="18" customHeight="1" x14ac:dyDescent="0.25">
      <c r="A716" s="1">
        <v>2023</v>
      </c>
      <c r="B716" s="1" t="s">
        <v>11</v>
      </c>
      <c r="C716" s="1" t="s">
        <v>15</v>
      </c>
      <c r="D716" s="5" t="s">
        <v>24</v>
      </c>
      <c r="E716" s="6">
        <v>76</v>
      </c>
      <c r="F716" s="6">
        <v>2288.4499999999998</v>
      </c>
      <c r="G716" s="6">
        <v>5126.1279999999997</v>
      </c>
      <c r="H716" s="3">
        <v>457.69</v>
      </c>
      <c r="I716" s="4" t="s">
        <v>42</v>
      </c>
    </row>
    <row r="717" spans="1:9" ht="18" customHeight="1" x14ac:dyDescent="0.25">
      <c r="A717" s="1">
        <v>2023</v>
      </c>
      <c r="B717" s="1" t="s">
        <v>11</v>
      </c>
      <c r="C717" s="1" t="s">
        <v>15</v>
      </c>
      <c r="D717" s="5" t="s">
        <v>25</v>
      </c>
      <c r="E717" s="6">
        <v>46</v>
      </c>
      <c r="F717" s="6">
        <v>100</v>
      </c>
      <c r="G717" s="6">
        <v>224</v>
      </c>
      <c r="H717" s="3">
        <v>20</v>
      </c>
      <c r="I717" s="4" t="s">
        <v>42</v>
      </c>
    </row>
    <row r="718" spans="1:9" ht="18" customHeight="1" x14ac:dyDescent="0.25">
      <c r="A718" s="1">
        <v>2023</v>
      </c>
      <c r="B718" s="1" t="s">
        <v>11</v>
      </c>
      <c r="C718" s="1" t="s">
        <v>15</v>
      </c>
      <c r="D718" s="5" t="s">
        <v>23</v>
      </c>
      <c r="E718" s="6">
        <v>34</v>
      </c>
      <c r="F718" s="6">
        <v>2288.4</v>
      </c>
      <c r="G718" s="6">
        <v>5126.0160000000005</v>
      </c>
      <c r="H718" s="3">
        <v>457.68000000000006</v>
      </c>
      <c r="I718" s="4" t="s">
        <v>42</v>
      </c>
    </row>
    <row r="719" spans="1:9" ht="18" customHeight="1" x14ac:dyDescent="0.25">
      <c r="A719" s="1">
        <v>2023</v>
      </c>
      <c r="B719" s="1" t="s">
        <v>11</v>
      </c>
      <c r="C719" s="1" t="s">
        <v>13</v>
      </c>
      <c r="D719" s="2" t="s">
        <v>34</v>
      </c>
      <c r="E719" s="3">
        <v>7</v>
      </c>
      <c r="F719" s="3">
        <v>200</v>
      </c>
      <c r="G719" s="3">
        <v>224</v>
      </c>
      <c r="H719" s="3">
        <v>40</v>
      </c>
      <c r="I719" s="4" t="s">
        <v>42</v>
      </c>
    </row>
    <row r="720" spans="1:9" ht="18" customHeight="1" x14ac:dyDescent="0.25">
      <c r="A720" s="1">
        <v>2023</v>
      </c>
      <c r="B720" s="1" t="s">
        <v>11</v>
      </c>
      <c r="C720" s="1" t="s">
        <v>15</v>
      </c>
      <c r="D720" s="5" t="s">
        <v>27</v>
      </c>
      <c r="E720" s="6">
        <v>3</v>
      </c>
      <c r="F720" s="6">
        <v>2288.65</v>
      </c>
      <c r="G720" s="6">
        <v>5126.576</v>
      </c>
      <c r="H720" s="3">
        <v>457.73</v>
      </c>
      <c r="I720" s="4" t="s">
        <v>42</v>
      </c>
    </row>
    <row r="721" spans="1:9" ht="18" customHeight="1" x14ac:dyDescent="0.25">
      <c r="A721" s="1">
        <v>2023</v>
      </c>
      <c r="B721" s="1" t="s">
        <v>11</v>
      </c>
      <c r="C721" s="1" t="s">
        <v>32</v>
      </c>
      <c r="D721" s="5" t="s">
        <v>32</v>
      </c>
      <c r="E721" s="6">
        <v>2</v>
      </c>
      <c r="F721" s="6">
        <v>6600</v>
      </c>
      <c r="G721" s="6">
        <v>7392</v>
      </c>
      <c r="H721" s="3">
        <v>1320</v>
      </c>
      <c r="I721" s="4" t="s">
        <v>42</v>
      </c>
    </row>
    <row r="722" spans="1:9" ht="18" customHeight="1" x14ac:dyDescent="0.25">
      <c r="A722" s="1">
        <v>2024</v>
      </c>
      <c r="B722" s="1" t="s">
        <v>0</v>
      </c>
      <c r="C722" s="1" t="s">
        <v>14</v>
      </c>
      <c r="D722" s="2" t="s">
        <v>36</v>
      </c>
      <c r="E722" s="3">
        <v>3566</v>
      </c>
      <c r="F722" s="3">
        <v>4577.3</v>
      </c>
      <c r="G722" s="3">
        <v>5126.576</v>
      </c>
      <c r="H722" s="3">
        <v>915.46</v>
      </c>
      <c r="I722" s="4" t="s">
        <v>42</v>
      </c>
    </row>
    <row r="723" spans="1:9" ht="18" customHeight="1" x14ac:dyDescent="0.25">
      <c r="A723" s="1">
        <v>2024</v>
      </c>
      <c r="B723" s="1" t="s">
        <v>0</v>
      </c>
      <c r="C723" s="1" t="s">
        <v>14</v>
      </c>
      <c r="D723" s="2" t="s">
        <v>37</v>
      </c>
      <c r="E723" s="3">
        <v>2498</v>
      </c>
      <c r="F723" s="3">
        <v>8000</v>
      </c>
      <c r="G723" s="3">
        <v>8960</v>
      </c>
      <c r="H723" s="3">
        <v>1600</v>
      </c>
      <c r="I723" s="4" t="s">
        <v>42</v>
      </c>
    </row>
    <row r="724" spans="1:9" ht="18" customHeight="1" x14ac:dyDescent="0.25">
      <c r="A724" s="1">
        <v>2024</v>
      </c>
      <c r="B724" s="1" t="s">
        <v>0</v>
      </c>
      <c r="C724" s="1" t="s">
        <v>13</v>
      </c>
      <c r="D724" s="2" t="s">
        <v>35</v>
      </c>
      <c r="E724" s="3">
        <v>1245</v>
      </c>
      <c r="F724" s="3">
        <v>4577.2</v>
      </c>
      <c r="G724" s="3">
        <v>5126.4639999999999</v>
      </c>
      <c r="H724" s="3">
        <v>915.44</v>
      </c>
      <c r="I724" s="4" t="s">
        <v>42</v>
      </c>
    </row>
    <row r="725" spans="1:9" ht="18" customHeight="1" x14ac:dyDescent="0.25">
      <c r="A725" s="1">
        <v>2024</v>
      </c>
      <c r="B725" s="1" t="s">
        <v>0</v>
      </c>
      <c r="C725" s="1" t="s">
        <v>38</v>
      </c>
      <c r="D725" s="5" t="s">
        <v>30</v>
      </c>
      <c r="E725" s="6">
        <v>644</v>
      </c>
      <c r="F725" s="6">
        <v>5743.5</v>
      </c>
      <c r="G725" s="6">
        <v>6432.72</v>
      </c>
      <c r="H725" s="3">
        <v>1148.7</v>
      </c>
      <c r="I725" s="4" t="s">
        <v>42</v>
      </c>
    </row>
    <row r="726" spans="1:9" ht="18" customHeight="1" x14ac:dyDescent="0.25">
      <c r="A726" s="1">
        <v>2024</v>
      </c>
      <c r="B726" s="1" t="s">
        <v>0</v>
      </c>
      <c r="C726" s="1" t="s">
        <v>12</v>
      </c>
      <c r="D726" s="5" t="s">
        <v>29</v>
      </c>
      <c r="E726" s="6">
        <v>643</v>
      </c>
      <c r="F726" s="6">
        <v>7000</v>
      </c>
      <c r="G726" s="6">
        <v>7840</v>
      </c>
      <c r="H726" s="3">
        <v>1400</v>
      </c>
      <c r="I726" s="4" t="s">
        <v>42</v>
      </c>
    </row>
    <row r="727" spans="1:9" ht="18" customHeight="1" x14ac:dyDescent="0.25">
      <c r="A727" s="1">
        <v>2024</v>
      </c>
      <c r="B727" s="1" t="s">
        <v>0</v>
      </c>
      <c r="C727" s="1" t="s">
        <v>38</v>
      </c>
      <c r="D727" s="5" t="s">
        <v>31</v>
      </c>
      <c r="E727" s="6">
        <v>455</v>
      </c>
      <c r="F727" s="6">
        <v>4578.6000000000004</v>
      </c>
      <c r="G727" s="6">
        <v>5128.0320000000002</v>
      </c>
      <c r="H727" s="3">
        <v>915.72000000000014</v>
      </c>
      <c r="I727" s="4" t="s">
        <v>42</v>
      </c>
    </row>
    <row r="728" spans="1:9" ht="18" customHeight="1" x14ac:dyDescent="0.25">
      <c r="A728" s="1">
        <v>2024</v>
      </c>
      <c r="B728" s="1" t="s">
        <v>0</v>
      </c>
      <c r="C728" s="1" t="s">
        <v>12</v>
      </c>
      <c r="D728" s="5" t="s">
        <v>28</v>
      </c>
      <c r="E728" s="7">
        <v>345</v>
      </c>
      <c r="F728" s="7">
        <v>7000</v>
      </c>
      <c r="G728" s="7">
        <v>7840</v>
      </c>
      <c r="H728" s="3">
        <v>1400</v>
      </c>
      <c r="I728" s="4" t="s">
        <v>42</v>
      </c>
    </row>
    <row r="729" spans="1:9" ht="18" customHeight="1" x14ac:dyDescent="0.25">
      <c r="A729" s="1">
        <v>2024</v>
      </c>
      <c r="B729" s="1" t="s">
        <v>0</v>
      </c>
      <c r="C729" s="1" t="s">
        <v>13</v>
      </c>
      <c r="D729" s="2" t="s">
        <v>33</v>
      </c>
      <c r="E729" s="3">
        <v>122</v>
      </c>
      <c r="F729" s="3">
        <v>100</v>
      </c>
      <c r="G729" s="3">
        <v>112</v>
      </c>
      <c r="H729" s="3">
        <v>20</v>
      </c>
      <c r="I729" s="4" t="s">
        <v>42</v>
      </c>
    </row>
    <row r="730" spans="1:9" ht="18" customHeight="1" x14ac:dyDescent="0.25">
      <c r="A730" s="1">
        <v>2024</v>
      </c>
      <c r="B730" s="1" t="s">
        <v>0</v>
      </c>
      <c r="C730" s="1" t="s">
        <v>15</v>
      </c>
      <c r="D730" s="5" t="s">
        <v>26</v>
      </c>
      <c r="E730" s="6">
        <v>78</v>
      </c>
      <c r="F730" s="6">
        <v>4577.2</v>
      </c>
      <c r="G730" s="6">
        <v>5126.4639999999999</v>
      </c>
      <c r="H730" s="3">
        <v>915.44</v>
      </c>
      <c r="I730" s="4" t="s">
        <v>42</v>
      </c>
    </row>
    <row r="731" spans="1:9" ht="18" customHeight="1" x14ac:dyDescent="0.25">
      <c r="A731" s="1">
        <v>2024</v>
      </c>
      <c r="B731" s="1" t="s">
        <v>0</v>
      </c>
      <c r="C731" s="1" t="s">
        <v>15</v>
      </c>
      <c r="D731" s="5" t="s">
        <v>24</v>
      </c>
      <c r="E731" s="6">
        <v>76</v>
      </c>
      <c r="F731" s="6">
        <v>4576.8999999999996</v>
      </c>
      <c r="G731" s="6">
        <v>5126.1279999999997</v>
      </c>
      <c r="H731" s="3">
        <v>915.38</v>
      </c>
      <c r="I731" s="4" t="s">
        <v>42</v>
      </c>
    </row>
    <row r="732" spans="1:9" ht="18" customHeight="1" x14ac:dyDescent="0.25">
      <c r="A732" s="1">
        <v>2024</v>
      </c>
      <c r="B732" s="1" t="s">
        <v>0</v>
      </c>
      <c r="C732" s="1" t="s">
        <v>15</v>
      </c>
      <c r="D732" s="5" t="s">
        <v>25</v>
      </c>
      <c r="E732" s="6">
        <v>46</v>
      </c>
      <c r="F732" s="6">
        <v>200</v>
      </c>
      <c r="G732" s="6">
        <v>224</v>
      </c>
      <c r="H732" s="3">
        <v>40</v>
      </c>
      <c r="I732" s="4" t="s">
        <v>42</v>
      </c>
    </row>
    <row r="733" spans="1:9" ht="18" customHeight="1" x14ac:dyDescent="0.25">
      <c r="A733" s="1">
        <v>2024</v>
      </c>
      <c r="B733" s="1" t="s">
        <v>0</v>
      </c>
      <c r="C733" s="1" t="s">
        <v>15</v>
      </c>
      <c r="D733" s="5" t="s">
        <v>23</v>
      </c>
      <c r="E733" s="6">
        <v>34</v>
      </c>
      <c r="F733" s="6">
        <v>4576.8</v>
      </c>
      <c r="G733" s="6">
        <v>5126.0160000000005</v>
      </c>
      <c r="H733" s="3">
        <v>915.36000000000013</v>
      </c>
      <c r="I733" s="4" t="s">
        <v>42</v>
      </c>
    </row>
    <row r="734" spans="1:9" ht="18" customHeight="1" x14ac:dyDescent="0.25">
      <c r="A734" s="1">
        <v>2024</v>
      </c>
      <c r="B734" s="1" t="s">
        <v>0</v>
      </c>
      <c r="C734" s="1" t="s">
        <v>13</v>
      </c>
      <c r="D734" s="2" t="s">
        <v>34</v>
      </c>
      <c r="E734" s="3">
        <v>7</v>
      </c>
      <c r="F734" s="3">
        <v>200</v>
      </c>
      <c r="G734" s="3">
        <v>224</v>
      </c>
      <c r="H734" s="3">
        <v>40</v>
      </c>
      <c r="I734" s="4" t="s">
        <v>42</v>
      </c>
    </row>
    <row r="735" spans="1:9" ht="18" customHeight="1" x14ac:dyDescent="0.25">
      <c r="A735" s="1">
        <v>2024</v>
      </c>
      <c r="B735" s="1" t="s">
        <v>0</v>
      </c>
      <c r="C735" s="1" t="s">
        <v>32</v>
      </c>
      <c r="D735" s="5" t="s">
        <v>32</v>
      </c>
      <c r="E735" s="6">
        <v>3</v>
      </c>
      <c r="F735" s="6">
        <v>6600</v>
      </c>
      <c r="G735" s="6">
        <v>7392</v>
      </c>
      <c r="H735" s="3">
        <v>1320</v>
      </c>
      <c r="I735" s="4" t="s">
        <v>42</v>
      </c>
    </row>
    <row r="736" spans="1:9" ht="18" customHeight="1" x14ac:dyDescent="0.25">
      <c r="A736" s="1">
        <v>2024</v>
      </c>
      <c r="B736" s="1" t="s">
        <v>0</v>
      </c>
      <c r="C736" s="1" t="s">
        <v>15</v>
      </c>
      <c r="D736" s="5" t="s">
        <v>27</v>
      </c>
      <c r="E736" s="6">
        <v>3</v>
      </c>
      <c r="F736" s="6">
        <v>4577.3</v>
      </c>
      <c r="G736" s="6">
        <v>5126.576</v>
      </c>
      <c r="H736" s="3">
        <v>915.46</v>
      </c>
      <c r="I736" s="4" t="s">
        <v>42</v>
      </c>
    </row>
    <row r="737" spans="1:9" ht="18" customHeight="1" x14ac:dyDescent="0.25">
      <c r="A737" s="1">
        <v>2024</v>
      </c>
      <c r="B737" s="1" t="s">
        <v>1</v>
      </c>
      <c r="C737" s="1" t="s">
        <v>14</v>
      </c>
      <c r="D737" s="2" t="s">
        <v>36</v>
      </c>
      <c r="E737" s="3">
        <v>3566</v>
      </c>
      <c r="F737" s="3">
        <v>4577.3</v>
      </c>
      <c r="G737" s="3">
        <v>5126.576</v>
      </c>
      <c r="H737" s="3">
        <v>915.46</v>
      </c>
      <c r="I737" s="4" t="s">
        <v>42</v>
      </c>
    </row>
    <row r="738" spans="1:9" ht="18" customHeight="1" x14ac:dyDescent="0.25">
      <c r="A738" s="1">
        <v>2024</v>
      </c>
      <c r="B738" s="1" t="s">
        <v>1</v>
      </c>
      <c r="C738" s="1" t="s">
        <v>14</v>
      </c>
      <c r="D738" s="2" t="s">
        <v>37</v>
      </c>
      <c r="E738" s="3">
        <v>2498</v>
      </c>
      <c r="F738" s="3">
        <v>8000</v>
      </c>
      <c r="G738" s="3">
        <v>8960</v>
      </c>
      <c r="H738" s="3">
        <v>1600</v>
      </c>
      <c r="I738" s="4" t="s">
        <v>42</v>
      </c>
    </row>
    <row r="739" spans="1:9" ht="18" customHeight="1" x14ac:dyDescent="0.25">
      <c r="A739" s="1">
        <v>2024</v>
      </c>
      <c r="B739" s="1" t="s">
        <v>1</v>
      </c>
      <c r="C739" s="1" t="s">
        <v>13</v>
      </c>
      <c r="D739" s="2" t="s">
        <v>35</v>
      </c>
      <c r="E739" s="3">
        <v>1245</v>
      </c>
      <c r="F739" s="3">
        <v>4577.2</v>
      </c>
      <c r="G739" s="3">
        <v>5126.4639999999999</v>
      </c>
      <c r="H739" s="3">
        <v>915.44</v>
      </c>
      <c r="I739" s="4" t="s">
        <v>42</v>
      </c>
    </row>
    <row r="740" spans="1:9" ht="18" customHeight="1" x14ac:dyDescent="0.25">
      <c r="A740" s="1">
        <v>2024</v>
      </c>
      <c r="B740" s="1" t="s">
        <v>1</v>
      </c>
      <c r="C740" s="1" t="s">
        <v>38</v>
      </c>
      <c r="D740" s="5" t="s">
        <v>30</v>
      </c>
      <c r="E740" s="6">
        <v>644</v>
      </c>
      <c r="F740" s="6">
        <v>5743.5</v>
      </c>
      <c r="G740" s="6">
        <v>6432.72</v>
      </c>
      <c r="H740" s="3">
        <v>1148.7</v>
      </c>
      <c r="I740" s="4" t="s">
        <v>42</v>
      </c>
    </row>
    <row r="741" spans="1:9" ht="18" customHeight="1" x14ac:dyDescent="0.25">
      <c r="A741" s="1">
        <v>2024</v>
      </c>
      <c r="B741" s="1" t="s">
        <v>1</v>
      </c>
      <c r="C741" s="1" t="s">
        <v>12</v>
      </c>
      <c r="D741" s="5" t="s">
        <v>29</v>
      </c>
      <c r="E741" s="6">
        <v>643</v>
      </c>
      <c r="F741" s="6">
        <v>7000</v>
      </c>
      <c r="G741" s="6">
        <v>7840</v>
      </c>
      <c r="H741" s="3">
        <v>1400</v>
      </c>
      <c r="I741" s="4" t="s">
        <v>42</v>
      </c>
    </row>
    <row r="742" spans="1:9" ht="18" customHeight="1" x14ac:dyDescent="0.25">
      <c r="A742" s="1">
        <v>2024</v>
      </c>
      <c r="B742" s="1" t="s">
        <v>1</v>
      </c>
      <c r="C742" s="1" t="s">
        <v>38</v>
      </c>
      <c r="D742" s="5" t="s">
        <v>31</v>
      </c>
      <c r="E742" s="6">
        <v>455</v>
      </c>
      <c r="F742" s="6">
        <v>4578.6000000000004</v>
      </c>
      <c r="G742" s="6">
        <v>5128.0320000000002</v>
      </c>
      <c r="H742" s="3">
        <v>915.72000000000014</v>
      </c>
      <c r="I742" s="4" t="s">
        <v>42</v>
      </c>
    </row>
    <row r="743" spans="1:9" ht="18" customHeight="1" x14ac:dyDescent="0.25">
      <c r="A743" s="1">
        <v>2024</v>
      </c>
      <c r="B743" s="1" t="s">
        <v>1</v>
      </c>
      <c r="C743" s="1" t="s">
        <v>12</v>
      </c>
      <c r="D743" s="5" t="s">
        <v>28</v>
      </c>
      <c r="E743" s="7">
        <v>345</v>
      </c>
      <c r="F743" s="7">
        <v>7000</v>
      </c>
      <c r="G743" s="7">
        <v>7840</v>
      </c>
      <c r="H743" s="3">
        <v>1400</v>
      </c>
      <c r="I743" s="4" t="s">
        <v>42</v>
      </c>
    </row>
    <row r="744" spans="1:9" ht="18" customHeight="1" x14ac:dyDescent="0.25">
      <c r="A744" s="1">
        <v>2024</v>
      </c>
      <c r="B744" s="1" t="s">
        <v>1</v>
      </c>
      <c r="C744" s="1" t="s">
        <v>13</v>
      </c>
      <c r="D744" s="2" t="s">
        <v>33</v>
      </c>
      <c r="E744" s="3">
        <v>122</v>
      </c>
      <c r="F744" s="3">
        <v>100</v>
      </c>
      <c r="G744" s="3">
        <v>112</v>
      </c>
      <c r="H744" s="3">
        <v>20</v>
      </c>
      <c r="I744" s="4" t="s">
        <v>42</v>
      </c>
    </row>
    <row r="745" spans="1:9" ht="18" customHeight="1" x14ac:dyDescent="0.25">
      <c r="A745" s="1">
        <v>2024</v>
      </c>
      <c r="B745" s="1" t="s">
        <v>1</v>
      </c>
      <c r="C745" s="1" t="s">
        <v>15</v>
      </c>
      <c r="D745" s="5" t="s">
        <v>26</v>
      </c>
      <c r="E745" s="6">
        <v>78</v>
      </c>
      <c r="F745" s="6">
        <v>4577.2</v>
      </c>
      <c r="G745" s="6">
        <v>5126.4639999999999</v>
      </c>
      <c r="H745" s="3">
        <v>915.44</v>
      </c>
      <c r="I745" s="4" t="s">
        <v>42</v>
      </c>
    </row>
    <row r="746" spans="1:9" ht="18" customHeight="1" x14ac:dyDescent="0.25">
      <c r="A746" s="1">
        <v>2024</v>
      </c>
      <c r="B746" s="1" t="s">
        <v>1</v>
      </c>
      <c r="C746" s="1" t="s">
        <v>15</v>
      </c>
      <c r="D746" s="5" t="s">
        <v>24</v>
      </c>
      <c r="E746" s="6">
        <v>76</v>
      </c>
      <c r="F746" s="6">
        <v>4576.8999999999996</v>
      </c>
      <c r="G746" s="6">
        <v>5126.1279999999997</v>
      </c>
      <c r="H746" s="3">
        <v>915.38</v>
      </c>
      <c r="I746" s="4" t="s">
        <v>42</v>
      </c>
    </row>
    <row r="747" spans="1:9" ht="18" customHeight="1" x14ac:dyDescent="0.25">
      <c r="A747" s="1">
        <v>2024</v>
      </c>
      <c r="B747" s="1" t="s">
        <v>1</v>
      </c>
      <c r="C747" s="1" t="s">
        <v>15</v>
      </c>
      <c r="D747" s="5" t="s">
        <v>25</v>
      </c>
      <c r="E747" s="6">
        <v>46</v>
      </c>
      <c r="F747" s="6">
        <v>200</v>
      </c>
      <c r="G747" s="6">
        <v>224</v>
      </c>
      <c r="H747" s="3">
        <v>40</v>
      </c>
      <c r="I747" s="4" t="s">
        <v>42</v>
      </c>
    </row>
    <row r="748" spans="1:9" ht="18" customHeight="1" x14ac:dyDescent="0.25">
      <c r="A748" s="1">
        <v>2024</v>
      </c>
      <c r="B748" s="1" t="s">
        <v>1</v>
      </c>
      <c r="C748" s="1" t="s">
        <v>15</v>
      </c>
      <c r="D748" s="5" t="s">
        <v>23</v>
      </c>
      <c r="E748" s="6">
        <v>34</v>
      </c>
      <c r="F748" s="6">
        <v>4576.8</v>
      </c>
      <c r="G748" s="6">
        <v>5126.0160000000005</v>
      </c>
      <c r="H748" s="3">
        <v>915.36000000000013</v>
      </c>
      <c r="I748" s="4" t="s">
        <v>42</v>
      </c>
    </row>
    <row r="749" spans="1:9" ht="18" customHeight="1" x14ac:dyDescent="0.25">
      <c r="A749" s="1">
        <v>2024</v>
      </c>
      <c r="B749" s="1" t="s">
        <v>1</v>
      </c>
      <c r="C749" s="1" t="s">
        <v>13</v>
      </c>
      <c r="D749" s="2" t="s">
        <v>34</v>
      </c>
      <c r="E749" s="3">
        <v>7</v>
      </c>
      <c r="F749" s="3">
        <v>200</v>
      </c>
      <c r="G749" s="3">
        <v>224</v>
      </c>
      <c r="H749" s="3">
        <v>40</v>
      </c>
      <c r="I749" s="4" t="s">
        <v>42</v>
      </c>
    </row>
    <row r="750" spans="1:9" ht="18" customHeight="1" x14ac:dyDescent="0.25">
      <c r="A750" s="1">
        <v>2024</v>
      </c>
      <c r="B750" s="1" t="s">
        <v>1</v>
      </c>
      <c r="C750" s="1" t="s">
        <v>15</v>
      </c>
      <c r="D750" s="5" t="s">
        <v>27</v>
      </c>
      <c r="E750" s="6">
        <v>3</v>
      </c>
      <c r="F750" s="6">
        <v>4577.3</v>
      </c>
      <c r="G750" s="6">
        <v>5126.576</v>
      </c>
      <c r="H750" s="3">
        <v>915.46</v>
      </c>
      <c r="I750" s="4" t="s">
        <v>42</v>
      </c>
    </row>
    <row r="751" spans="1:9" ht="18" customHeight="1" x14ac:dyDescent="0.25">
      <c r="A751" s="1">
        <v>2024</v>
      </c>
      <c r="B751" s="1" t="s">
        <v>1</v>
      </c>
      <c r="C751" s="1" t="s">
        <v>32</v>
      </c>
      <c r="D751" s="5" t="s">
        <v>32</v>
      </c>
      <c r="E751" s="6">
        <v>2</v>
      </c>
      <c r="F751" s="6">
        <v>6600</v>
      </c>
      <c r="G751" s="6">
        <v>7392</v>
      </c>
      <c r="H751" s="3">
        <v>1320</v>
      </c>
      <c r="I751" s="4" t="s">
        <v>42</v>
      </c>
    </row>
    <row r="752" spans="1:9" ht="18" customHeight="1" x14ac:dyDescent="0.25">
      <c r="A752" s="1">
        <v>2024</v>
      </c>
      <c r="B752" s="1" t="s">
        <v>2</v>
      </c>
      <c r="C752" s="1" t="s">
        <v>14</v>
      </c>
      <c r="D752" s="2" t="s">
        <v>36</v>
      </c>
      <c r="E752" s="3">
        <v>3566</v>
      </c>
      <c r="F752" s="3">
        <v>4577.3</v>
      </c>
      <c r="G752" s="3">
        <v>5126.576</v>
      </c>
      <c r="H752" s="3">
        <v>915.46</v>
      </c>
      <c r="I752" s="4" t="s">
        <v>42</v>
      </c>
    </row>
    <row r="753" spans="1:9" ht="18" customHeight="1" x14ac:dyDescent="0.25">
      <c r="A753" s="1">
        <v>2024</v>
      </c>
      <c r="B753" s="1" t="s">
        <v>2</v>
      </c>
      <c r="C753" s="1" t="s">
        <v>14</v>
      </c>
      <c r="D753" s="2" t="s">
        <v>37</v>
      </c>
      <c r="E753" s="3">
        <v>2498</v>
      </c>
      <c r="F753" s="3">
        <v>8000</v>
      </c>
      <c r="G753" s="3">
        <v>8960</v>
      </c>
      <c r="H753" s="3">
        <v>1600</v>
      </c>
      <c r="I753" s="4" t="s">
        <v>42</v>
      </c>
    </row>
    <row r="754" spans="1:9" ht="18" customHeight="1" x14ac:dyDescent="0.25">
      <c r="A754" s="1">
        <v>2024</v>
      </c>
      <c r="B754" s="1" t="s">
        <v>2</v>
      </c>
      <c r="C754" s="1" t="s">
        <v>13</v>
      </c>
      <c r="D754" s="2" t="s">
        <v>35</v>
      </c>
      <c r="E754" s="3">
        <v>1245</v>
      </c>
      <c r="F754" s="3">
        <v>4577.2</v>
      </c>
      <c r="G754" s="3">
        <v>5126.4639999999999</v>
      </c>
      <c r="H754" s="3">
        <v>915.44</v>
      </c>
      <c r="I754" s="4" t="s">
        <v>42</v>
      </c>
    </row>
    <row r="755" spans="1:9" ht="18" customHeight="1" x14ac:dyDescent="0.25">
      <c r="A755" s="1">
        <v>2024</v>
      </c>
      <c r="B755" s="1" t="s">
        <v>2</v>
      </c>
      <c r="C755" s="1" t="s">
        <v>38</v>
      </c>
      <c r="D755" s="5" t="s">
        <v>30</v>
      </c>
      <c r="E755" s="6">
        <v>644</v>
      </c>
      <c r="F755" s="6">
        <v>5743.5</v>
      </c>
      <c r="G755" s="6">
        <v>6432.72</v>
      </c>
      <c r="H755" s="3">
        <v>1148.7</v>
      </c>
      <c r="I755" s="4" t="s">
        <v>40</v>
      </c>
    </row>
    <row r="756" spans="1:9" ht="18" customHeight="1" x14ac:dyDescent="0.25">
      <c r="A756" s="1">
        <v>2024</v>
      </c>
      <c r="B756" s="1" t="s">
        <v>2</v>
      </c>
      <c r="C756" s="1" t="s">
        <v>12</v>
      </c>
      <c r="D756" s="5" t="s">
        <v>29</v>
      </c>
      <c r="E756" s="6">
        <v>643</v>
      </c>
      <c r="F756" s="6">
        <v>7000</v>
      </c>
      <c r="G756" s="6">
        <v>7840</v>
      </c>
      <c r="H756" s="3">
        <v>1400</v>
      </c>
      <c r="I756" s="4" t="s">
        <v>40</v>
      </c>
    </row>
    <row r="757" spans="1:9" ht="18" customHeight="1" x14ac:dyDescent="0.25">
      <c r="A757" s="1">
        <v>2024</v>
      </c>
      <c r="B757" s="1" t="s">
        <v>2</v>
      </c>
      <c r="C757" s="1" t="s">
        <v>38</v>
      </c>
      <c r="D757" s="5" t="s">
        <v>31</v>
      </c>
      <c r="E757" s="6">
        <v>455</v>
      </c>
      <c r="F757" s="6">
        <v>4578.6000000000004</v>
      </c>
      <c r="G757" s="6">
        <v>5128.0320000000002</v>
      </c>
      <c r="H757" s="3">
        <v>915.72000000000014</v>
      </c>
      <c r="I757" s="4" t="s">
        <v>40</v>
      </c>
    </row>
    <row r="758" spans="1:9" ht="18" customHeight="1" x14ac:dyDescent="0.25">
      <c r="A758" s="1">
        <v>2024</v>
      </c>
      <c r="B758" s="1" t="s">
        <v>2</v>
      </c>
      <c r="C758" s="1" t="s">
        <v>12</v>
      </c>
      <c r="D758" s="5" t="s">
        <v>28</v>
      </c>
      <c r="E758" s="7">
        <v>345</v>
      </c>
      <c r="F758" s="7">
        <v>7000</v>
      </c>
      <c r="G758" s="7">
        <v>7840</v>
      </c>
      <c r="H758" s="3">
        <v>1400</v>
      </c>
      <c r="I758" s="4" t="s">
        <v>40</v>
      </c>
    </row>
    <row r="759" spans="1:9" ht="18" customHeight="1" x14ac:dyDescent="0.25">
      <c r="A759" s="1">
        <v>2024</v>
      </c>
      <c r="B759" s="1" t="s">
        <v>2</v>
      </c>
      <c r="C759" s="1" t="s">
        <v>13</v>
      </c>
      <c r="D759" s="2" t="s">
        <v>33</v>
      </c>
      <c r="E759" s="3">
        <v>122</v>
      </c>
      <c r="F759" s="3">
        <v>100</v>
      </c>
      <c r="G759" s="3">
        <v>112</v>
      </c>
      <c r="H759" s="3">
        <v>20</v>
      </c>
      <c r="I759" s="4" t="s">
        <v>40</v>
      </c>
    </row>
    <row r="760" spans="1:9" ht="18" customHeight="1" x14ac:dyDescent="0.25">
      <c r="A760" s="1">
        <v>2024</v>
      </c>
      <c r="B760" s="1" t="s">
        <v>2</v>
      </c>
      <c r="C760" s="1" t="s">
        <v>15</v>
      </c>
      <c r="D760" s="5" t="s">
        <v>26</v>
      </c>
      <c r="E760" s="6">
        <v>78</v>
      </c>
      <c r="F760" s="6">
        <v>4577.2</v>
      </c>
      <c r="G760" s="6">
        <v>5126.4639999999999</v>
      </c>
      <c r="H760" s="3">
        <v>915.44</v>
      </c>
      <c r="I760" s="4" t="s">
        <v>40</v>
      </c>
    </row>
    <row r="761" spans="1:9" ht="18" customHeight="1" x14ac:dyDescent="0.25">
      <c r="A761" s="1">
        <v>2024</v>
      </c>
      <c r="B761" s="1" t="s">
        <v>2</v>
      </c>
      <c r="C761" s="1" t="s">
        <v>15</v>
      </c>
      <c r="D761" s="5" t="s">
        <v>24</v>
      </c>
      <c r="E761" s="6">
        <v>76</v>
      </c>
      <c r="F761" s="6">
        <v>4576.8999999999996</v>
      </c>
      <c r="G761" s="6">
        <v>5126.1279999999997</v>
      </c>
      <c r="H761" s="3">
        <v>915.38</v>
      </c>
      <c r="I761" s="4" t="s">
        <v>40</v>
      </c>
    </row>
    <row r="762" spans="1:9" ht="18" customHeight="1" x14ac:dyDescent="0.25">
      <c r="A762" s="1">
        <v>2024</v>
      </c>
      <c r="B762" s="1" t="s">
        <v>2</v>
      </c>
      <c r="C762" s="1" t="s">
        <v>15</v>
      </c>
      <c r="D762" s="5" t="s">
        <v>25</v>
      </c>
      <c r="E762" s="6">
        <v>46</v>
      </c>
      <c r="F762" s="6">
        <v>200</v>
      </c>
      <c r="G762" s="6">
        <v>224</v>
      </c>
      <c r="H762" s="3">
        <v>40</v>
      </c>
      <c r="I762" s="4" t="s">
        <v>40</v>
      </c>
    </row>
    <row r="763" spans="1:9" ht="18" customHeight="1" x14ac:dyDescent="0.25">
      <c r="A763" s="1">
        <v>2024</v>
      </c>
      <c r="B763" s="1" t="s">
        <v>2</v>
      </c>
      <c r="C763" s="1" t="s">
        <v>15</v>
      </c>
      <c r="D763" s="5" t="s">
        <v>23</v>
      </c>
      <c r="E763" s="6">
        <v>34</v>
      </c>
      <c r="F763" s="6">
        <v>4576.8</v>
      </c>
      <c r="G763" s="6">
        <v>5126.0160000000005</v>
      </c>
      <c r="H763" s="3">
        <v>915.36000000000013</v>
      </c>
      <c r="I763" s="4" t="s">
        <v>40</v>
      </c>
    </row>
    <row r="764" spans="1:9" ht="18" customHeight="1" x14ac:dyDescent="0.25">
      <c r="A764" s="1">
        <v>2024</v>
      </c>
      <c r="B764" s="1" t="s">
        <v>2</v>
      </c>
      <c r="C764" s="1" t="s">
        <v>13</v>
      </c>
      <c r="D764" s="2" t="s">
        <v>34</v>
      </c>
      <c r="E764" s="3">
        <v>7</v>
      </c>
      <c r="F764" s="3">
        <v>200</v>
      </c>
      <c r="G764" s="3">
        <v>224</v>
      </c>
      <c r="H764" s="3">
        <v>40</v>
      </c>
      <c r="I764" s="4" t="s">
        <v>40</v>
      </c>
    </row>
    <row r="765" spans="1:9" ht="18" customHeight="1" x14ac:dyDescent="0.25">
      <c r="A765" s="1">
        <v>2024</v>
      </c>
      <c r="B765" s="1" t="s">
        <v>2</v>
      </c>
      <c r="C765" s="1" t="s">
        <v>15</v>
      </c>
      <c r="D765" s="5" t="s">
        <v>27</v>
      </c>
      <c r="E765" s="6">
        <v>3</v>
      </c>
      <c r="F765" s="6">
        <v>4577.3</v>
      </c>
      <c r="G765" s="6">
        <v>5126.576</v>
      </c>
      <c r="H765" s="3">
        <v>915.46</v>
      </c>
      <c r="I765" s="4" t="s">
        <v>40</v>
      </c>
    </row>
    <row r="766" spans="1:9" ht="18" customHeight="1" x14ac:dyDescent="0.25">
      <c r="A766" s="1">
        <v>2024</v>
      </c>
      <c r="B766" s="1" t="s">
        <v>2</v>
      </c>
      <c r="C766" s="1" t="s">
        <v>32</v>
      </c>
      <c r="D766" s="5" t="s">
        <v>32</v>
      </c>
      <c r="E766" s="6">
        <v>2</v>
      </c>
      <c r="F766" s="6">
        <v>6600</v>
      </c>
      <c r="G766" s="6">
        <v>7392</v>
      </c>
      <c r="H766" s="3">
        <v>1320</v>
      </c>
      <c r="I766" s="4" t="s">
        <v>40</v>
      </c>
    </row>
    <row r="767" spans="1:9" ht="18" customHeight="1" x14ac:dyDescent="0.25">
      <c r="A767" s="1">
        <v>2024</v>
      </c>
      <c r="B767" s="1" t="s">
        <v>3</v>
      </c>
      <c r="C767" s="1" t="s">
        <v>14</v>
      </c>
      <c r="D767" s="2" t="s">
        <v>36</v>
      </c>
      <c r="E767" s="3">
        <v>3566</v>
      </c>
      <c r="F767" s="3">
        <v>4577.3</v>
      </c>
      <c r="G767" s="3">
        <v>5126.576</v>
      </c>
      <c r="H767" s="3">
        <v>915.46</v>
      </c>
      <c r="I767" s="4" t="s">
        <v>40</v>
      </c>
    </row>
    <row r="768" spans="1:9" ht="18" customHeight="1" x14ac:dyDescent="0.25">
      <c r="A768" s="1">
        <v>2024</v>
      </c>
      <c r="B768" s="1" t="s">
        <v>3</v>
      </c>
      <c r="C768" s="1" t="s">
        <v>14</v>
      </c>
      <c r="D768" s="2" t="s">
        <v>37</v>
      </c>
      <c r="E768" s="3">
        <v>2498</v>
      </c>
      <c r="F768" s="3">
        <v>8000</v>
      </c>
      <c r="G768" s="3">
        <v>8960</v>
      </c>
      <c r="H768" s="3">
        <v>1600</v>
      </c>
      <c r="I768" s="4" t="s">
        <v>40</v>
      </c>
    </row>
    <row r="769" spans="1:9" ht="18" customHeight="1" x14ac:dyDescent="0.25">
      <c r="A769" s="1">
        <v>2024</v>
      </c>
      <c r="B769" s="1" t="s">
        <v>3</v>
      </c>
      <c r="C769" s="1" t="s">
        <v>13</v>
      </c>
      <c r="D769" s="2" t="s">
        <v>35</v>
      </c>
      <c r="E769" s="3">
        <v>1245</v>
      </c>
      <c r="F769" s="3">
        <v>4577.2</v>
      </c>
      <c r="G769" s="3">
        <v>5126.4639999999999</v>
      </c>
      <c r="H769" s="3">
        <v>915.44</v>
      </c>
      <c r="I769" s="4" t="s">
        <v>40</v>
      </c>
    </row>
    <row r="770" spans="1:9" ht="18" customHeight="1" x14ac:dyDescent="0.25">
      <c r="A770" s="1">
        <v>2024</v>
      </c>
      <c r="B770" s="1" t="s">
        <v>3</v>
      </c>
      <c r="C770" s="1" t="s">
        <v>38</v>
      </c>
      <c r="D770" s="5" t="s">
        <v>30</v>
      </c>
      <c r="E770" s="6">
        <v>644</v>
      </c>
      <c r="F770" s="6">
        <v>5743.5</v>
      </c>
      <c r="G770" s="6">
        <v>6432.72</v>
      </c>
      <c r="H770" s="3">
        <v>1148.7</v>
      </c>
      <c r="I770" s="4" t="s">
        <v>40</v>
      </c>
    </row>
    <row r="771" spans="1:9" ht="18" customHeight="1" x14ac:dyDescent="0.25">
      <c r="A771" s="1">
        <v>2024</v>
      </c>
      <c r="B771" s="1" t="s">
        <v>3</v>
      </c>
      <c r="C771" s="1" t="s">
        <v>12</v>
      </c>
      <c r="D771" s="5" t="s">
        <v>29</v>
      </c>
      <c r="E771" s="6">
        <v>643</v>
      </c>
      <c r="F771" s="6">
        <v>7000</v>
      </c>
      <c r="G771" s="6">
        <v>7840</v>
      </c>
      <c r="H771" s="3">
        <v>1400</v>
      </c>
      <c r="I771" s="4" t="s">
        <v>40</v>
      </c>
    </row>
    <row r="772" spans="1:9" ht="18" customHeight="1" x14ac:dyDescent="0.25">
      <c r="A772" s="1">
        <v>2024</v>
      </c>
      <c r="B772" s="1" t="s">
        <v>3</v>
      </c>
      <c r="C772" s="1" t="s">
        <v>38</v>
      </c>
      <c r="D772" s="5" t="s">
        <v>31</v>
      </c>
      <c r="E772" s="6">
        <v>455</v>
      </c>
      <c r="F772" s="6">
        <v>4578.6000000000004</v>
      </c>
      <c r="G772" s="6">
        <v>5128.0320000000002</v>
      </c>
      <c r="H772" s="3">
        <v>915.72000000000014</v>
      </c>
      <c r="I772" s="4" t="s">
        <v>40</v>
      </c>
    </row>
    <row r="773" spans="1:9" ht="18" customHeight="1" x14ac:dyDescent="0.25">
      <c r="A773" s="1">
        <v>2024</v>
      </c>
      <c r="B773" s="1" t="s">
        <v>3</v>
      </c>
      <c r="C773" s="1" t="s">
        <v>12</v>
      </c>
      <c r="D773" s="5" t="s">
        <v>28</v>
      </c>
      <c r="E773" s="7">
        <v>345</v>
      </c>
      <c r="F773" s="7">
        <v>7000</v>
      </c>
      <c r="G773" s="7">
        <v>7840</v>
      </c>
      <c r="H773" s="3">
        <v>1400</v>
      </c>
      <c r="I773" s="4" t="s">
        <v>40</v>
      </c>
    </row>
    <row r="774" spans="1:9" ht="18" customHeight="1" x14ac:dyDescent="0.25">
      <c r="A774" s="1">
        <v>2024</v>
      </c>
      <c r="B774" s="1" t="s">
        <v>3</v>
      </c>
      <c r="C774" s="1" t="s">
        <v>13</v>
      </c>
      <c r="D774" s="2" t="s">
        <v>33</v>
      </c>
      <c r="E774" s="3">
        <v>122</v>
      </c>
      <c r="F774" s="3">
        <v>100</v>
      </c>
      <c r="G774" s="3">
        <v>112</v>
      </c>
      <c r="H774" s="3">
        <v>20</v>
      </c>
      <c r="I774" s="4" t="s">
        <v>40</v>
      </c>
    </row>
    <row r="775" spans="1:9" ht="18" customHeight="1" x14ac:dyDescent="0.25">
      <c r="A775" s="1">
        <v>2024</v>
      </c>
      <c r="B775" s="1" t="s">
        <v>3</v>
      </c>
      <c r="C775" s="1" t="s">
        <v>15</v>
      </c>
      <c r="D775" s="5" t="s">
        <v>26</v>
      </c>
      <c r="E775" s="6">
        <v>78</v>
      </c>
      <c r="F775" s="6">
        <v>4577.2</v>
      </c>
      <c r="G775" s="6">
        <v>5126.4639999999999</v>
      </c>
      <c r="H775" s="3">
        <v>915.44</v>
      </c>
      <c r="I775" s="4" t="s">
        <v>40</v>
      </c>
    </row>
    <row r="776" spans="1:9" ht="18" customHeight="1" x14ac:dyDescent="0.25">
      <c r="A776" s="1">
        <v>2024</v>
      </c>
      <c r="B776" s="1" t="s">
        <v>3</v>
      </c>
      <c r="C776" s="1" t="s">
        <v>15</v>
      </c>
      <c r="D776" s="5" t="s">
        <v>24</v>
      </c>
      <c r="E776" s="6">
        <v>76</v>
      </c>
      <c r="F776" s="6">
        <v>4576.8999999999996</v>
      </c>
      <c r="G776" s="6">
        <v>5126.1279999999997</v>
      </c>
      <c r="H776" s="3">
        <v>915.38</v>
      </c>
      <c r="I776" s="4" t="s">
        <v>40</v>
      </c>
    </row>
    <row r="777" spans="1:9" ht="18" customHeight="1" x14ac:dyDescent="0.25">
      <c r="A777" s="1">
        <v>2024</v>
      </c>
      <c r="B777" s="1" t="s">
        <v>3</v>
      </c>
      <c r="C777" s="1" t="s">
        <v>15</v>
      </c>
      <c r="D777" s="5" t="s">
        <v>25</v>
      </c>
      <c r="E777" s="6">
        <v>46</v>
      </c>
      <c r="F777" s="6">
        <v>200</v>
      </c>
      <c r="G777" s="6">
        <v>224</v>
      </c>
      <c r="H777" s="3">
        <v>40</v>
      </c>
      <c r="I777" s="4" t="s">
        <v>40</v>
      </c>
    </row>
    <row r="778" spans="1:9" ht="18" customHeight="1" x14ac:dyDescent="0.25">
      <c r="A778" s="1">
        <v>2024</v>
      </c>
      <c r="B778" s="1" t="s">
        <v>3</v>
      </c>
      <c r="C778" s="1" t="s">
        <v>15</v>
      </c>
      <c r="D778" s="5" t="s">
        <v>23</v>
      </c>
      <c r="E778" s="6">
        <v>34</v>
      </c>
      <c r="F778" s="6">
        <v>4576.8</v>
      </c>
      <c r="G778" s="6">
        <v>5126.0160000000005</v>
      </c>
      <c r="H778" s="3">
        <v>915.36000000000013</v>
      </c>
      <c r="I778" s="4" t="s">
        <v>40</v>
      </c>
    </row>
    <row r="779" spans="1:9" ht="18" customHeight="1" x14ac:dyDescent="0.25">
      <c r="A779" s="1">
        <v>2024</v>
      </c>
      <c r="B779" s="1" t="s">
        <v>3</v>
      </c>
      <c r="C779" s="1" t="s">
        <v>13</v>
      </c>
      <c r="D779" s="2" t="s">
        <v>34</v>
      </c>
      <c r="E779" s="3">
        <v>7</v>
      </c>
      <c r="F779" s="3">
        <v>200</v>
      </c>
      <c r="G779" s="3">
        <v>224</v>
      </c>
      <c r="H779" s="3">
        <v>40</v>
      </c>
      <c r="I779" s="4" t="s">
        <v>40</v>
      </c>
    </row>
    <row r="780" spans="1:9" ht="18" customHeight="1" x14ac:dyDescent="0.25">
      <c r="A780" s="1">
        <v>2024</v>
      </c>
      <c r="B780" s="1" t="s">
        <v>3</v>
      </c>
      <c r="C780" s="1" t="s">
        <v>15</v>
      </c>
      <c r="D780" s="5" t="s">
        <v>27</v>
      </c>
      <c r="E780" s="6">
        <v>3</v>
      </c>
      <c r="F780" s="6">
        <v>4577.3</v>
      </c>
      <c r="G780" s="6">
        <v>5126.576</v>
      </c>
      <c r="H780" s="3">
        <v>915.46</v>
      </c>
      <c r="I780" s="4" t="s">
        <v>40</v>
      </c>
    </row>
    <row r="781" spans="1:9" ht="18" customHeight="1" x14ac:dyDescent="0.25">
      <c r="A781" s="1">
        <v>2024</v>
      </c>
      <c r="B781" s="1" t="s">
        <v>3</v>
      </c>
      <c r="C781" s="1" t="s">
        <v>32</v>
      </c>
      <c r="D781" s="5" t="s">
        <v>32</v>
      </c>
      <c r="E781" s="6">
        <v>2</v>
      </c>
      <c r="F781" s="6">
        <v>6600</v>
      </c>
      <c r="G781" s="6">
        <v>7392</v>
      </c>
      <c r="H781" s="3">
        <v>1320</v>
      </c>
      <c r="I781" s="4" t="s">
        <v>40</v>
      </c>
    </row>
    <row r="782" spans="1:9" ht="18" customHeight="1" x14ac:dyDescent="0.25">
      <c r="A782" s="1">
        <v>2024</v>
      </c>
      <c r="B782" s="1" t="s">
        <v>4</v>
      </c>
      <c r="C782" s="1" t="s">
        <v>14</v>
      </c>
      <c r="D782" s="2" t="s">
        <v>36</v>
      </c>
      <c r="E782" s="3">
        <v>3566</v>
      </c>
      <c r="F782" s="3">
        <v>4577.3</v>
      </c>
      <c r="G782" s="3">
        <v>5126.576</v>
      </c>
      <c r="H782" s="3">
        <v>915.46</v>
      </c>
      <c r="I782" s="4" t="s">
        <v>40</v>
      </c>
    </row>
    <row r="783" spans="1:9" ht="18" customHeight="1" x14ac:dyDescent="0.25">
      <c r="A783" s="1">
        <v>2024</v>
      </c>
      <c r="B783" s="1" t="s">
        <v>4</v>
      </c>
      <c r="C783" s="1" t="s">
        <v>14</v>
      </c>
      <c r="D783" s="2" t="s">
        <v>37</v>
      </c>
      <c r="E783" s="3">
        <v>2498</v>
      </c>
      <c r="F783" s="3">
        <v>8000</v>
      </c>
      <c r="G783" s="3">
        <v>8960</v>
      </c>
      <c r="H783" s="3">
        <v>1600</v>
      </c>
      <c r="I783" s="4" t="s">
        <v>40</v>
      </c>
    </row>
    <row r="784" spans="1:9" ht="18" customHeight="1" x14ac:dyDescent="0.25">
      <c r="A784" s="1">
        <v>2024</v>
      </c>
      <c r="B784" s="1" t="s">
        <v>4</v>
      </c>
      <c r="C784" s="1" t="s">
        <v>13</v>
      </c>
      <c r="D784" s="2" t="s">
        <v>35</v>
      </c>
      <c r="E784" s="3">
        <v>1245</v>
      </c>
      <c r="F784" s="3">
        <v>4577.2</v>
      </c>
      <c r="G784" s="3">
        <v>5126.4639999999999</v>
      </c>
      <c r="H784" s="3">
        <v>915.44</v>
      </c>
      <c r="I784" s="4" t="s">
        <v>40</v>
      </c>
    </row>
    <row r="785" spans="1:9" ht="18" customHeight="1" x14ac:dyDescent="0.25">
      <c r="A785" s="1">
        <v>2024</v>
      </c>
      <c r="B785" s="1" t="s">
        <v>4</v>
      </c>
      <c r="C785" s="1" t="s">
        <v>38</v>
      </c>
      <c r="D785" s="5" t="s">
        <v>30</v>
      </c>
      <c r="E785" s="6">
        <v>644</v>
      </c>
      <c r="F785" s="6">
        <v>5743.5</v>
      </c>
      <c r="G785" s="6">
        <v>6432.72</v>
      </c>
      <c r="H785" s="3">
        <v>1148.7</v>
      </c>
      <c r="I785" s="4" t="s">
        <v>40</v>
      </c>
    </row>
    <row r="786" spans="1:9" ht="18" customHeight="1" x14ac:dyDescent="0.25">
      <c r="A786" s="1">
        <v>2024</v>
      </c>
      <c r="B786" s="1" t="s">
        <v>4</v>
      </c>
      <c r="C786" s="1" t="s">
        <v>12</v>
      </c>
      <c r="D786" s="5" t="s">
        <v>29</v>
      </c>
      <c r="E786" s="6">
        <v>643</v>
      </c>
      <c r="F786" s="6">
        <v>7000</v>
      </c>
      <c r="G786" s="6">
        <v>7840</v>
      </c>
      <c r="H786" s="3">
        <v>1400</v>
      </c>
      <c r="I786" s="4" t="s">
        <v>40</v>
      </c>
    </row>
    <row r="787" spans="1:9" ht="18" customHeight="1" x14ac:dyDescent="0.25">
      <c r="A787" s="1">
        <v>2024</v>
      </c>
      <c r="B787" s="1" t="s">
        <v>4</v>
      </c>
      <c r="C787" s="1" t="s">
        <v>38</v>
      </c>
      <c r="D787" s="5" t="s">
        <v>31</v>
      </c>
      <c r="E787" s="6">
        <v>455</v>
      </c>
      <c r="F787" s="6">
        <v>4578.6000000000004</v>
      </c>
      <c r="G787" s="6">
        <v>5128.0320000000002</v>
      </c>
      <c r="H787" s="3">
        <v>915.72000000000014</v>
      </c>
      <c r="I787" s="4" t="s">
        <v>40</v>
      </c>
    </row>
    <row r="788" spans="1:9" ht="18" customHeight="1" x14ac:dyDescent="0.25">
      <c r="A788" s="1">
        <v>2024</v>
      </c>
      <c r="B788" s="1" t="s">
        <v>4</v>
      </c>
      <c r="C788" s="1" t="s">
        <v>12</v>
      </c>
      <c r="D788" s="5" t="s">
        <v>28</v>
      </c>
      <c r="E788" s="7">
        <v>345</v>
      </c>
      <c r="F788" s="7">
        <v>7000</v>
      </c>
      <c r="G788" s="7">
        <v>7840</v>
      </c>
      <c r="H788" s="3">
        <v>1400</v>
      </c>
      <c r="I788" s="4" t="s">
        <v>40</v>
      </c>
    </row>
    <row r="789" spans="1:9" ht="18" customHeight="1" x14ac:dyDescent="0.25">
      <c r="A789" s="1">
        <v>2024</v>
      </c>
      <c r="B789" s="1" t="s">
        <v>4</v>
      </c>
      <c r="C789" s="1" t="s">
        <v>13</v>
      </c>
      <c r="D789" s="2" t="s">
        <v>33</v>
      </c>
      <c r="E789" s="3">
        <v>122</v>
      </c>
      <c r="F789" s="3">
        <v>100</v>
      </c>
      <c r="G789" s="3">
        <v>112</v>
      </c>
      <c r="H789" s="3">
        <v>20</v>
      </c>
      <c r="I789" s="4" t="s">
        <v>40</v>
      </c>
    </row>
    <row r="790" spans="1:9" ht="18" customHeight="1" x14ac:dyDescent="0.25">
      <c r="A790" s="1">
        <v>2024</v>
      </c>
      <c r="B790" s="1" t="s">
        <v>4</v>
      </c>
      <c r="C790" s="1" t="s">
        <v>15</v>
      </c>
      <c r="D790" s="5" t="s">
        <v>26</v>
      </c>
      <c r="E790" s="6">
        <v>78</v>
      </c>
      <c r="F790" s="6">
        <v>4577.2</v>
      </c>
      <c r="G790" s="6">
        <v>5126.4639999999999</v>
      </c>
      <c r="H790" s="3">
        <v>915.44</v>
      </c>
      <c r="I790" s="4" t="s">
        <v>40</v>
      </c>
    </row>
    <row r="791" spans="1:9" ht="18" customHeight="1" x14ac:dyDescent="0.25">
      <c r="A791" s="1">
        <v>2024</v>
      </c>
      <c r="B791" s="1" t="s">
        <v>4</v>
      </c>
      <c r="C791" s="1" t="s">
        <v>15</v>
      </c>
      <c r="D791" s="5" t="s">
        <v>24</v>
      </c>
      <c r="E791" s="6">
        <v>76</v>
      </c>
      <c r="F791" s="6">
        <v>4576.8999999999996</v>
      </c>
      <c r="G791" s="6">
        <v>5126.1279999999997</v>
      </c>
      <c r="H791" s="3">
        <v>915.38</v>
      </c>
      <c r="I791" s="4" t="s">
        <v>40</v>
      </c>
    </row>
    <row r="792" spans="1:9" ht="18" customHeight="1" x14ac:dyDescent="0.25">
      <c r="A792" s="1">
        <v>2024</v>
      </c>
      <c r="B792" s="1" t="s">
        <v>4</v>
      </c>
      <c r="C792" s="1" t="s">
        <v>15</v>
      </c>
      <c r="D792" s="5" t="s">
        <v>25</v>
      </c>
      <c r="E792" s="6">
        <v>46</v>
      </c>
      <c r="F792" s="6">
        <v>200</v>
      </c>
      <c r="G792" s="6">
        <v>224</v>
      </c>
      <c r="H792" s="3">
        <v>40</v>
      </c>
      <c r="I792" s="4" t="s">
        <v>40</v>
      </c>
    </row>
    <row r="793" spans="1:9" ht="18" customHeight="1" x14ac:dyDescent="0.25">
      <c r="A793" s="1">
        <v>2024</v>
      </c>
      <c r="B793" s="1" t="s">
        <v>4</v>
      </c>
      <c r="C793" s="1" t="s">
        <v>15</v>
      </c>
      <c r="D793" s="5" t="s">
        <v>23</v>
      </c>
      <c r="E793" s="6">
        <v>34</v>
      </c>
      <c r="F793" s="6">
        <v>4576.8</v>
      </c>
      <c r="G793" s="6">
        <v>5126.0160000000005</v>
      </c>
      <c r="H793" s="3">
        <v>915.36000000000013</v>
      </c>
      <c r="I793" s="4" t="s">
        <v>40</v>
      </c>
    </row>
    <row r="794" spans="1:9" ht="18" customHeight="1" x14ac:dyDescent="0.25">
      <c r="A794" s="1">
        <v>2024</v>
      </c>
      <c r="B794" s="1" t="s">
        <v>4</v>
      </c>
      <c r="C794" s="1" t="s">
        <v>13</v>
      </c>
      <c r="D794" s="2" t="s">
        <v>34</v>
      </c>
      <c r="E794" s="3">
        <v>7</v>
      </c>
      <c r="F794" s="3">
        <v>200</v>
      </c>
      <c r="G794" s="3">
        <v>224</v>
      </c>
      <c r="H794" s="3">
        <v>40</v>
      </c>
      <c r="I794" s="4" t="s">
        <v>40</v>
      </c>
    </row>
    <row r="795" spans="1:9" ht="18" customHeight="1" x14ac:dyDescent="0.25">
      <c r="A795" s="1">
        <v>2024</v>
      </c>
      <c r="B795" s="1" t="s">
        <v>4</v>
      </c>
      <c r="C795" s="1" t="s">
        <v>15</v>
      </c>
      <c r="D795" s="5" t="s">
        <v>27</v>
      </c>
      <c r="E795" s="6">
        <v>3</v>
      </c>
      <c r="F795" s="6">
        <v>4577.3</v>
      </c>
      <c r="G795" s="6">
        <v>5126.576</v>
      </c>
      <c r="H795" s="3">
        <v>915.46</v>
      </c>
      <c r="I795" s="4" t="s">
        <v>40</v>
      </c>
    </row>
    <row r="796" spans="1:9" ht="18" customHeight="1" x14ac:dyDescent="0.25">
      <c r="A796" s="1">
        <v>2024</v>
      </c>
      <c r="B796" s="1" t="s">
        <v>4</v>
      </c>
      <c r="C796" s="1" t="s">
        <v>32</v>
      </c>
      <c r="D796" s="5" t="s">
        <v>32</v>
      </c>
      <c r="E796" s="6">
        <v>2</v>
      </c>
      <c r="F796" s="6">
        <v>6600</v>
      </c>
      <c r="G796" s="6">
        <v>7392</v>
      </c>
      <c r="H796" s="3">
        <v>1320</v>
      </c>
      <c r="I796" s="4" t="s">
        <v>42</v>
      </c>
    </row>
    <row r="797" spans="1:9" ht="18" customHeight="1" x14ac:dyDescent="0.25">
      <c r="A797" s="1">
        <v>2024</v>
      </c>
      <c r="B797" s="1" t="s">
        <v>5</v>
      </c>
      <c r="C797" s="1" t="s">
        <v>14</v>
      </c>
      <c r="D797" s="2" t="s">
        <v>36</v>
      </c>
      <c r="E797" s="3">
        <v>3566</v>
      </c>
      <c r="F797" s="3">
        <v>4577.3</v>
      </c>
      <c r="G797" s="3">
        <v>5126.576</v>
      </c>
      <c r="H797" s="3">
        <v>915.46</v>
      </c>
      <c r="I797" s="4" t="s">
        <v>42</v>
      </c>
    </row>
    <row r="798" spans="1:9" ht="18" customHeight="1" x14ac:dyDescent="0.25">
      <c r="A798" s="1">
        <v>2024</v>
      </c>
      <c r="B798" s="1" t="s">
        <v>5</v>
      </c>
      <c r="C798" s="1" t="s">
        <v>14</v>
      </c>
      <c r="D798" s="2" t="s">
        <v>37</v>
      </c>
      <c r="E798" s="3">
        <v>2498</v>
      </c>
      <c r="F798" s="3">
        <v>8000</v>
      </c>
      <c r="G798" s="3">
        <v>8960</v>
      </c>
      <c r="H798" s="3">
        <v>1600</v>
      </c>
      <c r="I798" s="4" t="s">
        <v>42</v>
      </c>
    </row>
    <row r="799" spans="1:9" ht="18" customHeight="1" x14ac:dyDescent="0.25">
      <c r="A799" s="1">
        <v>2024</v>
      </c>
      <c r="B799" s="1" t="s">
        <v>5</v>
      </c>
      <c r="C799" s="1" t="s">
        <v>13</v>
      </c>
      <c r="D799" s="2" t="s">
        <v>35</v>
      </c>
      <c r="E799" s="3">
        <v>1245</v>
      </c>
      <c r="F799" s="3">
        <v>4577.2</v>
      </c>
      <c r="G799" s="3">
        <v>5126.4639999999999</v>
      </c>
      <c r="H799" s="3">
        <v>915.44</v>
      </c>
      <c r="I799" s="4" t="s">
        <v>42</v>
      </c>
    </row>
    <row r="800" spans="1:9" ht="18" customHeight="1" x14ac:dyDescent="0.25">
      <c r="A800" s="1">
        <v>2024</v>
      </c>
      <c r="B800" s="1" t="s">
        <v>5</v>
      </c>
      <c r="C800" s="1" t="s">
        <v>38</v>
      </c>
      <c r="D800" s="5" t="s">
        <v>30</v>
      </c>
      <c r="E800" s="6">
        <v>644</v>
      </c>
      <c r="F800" s="6">
        <v>5743.5</v>
      </c>
      <c r="G800" s="6">
        <v>6432.72</v>
      </c>
      <c r="H800" s="3">
        <v>1148.7</v>
      </c>
      <c r="I800" s="4" t="s">
        <v>42</v>
      </c>
    </row>
    <row r="801" spans="1:9" ht="18" customHeight="1" x14ac:dyDescent="0.25">
      <c r="A801" s="1">
        <v>2024</v>
      </c>
      <c r="B801" s="1" t="s">
        <v>5</v>
      </c>
      <c r="C801" s="1" t="s">
        <v>12</v>
      </c>
      <c r="D801" s="5" t="s">
        <v>29</v>
      </c>
      <c r="E801" s="6">
        <v>643</v>
      </c>
      <c r="F801" s="6">
        <v>7000</v>
      </c>
      <c r="G801" s="6">
        <v>7840</v>
      </c>
      <c r="H801" s="3">
        <v>1400</v>
      </c>
      <c r="I801" s="4" t="s">
        <v>42</v>
      </c>
    </row>
    <row r="802" spans="1:9" ht="18" customHeight="1" x14ac:dyDescent="0.25">
      <c r="A802" s="1">
        <v>2024</v>
      </c>
      <c r="B802" s="1" t="s">
        <v>5</v>
      </c>
      <c r="C802" s="1" t="s">
        <v>38</v>
      </c>
      <c r="D802" s="5" t="s">
        <v>31</v>
      </c>
      <c r="E802" s="6">
        <v>455</v>
      </c>
      <c r="F802" s="6">
        <v>4578.6000000000004</v>
      </c>
      <c r="G802" s="6">
        <v>5128.0320000000002</v>
      </c>
      <c r="H802" s="3">
        <v>915.72000000000014</v>
      </c>
      <c r="I802" s="4" t="s">
        <v>42</v>
      </c>
    </row>
    <row r="803" spans="1:9" ht="18" customHeight="1" x14ac:dyDescent="0.25">
      <c r="A803" s="1">
        <v>2024</v>
      </c>
      <c r="B803" s="1" t="s">
        <v>5</v>
      </c>
      <c r="C803" s="1" t="s">
        <v>12</v>
      </c>
      <c r="D803" s="5" t="s">
        <v>28</v>
      </c>
      <c r="E803" s="7">
        <v>345</v>
      </c>
      <c r="F803" s="7">
        <v>7000</v>
      </c>
      <c r="G803" s="7">
        <v>7840</v>
      </c>
      <c r="H803" s="3">
        <v>1400</v>
      </c>
      <c r="I803" s="4" t="s">
        <v>42</v>
      </c>
    </row>
    <row r="804" spans="1:9" ht="18" customHeight="1" x14ac:dyDescent="0.25">
      <c r="A804" s="1">
        <v>2024</v>
      </c>
      <c r="B804" s="1" t="s">
        <v>5</v>
      </c>
      <c r="C804" s="1" t="s">
        <v>13</v>
      </c>
      <c r="D804" s="2" t="s">
        <v>33</v>
      </c>
      <c r="E804" s="3">
        <v>122</v>
      </c>
      <c r="F804" s="3">
        <v>100</v>
      </c>
      <c r="G804" s="3">
        <v>112</v>
      </c>
      <c r="H804" s="3">
        <v>20</v>
      </c>
      <c r="I804" s="4" t="s">
        <v>42</v>
      </c>
    </row>
    <row r="805" spans="1:9" ht="18" customHeight="1" x14ac:dyDescent="0.25">
      <c r="A805" s="1">
        <v>2024</v>
      </c>
      <c r="B805" s="1" t="s">
        <v>5</v>
      </c>
      <c r="C805" s="1" t="s">
        <v>15</v>
      </c>
      <c r="D805" s="5" t="s">
        <v>26</v>
      </c>
      <c r="E805" s="6">
        <v>78</v>
      </c>
      <c r="F805" s="6">
        <v>4577.2</v>
      </c>
      <c r="G805" s="6">
        <v>5126.4639999999999</v>
      </c>
      <c r="H805" s="3">
        <v>915.44</v>
      </c>
      <c r="I805" s="4" t="s">
        <v>42</v>
      </c>
    </row>
    <row r="806" spans="1:9" ht="18" customHeight="1" x14ac:dyDescent="0.25">
      <c r="A806" s="1">
        <v>2024</v>
      </c>
      <c r="B806" s="1" t="s">
        <v>5</v>
      </c>
      <c r="C806" s="1" t="s">
        <v>15</v>
      </c>
      <c r="D806" s="5" t="s">
        <v>24</v>
      </c>
      <c r="E806" s="6">
        <v>76</v>
      </c>
      <c r="F806" s="6">
        <v>4576.8999999999996</v>
      </c>
      <c r="G806" s="6">
        <v>5126.1279999999997</v>
      </c>
      <c r="H806" s="3">
        <v>915.38</v>
      </c>
      <c r="I806" s="4" t="s">
        <v>42</v>
      </c>
    </row>
    <row r="807" spans="1:9" ht="18" customHeight="1" x14ac:dyDescent="0.25">
      <c r="A807" s="1">
        <v>2024</v>
      </c>
      <c r="B807" s="1" t="s">
        <v>5</v>
      </c>
      <c r="C807" s="1" t="s">
        <v>15</v>
      </c>
      <c r="D807" s="5" t="s">
        <v>25</v>
      </c>
      <c r="E807" s="6">
        <v>46</v>
      </c>
      <c r="F807" s="6">
        <v>200</v>
      </c>
      <c r="G807" s="6">
        <v>224</v>
      </c>
      <c r="H807" s="3">
        <v>40</v>
      </c>
      <c r="I807" s="4" t="s">
        <v>42</v>
      </c>
    </row>
    <row r="808" spans="1:9" ht="18" customHeight="1" x14ac:dyDescent="0.25">
      <c r="A808" s="1">
        <v>2024</v>
      </c>
      <c r="B808" s="1" t="s">
        <v>5</v>
      </c>
      <c r="C808" s="1" t="s">
        <v>15</v>
      </c>
      <c r="D808" s="5" t="s">
        <v>23</v>
      </c>
      <c r="E808" s="6">
        <v>34</v>
      </c>
      <c r="F808" s="6">
        <v>4576.8</v>
      </c>
      <c r="G808" s="6">
        <v>5126.0160000000005</v>
      </c>
      <c r="H808" s="3">
        <v>915.36000000000013</v>
      </c>
      <c r="I808" s="4" t="s">
        <v>42</v>
      </c>
    </row>
    <row r="809" spans="1:9" ht="18" customHeight="1" x14ac:dyDescent="0.25">
      <c r="A809" s="1">
        <v>2024</v>
      </c>
      <c r="B809" s="1" t="s">
        <v>5</v>
      </c>
      <c r="C809" s="1" t="s">
        <v>13</v>
      </c>
      <c r="D809" s="2" t="s">
        <v>34</v>
      </c>
      <c r="E809" s="3">
        <v>7</v>
      </c>
      <c r="F809" s="3">
        <v>200</v>
      </c>
      <c r="G809" s="3">
        <v>224</v>
      </c>
      <c r="H809" s="3">
        <v>40</v>
      </c>
      <c r="I809" s="4" t="s">
        <v>42</v>
      </c>
    </row>
    <row r="810" spans="1:9" ht="18" customHeight="1" x14ac:dyDescent="0.25">
      <c r="A810" s="1">
        <v>2024</v>
      </c>
      <c r="B810" s="1" t="s">
        <v>5</v>
      </c>
      <c r="C810" s="1" t="s">
        <v>32</v>
      </c>
      <c r="D810" s="5" t="s">
        <v>32</v>
      </c>
      <c r="E810" s="6">
        <v>3</v>
      </c>
      <c r="F810" s="6">
        <v>6600</v>
      </c>
      <c r="G810" s="6">
        <v>7392</v>
      </c>
      <c r="H810" s="3">
        <v>1320</v>
      </c>
      <c r="I810" s="4" t="s">
        <v>42</v>
      </c>
    </row>
    <row r="811" spans="1:9" ht="18" customHeight="1" x14ac:dyDescent="0.25">
      <c r="A811" s="1">
        <v>2024</v>
      </c>
      <c r="B811" s="1" t="s">
        <v>5</v>
      </c>
      <c r="C811" s="1" t="s">
        <v>15</v>
      </c>
      <c r="D811" s="5" t="s">
        <v>27</v>
      </c>
      <c r="E811" s="6">
        <v>3</v>
      </c>
      <c r="F811" s="6">
        <v>4577.3</v>
      </c>
      <c r="G811" s="6">
        <v>5126.576</v>
      </c>
      <c r="H811" s="3">
        <v>915.46</v>
      </c>
      <c r="I811" s="4" t="s">
        <v>42</v>
      </c>
    </row>
    <row r="812" spans="1:9" ht="18" customHeight="1" x14ac:dyDescent="0.25">
      <c r="A812" s="1">
        <v>2024</v>
      </c>
      <c r="B812" s="1" t="s">
        <v>6</v>
      </c>
      <c r="C812" s="1" t="s">
        <v>14</v>
      </c>
      <c r="D812" s="2" t="s">
        <v>36</v>
      </c>
      <c r="E812" s="3">
        <v>3566</v>
      </c>
      <c r="F812" s="3">
        <v>4577.3</v>
      </c>
      <c r="G812" s="3">
        <v>5126.576</v>
      </c>
      <c r="H812" s="3">
        <v>915.46</v>
      </c>
      <c r="I812" s="4" t="s">
        <v>42</v>
      </c>
    </row>
    <row r="813" spans="1:9" ht="18" customHeight="1" x14ac:dyDescent="0.25">
      <c r="A813" s="1">
        <v>2024</v>
      </c>
      <c r="B813" s="1" t="s">
        <v>6</v>
      </c>
      <c r="C813" s="1" t="s">
        <v>14</v>
      </c>
      <c r="D813" s="2" t="s">
        <v>37</v>
      </c>
      <c r="E813" s="3">
        <v>2498</v>
      </c>
      <c r="F813" s="3">
        <v>8000</v>
      </c>
      <c r="G813" s="3">
        <v>8960</v>
      </c>
      <c r="H813" s="3">
        <v>1600</v>
      </c>
      <c r="I813" s="4" t="s">
        <v>42</v>
      </c>
    </row>
    <row r="814" spans="1:9" ht="18" customHeight="1" x14ac:dyDescent="0.25">
      <c r="A814" s="1">
        <v>2024</v>
      </c>
      <c r="B814" s="1" t="s">
        <v>6</v>
      </c>
      <c r="C814" s="1" t="s">
        <v>13</v>
      </c>
      <c r="D814" s="2" t="s">
        <v>35</v>
      </c>
      <c r="E814" s="3">
        <v>1245</v>
      </c>
      <c r="F814" s="3">
        <v>4577.2</v>
      </c>
      <c r="G814" s="3">
        <v>5126.4639999999999</v>
      </c>
      <c r="H814" s="3">
        <v>915.44</v>
      </c>
      <c r="I814" s="4" t="s">
        <v>42</v>
      </c>
    </row>
    <row r="815" spans="1:9" ht="18" customHeight="1" x14ac:dyDescent="0.25">
      <c r="A815" s="1">
        <v>2024</v>
      </c>
      <c r="B815" s="1" t="s">
        <v>6</v>
      </c>
      <c r="C815" s="1" t="s">
        <v>38</v>
      </c>
      <c r="D815" s="5" t="s">
        <v>30</v>
      </c>
      <c r="E815" s="6">
        <v>644</v>
      </c>
      <c r="F815" s="6">
        <v>5743.5</v>
      </c>
      <c r="G815" s="6">
        <v>6432.72</v>
      </c>
      <c r="H815" s="3">
        <v>1148.7</v>
      </c>
      <c r="I815" s="4" t="s">
        <v>42</v>
      </c>
    </row>
    <row r="816" spans="1:9" ht="18" customHeight="1" x14ac:dyDescent="0.25">
      <c r="A816" s="1">
        <v>2024</v>
      </c>
      <c r="B816" s="1" t="s">
        <v>6</v>
      </c>
      <c r="C816" s="1" t="s">
        <v>12</v>
      </c>
      <c r="D816" s="5" t="s">
        <v>29</v>
      </c>
      <c r="E816" s="6">
        <v>643</v>
      </c>
      <c r="F816" s="6">
        <v>7000</v>
      </c>
      <c r="G816" s="6">
        <v>7840</v>
      </c>
      <c r="H816" s="3">
        <v>1400</v>
      </c>
      <c r="I816" s="4" t="s">
        <v>42</v>
      </c>
    </row>
    <row r="817" spans="1:9" ht="18" customHeight="1" x14ac:dyDescent="0.25">
      <c r="A817" s="1">
        <v>2024</v>
      </c>
      <c r="B817" s="1" t="s">
        <v>6</v>
      </c>
      <c r="C817" s="1" t="s">
        <v>38</v>
      </c>
      <c r="D817" s="5" t="s">
        <v>31</v>
      </c>
      <c r="E817" s="6">
        <v>455</v>
      </c>
      <c r="F817" s="6">
        <v>4578.6000000000004</v>
      </c>
      <c r="G817" s="6">
        <v>5128.0320000000002</v>
      </c>
      <c r="H817" s="3">
        <v>915.72000000000014</v>
      </c>
      <c r="I817" s="4" t="s">
        <v>42</v>
      </c>
    </row>
    <row r="818" spans="1:9" ht="18" customHeight="1" x14ac:dyDescent="0.25">
      <c r="A818" s="1">
        <v>2024</v>
      </c>
      <c r="B818" s="1" t="s">
        <v>6</v>
      </c>
      <c r="C818" s="1" t="s">
        <v>12</v>
      </c>
      <c r="D818" s="5" t="s">
        <v>28</v>
      </c>
      <c r="E818" s="7">
        <v>345</v>
      </c>
      <c r="F818" s="7">
        <v>7000</v>
      </c>
      <c r="G818" s="7">
        <v>7840</v>
      </c>
      <c r="H818" s="3">
        <v>1400</v>
      </c>
      <c r="I818" s="4" t="s">
        <v>42</v>
      </c>
    </row>
    <row r="819" spans="1:9" ht="18" customHeight="1" x14ac:dyDescent="0.25">
      <c r="A819" s="1">
        <v>2024</v>
      </c>
      <c r="B819" s="1" t="s">
        <v>6</v>
      </c>
      <c r="C819" s="1" t="s">
        <v>13</v>
      </c>
      <c r="D819" s="2" t="s">
        <v>33</v>
      </c>
      <c r="E819" s="3">
        <v>122</v>
      </c>
      <c r="F819" s="3">
        <v>100</v>
      </c>
      <c r="G819" s="3">
        <v>112</v>
      </c>
      <c r="H819" s="3">
        <v>20</v>
      </c>
      <c r="I819" s="4" t="s">
        <v>40</v>
      </c>
    </row>
    <row r="820" spans="1:9" ht="18" customHeight="1" x14ac:dyDescent="0.25">
      <c r="A820" s="1">
        <v>2024</v>
      </c>
      <c r="B820" s="1" t="s">
        <v>6</v>
      </c>
      <c r="C820" s="1" t="s">
        <v>15</v>
      </c>
      <c r="D820" s="5" t="s">
        <v>26</v>
      </c>
      <c r="E820" s="6">
        <v>78</v>
      </c>
      <c r="F820" s="6">
        <v>4577.2</v>
      </c>
      <c r="G820" s="6">
        <v>5126.4639999999999</v>
      </c>
      <c r="H820" s="3">
        <v>915.44</v>
      </c>
      <c r="I820" s="4" t="s">
        <v>40</v>
      </c>
    </row>
    <row r="821" spans="1:9" ht="18" customHeight="1" x14ac:dyDescent="0.25">
      <c r="A821" s="1">
        <v>2024</v>
      </c>
      <c r="B821" s="1" t="s">
        <v>6</v>
      </c>
      <c r="C821" s="1" t="s">
        <v>15</v>
      </c>
      <c r="D821" s="5" t="s">
        <v>24</v>
      </c>
      <c r="E821" s="6">
        <v>76</v>
      </c>
      <c r="F821" s="6">
        <v>4576.8999999999996</v>
      </c>
      <c r="G821" s="6">
        <v>5126.1279999999997</v>
      </c>
      <c r="H821" s="3">
        <v>915.38</v>
      </c>
      <c r="I821" s="4" t="s">
        <v>40</v>
      </c>
    </row>
    <row r="822" spans="1:9" ht="18" customHeight="1" x14ac:dyDescent="0.25">
      <c r="A822" s="1">
        <v>2024</v>
      </c>
      <c r="B822" s="1" t="s">
        <v>6</v>
      </c>
      <c r="C822" s="1" t="s">
        <v>15</v>
      </c>
      <c r="D822" s="5" t="s">
        <v>25</v>
      </c>
      <c r="E822" s="6">
        <v>46</v>
      </c>
      <c r="F822" s="6">
        <v>200</v>
      </c>
      <c r="G822" s="6">
        <v>224</v>
      </c>
      <c r="H822" s="3">
        <v>40</v>
      </c>
      <c r="I822" s="4" t="s">
        <v>40</v>
      </c>
    </row>
    <row r="823" spans="1:9" ht="18" customHeight="1" x14ac:dyDescent="0.25">
      <c r="A823" s="1">
        <v>2024</v>
      </c>
      <c r="B823" s="1" t="s">
        <v>6</v>
      </c>
      <c r="C823" s="1" t="s">
        <v>15</v>
      </c>
      <c r="D823" s="5" t="s">
        <v>23</v>
      </c>
      <c r="E823" s="6">
        <v>34</v>
      </c>
      <c r="F823" s="6">
        <v>4576.8</v>
      </c>
      <c r="G823" s="6">
        <v>5126.0160000000005</v>
      </c>
      <c r="H823" s="3">
        <v>915.36000000000013</v>
      </c>
      <c r="I823" s="4" t="s">
        <v>40</v>
      </c>
    </row>
    <row r="824" spans="1:9" ht="18" customHeight="1" x14ac:dyDescent="0.25">
      <c r="A824" s="1">
        <v>2024</v>
      </c>
      <c r="B824" s="1" t="s">
        <v>6</v>
      </c>
      <c r="C824" s="1" t="s">
        <v>13</v>
      </c>
      <c r="D824" s="2" t="s">
        <v>34</v>
      </c>
      <c r="E824" s="3">
        <v>7</v>
      </c>
      <c r="F824" s="3">
        <v>200</v>
      </c>
      <c r="G824" s="3">
        <v>224</v>
      </c>
      <c r="H824" s="3">
        <v>40</v>
      </c>
      <c r="I824" s="4" t="s">
        <v>40</v>
      </c>
    </row>
    <row r="825" spans="1:9" ht="18" customHeight="1" x14ac:dyDescent="0.25">
      <c r="A825" s="1">
        <v>2024</v>
      </c>
      <c r="B825" s="1" t="s">
        <v>6</v>
      </c>
      <c r="C825" s="1" t="s">
        <v>15</v>
      </c>
      <c r="D825" s="5" t="s">
        <v>27</v>
      </c>
      <c r="E825" s="6">
        <v>3</v>
      </c>
      <c r="F825" s="6">
        <v>4577.3</v>
      </c>
      <c r="G825" s="6">
        <v>5126.576</v>
      </c>
      <c r="H825" s="3">
        <v>915.46</v>
      </c>
      <c r="I825" s="4" t="s">
        <v>40</v>
      </c>
    </row>
    <row r="826" spans="1:9" ht="18" customHeight="1" x14ac:dyDescent="0.25">
      <c r="A826" s="1">
        <v>2024</v>
      </c>
      <c r="B826" s="1" t="s">
        <v>6</v>
      </c>
      <c r="C826" s="1" t="s">
        <v>32</v>
      </c>
      <c r="D826" s="5" t="s">
        <v>32</v>
      </c>
      <c r="E826" s="6">
        <v>2</v>
      </c>
      <c r="F826" s="6">
        <v>6600</v>
      </c>
      <c r="G826" s="6">
        <v>7392</v>
      </c>
      <c r="H826" s="3">
        <v>1320</v>
      </c>
      <c r="I826" s="4" t="s">
        <v>40</v>
      </c>
    </row>
    <row r="827" spans="1:9" ht="18" customHeight="1" x14ac:dyDescent="0.25">
      <c r="A827" s="1">
        <v>2024</v>
      </c>
      <c r="B827" s="1" t="s">
        <v>7</v>
      </c>
      <c r="C827" s="1" t="s">
        <v>14</v>
      </c>
      <c r="D827" s="2" t="s">
        <v>36</v>
      </c>
      <c r="E827" s="3">
        <v>3566</v>
      </c>
      <c r="F827" s="3">
        <v>4577.3</v>
      </c>
      <c r="G827" s="3">
        <v>5126.576</v>
      </c>
      <c r="H827" s="3">
        <v>915.46</v>
      </c>
      <c r="I827" s="4" t="s">
        <v>40</v>
      </c>
    </row>
    <row r="828" spans="1:9" ht="18" customHeight="1" x14ac:dyDescent="0.25">
      <c r="A828" s="1">
        <v>2024</v>
      </c>
      <c r="B828" s="1" t="s">
        <v>7</v>
      </c>
      <c r="C828" s="1" t="s">
        <v>14</v>
      </c>
      <c r="D828" s="2" t="s">
        <v>37</v>
      </c>
      <c r="E828" s="3">
        <v>2498</v>
      </c>
      <c r="F828" s="3">
        <v>8000</v>
      </c>
      <c r="G828" s="3">
        <v>8960</v>
      </c>
      <c r="H828" s="3">
        <v>1600</v>
      </c>
      <c r="I828" s="4" t="s">
        <v>40</v>
      </c>
    </row>
    <row r="829" spans="1:9" ht="18" customHeight="1" x14ac:dyDescent="0.25">
      <c r="A829" s="1">
        <v>2024</v>
      </c>
      <c r="B829" s="1" t="s">
        <v>7</v>
      </c>
      <c r="C829" s="1" t="s">
        <v>13</v>
      </c>
      <c r="D829" s="2" t="s">
        <v>35</v>
      </c>
      <c r="E829" s="3">
        <v>1245</v>
      </c>
      <c r="F829" s="3">
        <v>4577.2</v>
      </c>
      <c r="G829" s="3">
        <v>5126.4639999999999</v>
      </c>
      <c r="H829" s="3">
        <v>915.44</v>
      </c>
      <c r="I829" s="4" t="s">
        <v>40</v>
      </c>
    </row>
    <row r="830" spans="1:9" ht="18" customHeight="1" x14ac:dyDescent="0.25">
      <c r="A830" s="1">
        <v>2024</v>
      </c>
      <c r="B830" s="1" t="s">
        <v>7</v>
      </c>
      <c r="C830" s="1" t="s">
        <v>38</v>
      </c>
      <c r="D830" s="5" t="s">
        <v>30</v>
      </c>
      <c r="E830" s="6">
        <v>644</v>
      </c>
      <c r="F830" s="6">
        <v>5743.5</v>
      </c>
      <c r="G830" s="6">
        <v>6432.72</v>
      </c>
      <c r="H830" s="3">
        <v>1148.7</v>
      </c>
      <c r="I830" s="4" t="s">
        <v>40</v>
      </c>
    </row>
    <row r="831" spans="1:9" ht="18" customHeight="1" x14ac:dyDescent="0.25">
      <c r="A831" s="1">
        <v>2024</v>
      </c>
      <c r="B831" s="1" t="s">
        <v>7</v>
      </c>
      <c r="C831" s="1" t="s">
        <v>12</v>
      </c>
      <c r="D831" s="5" t="s">
        <v>29</v>
      </c>
      <c r="E831" s="6">
        <v>643</v>
      </c>
      <c r="F831" s="6">
        <v>7000</v>
      </c>
      <c r="G831" s="6">
        <v>7840</v>
      </c>
      <c r="H831" s="3">
        <v>1400</v>
      </c>
      <c r="I831" s="4" t="s">
        <v>40</v>
      </c>
    </row>
    <row r="832" spans="1:9" ht="18" customHeight="1" x14ac:dyDescent="0.25">
      <c r="A832" s="1">
        <v>2024</v>
      </c>
      <c r="B832" s="1" t="s">
        <v>7</v>
      </c>
      <c r="C832" s="1" t="s">
        <v>38</v>
      </c>
      <c r="D832" s="5" t="s">
        <v>31</v>
      </c>
      <c r="E832" s="6">
        <v>455</v>
      </c>
      <c r="F832" s="6">
        <v>4578.6000000000004</v>
      </c>
      <c r="G832" s="6">
        <v>5128.0320000000002</v>
      </c>
      <c r="H832" s="3">
        <v>915.72000000000014</v>
      </c>
      <c r="I832" s="4" t="s">
        <v>40</v>
      </c>
    </row>
    <row r="833" spans="1:9" ht="18" customHeight="1" x14ac:dyDescent="0.25">
      <c r="A833" s="1">
        <v>2024</v>
      </c>
      <c r="B833" s="1" t="s">
        <v>7</v>
      </c>
      <c r="C833" s="1" t="s">
        <v>12</v>
      </c>
      <c r="D833" s="5" t="s">
        <v>28</v>
      </c>
      <c r="E833" s="7">
        <v>345</v>
      </c>
      <c r="F833" s="7">
        <v>7000</v>
      </c>
      <c r="G833" s="7">
        <v>7840</v>
      </c>
      <c r="H833" s="3">
        <v>1400</v>
      </c>
      <c r="I833" s="4" t="s">
        <v>40</v>
      </c>
    </row>
    <row r="834" spans="1:9" ht="18" customHeight="1" x14ac:dyDescent="0.25">
      <c r="A834" s="1">
        <v>2024</v>
      </c>
      <c r="B834" s="1" t="s">
        <v>7</v>
      </c>
      <c r="C834" s="1" t="s">
        <v>13</v>
      </c>
      <c r="D834" s="2" t="s">
        <v>33</v>
      </c>
      <c r="E834" s="3">
        <v>122</v>
      </c>
      <c r="F834" s="3">
        <v>100</v>
      </c>
      <c r="G834" s="3">
        <v>112</v>
      </c>
      <c r="H834" s="3">
        <v>20</v>
      </c>
      <c r="I834" s="4" t="s">
        <v>40</v>
      </c>
    </row>
    <row r="835" spans="1:9" ht="18" customHeight="1" x14ac:dyDescent="0.25">
      <c r="A835" s="1">
        <v>2024</v>
      </c>
      <c r="B835" s="1" t="s">
        <v>7</v>
      </c>
      <c r="C835" s="1" t="s">
        <v>15</v>
      </c>
      <c r="D835" s="5" t="s">
        <v>26</v>
      </c>
      <c r="E835" s="6">
        <v>78</v>
      </c>
      <c r="F835" s="6">
        <v>4577.2</v>
      </c>
      <c r="G835" s="6">
        <v>5126.4639999999999</v>
      </c>
      <c r="H835" s="3">
        <v>915.44</v>
      </c>
      <c r="I835" s="4" t="s">
        <v>40</v>
      </c>
    </row>
    <row r="836" spans="1:9" ht="18" customHeight="1" x14ac:dyDescent="0.25">
      <c r="A836" s="1">
        <v>2024</v>
      </c>
      <c r="B836" s="1" t="s">
        <v>7</v>
      </c>
      <c r="C836" s="1" t="s">
        <v>15</v>
      </c>
      <c r="D836" s="5" t="s">
        <v>24</v>
      </c>
      <c r="E836" s="6">
        <v>76</v>
      </c>
      <c r="F836" s="6">
        <v>4576.8999999999996</v>
      </c>
      <c r="G836" s="6">
        <v>5126.1279999999997</v>
      </c>
      <c r="H836" s="3">
        <v>915.38</v>
      </c>
      <c r="I836" s="4" t="s">
        <v>40</v>
      </c>
    </row>
    <row r="837" spans="1:9" ht="18" customHeight="1" x14ac:dyDescent="0.25">
      <c r="A837" s="1">
        <v>2024</v>
      </c>
      <c r="B837" s="1" t="s">
        <v>7</v>
      </c>
      <c r="C837" s="1" t="s">
        <v>15</v>
      </c>
      <c r="D837" s="5" t="s">
        <v>25</v>
      </c>
      <c r="E837" s="6">
        <v>46</v>
      </c>
      <c r="F837" s="6">
        <v>200</v>
      </c>
      <c r="G837" s="6">
        <v>224</v>
      </c>
      <c r="H837" s="3">
        <v>40</v>
      </c>
      <c r="I837" s="4" t="s">
        <v>40</v>
      </c>
    </row>
    <row r="838" spans="1:9" ht="18" customHeight="1" x14ac:dyDescent="0.25">
      <c r="A838" s="1">
        <v>2024</v>
      </c>
      <c r="B838" s="1" t="s">
        <v>7</v>
      </c>
      <c r="C838" s="1" t="s">
        <v>15</v>
      </c>
      <c r="D838" s="5" t="s">
        <v>23</v>
      </c>
      <c r="E838" s="6">
        <v>34</v>
      </c>
      <c r="F838" s="6">
        <v>4576.8</v>
      </c>
      <c r="G838" s="6">
        <v>5126.0160000000005</v>
      </c>
      <c r="H838" s="3">
        <v>915.36000000000013</v>
      </c>
      <c r="I838" s="4" t="s">
        <v>40</v>
      </c>
    </row>
    <row r="839" spans="1:9" ht="18" customHeight="1" x14ac:dyDescent="0.25">
      <c r="A839" s="1">
        <v>2024</v>
      </c>
      <c r="B839" s="1" t="s">
        <v>7</v>
      </c>
      <c r="C839" s="1" t="s">
        <v>13</v>
      </c>
      <c r="D839" s="2" t="s">
        <v>34</v>
      </c>
      <c r="E839" s="3">
        <v>7</v>
      </c>
      <c r="F839" s="3">
        <v>200</v>
      </c>
      <c r="G839" s="3">
        <v>224</v>
      </c>
      <c r="H839" s="3">
        <v>40</v>
      </c>
      <c r="I839" s="4" t="s">
        <v>40</v>
      </c>
    </row>
    <row r="840" spans="1:9" ht="18" customHeight="1" x14ac:dyDescent="0.25">
      <c r="A840" s="1">
        <v>2024</v>
      </c>
      <c r="B840" s="1" t="s">
        <v>7</v>
      </c>
      <c r="C840" s="1" t="s">
        <v>15</v>
      </c>
      <c r="D840" s="5" t="s">
        <v>27</v>
      </c>
      <c r="E840" s="6">
        <v>3</v>
      </c>
      <c r="F840" s="6">
        <v>4577.3</v>
      </c>
      <c r="G840" s="6">
        <v>5126.576</v>
      </c>
      <c r="H840" s="3">
        <v>915.46</v>
      </c>
      <c r="I840" s="4" t="s">
        <v>40</v>
      </c>
    </row>
    <row r="841" spans="1:9" ht="18" customHeight="1" x14ac:dyDescent="0.25">
      <c r="A841" s="1">
        <v>2024</v>
      </c>
      <c r="B841" s="1" t="s">
        <v>7</v>
      </c>
      <c r="C841" s="1" t="s">
        <v>32</v>
      </c>
      <c r="D841" s="5" t="s">
        <v>32</v>
      </c>
      <c r="E841" s="6">
        <v>2</v>
      </c>
      <c r="F841" s="6">
        <v>6600</v>
      </c>
      <c r="G841" s="6">
        <v>7392</v>
      </c>
      <c r="H841" s="3">
        <v>1320</v>
      </c>
      <c r="I841" s="4" t="s">
        <v>40</v>
      </c>
    </row>
    <row r="842" spans="1:9" ht="18" customHeight="1" x14ac:dyDescent="0.25">
      <c r="A842" s="1">
        <v>2024</v>
      </c>
      <c r="B842" s="1" t="s">
        <v>8</v>
      </c>
      <c r="C842" s="1" t="s">
        <v>14</v>
      </c>
      <c r="D842" s="2" t="s">
        <v>36</v>
      </c>
      <c r="E842" s="3">
        <v>3566</v>
      </c>
      <c r="F842" s="3">
        <v>4577.3</v>
      </c>
      <c r="G842" s="3">
        <v>5126.576</v>
      </c>
      <c r="H842" s="3">
        <v>915.46</v>
      </c>
      <c r="I842" s="4" t="s">
        <v>40</v>
      </c>
    </row>
    <row r="843" spans="1:9" ht="18" customHeight="1" x14ac:dyDescent="0.25">
      <c r="A843" s="1">
        <v>2024</v>
      </c>
      <c r="B843" s="1" t="s">
        <v>8</v>
      </c>
      <c r="C843" s="1" t="s">
        <v>14</v>
      </c>
      <c r="D843" s="2" t="s">
        <v>37</v>
      </c>
      <c r="E843" s="3">
        <v>2498</v>
      </c>
      <c r="F843" s="3">
        <v>8000</v>
      </c>
      <c r="G843" s="3">
        <v>8960</v>
      </c>
      <c r="H843" s="3">
        <v>1600</v>
      </c>
      <c r="I843" s="4" t="s">
        <v>40</v>
      </c>
    </row>
    <row r="844" spans="1:9" ht="18" customHeight="1" x14ac:dyDescent="0.25">
      <c r="A844" s="1">
        <v>2024</v>
      </c>
      <c r="B844" s="1" t="s">
        <v>8</v>
      </c>
      <c r="C844" s="1" t="s">
        <v>13</v>
      </c>
      <c r="D844" s="2" t="s">
        <v>35</v>
      </c>
      <c r="E844" s="3">
        <v>1245</v>
      </c>
      <c r="F844" s="3">
        <v>4577.2</v>
      </c>
      <c r="G844" s="3">
        <v>5126.4639999999999</v>
      </c>
      <c r="H844" s="3">
        <v>915.44</v>
      </c>
      <c r="I844" s="4" t="s">
        <v>40</v>
      </c>
    </row>
    <row r="845" spans="1:9" ht="18" customHeight="1" x14ac:dyDescent="0.25">
      <c r="A845" s="1">
        <v>2024</v>
      </c>
      <c r="B845" s="1" t="s">
        <v>8</v>
      </c>
      <c r="C845" s="1" t="s">
        <v>38</v>
      </c>
      <c r="D845" s="5" t="s">
        <v>30</v>
      </c>
      <c r="E845" s="6">
        <v>644</v>
      </c>
      <c r="F845" s="6">
        <v>5743.5</v>
      </c>
      <c r="G845" s="6">
        <v>6432.72</v>
      </c>
      <c r="H845" s="3">
        <v>1148.7</v>
      </c>
      <c r="I845" s="4" t="s">
        <v>40</v>
      </c>
    </row>
    <row r="846" spans="1:9" ht="18" customHeight="1" x14ac:dyDescent="0.25">
      <c r="A846" s="1">
        <v>2024</v>
      </c>
      <c r="B846" s="1" t="s">
        <v>8</v>
      </c>
      <c r="C846" s="1" t="s">
        <v>12</v>
      </c>
      <c r="D846" s="5" t="s">
        <v>29</v>
      </c>
      <c r="E846" s="6">
        <v>643</v>
      </c>
      <c r="F846" s="6">
        <v>7000</v>
      </c>
      <c r="G846" s="6">
        <v>7840</v>
      </c>
      <c r="H846" s="3">
        <v>1400</v>
      </c>
      <c r="I846" s="4" t="s">
        <v>40</v>
      </c>
    </row>
    <row r="847" spans="1:9" ht="18" customHeight="1" x14ac:dyDescent="0.25">
      <c r="A847" s="1">
        <v>2024</v>
      </c>
      <c r="B847" s="1" t="s">
        <v>8</v>
      </c>
      <c r="C847" s="1" t="s">
        <v>38</v>
      </c>
      <c r="D847" s="5" t="s">
        <v>31</v>
      </c>
      <c r="E847" s="6">
        <v>455</v>
      </c>
      <c r="F847" s="6">
        <v>4578.6000000000004</v>
      </c>
      <c r="G847" s="6">
        <v>5128.0320000000002</v>
      </c>
      <c r="H847" s="3">
        <v>915.72000000000014</v>
      </c>
      <c r="I847" s="4" t="s">
        <v>40</v>
      </c>
    </row>
    <row r="848" spans="1:9" ht="18" customHeight="1" x14ac:dyDescent="0.25">
      <c r="A848" s="1">
        <v>2024</v>
      </c>
      <c r="B848" s="1" t="s">
        <v>8</v>
      </c>
      <c r="C848" s="1" t="s">
        <v>12</v>
      </c>
      <c r="D848" s="5" t="s">
        <v>28</v>
      </c>
      <c r="E848" s="7">
        <v>345</v>
      </c>
      <c r="F848" s="7">
        <v>7000</v>
      </c>
      <c r="G848" s="7">
        <v>7840</v>
      </c>
      <c r="H848" s="3">
        <v>1400</v>
      </c>
      <c r="I848" s="4" t="s">
        <v>40</v>
      </c>
    </row>
    <row r="849" spans="1:9" ht="18" customHeight="1" x14ac:dyDescent="0.25">
      <c r="A849" s="1">
        <v>2024</v>
      </c>
      <c r="B849" s="1" t="s">
        <v>8</v>
      </c>
      <c r="C849" s="1" t="s">
        <v>13</v>
      </c>
      <c r="D849" s="2" t="s">
        <v>33</v>
      </c>
      <c r="E849" s="3">
        <v>122</v>
      </c>
      <c r="F849" s="3">
        <v>100</v>
      </c>
      <c r="G849" s="3">
        <v>112</v>
      </c>
      <c r="H849" s="3">
        <v>20</v>
      </c>
      <c r="I849" s="4" t="s">
        <v>40</v>
      </c>
    </row>
    <row r="850" spans="1:9" ht="18" customHeight="1" x14ac:dyDescent="0.25">
      <c r="A850" s="1">
        <v>2024</v>
      </c>
      <c r="B850" s="1" t="s">
        <v>8</v>
      </c>
      <c r="C850" s="1" t="s">
        <v>15</v>
      </c>
      <c r="D850" s="5" t="s">
        <v>26</v>
      </c>
      <c r="E850" s="6">
        <v>78</v>
      </c>
      <c r="F850" s="6">
        <v>4577.2</v>
      </c>
      <c r="G850" s="6">
        <v>5126.4639999999999</v>
      </c>
      <c r="H850" s="3">
        <v>915.44</v>
      </c>
      <c r="I850" s="4" t="s">
        <v>40</v>
      </c>
    </row>
    <row r="851" spans="1:9" ht="18" customHeight="1" x14ac:dyDescent="0.25">
      <c r="A851" s="1">
        <v>2024</v>
      </c>
      <c r="B851" s="1" t="s">
        <v>8</v>
      </c>
      <c r="C851" s="1" t="s">
        <v>15</v>
      </c>
      <c r="D851" s="5" t="s">
        <v>24</v>
      </c>
      <c r="E851" s="6">
        <v>76</v>
      </c>
      <c r="F851" s="6">
        <v>4576.8999999999996</v>
      </c>
      <c r="G851" s="6">
        <v>5126.1279999999997</v>
      </c>
      <c r="H851" s="3">
        <v>915.38</v>
      </c>
      <c r="I851" s="4" t="s">
        <v>40</v>
      </c>
    </row>
    <row r="852" spans="1:9" ht="18" customHeight="1" x14ac:dyDescent="0.25">
      <c r="A852" s="1">
        <v>2024</v>
      </c>
      <c r="B852" s="1" t="s">
        <v>8</v>
      </c>
      <c r="C852" s="1" t="s">
        <v>15</v>
      </c>
      <c r="D852" s="5" t="s">
        <v>25</v>
      </c>
      <c r="E852" s="6">
        <v>46</v>
      </c>
      <c r="F852" s="6">
        <v>200</v>
      </c>
      <c r="G852" s="6">
        <v>224</v>
      </c>
      <c r="H852" s="3">
        <v>40</v>
      </c>
      <c r="I852" s="4" t="s">
        <v>40</v>
      </c>
    </row>
    <row r="853" spans="1:9" ht="18" customHeight="1" x14ac:dyDescent="0.25">
      <c r="A853" s="1">
        <v>2024</v>
      </c>
      <c r="B853" s="1" t="s">
        <v>8</v>
      </c>
      <c r="C853" s="1" t="s">
        <v>15</v>
      </c>
      <c r="D853" s="5" t="s">
        <v>23</v>
      </c>
      <c r="E853" s="6">
        <v>34</v>
      </c>
      <c r="F853" s="6">
        <v>4576.8</v>
      </c>
      <c r="G853" s="6">
        <v>5126.0160000000005</v>
      </c>
      <c r="H853" s="3">
        <v>915.36000000000013</v>
      </c>
      <c r="I853" s="4" t="s">
        <v>40</v>
      </c>
    </row>
    <row r="854" spans="1:9" ht="18" customHeight="1" x14ac:dyDescent="0.25">
      <c r="A854" s="1">
        <v>2024</v>
      </c>
      <c r="B854" s="1" t="s">
        <v>8</v>
      </c>
      <c r="C854" s="1" t="s">
        <v>13</v>
      </c>
      <c r="D854" s="2" t="s">
        <v>34</v>
      </c>
      <c r="E854" s="3">
        <v>7</v>
      </c>
      <c r="F854" s="3">
        <v>200</v>
      </c>
      <c r="G854" s="3">
        <v>224</v>
      </c>
      <c r="H854" s="3">
        <v>40</v>
      </c>
      <c r="I854" s="4" t="s">
        <v>40</v>
      </c>
    </row>
    <row r="855" spans="1:9" ht="18" customHeight="1" x14ac:dyDescent="0.25">
      <c r="A855" s="1">
        <v>2024</v>
      </c>
      <c r="B855" s="1" t="s">
        <v>8</v>
      </c>
      <c r="C855" s="1" t="s">
        <v>15</v>
      </c>
      <c r="D855" s="5" t="s">
        <v>27</v>
      </c>
      <c r="E855" s="6">
        <v>3</v>
      </c>
      <c r="F855" s="6">
        <v>4577.3</v>
      </c>
      <c r="G855" s="6">
        <v>5126.576</v>
      </c>
      <c r="H855" s="3">
        <v>915.46</v>
      </c>
      <c r="I855" s="4" t="s">
        <v>40</v>
      </c>
    </row>
    <row r="856" spans="1:9" ht="18" customHeight="1" x14ac:dyDescent="0.25">
      <c r="A856" s="1">
        <v>2024</v>
      </c>
      <c r="B856" s="1" t="s">
        <v>8</v>
      </c>
      <c r="C856" s="1" t="s">
        <v>32</v>
      </c>
      <c r="D856" s="5" t="s">
        <v>32</v>
      </c>
      <c r="E856" s="6">
        <v>2</v>
      </c>
      <c r="F856" s="6">
        <v>6600</v>
      </c>
      <c r="G856" s="6">
        <v>7392</v>
      </c>
      <c r="H856" s="3">
        <v>1320</v>
      </c>
      <c r="I856" s="4" t="s">
        <v>40</v>
      </c>
    </row>
    <row r="857" spans="1:9" ht="18" customHeight="1" x14ac:dyDescent="0.25">
      <c r="A857" s="1">
        <v>2024</v>
      </c>
      <c r="B857" s="1" t="s">
        <v>9</v>
      </c>
      <c r="C857" s="1" t="s">
        <v>14</v>
      </c>
      <c r="D857" s="2" t="s">
        <v>36</v>
      </c>
      <c r="E857" s="3">
        <v>3566</v>
      </c>
      <c r="F857" s="3">
        <v>4577.3</v>
      </c>
      <c r="G857" s="3">
        <v>5126.576</v>
      </c>
      <c r="H857" s="3">
        <v>915.46</v>
      </c>
      <c r="I857" s="4" t="s">
        <v>40</v>
      </c>
    </row>
    <row r="858" spans="1:9" ht="18" customHeight="1" x14ac:dyDescent="0.25">
      <c r="A858" s="1">
        <v>2024</v>
      </c>
      <c r="B858" s="1" t="s">
        <v>9</v>
      </c>
      <c r="C858" s="1" t="s">
        <v>14</v>
      </c>
      <c r="D858" s="2" t="s">
        <v>37</v>
      </c>
      <c r="E858" s="3">
        <v>2498</v>
      </c>
      <c r="F858" s="3">
        <v>8000</v>
      </c>
      <c r="G858" s="3">
        <v>8960</v>
      </c>
      <c r="H858" s="3">
        <v>1600</v>
      </c>
      <c r="I858" s="4" t="s">
        <v>40</v>
      </c>
    </row>
    <row r="859" spans="1:9" ht="18" customHeight="1" x14ac:dyDescent="0.25">
      <c r="A859" s="1">
        <v>2024</v>
      </c>
      <c r="B859" s="1" t="s">
        <v>9</v>
      </c>
      <c r="C859" s="1" t="s">
        <v>13</v>
      </c>
      <c r="D859" s="2" t="s">
        <v>35</v>
      </c>
      <c r="E859" s="3">
        <v>1245</v>
      </c>
      <c r="F859" s="3">
        <v>4577.2</v>
      </c>
      <c r="G859" s="3">
        <v>5126.4639999999999</v>
      </c>
      <c r="H859" s="3">
        <v>915.44</v>
      </c>
      <c r="I859" s="4" t="s">
        <v>40</v>
      </c>
    </row>
    <row r="860" spans="1:9" ht="18" customHeight="1" x14ac:dyDescent="0.25">
      <c r="A860" s="1">
        <v>2024</v>
      </c>
      <c r="B860" s="1" t="s">
        <v>9</v>
      </c>
      <c r="C860" s="1" t="s">
        <v>38</v>
      </c>
      <c r="D860" s="5" t="s">
        <v>30</v>
      </c>
      <c r="E860" s="6">
        <v>644</v>
      </c>
      <c r="F860" s="6">
        <v>5743.5</v>
      </c>
      <c r="G860" s="6">
        <v>6432.72</v>
      </c>
      <c r="H860" s="3">
        <v>1148.7</v>
      </c>
      <c r="I860" s="4" t="s">
        <v>40</v>
      </c>
    </row>
    <row r="861" spans="1:9" ht="18" customHeight="1" x14ac:dyDescent="0.25">
      <c r="A861" s="1">
        <v>2024</v>
      </c>
      <c r="B861" s="1" t="s">
        <v>9</v>
      </c>
      <c r="C861" s="1" t="s">
        <v>12</v>
      </c>
      <c r="D861" s="5" t="s">
        <v>29</v>
      </c>
      <c r="E861" s="6">
        <v>643</v>
      </c>
      <c r="F861" s="6">
        <v>7000</v>
      </c>
      <c r="G861" s="6">
        <v>7840</v>
      </c>
      <c r="H861" s="3">
        <v>1400</v>
      </c>
      <c r="I861" s="4" t="s">
        <v>42</v>
      </c>
    </row>
    <row r="862" spans="1:9" ht="18" customHeight="1" x14ac:dyDescent="0.25">
      <c r="A862" s="1">
        <v>2024</v>
      </c>
      <c r="B862" s="1" t="s">
        <v>9</v>
      </c>
      <c r="C862" s="1" t="s">
        <v>38</v>
      </c>
      <c r="D862" s="5" t="s">
        <v>31</v>
      </c>
      <c r="E862" s="6">
        <v>455</v>
      </c>
      <c r="F862" s="6">
        <v>4578.6000000000004</v>
      </c>
      <c r="G862" s="6">
        <v>5128.0320000000002</v>
      </c>
      <c r="H862" s="3">
        <v>915.72000000000014</v>
      </c>
      <c r="I862" s="4" t="s">
        <v>42</v>
      </c>
    </row>
    <row r="863" spans="1:9" ht="18" customHeight="1" x14ac:dyDescent="0.25">
      <c r="A863" s="1">
        <v>2024</v>
      </c>
      <c r="B863" s="1" t="s">
        <v>9</v>
      </c>
      <c r="C863" s="1" t="s">
        <v>12</v>
      </c>
      <c r="D863" s="5" t="s">
        <v>28</v>
      </c>
      <c r="E863" s="7">
        <v>345</v>
      </c>
      <c r="F863" s="7">
        <v>7000</v>
      </c>
      <c r="G863" s="7">
        <v>7840</v>
      </c>
      <c r="H863" s="3">
        <v>1400</v>
      </c>
      <c r="I863" s="4" t="s">
        <v>42</v>
      </c>
    </row>
    <row r="864" spans="1:9" ht="18" customHeight="1" x14ac:dyDescent="0.25">
      <c r="A864" s="1">
        <v>2024</v>
      </c>
      <c r="B864" s="1" t="s">
        <v>9</v>
      </c>
      <c r="C864" s="1" t="s">
        <v>13</v>
      </c>
      <c r="D864" s="2" t="s">
        <v>33</v>
      </c>
      <c r="E864" s="3">
        <v>122</v>
      </c>
      <c r="F864" s="3">
        <v>100</v>
      </c>
      <c r="G864" s="3">
        <v>112</v>
      </c>
      <c r="H864" s="3">
        <v>20</v>
      </c>
      <c r="I864" s="4" t="s">
        <v>42</v>
      </c>
    </row>
    <row r="865" spans="1:9" ht="18" customHeight="1" x14ac:dyDescent="0.25">
      <c r="A865" s="1">
        <v>2024</v>
      </c>
      <c r="B865" s="1" t="s">
        <v>9</v>
      </c>
      <c r="C865" s="1" t="s">
        <v>15</v>
      </c>
      <c r="D865" s="5" t="s">
        <v>26</v>
      </c>
      <c r="E865" s="6">
        <v>78</v>
      </c>
      <c r="F865" s="6">
        <v>4577.2</v>
      </c>
      <c r="G865" s="6">
        <v>5126.4639999999999</v>
      </c>
      <c r="H865" s="3">
        <v>915.44</v>
      </c>
      <c r="I865" s="4" t="s">
        <v>42</v>
      </c>
    </row>
    <row r="866" spans="1:9" ht="18" customHeight="1" x14ac:dyDescent="0.25">
      <c r="A866" s="1">
        <v>2024</v>
      </c>
      <c r="B866" s="1" t="s">
        <v>9</v>
      </c>
      <c r="C866" s="1" t="s">
        <v>15</v>
      </c>
      <c r="D866" s="5" t="s">
        <v>24</v>
      </c>
      <c r="E866" s="6">
        <v>76</v>
      </c>
      <c r="F866" s="6">
        <v>4576.8999999999996</v>
      </c>
      <c r="G866" s="6">
        <v>5126.1279999999997</v>
      </c>
      <c r="H866" s="3">
        <v>915.38</v>
      </c>
      <c r="I866" s="4" t="s">
        <v>42</v>
      </c>
    </row>
    <row r="867" spans="1:9" ht="18" customHeight="1" x14ac:dyDescent="0.25">
      <c r="A867" s="1">
        <v>2024</v>
      </c>
      <c r="B867" s="1" t="s">
        <v>9</v>
      </c>
      <c r="C867" s="1" t="s">
        <v>15</v>
      </c>
      <c r="D867" s="5" t="s">
        <v>25</v>
      </c>
      <c r="E867" s="6">
        <v>46</v>
      </c>
      <c r="F867" s="6">
        <v>200</v>
      </c>
      <c r="G867" s="6">
        <v>224</v>
      </c>
      <c r="H867" s="3">
        <v>40</v>
      </c>
      <c r="I867" s="4" t="s">
        <v>42</v>
      </c>
    </row>
    <row r="868" spans="1:9" ht="18" customHeight="1" x14ac:dyDescent="0.25">
      <c r="A868" s="1">
        <v>2024</v>
      </c>
      <c r="B868" s="1" t="s">
        <v>9</v>
      </c>
      <c r="C868" s="1" t="s">
        <v>15</v>
      </c>
      <c r="D868" s="5" t="s">
        <v>23</v>
      </c>
      <c r="E868" s="6">
        <v>34</v>
      </c>
      <c r="F868" s="6">
        <v>4576.8</v>
      </c>
      <c r="G868" s="6">
        <v>5126.0160000000005</v>
      </c>
      <c r="H868" s="3">
        <v>915.36000000000013</v>
      </c>
      <c r="I868" s="4" t="s">
        <v>42</v>
      </c>
    </row>
    <row r="869" spans="1:9" ht="18" customHeight="1" x14ac:dyDescent="0.25">
      <c r="A869" s="1">
        <v>2024</v>
      </c>
      <c r="B869" s="1" t="s">
        <v>9</v>
      </c>
      <c r="C869" s="1" t="s">
        <v>13</v>
      </c>
      <c r="D869" s="2" t="s">
        <v>34</v>
      </c>
      <c r="E869" s="3">
        <v>7</v>
      </c>
      <c r="F869" s="3">
        <v>200</v>
      </c>
      <c r="G869" s="3">
        <v>224</v>
      </c>
      <c r="H869" s="3">
        <v>40</v>
      </c>
      <c r="I869" s="4" t="s">
        <v>42</v>
      </c>
    </row>
    <row r="870" spans="1:9" ht="18" customHeight="1" x14ac:dyDescent="0.25">
      <c r="A870" s="1">
        <v>2024</v>
      </c>
      <c r="B870" s="1" t="s">
        <v>9</v>
      </c>
      <c r="C870" s="1" t="s">
        <v>15</v>
      </c>
      <c r="D870" s="5" t="s">
        <v>27</v>
      </c>
      <c r="E870" s="6">
        <v>3</v>
      </c>
      <c r="F870" s="6">
        <v>4577.3</v>
      </c>
      <c r="G870" s="6">
        <v>5126.576</v>
      </c>
      <c r="H870" s="3">
        <v>915.46</v>
      </c>
      <c r="I870" s="4" t="s">
        <v>42</v>
      </c>
    </row>
    <row r="871" spans="1:9" ht="18" customHeight="1" x14ac:dyDescent="0.25">
      <c r="A871" s="1">
        <v>2024</v>
      </c>
      <c r="B871" s="1" t="s">
        <v>9</v>
      </c>
      <c r="C871" s="1" t="s">
        <v>32</v>
      </c>
      <c r="D871" s="5" t="s">
        <v>32</v>
      </c>
      <c r="E871" s="6">
        <v>2</v>
      </c>
      <c r="F871" s="6">
        <v>6600</v>
      </c>
      <c r="G871" s="6">
        <v>7392</v>
      </c>
      <c r="H871" s="3">
        <v>1320</v>
      </c>
      <c r="I871" s="4" t="s">
        <v>42</v>
      </c>
    </row>
    <row r="872" spans="1:9" ht="18" customHeight="1" x14ac:dyDescent="0.25">
      <c r="A872" s="1">
        <v>2024</v>
      </c>
      <c r="B872" s="1" t="s">
        <v>10</v>
      </c>
      <c r="C872" s="1" t="s">
        <v>14</v>
      </c>
      <c r="D872" s="2" t="s">
        <v>36</v>
      </c>
      <c r="E872" s="3">
        <v>3566</v>
      </c>
      <c r="F872" s="3">
        <v>4577.3</v>
      </c>
      <c r="G872" s="3">
        <v>5126.576</v>
      </c>
      <c r="H872" s="3">
        <v>915.46</v>
      </c>
      <c r="I872" s="4" t="s">
        <v>42</v>
      </c>
    </row>
    <row r="873" spans="1:9" ht="18" customHeight="1" x14ac:dyDescent="0.25">
      <c r="A873" s="1">
        <v>2024</v>
      </c>
      <c r="B873" s="1" t="s">
        <v>10</v>
      </c>
      <c r="C873" s="1" t="s">
        <v>14</v>
      </c>
      <c r="D873" s="2" t="s">
        <v>37</v>
      </c>
      <c r="E873" s="3">
        <v>2498</v>
      </c>
      <c r="F873" s="3">
        <v>8000</v>
      </c>
      <c r="G873" s="3">
        <v>8960</v>
      </c>
      <c r="H873" s="3">
        <v>1600</v>
      </c>
      <c r="I873" s="4" t="s">
        <v>42</v>
      </c>
    </row>
    <row r="874" spans="1:9" ht="18" customHeight="1" x14ac:dyDescent="0.25">
      <c r="A874" s="1">
        <v>2024</v>
      </c>
      <c r="B874" s="1" t="s">
        <v>10</v>
      </c>
      <c r="C874" s="1" t="s">
        <v>13</v>
      </c>
      <c r="D874" s="2" t="s">
        <v>35</v>
      </c>
      <c r="E874" s="3">
        <v>1245</v>
      </c>
      <c r="F874" s="3">
        <v>4577.2</v>
      </c>
      <c r="G874" s="3">
        <v>5126.4639999999999</v>
      </c>
      <c r="H874" s="3">
        <v>915.44</v>
      </c>
      <c r="I874" s="4" t="s">
        <v>42</v>
      </c>
    </row>
    <row r="875" spans="1:9" ht="18" customHeight="1" x14ac:dyDescent="0.25">
      <c r="A875" s="1">
        <v>2024</v>
      </c>
      <c r="B875" s="1" t="s">
        <v>10</v>
      </c>
      <c r="C875" s="1" t="s">
        <v>38</v>
      </c>
      <c r="D875" s="5" t="s">
        <v>30</v>
      </c>
      <c r="E875" s="6">
        <v>644</v>
      </c>
      <c r="F875" s="6">
        <v>5743.5</v>
      </c>
      <c r="G875" s="6">
        <v>6432.72</v>
      </c>
      <c r="H875" s="3">
        <v>1148.7</v>
      </c>
      <c r="I875" s="4" t="s">
        <v>42</v>
      </c>
    </row>
    <row r="876" spans="1:9" ht="18" customHeight="1" x14ac:dyDescent="0.25">
      <c r="A876" s="1">
        <v>2024</v>
      </c>
      <c r="B876" s="1" t="s">
        <v>10</v>
      </c>
      <c r="C876" s="1" t="s">
        <v>12</v>
      </c>
      <c r="D876" s="5" t="s">
        <v>29</v>
      </c>
      <c r="E876" s="6">
        <v>643</v>
      </c>
      <c r="F876" s="6">
        <v>7000</v>
      </c>
      <c r="G876" s="6">
        <v>7840</v>
      </c>
      <c r="H876" s="3">
        <v>1400</v>
      </c>
      <c r="I876" s="4" t="s">
        <v>42</v>
      </c>
    </row>
    <row r="877" spans="1:9" ht="18" customHeight="1" x14ac:dyDescent="0.25">
      <c r="A877" s="1">
        <v>2024</v>
      </c>
      <c r="B877" s="1" t="s">
        <v>10</v>
      </c>
      <c r="C877" s="1" t="s">
        <v>38</v>
      </c>
      <c r="D877" s="5" t="s">
        <v>31</v>
      </c>
      <c r="E877" s="6">
        <v>455</v>
      </c>
      <c r="F877" s="6">
        <v>4578.6000000000004</v>
      </c>
      <c r="G877" s="6">
        <v>5128.0320000000002</v>
      </c>
      <c r="H877" s="3">
        <v>915.72000000000014</v>
      </c>
      <c r="I877" s="4" t="s">
        <v>42</v>
      </c>
    </row>
    <row r="878" spans="1:9" ht="18" customHeight="1" x14ac:dyDescent="0.25">
      <c r="A878" s="1">
        <v>2024</v>
      </c>
      <c r="B878" s="1" t="s">
        <v>10</v>
      </c>
      <c r="C878" s="1" t="s">
        <v>12</v>
      </c>
      <c r="D878" s="5" t="s">
        <v>28</v>
      </c>
      <c r="E878" s="7">
        <v>345</v>
      </c>
      <c r="F878" s="7">
        <v>7000</v>
      </c>
      <c r="G878" s="7">
        <v>7840</v>
      </c>
      <c r="H878" s="3">
        <v>1400</v>
      </c>
      <c r="I878" s="4" t="s">
        <v>42</v>
      </c>
    </row>
    <row r="879" spans="1:9" ht="18" customHeight="1" x14ac:dyDescent="0.25">
      <c r="A879" s="1">
        <v>2024</v>
      </c>
      <c r="B879" s="1" t="s">
        <v>10</v>
      </c>
      <c r="C879" s="1" t="s">
        <v>13</v>
      </c>
      <c r="D879" s="2" t="s">
        <v>33</v>
      </c>
      <c r="E879" s="3">
        <v>122</v>
      </c>
      <c r="F879" s="3">
        <v>100</v>
      </c>
      <c r="G879" s="3">
        <v>112</v>
      </c>
      <c r="H879" s="3">
        <v>20</v>
      </c>
      <c r="I879" s="4" t="s">
        <v>42</v>
      </c>
    </row>
    <row r="880" spans="1:9" ht="18" customHeight="1" x14ac:dyDescent="0.25">
      <c r="A880" s="1">
        <v>2024</v>
      </c>
      <c r="B880" s="1" t="s">
        <v>10</v>
      </c>
      <c r="C880" s="1" t="s">
        <v>15</v>
      </c>
      <c r="D880" s="5" t="s">
        <v>26</v>
      </c>
      <c r="E880" s="6">
        <v>78</v>
      </c>
      <c r="F880" s="6">
        <v>4577.2</v>
      </c>
      <c r="G880" s="6">
        <v>5126.4639999999999</v>
      </c>
      <c r="H880" s="3">
        <v>915.44</v>
      </c>
      <c r="I880" s="4" t="s">
        <v>42</v>
      </c>
    </row>
    <row r="881" spans="1:9" ht="18" customHeight="1" x14ac:dyDescent="0.25">
      <c r="A881" s="1">
        <v>2024</v>
      </c>
      <c r="B881" s="1" t="s">
        <v>10</v>
      </c>
      <c r="C881" s="1" t="s">
        <v>15</v>
      </c>
      <c r="D881" s="5" t="s">
        <v>24</v>
      </c>
      <c r="E881" s="6">
        <v>76</v>
      </c>
      <c r="F881" s="6">
        <v>4576.8999999999996</v>
      </c>
      <c r="G881" s="6">
        <v>5126.1279999999997</v>
      </c>
      <c r="H881" s="3">
        <v>915.38</v>
      </c>
      <c r="I881" s="4" t="s">
        <v>42</v>
      </c>
    </row>
    <row r="882" spans="1:9" ht="18" customHeight="1" x14ac:dyDescent="0.25">
      <c r="A882" s="1">
        <v>2024</v>
      </c>
      <c r="B882" s="1" t="s">
        <v>10</v>
      </c>
      <c r="C882" s="1" t="s">
        <v>15</v>
      </c>
      <c r="D882" s="5" t="s">
        <v>25</v>
      </c>
      <c r="E882" s="6">
        <v>46</v>
      </c>
      <c r="F882" s="6">
        <v>200</v>
      </c>
      <c r="G882" s="6">
        <v>224</v>
      </c>
      <c r="H882" s="3">
        <v>40</v>
      </c>
      <c r="I882" s="4" t="s">
        <v>42</v>
      </c>
    </row>
    <row r="883" spans="1:9" ht="18" customHeight="1" x14ac:dyDescent="0.25">
      <c r="A883" s="1">
        <v>2024</v>
      </c>
      <c r="B883" s="1" t="s">
        <v>10</v>
      </c>
      <c r="C883" s="1" t="s">
        <v>15</v>
      </c>
      <c r="D883" s="5" t="s">
        <v>23</v>
      </c>
      <c r="E883" s="6">
        <v>34</v>
      </c>
      <c r="F883" s="6">
        <v>4576.8</v>
      </c>
      <c r="G883" s="6">
        <v>5126.0160000000005</v>
      </c>
      <c r="H883" s="3">
        <v>915.36000000000013</v>
      </c>
      <c r="I883" s="4" t="s">
        <v>42</v>
      </c>
    </row>
    <row r="884" spans="1:9" ht="18" customHeight="1" x14ac:dyDescent="0.25">
      <c r="A884" s="1">
        <v>2024</v>
      </c>
      <c r="B884" s="1" t="s">
        <v>10</v>
      </c>
      <c r="C884" s="1" t="s">
        <v>13</v>
      </c>
      <c r="D884" s="2" t="s">
        <v>34</v>
      </c>
      <c r="E884" s="3">
        <v>7</v>
      </c>
      <c r="F884" s="3">
        <v>200</v>
      </c>
      <c r="G884" s="3">
        <v>224</v>
      </c>
      <c r="H884" s="3">
        <v>40</v>
      </c>
      <c r="I884" s="4" t="s">
        <v>42</v>
      </c>
    </row>
    <row r="885" spans="1:9" ht="18" customHeight="1" x14ac:dyDescent="0.25">
      <c r="A885" s="1">
        <v>2024</v>
      </c>
      <c r="B885" s="1" t="s">
        <v>10</v>
      </c>
      <c r="C885" s="1" t="s">
        <v>15</v>
      </c>
      <c r="D885" s="5" t="s">
        <v>27</v>
      </c>
      <c r="E885" s="6">
        <v>3</v>
      </c>
      <c r="F885" s="6">
        <v>4577.3</v>
      </c>
      <c r="G885" s="6">
        <v>5126.576</v>
      </c>
      <c r="H885" s="3">
        <v>915.46</v>
      </c>
      <c r="I885" s="4" t="s">
        <v>42</v>
      </c>
    </row>
    <row r="886" spans="1:9" ht="18" customHeight="1" x14ac:dyDescent="0.25">
      <c r="A886" s="1">
        <v>2024</v>
      </c>
      <c r="B886" s="1" t="s">
        <v>10</v>
      </c>
      <c r="C886" s="1" t="s">
        <v>32</v>
      </c>
      <c r="D886" s="5" t="s">
        <v>32</v>
      </c>
      <c r="E886" s="6">
        <v>2</v>
      </c>
      <c r="F886" s="6">
        <v>6600</v>
      </c>
      <c r="G886" s="6">
        <v>7392</v>
      </c>
      <c r="H886" s="3">
        <v>1320</v>
      </c>
      <c r="I886" s="4" t="s">
        <v>40</v>
      </c>
    </row>
    <row r="887" spans="1:9" ht="18" customHeight="1" x14ac:dyDescent="0.25">
      <c r="A887" s="1">
        <v>2024</v>
      </c>
      <c r="B887" s="1" t="s">
        <v>11</v>
      </c>
      <c r="C887" s="1" t="s">
        <v>14</v>
      </c>
      <c r="D887" s="2" t="s">
        <v>36</v>
      </c>
      <c r="E887" s="3">
        <v>3566</v>
      </c>
      <c r="F887" s="3">
        <v>4577.3</v>
      </c>
      <c r="G887" s="3">
        <v>5126.576</v>
      </c>
      <c r="H887" s="3">
        <v>915.46</v>
      </c>
      <c r="I887" s="4" t="s">
        <v>40</v>
      </c>
    </row>
    <row r="888" spans="1:9" ht="18" customHeight="1" x14ac:dyDescent="0.25">
      <c r="A888" s="1">
        <v>2024</v>
      </c>
      <c r="B888" s="1" t="s">
        <v>11</v>
      </c>
      <c r="C888" s="1" t="s">
        <v>14</v>
      </c>
      <c r="D888" s="2" t="s">
        <v>37</v>
      </c>
      <c r="E888" s="3">
        <v>2498</v>
      </c>
      <c r="F888" s="3">
        <v>8000</v>
      </c>
      <c r="G888" s="3">
        <v>8960</v>
      </c>
      <c r="H888" s="3">
        <v>1600</v>
      </c>
      <c r="I888" s="4" t="s">
        <v>40</v>
      </c>
    </row>
    <row r="889" spans="1:9" ht="18" customHeight="1" x14ac:dyDescent="0.25">
      <c r="A889" s="1">
        <v>2024</v>
      </c>
      <c r="B889" s="1" t="s">
        <v>11</v>
      </c>
      <c r="C889" s="1" t="s">
        <v>13</v>
      </c>
      <c r="D889" s="2" t="s">
        <v>35</v>
      </c>
      <c r="E889" s="3">
        <v>1245</v>
      </c>
      <c r="F889" s="3">
        <v>4577.2</v>
      </c>
      <c r="G889" s="3">
        <v>5126.4639999999999</v>
      </c>
      <c r="H889" s="3">
        <v>915.44</v>
      </c>
      <c r="I889" s="4" t="s">
        <v>40</v>
      </c>
    </row>
    <row r="890" spans="1:9" ht="18" customHeight="1" x14ac:dyDescent="0.25">
      <c r="A890" s="1">
        <v>2024</v>
      </c>
      <c r="B890" s="1" t="s">
        <v>11</v>
      </c>
      <c r="C890" s="1" t="s">
        <v>38</v>
      </c>
      <c r="D890" s="5" t="s">
        <v>30</v>
      </c>
      <c r="E890" s="6">
        <v>644</v>
      </c>
      <c r="F890" s="6">
        <v>5743.5</v>
      </c>
      <c r="G890" s="6">
        <v>6432.72</v>
      </c>
      <c r="H890" s="3">
        <v>1148.7</v>
      </c>
      <c r="I890" s="4" t="s">
        <v>40</v>
      </c>
    </row>
    <row r="891" spans="1:9" ht="18" customHeight="1" x14ac:dyDescent="0.25">
      <c r="A891" s="1">
        <v>2024</v>
      </c>
      <c r="B891" s="1" t="s">
        <v>11</v>
      </c>
      <c r="C891" s="1" t="s">
        <v>12</v>
      </c>
      <c r="D891" s="5" t="s">
        <v>29</v>
      </c>
      <c r="E891" s="6">
        <v>643</v>
      </c>
      <c r="F891" s="6">
        <v>7000</v>
      </c>
      <c r="G891" s="6">
        <v>7840</v>
      </c>
      <c r="H891" s="3">
        <v>1400</v>
      </c>
      <c r="I891" s="4" t="s">
        <v>40</v>
      </c>
    </row>
    <row r="892" spans="1:9" ht="18" customHeight="1" x14ac:dyDescent="0.25">
      <c r="A892" s="1">
        <v>2024</v>
      </c>
      <c r="B892" s="1" t="s">
        <v>11</v>
      </c>
      <c r="C892" s="1" t="s">
        <v>38</v>
      </c>
      <c r="D892" s="5" t="s">
        <v>31</v>
      </c>
      <c r="E892" s="6">
        <v>455</v>
      </c>
      <c r="F892" s="6">
        <v>4578.6000000000004</v>
      </c>
      <c r="G892" s="6">
        <v>5128.0320000000002</v>
      </c>
      <c r="H892" s="3">
        <v>915.72000000000014</v>
      </c>
      <c r="I892" s="4" t="s">
        <v>40</v>
      </c>
    </row>
    <row r="893" spans="1:9" ht="18" customHeight="1" x14ac:dyDescent="0.25">
      <c r="A893" s="1">
        <v>2024</v>
      </c>
      <c r="B893" s="1" t="s">
        <v>11</v>
      </c>
      <c r="C893" s="1" t="s">
        <v>12</v>
      </c>
      <c r="D893" s="5" t="s">
        <v>28</v>
      </c>
      <c r="E893" s="7">
        <v>345</v>
      </c>
      <c r="F893" s="7">
        <v>7000</v>
      </c>
      <c r="G893" s="7">
        <v>7840</v>
      </c>
      <c r="H893" s="3">
        <v>1400</v>
      </c>
      <c r="I893" s="4" t="s">
        <v>40</v>
      </c>
    </row>
    <row r="894" spans="1:9" ht="18" customHeight="1" x14ac:dyDescent="0.25">
      <c r="A894" s="1">
        <v>2024</v>
      </c>
      <c r="B894" s="1" t="s">
        <v>11</v>
      </c>
      <c r="C894" s="1" t="s">
        <v>13</v>
      </c>
      <c r="D894" s="2" t="s">
        <v>33</v>
      </c>
      <c r="E894" s="3">
        <v>122</v>
      </c>
      <c r="F894" s="3">
        <v>100</v>
      </c>
      <c r="G894" s="3">
        <v>112</v>
      </c>
      <c r="H894" s="3">
        <v>20</v>
      </c>
      <c r="I894" s="4" t="s">
        <v>40</v>
      </c>
    </row>
    <row r="895" spans="1:9" ht="18" customHeight="1" x14ac:dyDescent="0.25">
      <c r="A895" s="1">
        <v>2024</v>
      </c>
      <c r="B895" s="1" t="s">
        <v>11</v>
      </c>
      <c r="C895" s="1" t="s">
        <v>15</v>
      </c>
      <c r="D895" s="5" t="s">
        <v>26</v>
      </c>
      <c r="E895" s="6">
        <v>78</v>
      </c>
      <c r="F895" s="6">
        <v>4577.2</v>
      </c>
      <c r="G895" s="6">
        <v>5126.4639999999999</v>
      </c>
      <c r="H895" s="3">
        <v>915.44</v>
      </c>
      <c r="I895" s="4" t="s">
        <v>40</v>
      </c>
    </row>
    <row r="896" spans="1:9" ht="18" customHeight="1" x14ac:dyDescent="0.25">
      <c r="A896" s="1">
        <v>2024</v>
      </c>
      <c r="B896" s="1" t="s">
        <v>11</v>
      </c>
      <c r="C896" s="1" t="s">
        <v>15</v>
      </c>
      <c r="D896" s="5" t="s">
        <v>24</v>
      </c>
      <c r="E896" s="6">
        <v>76</v>
      </c>
      <c r="F896" s="6">
        <v>4576.8999999999996</v>
      </c>
      <c r="G896" s="6">
        <v>5126.1279999999997</v>
      </c>
      <c r="H896" s="3">
        <v>915.38</v>
      </c>
      <c r="I896" s="4" t="s">
        <v>40</v>
      </c>
    </row>
    <row r="897" spans="1:9" ht="18" customHeight="1" x14ac:dyDescent="0.25">
      <c r="A897" s="1">
        <v>2024</v>
      </c>
      <c r="B897" s="1" t="s">
        <v>11</v>
      </c>
      <c r="C897" s="1" t="s">
        <v>15</v>
      </c>
      <c r="D897" s="5" t="s">
        <v>25</v>
      </c>
      <c r="E897" s="6">
        <v>46</v>
      </c>
      <c r="F897" s="6">
        <v>200</v>
      </c>
      <c r="G897" s="6">
        <v>224</v>
      </c>
      <c r="H897" s="3">
        <v>40</v>
      </c>
      <c r="I897" s="4" t="s">
        <v>40</v>
      </c>
    </row>
    <row r="898" spans="1:9" ht="18" customHeight="1" x14ac:dyDescent="0.25">
      <c r="A898" s="1">
        <v>2024</v>
      </c>
      <c r="B898" s="1" t="s">
        <v>11</v>
      </c>
      <c r="C898" s="1" t="s">
        <v>15</v>
      </c>
      <c r="D898" s="5" t="s">
        <v>23</v>
      </c>
      <c r="E898" s="6">
        <v>34</v>
      </c>
      <c r="F898" s="6">
        <v>4576.8</v>
      </c>
      <c r="G898" s="6">
        <v>5126.0160000000005</v>
      </c>
      <c r="H898" s="3">
        <v>915.36000000000013</v>
      </c>
      <c r="I898" s="4" t="s">
        <v>40</v>
      </c>
    </row>
    <row r="899" spans="1:9" ht="18" customHeight="1" x14ac:dyDescent="0.25">
      <c r="A899" s="1">
        <v>2024</v>
      </c>
      <c r="B899" s="1" t="s">
        <v>11</v>
      </c>
      <c r="C899" s="1" t="s">
        <v>13</v>
      </c>
      <c r="D899" s="2" t="s">
        <v>34</v>
      </c>
      <c r="E899" s="3">
        <v>7</v>
      </c>
      <c r="F899" s="3">
        <v>200</v>
      </c>
      <c r="G899" s="3">
        <v>224</v>
      </c>
      <c r="H899" s="3">
        <v>40</v>
      </c>
      <c r="I899" s="4" t="s">
        <v>40</v>
      </c>
    </row>
    <row r="900" spans="1:9" ht="18" customHeight="1" x14ac:dyDescent="0.25">
      <c r="A900" s="1">
        <v>2024</v>
      </c>
      <c r="B900" s="1" t="s">
        <v>11</v>
      </c>
      <c r="C900" s="1" t="s">
        <v>15</v>
      </c>
      <c r="D900" s="5" t="s">
        <v>27</v>
      </c>
      <c r="E900" s="6">
        <v>3</v>
      </c>
      <c r="F900" s="6">
        <v>4577.3</v>
      </c>
      <c r="G900" s="6">
        <v>5126.576</v>
      </c>
      <c r="H900" s="3">
        <v>915.46</v>
      </c>
      <c r="I900" s="4" t="s">
        <v>40</v>
      </c>
    </row>
    <row r="901" spans="1:9" ht="18" customHeight="1" x14ac:dyDescent="0.25">
      <c r="A901" s="1">
        <v>2024</v>
      </c>
      <c r="B901" s="1" t="s">
        <v>11</v>
      </c>
      <c r="C901" s="1" t="s">
        <v>32</v>
      </c>
      <c r="D901" s="5" t="s">
        <v>32</v>
      </c>
      <c r="E901" s="6">
        <v>2</v>
      </c>
      <c r="F901" s="6">
        <v>6600</v>
      </c>
      <c r="G901" s="6">
        <v>7392</v>
      </c>
      <c r="H901" s="3">
        <v>1320</v>
      </c>
      <c r="I901" s="4" t="s">
        <v>40</v>
      </c>
    </row>
  </sheetData>
  <phoneticPr fontId="3" type="noConversion"/>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AA14F7D2465CF449B17CD57DE29A176" ma:contentTypeVersion="10" ma:contentTypeDescription="Create a new document." ma:contentTypeScope="" ma:versionID="102264b2a821c4e5091271463b10626c">
  <xsd:schema xmlns:xsd="http://www.w3.org/2001/XMLSchema" xmlns:xs="http://www.w3.org/2001/XMLSchema" xmlns:p="http://schemas.microsoft.com/office/2006/metadata/properties" xmlns:ns3="00779f96-219e-40b2-b862-c708040747e0" xmlns:ns4="9e69861d-df7c-4ed6-bd44-50a96eecc314" targetNamespace="http://schemas.microsoft.com/office/2006/metadata/properties" ma:root="true" ma:fieldsID="831cc9d146a23ef2d406d615cc860bec" ns3:_="" ns4:_="">
    <xsd:import namespace="00779f96-219e-40b2-b862-c708040747e0"/>
    <xsd:import namespace="9e69861d-df7c-4ed6-bd44-50a96eecc314"/>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779f96-219e-40b2-b862-c708040747e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e69861d-df7c-4ed6-bd44-50a96eecc314"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
</file>

<file path=customXml/itemProps1.xml><?xml version="1.0" encoding="utf-8"?>
<ds:datastoreItem xmlns:ds="http://schemas.openxmlformats.org/officeDocument/2006/customXml" ds:itemID="{FE5B8578-26FC-4F19-99D8-59A193D642A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779f96-219e-40b2-b862-c708040747e0"/>
    <ds:schemaRef ds:uri="9e69861d-df7c-4ed6-bd44-50a96eecc31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27985D4-CB7B-489A-8280-794DF8687E2D}">
  <ds:schemaRefs>
    <ds:schemaRef ds:uri="http://schemas.microsoft.com/sharepoint/v3/contenttype/forms"/>
  </ds:schemaRefs>
</ds:datastoreItem>
</file>

<file path=customXml/itemProps3.xml><?xml version="1.0" encoding="utf-8"?>
<ds:datastoreItem xmlns:ds="http://schemas.openxmlformats.org/officeDocument/2006/customXml" ds:itemID="{EA0F4706-1461-4CC9-AEE4-BF9F62303029}">
  <ds:schemaRefs>
    <ds:schemaRef ds:uri="http://schemas.microsoft.com/office/2006/documentManagement/types"/>
    <ds:schemaRef ds:uri="http://schemas.microsoft.com/office/infopath/2007/PartnerControls"/>
    <ds:schemaRef ds:uri="http://purl.org/dc/dcmitype/"/>
    <ds:schemaRef ds:uri="http://purl.org/dc/terms/"/>
    <ds:schemaRef ds:uri="http://www.w3.org/XML/1998/namespace"/>
    <ds:schemaRef ds:uri="http://purl.org/dc/elements/1.1/"/>
    <ds:schemaRef ds:uri="http://schemas.openxmlformats.org/package/2006/metadata/core-properties"/>
    <ds:schemaRef ds:uri="9e69861d-df7c-4ed6-bd44-50a96eecc314"/>
    <ds:schemaRef ds:uri="00779f96-219e-40b2-b862-c708040747e0"/>
    <ds:schemaRef ds:uri="http://schemas.microsoft.com/office/2006/metadata/properties"/>
  </ds:schemaRefs>
</ds:datastoreItem>
</file>

<file path=customXml/itemProps4.xml><?xml version="1.0" encoding="utf-8"?>
<ds:datastoreItem xmlns:ds="http://schemas.openxmlformats.org/officeDocument/2006/customXml" ds:itemID="{DCF6216C-B99C-4BB6-BBB9-1D4451368E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Detail1</vt:lpstr>
      <vt:lpstr>Detail2</vt:lpstr>
      <vt:lpstr>Detail3</vt:lpstr>
      <vt:lpstr>Income Sources</vt:lpstr>
      <vt:lpstr>Geographically</vt:lpstr>
      <vt:lpstr>Sales Process</vt:lpstr>
      <vt:lpstr>Project Status</vt:lpstr>
      <vt:lpstr>Pivottables</vt:lpstr>
      <vt:lpstr>Data Tables</vt:lpstr>
      <vt:lpstr>Map</vt:lpstr>
      <vt:lpstr>Dataset</vt:lpstr>
    </vt:vector>
  </TitlesOfParts>
  <Manager/>
  <Company>www.other-levels.com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Financial Statistics Dashboard</dc:title>
  <dc:subject>www.other-levels.com</dc:subject>
  <dc:creator>Other Level's</dc:creator>
  <cp:keywords/>
  <dc:description>Copyright © 2022 Other Level's. All rights reserved
"Any illegal reproduction of this content in any form will result in immediate action against the person concerned."</dc:description>
  <cp:lastModifiedBy>Takshak Ambekar</cp:lastModifiedBy>
  <cp:lastPrinted>2025-02-16T08:26:21Z</cp:lastPrinted>
  <dcterms:created xsi:type="dcterms:W3CDTF">2015-06-05T18:17:20Z</dcterms:created>
  <dcterms:modified xsi:type="dcterms:W3CDTF">2025-03-26T20:10:53Z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0x0101004AA14F7D2465CF449B17CD57DE29A176</vt:lpwstr>
  </property>
</Properties>
</file>